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itc.gov\od-eop-ondcp\ONDCP\Research\Strategy\Data Dashboard\"/>
    </mc:Choice>
  </mc:AlternateContent>
  <bookViews>
    <workbookView xWindow="0" yWindow="0" windowWidth="11010" windowHeight="6420" tabRatio="832" firstSheet="1" activeTab="2"/>
  </bookViews>
  <sheets>
    <sheet name="KEY" sheetId="133" state="hidden" r:id="rId1"/>
    <sheet name="Index" sheetId="674" r:id="rId2"/>
    <sheet name="Table of Contents" sheetId="518" r:id="rId3"/>
    <sheet name="1 NSDUH Num Users" sheetId="600" r:id="rId4"/>
    <sheet name="2 NSDUH Pct Users" sheetId="601" r:id="rId5"/>
    <sheet name="3 NSDUH Rx" sheetId="602" r:id="rId6"/>
    <sheet name="4 NSDUH Employment Status" sheetId="603" r:id="rId7"/>
    <sheet name="5 Quest Workforce" sheetId="604" r:id="rId8"/>
    <sheet name="6 NSDUH Initiates Num" sheetId="605" r:id="rId9"/>
    <sheet name="7 NSDUH Initiates Age" sheetId="525" r:id="rId10"/>
    <sheet name="8 ONDCPC Chronic Users" sheetId="606" r:id="rId11"/>
    <sheet name="7 ONDCP Heroin Cocaine Users" sheetId="49" state="hidden" r:id="rId12"/>
    <sheet name="9 MTF Lifetime Prev" sheetId="688" r:id="rId13"/>
    <sheet name="10 MTF 30-day 8th Grade" sheetId="689" r:id="rId14"/>
    <sheet name="11 MTF 30-day 10th Grade" sheetId="690" r:id="rId15"/>
    <sheet name="12 MTF 30-day 12th Grade" sheetId="691" r:id="rId16"/>
    <sheet name="13 YRBS Marijuana Use" sheetId="607" r:id="rId17"/>
    <sheet name="14 YRBS Cocaine Use" sheetId="609" r:id="rId18"/>
    <sheet name="15 YRBS Other Drug Use" sheetId="610" r:id="rId19"/>
    <sheet name="16 YRBS Alc Cig Use" sheetId="611" r:id="rId20"/>
    <sheet name="17 YRBS Drug Behaviors" sheetId="612" r:id="rId21"/>
    <sheet name="18 NSDUH Youth Perceptions" sheetId="613" r:id="rId22"/>
    <sheet name="19 MTF 8th Grade" sheetId="692" r:id="rId23"/>
    <sheet name="20 MTF 10th Grade" sheetId="693" r:id="rId24"/>
    <sheet name="21 MTF 12th Grade" sheetId="694" r:id="rId25"/>
    <sheet name="22 NSDUH College Enrollment" sheetId="677" r:id="rId26"/>
    <sheet name="23 NSDUH College Male" sheetId="695" r:id="rId27"/>
    <sheet name="24 NSDUH College - Female" sheetId="696" r:id="rId28"/>
    <sheet name="25 NSDUH Preg Status" sheetId="678" r:id="rId29"/>
    <sheet name="26 NSDUH Arrest Status - Male" sheetId="697" r:id="rId30"/>
    <sheet name="27 NSDUH Arrest Status - Female" sheetId="698" r:id="rId31"/>
    <sheet name="28 NSDUH Probation Use" sheetId="614" r:id="rId32"/>
    <sheet name="29 NSDUH Parolee Use" sheetId="615" r:id="rId33"/>
    <sheet name="30 SISCF Prisoner Use" sheetId="616" r:id="rId34"/>
    <sheet name="29 HUD Drug Homeless" sheetId="63" state="hidden" r:id="rId35"/>
    <sheet name="30 HUD Exit Homeless" sheetId="65" state="hidden" r:id="rId36"/>
    <sheet name="31 HUD Homeless Initiation Age" sheetId="66" state="hidden" r:id="rId37"/>
    <sheet name="31 NSDUH Veteran Status Subst" sheetId="699" r:id="rId38"/>
    <sheet name="32 NSDUH Veteran Use Trend Num" sheetId="700" r:id="rId39"/>
    <sheet name="33 NSDUH Veteran Use Trend Pct" sheetId="701" r:id="rId40"/>
    <sheet name="34 ONDCP Costs of Abuse trend" sheetId="617" r:id="rId41"/>
    <sheet name="35 NDIC Cost 2007" sheetId="618" r:id="rId42"/>
    <sheet name="36 NVSS Drug Indcd Deaths Num" sheetId="730" r:id="rId43"/>
    <sheet name="37 NVSS Drug Indcd Death Rate" sheetId="731" r:id="rId44"/>
    <sheet name="38 NVSS All Drug Poisoni" sheetId="729" r:id="rId45"/>
    <sheet name="39 NVSS Drug Poisoning OPIs" sheetId="732" r:id="rId46"/>
    <sheet name="40 NVSS Accid Drug Poisoning" sheetId="733" r:id="rId47"/>
    <sheet name="41 NVSS Drug Poisoning Males" sheetId="734" r:id="rId48"/>
    <sheet name="42 NVSS Drug Poisoning Females" sheetId="735" r:id="rId49"/>
    <sheet name="43 NVSS Injury Deaths " sheetId="736" r:id="rId50"/>
    <sheet name="44 HCUP NAS" sheetId="728" r:id="rId51"/>
    <sheet name="45 HCUP Opioid" sheetId="620" r:id="rId52"/>
    <sheet name="46 DAWN Drug Visits" sheetId="621" r:id="rId53"/>
    <sheet name="47 DAWN Pharm Visits" sheetId="622" r:id="rId54"/>
    <sheet name="48 CDC HIV Incidence" sheetId="702" r:id="rId55"/>
    <sheet name="49 CDC HIV Diagnosed" sheetId="703" r:id="rId56"/>
    <sheet name="50 CDC AIDS Num Living" sheetId="704" r:id="rId57"/>
    <sheet name="51 CDC AIDS Num Dead" sheetId="705" r:id="rId58"/>
    <sheet name="52 CDC TB Num Cases" sheetId="706" r:id="rId59"/>
    <sheet name="53 CDC Hepatitis Num Cases" sheetId="707" r:id="rId60"/>
    <sheet name="54 UCR Crime" sheetId="623" r:id="rId61"/>
    <sheet name="55 UCR Arrests" sheetId="624" r:id="rId62"/>
    <sheet name="56 UCR Arrests by Race Num" sheetId="708" r:id="rId63"/>
    <sheet name="57 UCR Arrests by Race Rate" sheetId="709" r:id="rId64"/>
    <sheet name="52 JQC Costs of HS Drop Out" sheetId="80" state="hidden" r:id="rId65"/>
    <sheet name="53 JQC Monetary Hi Risk Youth" sheetId="81" state="hidden" r:id="rId66"/>
    <sheet name="58 NPS Drug Offenders in Cu" sheetId="710" r:id="rId67"/>
    <sheet name="59 DOJ Fed_prosecutions" sheetId="711" r:id="rId68"/>
    <sheet name="60 NHTSA Roadside" sheetId="625" r:id="rId69"/>
    <sheet name="61 FARS Drug Testing" sheetId="626" r:id="rId70"/>
    <sheet name="62 MTF Driving and subst use" sheetId="737" r:id="rId71"/>
    <sheet name="63 NSDUH Drugged Driving" sheetId="627" r:id="rId72"/>
    <sheet name="64 N-SSATS Facility Ownership" sheetId="738" r:id="rId73"/>
    <sheet name="65 N-SSATS Age" sheetId="739" r:id="rId74"/>
    <sheet name="66 N-SSATS OTP" sheetId="628" r:id="rId75"/>
    <sheet name="67 NSDUH Need Rec Treatment" sheetId="679" r:id="rId76"/>
    <sheet name="68 NSDUH Treatment by Race" sheetId="740" r:id="rId77"/>
    <sheet name="69 TEDS Tx Admits NUM" sheetId="629" r:id="rId78"/>
    <sheet name="70 TEDS Tx Admits PCT" sheetId="630" r:id="rId79"/>
    <sheet name="71 HHS Medicaid" sheetId="712" r:id="rId80"/>
    <sheet name="72 NSDUH Recovery" sheetId="713" r:id="rId81"/>
    <sheet name="73 ONDCP Drug Expenditures" sheetId="680" r:id="rId82"/>
    <sheet name="61 INSCR Cocaine Supply" sheetId="88" state="hidden" r:id="rId83"/>
    <sheet name="74 DEA Price Purity COC " sheetId="631" r:id="rId84"/>
    <sheet name="75 DEA Price Purity HER" sheetId="632" r:id="rId85"/>
    <sheet name="76 DEA Price Purity METH" sheetId="633" r:id="rId86"/>
    <sheet name="77 UMiss Cannabinoids Potency" sheetId="634" r:id="rId87"/>
    <sheet name="78 CBP Drug seizures" sheetId="714" r:id="rId88"/>
    <sheet name="79 Domestic Seizures" sheetId="635" r:id="rId89"/>
    <sheet name="80 DEA Cannabis Seizures" sheetId="637" r:id="rId90"/>
    <sheet name="80 ONDCP Drug Consumption" sheetId="638" r:id="rId91"/>
    <sheet name="82 NSS MDMA Seizure" sheetId="640" r:id="rId92"/>
    <sheet name="83 ARCOS" sheetId="715" r:id="rId93"/>
    <sheet name="84 IQVIA" sheetId="716" r:id="rId94"/>
    <sheet name="85 NFLIS Samples" sheetId="641" r:id="rId95"/>
    <sheet name="86 NFLIS Samples low" sheetId="642" r:id="rId96"/>
    <sheet name="87 NSDUH State Any Illicit " sheetId="717" r:id="rId97"/>
    <sheet name="88 NSDUH State Any Illicit Pct" sheetId="686" r:id="rId98"/>
    <sheet name="89 NSDUH State Cannabis Use" sheetId="718" r:id="rId99"/>
    <sheet name="90 NSDUH State Cannabis Use Pct" sheetId="687" r:id="rId100"/>
    <sheet name="91 NSDUH State Cocaine Use" sheetId="719" r:id="rId101"/>
    <sheet name="92 NSDUH State Cocaine Use Pct" sheetId="741" r:id="rId102"/>
    <sheet name="93 NSDUH State Pain Relieve" sheetId="720" r:id="rId103"/>
    <sheet name="94 NSDUH State Pain Relieve Pct" sheetId="742" r:id="rId104"/>
    <sheet name="95 YRBS State MRJ Use" sheetId="745" r:id="rId105"/>
    <sheet name="96 YRBS State COC life" sheetId="746" r:id="rId106"/>
    <sheet name="97 YRBS State Rx" sheetId="747" r:id="rId107"/>
    <sheet name="98 YRBS State Steroid" sheetId="748" r:id="rId108"/>
    <sheet name="99 YRBS State CIG" sheetId="750" r:id="rId109"/>
    <sheet name="100 YRBS State current ALC" sheetId="749" r:id="rId110"/>
    <sheet name="101 YRBS State ALC binge" sheetId="649" r:id="rId111"/>
    <sheet name="102 HCUP ED" sheetId="721" r:id="rId112"/>
    <sheet name="103 HCUP IP" sheetId="722" r:id="rId113"/>
    <sheet name="104 NSDUH State DUD Num" sheetId="723" r:id="rId114"/>
    <sheet name="105 NSDUH State DUD Pct" sheetId="724" r:id="rId115"/>
    <sheet name="106 NSDUH State Need Tx Num" sheetId="725" r:id="rId116"/>
    <sheet name="107 NSDUH State Need Tx Pct" sheetId="751" r:id="rId117"/>
    <sheet name="108 NSSATS State Clients SUD Tx" sheetId="675" r:id="rId118"/>
    <sheet name="109 NSSATS State ClientsDrug Tx" sheetId="676" r:id="rId119"/>
    <sheet name="110 NVSS ST Drug Induced Num" sheetId="752" r:id="rId120"/>
    <sheet name="111 NVSS ST Drug Induced Rates" sheetId="753" r:id="rId121"/>
    <sheet name="112 NVSS ST Drug Poison Num" sheetId="726" r:id="rId122"/>
    <sheet name="113 NVSS ST Drug Poison Rate" sheetId="727" r:id="rId123"/>
    <sheet name="114 NVSS ST DrugPoison MedsNum" sheetId="755" r:id="rId124"/>
    <sheet name="115 NVSS ST DrugPoison MedsRate" sheetId="754" r:id="rId125"/>
    <sheet name="116 NVSS ST DrugPoison AnyOpN" sheetId="756" r:id="rId126"/>
    <sheet name="117 NVSS ST DrugPoison AnyOpR" sheetId="757" r:id="rId127"/>
    <sheet name="118 NVSS ST DrugPoison OpAnN" sheetId="758" r:id="rId128"/>
    <sheet name="119 NVSS ST DrugPoison OpAnR" sheetId="759" r:id="rId129"/>
    <sheet name="120 NVSS ST DrugPoison HerN" sheetId="760" r:id="rId130"/>
    <sheet name="121 NVSS ST DrugPoison HerR" sheetId="761" r:id="rId131"/>
    <sheet name="122 NVSS ST DrugPoison T40-4N" sheetId="762" r:id="rId132"/>
    <sheet name="123 NVSS ST DrugPoison T40-4R" sheetId="763" r:id="rId133"/>
    <sheet name="124 NVSS ST DrugPoison CocN " sheetId="764" r:id="rId134"/>
    <sheet name="125 NVSS ST DrugPoison CocR" sheetId="765" r:id="rId135"/>
    <sheet name="126 NVSS ST DrugPoison StiN" sheetId="766" r:id="rId136"/>
    <sheet name="127 NVSS ST DrugPoison StiR" sheetId="767" r:id="rId137"/>
    <sheet name="128 ONDCP Drug Abuse Cost" sheetId="608" r:id="rId138"/>
    <sheet name="129 IQVIA opioid rx fill rate" sheetId="768" r:id="rId139"/>
    <sheet name="130 DEA Total Erad Plants" sheetId="667" r:id="rId140"/>
    <sheet name="131 DEA Outdoor PlotsCannab" sheetId="668" r:id="rId141"/>
    <sheet name="132 DEA Outdoor Plants" sheetId="669" r:id="rId142"/>
    <sheet name="133 DEA Indoor Grows" sheetId="670" r:id="rId143"/>
    <sheet name="134 DEA Indoor Plants" sheetId="671" r:id="rId144"/>
    <sheet name="135 NSS State Meth Incidents" sheetId="650" r:id="rId145"/>
    <sheet name="136 YRBS Local MRJ" sheetId="651" r:id="rId146"/>
    <sheet name="137 YRBS Local COC Life" sheetId="652" r:id="rId147"/>
    <sheet name="138 YRBS Local Rx" sheetId="653" r:id="rId148"/>
    <sheet name="139 YRBS Local STE" sheetId="654" r:id="rId149"/>
    <sheet name="140 YRBS Local ALC Use" sheetId="655" r:id="rId150"/>
    <sheet name="141 YRBS Local CIG Use" sheetId="656" r:id="rId151"/>
    <sheet name="142 ONDCP Local Costs" sheetId="659" r:id="rId152"/>
    <sheet name="143 ADAM Any Drug" sheetId="657" r:id="rId153"/>
    <sheet name="144 ADAM Marijuana" sheetId="660" r:id="rId154"/>
    <sheet name="145 ADAM Cocaine" sheetId="661" r:id="rId155"/>
    <sheet name="146 ADAM Opiates" sheetId="662" r:id="rId156"/>
    <sheet name="147 ADAM Meth" sheetId="663" r:id="rId157"/>
    <sheet name="101 DAWN Local Drug Episodes" sheetId="38" state="hidden" r:id="rId158"/>
    <sheet name="102 DAWN Local Cocaine" sheetId="37" state="hidden" r:id="rId159"/>
    <sheet name="103 DAWN Local Heroin" sheetId="36" state="hidden" r:id="rId160"/>
    <sheet name="104 DAWN Local Marijuana" sheetId="35" state="hidden" r:id="rId161"/>
    <sheet name="105 DAWN Local Meth" sheetId="34" state="hidden" r:id="rId162"/>
    <sheet name="148 DAWN Local Misuse and Abuse" sheetId="776" r:id="rId163"/>
    <sheet name="149 DAWN Local Cocaine" sheetId="779" r:id="rId164"/>
    <sheet name="150 DAWN Local Heroin" sheetId="777" r:id="rId165"/>
    <sheet name="151 DAWN Local Marijuana" sheetId="778" r:id="rId166"/>
    <sheet name="152 DAWN Local Meth" sheetId="780" r:id="rId167"/>
    <sheet name="153 NVSS CO All OD Num" sheetId="781" r:id="rId168"/>
    <sheet name="154 NVSS CO All OD Rate" sheetId="782" r:id="rId169"/>
    <sheet name="155 ESPAD Marijuana" sheetId="783" r:id="rId170"/>
    <sheet name="156 ESPAD Cig Alc Use" sheetId="784" r:id="rId171"/>
    <sheet name="157 ESPAD AnyDrug_Inhalant" sheetId="683" r:id="rId172"/>
    <sheet name="158 CICAD School" sheetId="684" r:id="rId173"/>
    <sheet name="159 CICAD 12-64" sheetId="685" r:id="rId174"/>
    <sheet name="160 INSCR Potential Opium Prod" sheetId="774" r:id="rId175"/>
    <sheet name="161 INSCR Poppy Cultivated" sheetId="773" r:id="rId176"/>
    <sheet name="162 INCSR Poppy Eradicated" sheetId="772" r:id="rId177"/>
    <sheet name="163 USG Potential Heroin Prod" sheetId="771" r:id="rId178"/>
    <sheet name="164 INCSR Andean Coca Cult" sheetId="666" r:id="rId179"/>
    <sheet name="165 INSCR Andean Coca Erad" sheetId="770" r:id="rId180"/>
    <sheet name="166 USG Coc losses" sheetId="769" r:id="rId181"/>
  </sheets>
  <externalReferences>
    <externalReference r:id="rId182"/>
  </externalReferences>
  <definedNames>
    <definedName name="_Toc453667117" localSheetId="44">'38 NVSS All Drug Poisoni'!$A$6</definedName>
    <definedName name="category">'[1]all.data (2)'!$B$2:$B$864</definedName>
    <definedName name="Contraband_Group" localSheetId="3">#REF!</definedName>
    <definedName name="Contraband_Group" localSheetId="13">#REF!</definedName>
    <definedName name="Contraband_Group" localSheetId="109">#REF!</definedName>
    <definedName name="Contraband_Group" localSheetId="110">#REF!</definedName>
    <definedName name="Contraband_Group" localSheetId="111">#REF!</definedName>
    <definedName name="Contraband_Group" localSheetId="112">#REF!</definedName>
    <definedName name="Contraband_Group" localSheetId="113">#REF!</definedName>
    <definedName name="Contraband_Group" localSheetId="114">#REF!</definedName>
    <definedName name="Contraband_Group" localSheetId="115">#REF!</definedName>
    <definedName name="Contraband_Group" localSheetId="116">#REF!</definedName>
    <definedName name="Contraband_Group" localSheetId="117">#REF!</definedName>
    <definedName name="Contraband_Group" localSheetId="118">#REF!</definedName>
    <definedName name="Contraband_Group" localSheetId="14">#REF!</definedName>
    <definedName name="Contraband_Group" localSheetId="15">#REF!</definedName>
    <definedName name="Contraband_Group" localSheetId="138">#REF!</definedName>
    <definedName name="Contraband_Group" localSheetId="16">#REF!</definedName>
    <definedName name="Contraband_Group" localSheetId="144">#REF!</definedName>
    <definedName name="Contraband_Group" localSheetId="145">#REF!</definedName>
    <definedName name="Contraband_Group" localSheetId="146">#REF!</definedName>
    <definedName name="Contraband_Group" localSheetId="147">#REF!</definedName>
    <definedName name="Contraband_Group" localSheetId="148">#REF!</definedName>
    <definedName name="Contraband_Group" localSheetId="17">#REF!</definedName>
    <definedName name="Contraband_Group" localSheetId="149">#REF!</definedName>
    <definedName name="Contraband_Group" localSheetId="150">#REF!</definedName>
    <definedName name="Contraband_Group" localSheetId="18">#REF!</definedName>
    <definedName name="Contraband_Group" localSheetId="171">#REF!</definedName>
    <definedName name="Contraband_Group" localSheetId="172">#REF!</definedName>
    <definedName name="Contraband_Group" localSheetId="173">#REF!</definedName>
    <definedName name="Contraband_Group" localSheetId="19">#REF!</definedName>
    <definedName name="Contraband_Group" localSheetId="174">#REF!</definedName>
    <definedName name="Contraband_Group" localSheetId="175">#REF!</definedName>
    <definedName name="Contraband_Group" localSheetId="178">#REF!</definedName>
    <definedName name="Contraband_Group" localSheetId="20">#REF!</definedName>
    <definedName name="Contraband_Group" localSheetId="21">#REF!</definedName>
    <definedName name="Contraband_Group" localSheetId="22">#REF!</definedName>
    <definedName name="Contraband_Group" localSheetId="4">#REF!</definedName>
    <definedName name="Contraband_Group" localSheetId="23">#REF!</definedName>
    <definedName name="Contraband_Group" localSheetId="24">#REF!</definedName>
    <definedName name="Contraband_Group" localSheetId="25">#REF!</definedName>
    <definedName name="Contraband_Group" localSheetId="26">#REF!</definedName>
    <definedName name="Contraband_Group" localSheetId="27">#REF!</definedName>
    <definedName name="Contraband_Group" localSheetId="28">#REF!</definedName>
    <definedName name="Contraband_Group" localSheetId="31">#REF!</definedName>
    <definedName name="Contraband_Group" localSheetId="32">#REF!</definedName>
    <definedName name="Contraband_Group" localSheetId="5">#REF!</definedName>
    <definedName name="Contraband_Group" localSheetId="38">#REF!</definedName>
    <definedName name="Contraband_Group" localSheetId="39">#REF!</definedName>
    <definedName name="Contraband_Group" localSheetId="42">#REF!</definedName>
    <definedName name="Contraband_Group" localSheetId="43">#REF!</definedName>
    <definedName name="Contraband_Group" localSheetId="44">#REF!</definedName>
    <definedName name="Contraband_Group" localSheetId="45">#REF!</definedName>
    <definedName name="Contraband_Group" localSheetId="6">#REF!</definedName>
    <definedName name="Contraband_Group" localSheetId="46">#REF!</definedName>
    <definedName name="Contraband_Group" localSheetId="47">#REF!</definedName>
    <definedName name="Contraband_Group" localSheetId="48">#REF!</definedName>
    <definedName name="Contraband_Group" localSheetId="49">#REF!</definedName>
    <definedName name="Contraband_Group" localSheetId="50">#REF!</definedName>
    <definedName name="Contraband_Group" localSheetId="51">#REF!</definedName>
    <definedName name="Contraband_Group" localSheetId="7">#REF!</definedName>
    <definedName name="Contraband_Group" localSheetId="60">#REF!</definedName>
    <definedName name="Contraband_Group" localSheetId="61">#REF!</definedName>
    <definedName name="Contraband_Group" localSheetId="62">#REF!</definedName>
    <definedName name="Contraband_Group" localSheetId="63">#REF!</definedName>
    <definedName name="Contraband_Group" localSheetId="66">#REF!</definedName>
    <definedName name="Contraband_Group" localSheetId="8">#REF!</definedName>
    <definedName name="Contraband_Group" localSheetId="75">#REF!</definedName>
    <definedName name="Contraband_Group" localSheetId="77">#REF!</definedName>
    <definedName name="Contraband_Group" localSheetId="9">#REF!</definedName>
    <definedName name="Contraband_Group" localSheetId="79">#REF!</definedName>
    <definedName name="Contraband_Group" localSheetId="80">#REF!</definedName>
    <definedName name="Contraband_Group" localSheetId="81">#REF!</definedName>
    <definedName name="Contraband_Group" localSheetId="84">#REF!</definedName>
    <definedName name="Contraband_Group" localSheetId="85">#REF!</definedName>
    <definedName name="Contraband_Group" localSheetId="86">#REF!</definedName>
    <definedName name="Contraband_Group" localSheetId="88">#REF!</definedName>
    <definedName name="Contraband_Group" localSheetId="91">#REF!</definedName>
    <definedName name="Contraband_Group" localSheetId="93">#REF!</definedName>
    <definedName name="Contraband_Group" localSheetId="96">#REF!</definedName>
    <definedName name="Contraband_Group" localSheetId="97">#REF!</definedName>
    <definedName name="Contraband_Group" localSheetId="98">#REF!</definedName>
    <definedName name="Contraband_Group" localSheetId="12">#REF!</definedName>
    <definedName name="Contraband_Group" localSheetId="99">#REF!</definedName>
    <definedName name="Contraband_Group" localSheetId="100">#REF!</definedName>
    <definedName name="Contraband_Group" localSheetId="101">#REF!</definedName>
    <definedName name="Contraband_Group" localSheetId="102">#REF!</definedName>
    <definedName name="Contraband_Group" localSheetId="103">#REF!</definedName>
    <definedName name="Contraband_Group" localSheetId="104">#REF!</definedName>
    <definedName name="Contraband_Group" localSheetId="105">#REF!</definedName>
    <definedName name="Contraband_Group" localSheetId="106">#REF!</definedName>
    <definedName name="Contraband_Group" localSheetId="107">#REF!</definedName>
    <definedName name="Contraband_Group" localSheetId="108">#REF!</definedName>
    <definedName name="Contraband_Group" localSheetId="2">#REF!</definedName>
    <definedName name="Contraband_Group">#REF!</definedName>
    <definedName name="Contraband_Type" localSheetId="3">#REF!</definedName>
    <definedName name="Contraband_Type" localSheetId="13">#REF!</definedName>
    <definedName name="Contraband_Type" localSheetId="109">#REF!</definedName>
    <definedName name="Contraband_Type" localSheetId="110">#REF!</definedName>
    <definedName name="Contraband_Type" localSheetId="111">#REF!</definedName>
    <definedName name="Contraband_Type" localSheetId="112">#REF!</definedName>
    <definedName name="Contraband_Type" localSheetId="113">#REF!</definedName>
    <definedName name="Contraband_Type" localSheetId="114">#REF!</definedName>
    <definedName name="Contraband_Type" localSheetId="115">#REF!</definedName>
    <definedName name="Contraband_Type" localSheetId="116">#REF!</definedName>
    <definedName name="Contraband_Type" localSheetId="117">#REF!</definedName>
    <definedName name="Contraband_Type" localSheetId="118">#REF!</definedName>
    <definedName name="Contraband_Type" localSheetId="14">#REF!</definedName>
    <definedName name="Contraband_Type" localSheetId="15">#REF!</definedName>
    <definedName name="Contraband_Type" localSheetId="138">#REF!</definedName>
    <definedName name="Contraband_Type" localSheetId="16">#REF!</definedName>
    <definedName name="Contraband_Type" localSheetId="144">#REF!</definedName>
    <definedName name="Contraband_Type" localSheetId="145">#REF!</definedName>
    <definedName name="Contraband_Type" localSheetId="146">#REF!</definedName>
    <definedName name="Contraband_Type" localSheetId="147">#REF!</definedName>
    <definedName name="Contraband_Type" localSheetId="148">#REF!</definedName>
    <definedName name="Contraband_Type" localSheetId="17">#REF!</definedName>
    <definedName name="Contraband_Type" localSheetId="149">#REF!</definedName>
    <definedName name="Contraband_Type" localSheetId="150">#REF!</definedName>
    <definedName name="Contraband_Type" localSheetId="18">#REF!</definedName>
    <definedName name="Contraband_Type" localSheetId="171">#REF!</definedName>
    <definedName name="Contraband_Type" localSheetId="172">#REF!</definedName>
    <definedName name="Contraband_Type" localSheetId="173">#REF!</definedName>
    <definedName name="Contraband_Type" localSheetId="19">#REF!</definedName>
    <definedName name="Contraband_Type" localSheetId="174">#REF!</definedName>
    <definedName name="Contraband_Type" localSheetId="175">#REF!</definedName>
    <definedName name="Contraband_Type" localSheetId="178">#REF!</definedName>
    <definedName name="Contraband_Type" localSheetId="20">#REF!</definedName>
    <definedName name="Contraband_Type" localSheetId="21">#REF!</definedName>
    <definedName name="Contraband_Type" localSheetId="22">#REF!</definedName>
    <definedName name="Contraband_Type" localSheetId="4">#REF!</definedName>
    <definedName name="Contraband_Type" localSheetId="23">#REF!</definedName>
    <definedName name="Contraband_Type" localSheetId="24">#REF!</definedName>
    <definedName name="Contraband_Type" localSheetId="25">#REF!</definedName>
    <definedName name="Contraband_Type" localSheetId="26">#REF!</definedName>
    <definedName name="Contraband_Type" localSheetId="27">#REF!</definedName>
    <definedName name="Contraband_Type" localSheetId="28">#REF!</definedName>
    <definedName name="Contraband_Type" localSheetId="31">#REF!</definedName>
    <definedName name="Contraband_Type" localSheetId="32">#REF!</definedName>
    <definedName name="Contraband_Type" localSheetId="5">#REF!</definedName>
    <definedName name="Contraband_Type" localSheetId="38">#REF!</definedName>
    <definedName name="Contraband_Type" localSheetId="39">#REF!</definedName>
    <definedName name="Contraband_Type" localSheetId="42">#REF!</definedName>
    <definedName name="Contraband_Type" localSheetId="43">#REF!</definedName>
    <definedName name="Contraband_Type" localSheetId="44">#REF!</definedName>
    <definedName name="Contraband_Type" localSheetId="45">#REF!</definedName>
    <definedName name="Contraband_Type" localSheetId="6">#REF!</definedName>
    <definedName name="Contraband_Type" localSheetId="46">#REF!</definedName>
    <definedName name="Contraband_Type" localSheetId="47">#REF!</definedName>
    <definedName name="Contraband_Type" localSheetId="48">#REF!</definedName>
    <definedName name="Contraband_Type" localSheetId="49">#REF!</definedName>
    <definedName name="Contraband_Type" localSheetId="50">#REF!</definedName>
    <definedName name="Contraband_Type" localSheetId="51">#REF!</definedName>
    <definedName name="Contraband_Type" localSheetId="7">#REF!</definedName>
    <definedName name="Contraband_Type" localSheetId="60">#REF!</definedName>
    <definedName name="Contraband_Type" localSheetId="61">#REF!</definedName>
    <definedName name="Contraband_Type" localSheetId="62">#REF!</definedName>
    <definedName name="Contraband_Type" localSheetId="63">#REF!</definedName>
    <definedName name="Contraband_Type" localSheetId="66">#REF!</definedName>
    <definedName name="Contraband_Type" localSheetId="8">#REF!</definedName>
    <definedName name="Contraband_Type" localSheetId="75">#REF!</definedName>
    <definedName name="Contraband_Type" localSheetId="77">#REF!</definedName>
    <definedName name="Contraband_Type" localSheetId="9">#REF!</definedName>
    <definedName name="Contraband_Type" localSheetId="79">#REF!</definedName>
    <definedName name="Contraband_Type" localSheetId="80">#REF!</definedName>
    <definedName name="Contraband_Type" localSheetId="81">#REF!</definedName>
    <definedName name="Contraband_Type" localSheetId="84">#REF!</definedName>
    <definedName name="Contraband_Type" localSheetId="85">#REF!</definedName>
    <definedName name="Contraband_Type" localSheetId="86">#REF!</definedName>
    <definedName name="Contraband_Type" localSheetId="88">#REF!</definedName>
    <definedName name="Contraband_Type" localSheetId="91">#REF!</definedName>
    <definedName name="Contraband_Type" localSheetId="93">#REF!</definedName>
    <definedName name="Contraband_Type" localSheetId="96">#REF!</definedName>
    <definedName name="Contraband_Type" localSheetId="97">#REF!</definedName>
    <definedName name="Contraband_Type" localSheetId="98">#REF!</definedName>
    <definedName name="Contraband_Type" localSheetId="12">#REF!</definedName>
    <definedName name="Contraband_Type" localSheetId="99">#REF!</definedName>
    <definedName name="Contraband_Type" localSheetId="100">#REF!</definedName>
    <definedName name="Contraband_Type" localSheetId="101">#REF!</definedName>
    <definedName name="Contraband_Type" localSheetId="102">#REF!</definedName>
    <definedName name="Contraband_Type" localSheetId="103">#REF!</definedName>
    <definedName name="Contraband_Type" localSheetId="104">#REF!</definedName>
    <definedName name="Contraband_Type" localSheetId="105">#REF!</definedName>
    <definedName name="Contraband_Type" localSheetId="106">#REF!</definedName>
    <definedName name="Contraband_Type" localSheetId="107">#REF!</definedName>
    <definedName name="Contraband_Type" localSheetId="108">#REF!</definedName>
    <definedName name="Contraband_Type" localSheetId="2">#REF!</definedName>
    <definedName name="Contraband_Type">#REF!</definedName>
    <definedName name="Data_Labels" localSheetId="3">#REF!</definedName>
    <definedName name="Data_Labels" localSheetId="13">#REF!</definedName>
    <definedName name="Data_Labels" localSheetId="109">#REF!</definedName>
    <definedName name="Data_Labels" localSheetId="110">#REF!</definedName>
    <definedName name="Data_Labels" localSheetId="111">#REF!</definedName>
    <definedName name="Data_Labels" localSheetId="112">#REF!</definedName>
    <definedName name="Data_Labels" localSheetId="113">#REF!</definedName>
    <definedName name="Data_Labels" localSheetId="114">#REF!</definedName>
    <definedName name="Data_Labels" localSheetId="115">#REF!</definedName>
    <definedName name="Data_Labels" localSheetId="116">#REF!</definedName>
    <definedName name="Data_Labels" localSheetId="117">#REF!</definedName>
    <definedName name="Data_Labels" localSheetId="118">#REF!</definedName>
    <definedName name="Data_Labels" localSheetId="14">#REF!</definedName>
    <definedName name="Data_Labels" localSheetId="15">#REF!</definedName>
    <definedName name="Data_Labels" localSheetId="135">#REF!</definedName>
    <definedName name="Data_Labels" localSheetId="136">#REF!</definedName>
    <definedName name="Data_Labels" localSheetId="138">#REF!</definedName>
    <definedName name="Data_Labels" localSheetId="16">#REF!</definedName>
    <definedName name="Data_Labels" localSheetId="144">#REF!</definedName>
    <definedName name="Data_Labels" localSheetId="145">#REF!</definedName>
    <definedName name="Data_Labels" localSheetId="146">#REF!</definedName>
    <definedName name="Data_Labels" localSheetId="147">#REF!</definedName>
    <definedName name="Data_Labels" localSheetId="148">#REF!</definedName>
    <definedName name="Data_Labels" localSheetId="17">#REF!</definedName>
    <definedName name="Data_Labels" localSheetId="149">#REF!</definedName>
    <definedName name="Data_Labels" localSheetId="150">#REF!</definedName>
    <definedName name="Data_Labels" localSheetId="18">#REF!</definedName>
    <definedName name="Data_Labels" localSheetId="171">#REF!</definedName>
    <definedName name="Data_Labels" localSheetId="172">#REF!</definedName>
    <definedName name="Data_Labels" localSheetId="173">#REF!</definedName>
    <definedName name="Data_Labels" localSheetId="19">#REF!</definedName>
    <definedName name="Data_Labels" localSheetId="174">#REF!</definedName>
    <definedName name="Data_Labels" localSheetId="175">#REF!</definedName>
    <definedName name="Data_Labels" localSheetId="178">#REF!</definedName>
    <definedName name="Data_Labels" localSheetId="20">#REF!</definedName>
    <definedName name="Data_Labels" localSheetId="21">#REF!</definedName>
    <definedName name="Data_Labels" localSheetId="22">#REF!</definedName>
    <definedName name="Data_Labels" localSheetId="4">#REF!</definedName>
    <definedName name="Data_Labels" localSheetId="23">#REF!</definedName>
    <definedName name="Data_Labels" localSheetId="24">#REF!</definedName>
    <definedName name="Data_Labels" localSheetId="25">#REF!</definedName>
    <definedName name="Data_Labels" localSheetId="26">#REF!</definedName>
    <definedName name="Data_Labels" localSheetId="27">#REF!</definedName>
    <definedName name="Data_Labels" localSheetId="28">#REF!</definedName>
    <definedName name="Data_Labels" localSheetId="31">#REF!</definedName>
    <definedName name="Data_Labels" localSheetId="32">#REF!</definedName>
    <definedName name="Data_Labels" localSheetId="5">#REF!</definedName>
    <definedName name="Data_Labels" localSheetId="38">#REF!</definedName>
    <definedName name="Data_Labels" localSheetId="39">#REF!</definedName>
    <definedName name="Data_Labels" localSheetId="42">#REF!</definedName>
    <definedName name="Data_Labels" localSheetId="43">#REF!</definedName>
    <definedName name="Data_Labels" localSheetId="44">#REF!</definedName>
    <definedName name="Data_Labels" localSheetId="45">#REF!</definedName>
    <definedName name="Data_Labels" localSheetId="6">#REF!</definedName>
    <definedName name="Data_Labels" localSheetId="46">#REF!</definedName>
    <definedName name="Data_Labels" localSheetId="47">#REF!</definedName>
    <definedName name="Data_Labels" localSheetId="48">#REF!</definedName>
    <definedName name="Data_Labels" localSheetId="49">#REF!</definedName>
    <definedName name="Data_Labels" localSheetId="50">#REF!</definedName>
    <definedName name="Data_Labels" localSheetId="51">#REF!</definedName>
    <definedName name="Data_Labels" localSheetId="7">#REF!</definedName>
    <definedName name="Data_Labels" localSheetId="60">#REF!</definedName>
    <definedName name="Data_Labels" localSheetId="61">#REF!</definedName>
    <definedName name="Data_Labels" localSheetId="62">#REF!</definedName>
    <definedName name="Data_Labels" localSheetId="63">#REF!</definedName>
    <definedName name="Data_Labels" localSheetId="66">#REF!</definedName>
    <definedName name="Data_Labels" localSheetId="8">#REF!</definedName>
    <definedName name="Data_Labels" localSheetId="75">#REF!</definedName>
    <definedName name="Data_Labels" localSheetId="77">#REF!</definedName>
    <definedName name="Data_Labels" localSheetId="9">#REF!</definedName>
    <definedName name="Data_Labels" localSheetId="79">#REF!</definedName>
    <definedName name="Data_Labels" localSheetId="80">#REF!</definedName>
    <definedName name="Data_Labels" localSheetId="81">#REF!</definedName>
    <definedName name="Data_Labels" localSheetId="84">#REF!</definedName>
    <definedName name="Data_Labels" localSheetId="85">#REF!</definedName>
    <definedName name="Data_Labels" localSheetId="86">#REF!</definedName>
    <definedName name="Data_Labels" localSheetId="88">#REF!</definedName>
    <definedName name="Data_Labels" localSheetId="91">#REF!</definedName>
    <definedName name="Data_Labels" localSheetId="93">#REF!</definedName>
    <definedName name="Data_Labels" localSheetId="96">#REF!</definedName>
    <definedName name="Data_Labels" localSheetId="97">#REF!</definedName>
    <definedName name="Data_Labels" localSheetId="98">#REF!</definedName>
    <definedName name="Data_Labels" localSheetId="12">#REF!</definedName>
    <definedName name="Data_Labels" localSheetId="99">#REF!</definedName>
    <definedName name="Data_Labels" localSheetId="100">#REF!</definedName>
    <definedName name="Data_Labels" localSheetId="101">#REF!</definedName>
    <definedName name="Data_Labels" localSheetId="102">#REF!</definedName>
    <definedName name="Data_Labels" localSheetId="103">#REF!</definedName>
    <definedName name="Data_Labels" localSheetId="104">#REF!</definedName>
    <definedName name="Data_Labels" localSheetId="105">#REF!</definedName>
    <definedName name="Data_Labels" localSheetId="106">#REF!</definedName>
    <definedName name="Data_Labels" localSheetId="107">#REF!</definedName>
    <definedName name="Data_Labels" localSheetId="108">#REF!</definedName>
    <definedName name="Data_Labels" localSheetId="2">#REF!</definedName>
    <definedName name="Data_Labels">#REF!</definedName>
    <definedName name="Data_Values" localSheetId="3">#REF!</definedName>
    <definedName name="Data_Values" localSheetId="13">#REF!</definedName>
    <definedName name="Data_Values" localSheetId="109">#REF!</definedName>
    <definedName name="Data_Values" localSheetId="110">#REF!</definedName>
    <definedName name="Data_Values" localSheetId="111">#REF!</definedName>
    <definedName name="Data_Values" localSheetId="112">#REF!</definedName>
    <definedName name="Data_Values" localSheetId="113">#REF!</definedName>
    <definedName name="Data_Values" localSheetId="114">#REF!</definedName>
    <definedName name="Data_Values" localSheetId="115">#REF!</definedName>
    <definedName name="Data_Values" localSheetId="116">#REF!</definedName>
    <definedName name="Data_Values" localSheetId="117">#REF!</definedName>
    <definedName name="Data_Values" localSheetId="118">#REF!</definedName>
    <definedName name="Data_Values" localSheetId="14">#REF!</definedName>
    <definedName name="Data_Values" localSheetId="15">#REF!</definedName>
    <definedName name="Data_Values" localSheetId="135">#REF!</definedName>
    <definedName name="Data_Values" localSheetId="136">#REF!</definedName>
    <definedName name="Data_Values" localSheetId="138">#REF!</definedName>
    <definedName name="Data_Values" localSheetId="16">#REF!</definedName>
    <definedName name="Data_Values" localSheetId="144">#REF!</definedName>
    <definedName name="Data_Values" localSheetId="145">#REF!</definedName>
    <definedName name="Data_Values" localSheetId="146">#REF!</definedName>
    <definedName name="Data_Values" localSheetId="147">#REF!</definedName>
    <definedName name="Data_Values" localSheetId="148">#REF!</definedName>
    <definedName name="Data_Values" localSheetId="17">#REF!</definedName>
    <definedName name="Data_Values" localSheetId="149">#REF!</definedName>
    <definedName name="Data_Values" localSheetId="150">#REF!</definedName>
    <definedName name="Data_Values" localSheetId="18">#REF!</definedName>
    <definedName name="Data_Values" localSheetId="171">#REF!</definedName>
    <definedName name="Data_Values" localSheetId="172">#REF!</definedName>
    <definedName name="Data_Values" localSheetId="173">#REF!</definedName>
    <definedName name="Data_Values" localSheetId="19">#REF!</definedName>
    <definedName name="Data_Values" localSheetId="174">#REF!</definedName>
    <definedName name="Data_Values" localSheetId="175">#REF!</definedName>
    <definedName name="Data_Values" localSheetId="178">#REF!</definedName>
    <definedName name="Data_Values" localSheetId="20">#REF!</definedName>
    <definedName name="Data_Values" localSheetId="21">#REF!</definedName>
    <definedName name="Data_Values" localSheetId="22">#REF!</definedName>
    <definedName name="Data_Values" localSheetId="4">#REF!</definedName>
    <definedName name="Data_Values" localSheetId="23">#REF!</definedName>
    <definedName name="Data_Values" localSheetId="24">#REF!</definedName>
    <definedName name="Data_Values" localSheetId="25">#REF!</definedName>
    <definedName name="Data_Values" localSheetId="26">#REF!</definedName>
    <definedName name="Data_Values" localSheetId="27">#REF!</definedName>
    <definedName name="Data_Values" localSheetId="28">#REF!</definedName>
    <definedName name="Data_Values" localSheetId="31">#REF!</definedName>
    <definedName name="Data_Values" localSheetId="32">#REF!</definedName>
    <definedName name="Data_Values" localSheetId="5">#REF!</definedName>
    <definedName name="Data_Values" localSheetId="38">#REF!</definedName>
    <definedName name="Data_Values" localSheetId="39">#REF!</definedName>
    <definedName name="Data_Values" localSheetId="42">#REF!</definedName>
    <definedName name="Data_Values" localSheetId="43">#REF!</definedName>
    <definedName name="Data_Values" localSheetId="44">#REF!</definedName>
    <definedName name="Data_Values" localSheetId="45">#REF!</definedName>
    <definedName name="Data_Values" localSheetId="6">#REF!</definedName>
    <definedName name="Data_Values" localSheetId="46">#REF!</definedName>
    <definedName name="Data_Values" localSheetId="47">#REF!</definedName>
    <definedName name="Data_Values" localSheetId="48">#REF!</definedName>
    <definedName name="Data_Values" localSheetId="49">#REF!</definedName>
    <definedName name="Data_Values" localSheetId="50">#REF!</definedName>
    <definedName name="Data_Values" localSheetId="51">#REF!</definedName>
    <definedName name="Data_Values" localSheetId="7">#REF!</definedName>
    <definedName name="Data_Values" localSheetId="60">#REF!</definedName>
    <definedName name="Data_Values" localSheetId="61">#REF!</definedName>
    <definedName name="Data_Values" localSheetId="62">#REF!</definedName>
    <definedName name="Data_Values" localSheetId="63">#REF!</definedName>
    <definedName name="Data_Values" localSheetId="66">#REF!</definedName>
    <definedName name="Data_Values" localSheetId="8">#REF!</definedName>
    <definedName name="Data_Values" localSheetId="75">#REF!</definedName>
    <definedName name="Data_Values" localSheetId="77">#REF!</definedName>
    <definedName name="Data_Values" localSheetId="9">#REF!</definedName>
    <definedName name="Data_Values" localSheetId="79">#REF!</definedName>
    <definedName name="Data_Values" localSheetId="80">#REF!</definedName>
    <definedName name="Data_Values" localSheetId="81">#REF!</definedName>
    <definedName name="Data_Values" localSheetId="84">#REF!</definedName>
    <definedName name="Data_Values" localSheetId="85">#REF!</definedName>
    <definedName name="Data_Values" localSheetId="86">#REF!</definedName>
    <definedName name="Data_Values" localSheetId="88">#REF!</definedName>
    <definedName name="Data_Values" localSheetId="91">#REF!</definedName>
    <definedName name="Data_Values" localSheetId="93">#REF!</definedName>
    <definedName name="Data_Values" localSheetId="96">#REF!</definedName>
    <definedName name="Data_Values" localSheetId="97">#REF!</definedName>
    <definedName name="Data_Values" localSheetId="98">#REF!</definedName>
    <definedName name="Data_Values" localSheetId="12">#REF!</definedName>
    <definedName name="Data_Values" localSheetId="99">#REF!</definedName>
    <definedName name="Data_Values" localSheetId="100">#REF!</definedName>
    <definedName name="Data_Values" localSheetId="101">#REF!</definedName>
    <definedName name="Data_Values" localSheetId="102">#REF!</definedName>
    <definedName name="Data_Values" localSheetId="103">#REF!</definedName>
    <definedName name="Data_Values" localSheetId="104">#REF!</definedName>
    <definedName name="Data_Values" localSheetId="105">#REF!</definedName>
    <definedName name="Data_Values" localSheetId="106">#REF!</definedName>
    <definedName name="Data_Values" localSheetId="107">#REF!</definedName>
    <definedName name="Data_Values" localSheetId="108">#REF!</definedName>
    <definedName name="Data_Values" localSheetId="2">#REF!</definedName>
    <definedName name="Data_Values">#REF!</definedName>
    <definedName name="Death_Rates_per_100_000_Population_from_Drug_Induced_Causes__by_Sex_and_Race" localSheetId="43">#REF!</definedName>
    <definedName name="DownloadData" localSheetId="3">#REF!</definedName>
    <definedName name="DownloadData" localSheetId="13">#REF!</definedName>
    <definedName name="DownloadData" localSheetId="109">#REF!</definedName>
    <definedName name="DownloadData" localSheetId="110">#REF!</definedName>
    <definedName name="DownloadData" localSheetId="111">#REF!</definedName>
    <definedName name="DownloadData" localSheetId="112">#REF!</definedName>
    <definedName name="DownloadData" localSheetId="113">#REF!</definedName>
    <definedName name="DownloadData" localSheetId="114">#REF!</definedName>
    <definedName name="DownloadData" localSheetId="115">#REF!</definedName>
    <definedName name="DownloadData" localSheetId="116">#REF!</definedName>
    <definedName name="DownloadData" localSheetId="117">#REF!</definedName>
    <definedName name="DownloadData" localSheetId="118">#REF!</definedName>
    <definedName name="DownloadData" localSheetId="14">#REF!</definedName>
    <definedName name="DownloadData" localSheetId="15">#REF!</definedName>
    <definedName name="DownloadData" localSheetId="135">#REF!</definedName>
    <definedName name="DownloadData" localSheetId="136">#REF!</definedName>
    <definedName name="DownloadData" localSheetId="138">#REF!</definedName>
    <definedName name="DownloadData" localSheetId="16">#REF!</definedName>
    <definedName name="DownloadData" localSheetId="144">#REF!</definedName>
    <definedName name="DownloadData" localSheetId="145">#REF!</definedName>
    <definedName name="DownloadData" localSheetId="146">#REF!</definedName>
    <definedName name="DownloadData" localSheetId="147">#REF!</definedName>
    <definedName name="DownloadData" localSheetId="148">#REF!</definedName>
    <definedName name="DownloadData" localSheetId="17">#REF!</definedName>
    <definedName name="DownloadData" localSheetId="149">#REF!</definedName>
    <definedName name="DownloadData" localSheetId="150">#REF!</definedName>
    <definedName name="DownloadData" localSheetId="18">#REF!</definedName>
    <definedName name="DownloadData" localSheetId="171">#REF!</definedName>
    <definedName name="DownloadData" localSheetId="172">#REF!</definedName>
    <definedName name="DownloadData" localSheetId="173">#REF!</definedName>
    <definedName name="DownloadData" localSheetId="19">#REF!</definedName>
    <definedName name="DownloadData" localSheetId="174">#REF!</definedName>
    <definedName name="DownloadData" localSheetId="175">#REF!</definedName>
    <definedName name="DownloadData" localSheetId="178">#REF!</definedName>
    <definedName name="DownloadData" localSheetId="20">#REF!</definedName>
    <definedName name="DownloadData" localSheetId="21">#REF!</definedName>
    <definedName name="DownloadData" localSheetId="22">#REF!</definedName>
    <definedName name="DownloadData" localSheetId="4">#REF!</definedName>
    <definedName name="DownloadData" localSheetId="23">#REF!</definedName>
    <definedName name="DownloadData" localSheetId="24">#REF!</definedName>
    <definedName name="DownloadData" localSheetId="25">#REF!</definedName>
    <definedName name="DownloadData" localSheetId="26">#REF!</definedName>
    <definedName name="DownloadData" localSheetId="27">#REF!</definedName>
    <definedName name="DownloadData" localSheetId="28">#REF!</definedName>
    <definedName name="DownloadData" localSheetId="31">#REF!</definedName>
    <definedName name="DownloadData" localSheetId="32">#REF!</definedName>
    <definedName name="DownloadData" localSheetId="5">#REF!</definedName>
    <definedName name="DownloadData" localSheetId="38">#REF!</definedName>
    <definedName name="DownloadData" localSheetId="39">#REF!</definedName>
    <definedName name="DownloadData" localSheetId="42">#REF!</definedName>
    <definedName name="DownloadData" localSheetId="43">#REF!</definedName>
    <definedName name="DownloadData" localSheetId="44">#REF!</definedName>
    <definedName name="DownloadData" localSheetId="45">#REF!</definedName>
    <definedName name="DownloadData" localSheetId="6">#REF!</definedName>
    <definedName name="DownloadData" localSheetId="46">#REF!</definedName>
    <definedName name="DownloadData" localSheetId="47">#REF!</definedName>
    <definedName name="DownloadData" localSheetId="48">#REF!</definedName>
    <definedName name="DownloadData" localSheetId="49">#REF!</definedName>
    <definedName name="DownloadData" localSheetId="50">#REF!</definedName>
    <definedName name="DownloadData" localSheetId="51">#REF!</definedName>
    <definedName name="DownloadData" localSheetId="7">#REF!</definedName>
    <definedName name="DownloadData" localSheetId="60">#REF!</definedName>
    <definedName name="DownloadData" localSheetId="61">#REF!</definedName>
    <definedName name="DownloadData" localSheetId="62">#REF!</definedName>
    <definedName name="DownloadData" localSheetId="63">#REF!</definedName>
    <definedName name="DownloadData" localSheetId="66">#REF!</definedName>
    <definedName name="DownloadData" localSheetId="8">#REF!</definedName>
    <definedName name="DownloadData" localSheetId="75">#REF!</definedName>
    <definedName name="DownloadData" localSheetId="77">#REF!</definedName>
    <definedName name="DownloadData" localSheetId="9">#REF!</definedName>
    <definedName name="DownloadData" localSheetId="79">#REF!</definedName>
    <definedName name="DownloadData" localSheetId="80">#REF!</definedName>
    <definedName name="DownloadData" localSheetId="81">#REF!</definedName>
    <definedName name="DownloadData" localSheetId="84">#REF!</definedName>
    <definedName name="DownloadData" localSheetId="85">#REF!</definedName>
    <definedName name="DownloadData" localSheetId="86">#REF!</definedName>
    <definedName name="DownloadData" localSheetId="88">#REF!</definedName>
    <definedName name="DownloadData" localSheetId="91">#REF!</definedName>
    <definedName name="DownloadData" localSheetId="93">#REF!</definedName>
    <definedName name="DownloadData" localSheetId="96">#REF!</definedName>
    <definedName name="DownloadData" localSheetId="97">#REF!</definedName>
    <definedName name="DownloadData" localSheetId="98">#REF!</definedName>
    <definedName name="DownloadData" localSheetId="12">#REF!</definedName>
    <definedName name="DownloadData" localSheetId="99">#REF!</definedName>
    <definedName name="DownloadData" localSheetId="100">#REF!</definedName>
    <definedName name="DownloadData" localSheetId="101">#REF!</definedName>
    <definedName name="DownloadData" localSheetId="102">#REF!</definedName>
    <definedName name="DownloadData" localSheetId="103">#REF!</definedName>
    <definedName name="DownloadData" localSheetId="104">#REF!</definedName>
    <definedName name="DownloadData" localSheetId="105">#REF!</definedName>
    <definedName name="DownloadData" localSheetId="106">#REF!</definedName>
    <definedName name="DownloadData" localSheetId="107">#REF!</definedName>
    <definedName name="DownloadData" localSheetId="108">#REF!</definedName>
    <definedName name="DownloadData" localSheetId="2">#REF!</definedName>
    <definedName name="DownloadData">#REF!</definedName>
    <definedName name="DownloadData_rounded" localSheetId="3">#REF!</definedName>
    <definedName name="DownloadData_rounded" localSheetId="13">#REF!</definedName>
    <definedName name="DownloadData_rounded" localSheetId="109">#REF!</definedName>
    <definedName name="DownloadData_rounded" localSheetId="110">#REF!</definedName>
    <definedName name="DownloadData_rounded" localSheetId="111">#REF!</definedName>
    <definedName name="DownloadData_rounded" localSheetId="112">#REF!</definedName>
    <definedName name="DownloadData_rounded" localSheetId="113">#REF!</definedName>
    <definedName name="DownloadData_rounded" localSheetId="114">#REF!</definedName>
    <definedName name="DownloadData_rounded" localSheetId="115">#REF!</definedName>
    <definedName name="DownloadData_rounded" localSheetId="116">#REF!</definedName>
    <definedName name="DownloadData_rounded" localSheetId="117">#REF!</definedName>
    <definedName name="DownloadData_rounded" localSheetId="118">#REF!</definedName>
    <definedName name="DownloadData_rounded" localSheetId="14">#REF!</definedName>
    <definedName name="DownloadData_rounded" localSheetId="15">#REF!</definedName>
    <definedName name="DownloadData_rounded" localSheetId="135">#REF!</definedName>
    <definedName name="DownloadData_rounded" localSheetId="136">#REF!</definedName>
    <definedName name="DownloadData_rounded" localSheetId="138">#REF!</definedName>
    <definedName name="DownloadData_rounded" localSheetId="16">#REF!</definedName>
    <definedName name="DownloadData_rounded" localSheetId="144">#REF!</definedName>
    <definedName name="DownloadData_rounded" localSheetId="145">#REF!</definedName>
    <definedName name="DownloadData_rounded" localSheetId="146">#REF!</definedName>
    <definedName name="DownloadData_rounded" localSheetId="147">#REF!</definedName>
    <definedName name="DownloadData_rounded" localSheetId="148">#REF!</definedName>
    <definedName name="DownloadData_rounded" localSheetId="17">#REF!</definedName>
    <definedName name="DownloadData_rounded" localSheetId="149">#REF!</definedName>
    <definedName name="DownloadData_rounded" localSheetId="150">#REF!</definedName>
    <definedName name="DownloadData_rounded" localSheetId="18">#REF!</definedName>
    <definedName name="DownloadData_rounded" localSheetId="171">#REF!</definedName>
    <definedName name="DownloadData_rounded" localSheetId="172">#REF!</definedName>
    <definedName name="DownloadData_rounded" localSheetId="173">#REF!</definedName>
    <definedName name="DownloadData_rounded" localSheetId="19">#REF!</definedName>
    <definedName name="DownloadData_rounded" localSheetId="174">#REF!</definedName>
    <definedName name="DownloadData_rounded" localSheetId="175">#REF!</definedName>
    <definedName name="DownloadData_rounded" localSheetId="178">#REF!</definedName>
    <definedName name="DownloadData_rounded" localSheetId="20">#REF!</definedName>
    <definedName name="DownloadData_rounded" localSheetId="21">#REF!</definedName>
    <definedName name="DownloadData_rounded" localSheetId="22">#REF!</definedName>
    <definedName name="DownloadData_rounded" localSheetId="4">#REF!</definedName>
    <definedName name="DownloadData_rounded" localSheetId="23">#REF!</definedName>
    <definedName name="DownloadData_rounded" localSheetId="24">#REF!</definedName>
    <definedName name="DownloadData_rounded" localSheetId="25">#REF!</definedName>
    <definedName name="DownloadData_rounded" localSheetId="26">#REF!</definedName>
    <definedName name="DownloadData_rounded" localSheetId="27">#REF!</definedName>
    <definedName name="DownloadData_rounded" localSheetId="28">#REF!</definedName>
    <definedName name="DownloadData_rounded" localSheetId="31">#REF!</definedName>
    <definedName name="DownloadData_rounded" localSheetId="32">#REF!</definedName>
    <definedName name="DownloadData_rounded" localSheetId="5">#REF!</definedName>
    <definedName name="DownloadData_rounded" localSheetId="38">#REF!</definedName>
    <definedName name="DownloadData_rounded" localSheetId="39">#REF!</definedName>
    <definedName name="DownloadData_rounded" localSheetId="42">#REF!</definedName>
    <definedName name="DownloadData_rounded" localSheetId="43">#REF!</definedName>
    <definedName name="DownloadData_rounded" localSheetId="44">#REF!</definedName>
    <definedName name="DownloadData_rounded" localSheetId="45">#REF!</definedName>
    <definedName name="DownloadData_rounded" localSheetId="6">#REF!</definedName>
    <definedName name="DownloadData_rounded" localSheetId="46">#REF!</definedName>
    <definedName name="DownloadData_rounded" localSheetId="47">#REF!</definedName>
    <definedName name="DownloadData_rounded" localSheetId="48">#REF!</definedName>
    <definedName name="DownloadData_rounded" localSheetId="49">#REF!</definedName>
    <definedName name="DownloadData_rounded" localSheetId="50">#REF!</definedName>
    <definedName name="DownloadData_rounded" localSheetId="51">#REF!</definedName>
    <definedName name="DownloadData_rounded" localSheetId="7">#REF!</definedName>
    <definedName name="DownloadData_rounded" localSheetId="60">#REF!</definedName>
    <definedName name="DownloadData_rounded" localSheetId="61">#REF!</definedName>
    <definedName name="DownloadData_rounded" localSheetId="62">#REF!</definedName>
    <definedName name="DownloadData_rounded" localSheetId="63">#REF!</definedName>
    <definedName name="DownloadData_rounded" localSheetId="66">#REF!</definedName>
    <definedName name="DownloadData_rounded" localSheetId="8">#REF!</definedName>
    <definedName name="DownloadData_rounded" localSheetId="75">#REF!</definedName>
    <definedName name="DownloadData_rounded" localSheetId="77">#REF!</definedName>
    <definedName name="DownloadData_rounded" localSheetId="9">#REF!</definedName>
    <definedName name="DownloadData_rounded" localSheetId="79">#REF!</definedName>
    <definedName name="DownloadData_rounded" localSheetId="80">#REF!</definedName>
    <definedName name="DownloadData_rounded" localSheetId="81">#REF!</definedName>
    <definedName name="DownloadData_rounded" localSheetId="84">#REF!</definedName>
    <definedName name="DownloadData_rounded" localSheetId="85">#REF!</definedName>
    <definedName name="DownloadData_rounded" localSheetId="86">#REF!</definedName>
    <definedName name="DownloadData_rounded" localSheetId="88">#REF!</definedName>
    <definedName name="DownloadData_rounded" localSheetId="91">#REF!</definedName>
    <definedName name="DownloadData_rounded" localSheetId="93">#REF!</definedName>
    <definedName name="DownloadData_rounded" localSheetId="96">#REF!</definedName>
    <definedName name="DownloadData_rounded" localSheetId="97">#REF!</definedName>
    <definedName name="DownloadData_rounded" localSheetId="98">#REF!</definedName>
    <definedName name="DownloadData_rounded" localSheetId="12">#REF!</definedName>
    <definedName name="DownloadData_rounded" localSheetId="99">#REF!</definedName>
    <definedName name="DownloadData_rounded" localSheetId="100">#REF!</definedName>
    <definedName name="DownloadData_rounded" localSheetId="101">#REF!</definedName>
    <definedName name="DownloadData_rounded" localSheetId="102">#REF!</definedName>
    <definedName name="DownloadData_rounded" localSheetId="103">#REF!</definedName>
    <definedName name="DownloadData_rounded" localSheetId="104">#REF!</definedName>
    <definedName name="DownloadData_rounded" localSheetId="105">#REF!</definedName>
    <definedName name="DownloadData_rounded" localSheetId="106">#REF!</definedName>
    <definedName name="DownloadData_rounded" localSheetId="107">#REF!</definedName>
    <definedName name="DownloadData_rounded" localSheetId="108">#REF!</definedName>
    <definedName name="DownloadData_rounded" localSheetId="2">#REF!</definedName>
    <definedName name="DownloadData_rounded">#REF!</definedName>
    <definedName name="extracted" localSheetId="3">#REF!</definedName>
    <definedName name="extracted" localSheetId="13">#REF!</definedName>
    <definedName name="extracted" localSheetId="109">#REF!</definedName>
    <definedName name="extracted" localSheetId="110">#REF!</definedName>
    <definedName name="extracted" localSheetId="111">#REF!</definedName>
    <definedName name="extracted" localSheetId="112">#REF!</definedName>
    <definedName name="extracted" localSheetId="113">#REF!</definedName>
    <definedName name="extracted" localSheetId="114">#REF!</definedName>
    <definedName name="extracted" localSheetId="115">#REF!</definedName>
    <definedName name="extracted" localSheetId="116">#REF!</definedName>
    <definedName name="extracted" localSheetId="117">#REF!</definedName>
    <definedName name="extracted" localSheetId="118">#REF!</definedName>
    <definedName name="extracted" localSheetId="14">#REF!</definedName>
    <definedName name="extracted" localSheetId="15">#REF!</definedName>
    <definedName name="extracted" localSheetId="138">#REF!</definedName>
    <definedName name="extracted" localSheetId="16">#REF!</definedName>
    <definedName name="extracted" localSheetId="144">#REF!</definedName>
    <definedName name="extracted" localSheetId="145">#REF!</definedName>
    <definedName name="extracted" localSheetId="146">#REF!</definedName>
    <definedName name="extracted" localSheetId="147">#REF!</definedName>
    <definedName name="extracted" localSheetId="148">#REF!</definedName>
    <definedName name="extracted" localSheetId="17">#REF!</definedName>
    <definedName name="extracted" localSheetId="149">#REF!</definedName>
    <definedName name="extracted" localSheetId="150">#REF!</definedName>
    <definedName name="extracted" localSheetId="18">#REF!</definedName>
    <definedName name="extracted" localSheetId="171">#REF!</definedName>
    <definedName name="extracted" localSheetId="172">#REF!</definedName>
    <definedName name="extracted" localSheetId="173">#REF!</definedName>
    <definedName name="extracted" localSheetId="19">#REF!</definedName>
    <definedName name="extracted" localSheetId="174">#REF!</definedName>
    <definedName name="extracted" localSheetId="175">#REF!</definedName>
    <definedName name="extracted" localSheetId="178">#REF!</definedName>
    <definedName name="extracted" localSheetId="20">#REF!</definedName>
    <definedName name="extracted" localSheetId="21">#REF!</definedName>
    <definedName name="extracted" localSheetId="22">#REF!</definedName>
    <definedName name="extracted" localSheetId="4">#REF!</definedName>
    <definedName name="extracted" localSheetId="23">#REF!</definedName>
    <definedName name="extracted" localSheetId="24">#REF!</definedName>
    <definedName name="extracted" localSheetId="25">#REF!</definedName>
    <definedName name="extracted" localSheetId="26">#REF!</definedName>
    <definedName name="extracted" localSheetId="27">#REF!</definedName>
    <definedName name="extracted" localSheetId="28">#REF!</definedName>
    <definedName name="extracted" localSheetId="31">#REF!</definedName>
    <definedName name="extracted" localSheetId="32">#REF!</definedName>
    <definedName name="extracted" localSheetId="5">#REF!</definedName>
    <definedName name="extracted" localSheetId="38">#REF!</definedName>
    <definedName name="extracted" localSheetId="39">#REF!</definedName>
    <definedName name="extracted" localSheetId="42">#REF!</definedName>
    <definedName name="extracted" localSheetId="43">#REF!</definedName>
    <definedName name="extracted" localSheetId="44">#REF!</definedName>
    <definedName name="extracted" localSheetId="45">#REF!</definedName>
    <definedName name="extracted" localSheetId="6">#REF!</definedName>
    <definedName name="extracted" localSheetId="46">#REF!</definedName>
    <definedName name="extracted" localSheetId="47">#REF!</definedName>
    <definedName name="extracted" localSheetId="48">#REF!</definedName>
    <definedName name="extracted" localSheetId="49">#REF!</definedName>
    <definedName name="extracted" localSheetId="50">#REF!</definedName>
    <definedName name="extracted" localSheetId="51">#REF!</definedName>
    <definedName name="extracted" localSheetId="7">#REF!</definedName>
    <definedName name="extracted" localSheetId="60">#REF!</definedName>
    <definedName name="extracted" localSheetId="61">#REF!</definedName>
    <definedName name="extracted" localSheetId="62">#REF!</definedName>
    <definedName name="extracted" localSheetId="63">#REF!</definedName>
    <definedName name="extracted" localSheetId="66">#REF!</definedName>
    <definedName name="extracted" localSheetId="8">#REF!</definedName>
    <definedName name="extracted" localSheetId="75">#REF!</definedName>
    <definedName name="extracted" localSheetId="77">#REF!</definedName>
    <definedName name="extracted" localSheetId="9">#REF!</definedName>
    <definedName name="extracted" localSheetId="79">#REF!</definedName>
    <definedName name="extracted" localSheetId="80">#REF!</definedName>
    <definedName name="extracted" localSheetId="81">#REF!</definedName>
    <definedName name="extracted" localSheetId="84">#REF!</definedName>
    <definedName name="extracted" localSheetId="85">#REF!</definedName>
    <definedName name="extracted" localSheetId="86">#REF!</definedName>
    <definedName name="extracted" localSheetId="88">#REF!</definedName>
    <definedName name="extracted" localSheetId="91">#REF!</definedName>
    <definedName name="extracted" localSheetId="93">#REF!</definedName>
    <definedName name="extracted" localSheetId="96">#REF!</definedName>
    <definedName name="extracted" localSheetId="97">#REF!</definedName>
    <definedName name="extracted" localSheetId="98">#REF!</definedName>
    <definedName name="extracted" localSheetId="12">#REF!</definedName>
    <definedName name="extracted" localSheetId="99">#REF!</definedName>
    <definedName name="extracted" localSheetId="100">#REF!</definedName>
    <definedName name="extracted" localSheetId="101">#REF!</definedName>
    <definedName name="extracted" localSheetId="102">#REF!</definedName>
    <definedName name="extracted" localSheetId="103">#REF!</definedName>
    <definedName name="extracted" localSheetId="104">#REF!</definedName>
    <definedName name="extracted" localSheetId="105">#REF!</definedName>
    <definedName name="extracted" localSheetId="106">#REF!</definedName>
    <definedName name="extracted" localSheetId="107">#REF!</definedName>
    <definedName name="extracted" localSheetId="108">#REF!</definedName>
    <definedName name="extracted" localSheetId="2">#REF!</definedName>
    <definedName name="extracted">#REF!</definedName>
    <definedName name="Incident_Date" localSheetId="111">#REF!</definedName>
    <definedName name="Incident_Date" localSheetId="112">#REF!</definedName>
    <definedName name="Incident_Date" localSheetId="113">#REF!</definedName>
    <definedName name="Incident_Date" localSheetId="115">#REF!</definedName>
    <definedName name="Incident_Date" localSheetId="117">#REF!</definedName>
    <definedName name="Incident_Date" localSheetId="118">#REF!</definedName>
    <definedName name="Incident_Date" localSheetId="138">#REF!</definedName>
    <definedName name="Incident_Date" localSheetId="171">#REF!</definedName>
    <definedName name="Incident_Date" localSheetId="172">#REF!</definedName>
    <definedName name="Incident_Date" localSheetId="173">#REF!</definedName>
    <definedName name="Incident_Date" localSheetId="25">#REF!</definedName>
    <definedName name="Incident_Date" localSheetId="28">#REF!</definedName>
    <definedName name="Incident_Date" localSheetId="50">#REF!</definedName>
    <definedName name="Incident_Date" localSheetId="75">#REF!</definedName>
    <definedName name="Incident_Date" localSheetId="79">#REF!</definedName>
    <definedName name="Incident_Date" localSheetId="80">#REF!</definedName>
    <definedName name="Incident_Date" localSheetId="81">#REF!</definedName>
    <definedName name="Incident_Date" localSheetId="84">#REF!</definedName>
    <definedName name="Incident_Date" localSheetId="85">#REF!</definedName>
    <definedName name="Incident_Date" localSheetId="93">#REF!</definedName>
    <definedName name="Incident_Date" localSheetId="96">#REF!</definedName>
    <definedName name="Incident_Date" localSheetId="98">#REF!</definedName>
    <definedName name="Incident_Date" localSheetId="100">#REF!</definedName>
    <definedName name="Incident_Date" localSheetId="102">#REF!</definedName>
    <definedName name="Incident_Date">#REF!</definedName>
    <definedName name="Incidents" localSheetId="3">#REF!</definedName>
    <definedName name="Incidents" localSheetId="13">#REF!</definedName>
    <definedName name="Incidents" localSheetId="109">#REF!</definedName>
    <definedName name="Incidents" localSheetId="110">#REF!</definedName>
    <definedName name="Incidents" localSheetId="111">#REF!</definedName>
    <definedName name="Incidents" localSheetId="112">#REF!</definedName>
    <definedName name="Incidents" localSheetId="113">#REF!</definedName>
    <definedName name="Incidents" localSheetId="114">#REF!</definedName>
    <definedName name="Incidents" localSheetId="115">#REF!</definedName>
    <definedName name="Incidents" localSheetId="116">#REF!</definedName>
    <definedName name="Incidents" localSheetId="117">#REF!</definedName>
    <definedName name="Incidents" localSheetId="118">#REF!</definedName>
    <definedName name="Incidents" localSheetId="14">#REF!</definedName>
    <definedName name="Incidents" localSheetId="15">#REF!</definedName>
    <definedName name="Incidents" localSheetId="138">#REF!</definedName>
    <definedName name="Incidents" localSheetId="16">#REF!</definedName>
    <definedName name="Incidents" localSheetId="144">#REF!</definedName>
    <definedName name="Incidents" localSheetId="145">#REF!</definedName>
    <definedName name="Incidents" localSheetId="146">#REF!</definedName>
    <definedName name="Incidents" localSheetId="147">#REF!</definedName>
    <definedName name="Incidents" localSheetId="148">#REF!</definedName>
    <definedName name="Incidents" localSheetId="17">#REF!</definedName>
    <definedName name="Incidents" localSheetId="149">#REF!</definedName>
    <definedName name="Incidents" localSheetId="150">#REF!</definedName>
    <definedName name="Incidents" localSheetId="18">#REF!</definedName>
    <definedName name="Incidents" localSheetId="171">#REF!</definedName>
    <definedName name="Incidents" localSheetId="172">#REF!</definedName>
    <definedName name="Incidents" localSheetId="173">#REF!</definedName>
    <definedName name="Incidents" localSheetId="19">#REF!</definedName>
    <definedName name="Incidents" localSheetId="174">#REF!</definedName>
    <definedName name="Incidents" localSheetId="175">#REF!</definedName>
    <definedName name="Incidents" localSheetId="178">#REF!</definedName>
    <definedName name="Incidents" localSheetId="20">#REF!</definedName>
    <definedName name="Incidents" localSheetId="21">#REF!</definedName>
    <definedName name="Incidents" localSheetId="22">#REF!</definedName>
    <definedName name="Incidents" localSheetId="4">#REF!</definedName>
    <definedName name="Incidents" localSheetId="23">#REF!</definedName>
    <definedName name="Incidents" localSheetId="24">#REF!</definedName>
    <definedName name="Incidents" localSheetId="25">#REF!</definedName>
    <definedName name="Incidents" localSheetId="26">#REF!</definedName>
    <definedName name="Incidents" localSheetId="27">#REF!</definedName>
    <definedName name="Incidents" localSheetId="28">#REF!</definedName>
    <definedName name="Incidents" localSheetId="31">#REF!</definedName>
    <definedName name="Incidents" localSheetId="32">#REF!</definedName>
    <definedName name="Incidents" localSheetId="5">#REF!</definedName>
    <definedName name="Incidents" localSheetId="38">#REF!</definedName>
    <definedName name="Incidents" localSheetId="39">#REF!</definedName>
    <definedName name="Incidents" localSheetId="42">#REF!</definedName>
    <definedName name="Incidents" localSheetId="43">#REF!</definedName>
    <definedName name="Incidents" localSheetId="44">#REF!</definedName>
    <definedName name="Incidents" localSheetId="45">#REF!</definedName>
    <definedName name="Incidents" localSheetId="6">#REF!</definedName>
    <definedName name="Incidents" localSheetId="46">#REF!</definedName>
    <definedName name="Incidents" localSheetId="47">#REF!</definedName>
    <definedName name="Incidents" localSheetId="48">#REF!</definedName>
    <definedName name="Incidents" localSheetId="49">#REF!</definedName>
    <definedName name="Incidents" localSheetId="50">#REF!</definedName>
    <definedName name="Incidents" localSheetId="51">#REF!</definedName>
    <definedName name="Incidents" localSheetId="7">#REF!</definedName>
    <definedName name="Incidents" localSheetId="60">#REF!</definedName>
    <definedName name="Incidents" localSheetId="61">#REF!</definedName>
    <definedName name="Incidents" localSheetId="62">#REF!</definedName>
    <definedName name="Incidents" localSheetId="63">#REF!</definedName>
    <definedName name="Incidents" localSheetId="66">#REF!</definedName>
    <definedName name="Incidents" localSheetId="8">#REF!</definedName>
    <definedName name="Incidents" localSheetId="75">#REF!</definedName>
    <definedName name="Incidents" localSheetId="77">#REF!</definedName>
    <definedName name="Incidents" localSheetId="9">#REF!</definedName>
    <definedName name="Incidents" localSheetId="79">#REF!</definedName>
    <definedName name="Incidents" localSheetId="80">#REF!</definedName>
    <definedName name="Incidents" localSheetId="81">#REF!</definedName>
    <definedName name="Incidents" localSheetId="84">#REF!</definedName>
    <definedName name="Incidents" localSheetId="85">#REF!</definedName>
    <definedName name="Incidents" localSheetId="86">#REF!</definedName>
    <definedName name="Incidents" localSheetId="88">#REF!</definedName>
    <definedName name="Incidents" localSheetId="91">#REF!</definedName>
    <definedName name="Incidents" localSheetId="93">#REF!</definedName>
    <definedName name="Incidents" localSheetId="96">#REF!</definedName>
    <definedName name="Incidents" localSheetId="97">#REF!</definedName>
    <definedName name="Incidents" localSheetId="98">#REF!</definedName>
    <definedName name="Incidents" localSheetId="12">#REF!</definedName>
    <definedName name="Incidents" localSheetId="99">#REF!</definedName>
    <definedName name="Incidents" localSheetId="100">#REF!</definedName>
    <definedName name="Incidents" localSheetId="101">#REF!</definedName>
    <definedName name="Incidents" localSheetId="102">#REF!</definedName>
    <definedName name="Incidents" localSheetId="103">#REF!</definedName>
    <definedName name="Incidents" localSheetId="104">#REF!</definedName>
    <definedName name="Incidents" localSheetId="105">#REF!</definedName>
    <definedName name="Incidents" localSheetId="106">#REF!</definedName>
    <definedName name="Incidents" localSheetId="107">#REF!</definedName>
    <definedName name="Incidents" localSheetId="108">#REF!</definedName>
    <definedName name="Incidents" localSheetId="2">#REF!</definedName>
    <definedName name="Incidents">#REF!</definedName>
    <definedName name="junk" localSheetId="3">#REF!</definedName>
    <definedName name="junk" localSheetId="13">#REF!</definedName>
    <definedName name="junk" localSheetId="109">#REF!</definedName>
    <definedName name="junk" localSheetId="110">#REF!</definedName>
    <definedName name="junk" localSheetId="111">#REF!</definedName>
    <definedName name="junk" localSheetId="112">#REF!</definedName>
    <definedName name="junk" localSheetId="113">#REF!</definedName>
    <definedName name="junk" localSheetId="114">#REF!</definedName>
    <definedName name="junk" localSheetId="115">#REF!</definedName>
    <definedName name="junk" localSheetId="116">#REF!</definedName>
    <definedName name="junk" localSheetId="117">#REF!</definedName>
    <definedName name="junk" localSheetId="118">#REF!</definedName>
    <definedName name="junk" localSheetId="14">#REF!</definedName>
    <definedName name="junk" localSheetId="15">#REF!</definedName>
    <definedName name="junk" localSheetId="138">#REF!</definedName>
    <definedName name="junk" localSheetId="16">#REF!</definedName>
    <definedName name="junk" localSheetId="144">#REF!</definedName>
    <definedName name="junk" localSheetId="145">#REF!</definedName>
    <definedName name="junk" localSheetId="146">#REF!</definedName>
    <definedName name="junk" localSheetId="147">#REF!</definedName>
    <definedName name="junk" localSheetId="148">#REF!</definedName>
    <definedName name="junk" localSheetId="17">#REF!</definedName>
    <definedName name="junk" localSheetId="149">#REF!</definedName>
    <definedName name="junk" localSheetId="150">#REF!</definedName>
    <definedName name="junk" localSheetId="18">#REF!</definedName>
    <definedName name="junk" localSheetId="171">#REF!</definedName>
    <definedName name="junk" localSheetId="172">#REF!</definedName>
    <definedName name="junk" localSheetId="173">#REF!</definedName>
    <definedName name="junk" localSheetId="19">#REF!</definedName>
    <definedName name="junk" localSheetId="174">#REF!</definedName>
    <definedName name="junk" localSheetId="175">#REF!</definedName>
    <definedName name="junk" localSheetId="178">#REF!</definedName>
    <definedName name="junk" localSheetId="20">#REF!</definedName>
    <definedName name="junk" localSheetId="21">#REF!</definedName>
    <definedName name="junk" localSheetId="22">#REF!</definedName>
    <definedName name="junk" localSheetId="4">#REF!</definedName>
    <definedName name="junk" localSheetId="23">#REF!</definedName>
    <definedName name="junk" localSheetId="24">#REF!</definedName>
    <definedName name="junk" localSheetId="25">#REF!</definedName>
    <definedName name="junk" localSheetId="26">#REF!</definedName>
    <definedName name="junk" localSheetId="27">#REF!</definedName>
    <definedName name="junk" localSheetId="28">#REF!</definedName>
    <definedName name="junk" localSheetId="31">#REF!</definedName>
    <definedName name="junk" localSheetId="32">#REF!</definedName>
    <definedName name="junk" localSheetId="5">#REF!</definedName>
    <definedName name="junk" localSheetId="38">#REF!</definedName>
    <definedName name="junk" localSheetId="39">#REF!</definedName>
    <definedName name="junk" localSheetId="42">#REF!</definedName>
    <definedName name="junk" localSheetId="43">#REF!</definedName>
    <definedName name="junk" localSheetId="44">#REF!</definedName>
    <definedName name="junk" localSheetId="45">#REF!</definedName>
    <definedName name="junk" localSheetId="6">#REF!</definedName>
    <definedName name="junk" localSheetId="46">#REF!</definedName>
    <definedName name="junk" localSheetId="47">#REF!</definedName>
    <definedName name="junk" localSheetId="48">#REF!</definedName>
    <definedName name="junk" localSheetId="49">#REF!</definedName>
    <definedName name="junk" localSheetId="50">#REF!</definedName>
    <definedName name="junk" localSheetId="51">#REF!</definedName>
    <definedName name="junk" localSheetId="7">#REF!</definedName>
    <definedName name="junk" localSheetId="60">#REF!</definedName>
    <definedName name="junk" localSheetId="61">#REF!</definedName>
    <definedName name="junk" localSheetId="62">#REF!</definedName>
    <definedName name="junk" localSheetId="63">#REF!</definedName>
    <definedName name="junk" localSheetId="66">#REF!</definedName>
    <definedName name="junk" localSheetId="8">#REF!</definedName>
    <definedName name="junk" localSheetId="75">#REF!</definedName>
    <definedName name="junk" localSheetId="77">#REF!</definedName>
    <definedName name="junk" localSheetId="9">#REF!</definedName>
    <definedName name="junk" localSheetId="79">#REF!</definedName>
    <definedName name="junk" localSheetId="80">#REF!</definedName>
    <definedName name="junk" localSheetId="81">#REF!</definedName>
    <definedName name="junk" localSheetId="84">#REF!</definedName>
    <definedName name="junk" localSheetId="85">#REF!</definedName>
    <definedName name="junk" localSheetId="86">#REF!</definedName>
    <definedName name="junk" localSheetId="88">#REF!</definedName>
    <definedName name="junk" localSheetId="91">#REF!</definedName>
    <definedName name="junk" localSheetId="93">#REF!</definedName>
    <definedName name="junk" localSheetId="96">#REF!</definedName>
    <definedName name="junk" localSheetId="97">#REF!</definedName>
    <definedName name="junk" localSheetId="98">#REF!</definedName>
    <definedName name="junk" localSheetId="12">#REF!</definedName>
    <definedName name="junk" localSheetId="99">#REF!</definedName>
    <definedName name="junk" localSheetId="100">#REF!</definedName>
    <definedName name="junk" localSheetId="101">#REF!</definedName>
    <definedName name="junk" localSheetId="102">#REF!</definedName>
    <definedName name="junk" localSheetId="103">#REF!</definedName>
    <definedName name="junk" localSheetId="104">#REF!</definedName>
    <definedName name="junk" localSheetId="105">#REF!</definedName>
    <definedName name="junk" localSheetId="106">#REF!</definedName>
    <definedName name="junk" localSheetId="107">#REF!</definedName>
    <definedName name="junk" localSheetId="108">#REF!</definedName>
    <definedName name="junk" localSheetId="2">#REF!</definedName>
    <definedName name="junk">#REF!</definedName>
    <definedName name="junk2" localSheetId="3">#REF!</definedName>
    <definedName name="junk2" localSheetId="13">#REF!</definedName>
    <definedName name="junk2" localSheetId="109">#REF!</definedName>
    <definedName name="junk2" localSheetId="110">#REF!</definedName>
    <definedName name="junk2" localSheetId="111">#REF!</definedName>
    <definedName name="junk2" localSheetId="112">#REF!</definedName>
    <definedName name="junk2" localSheetId="113">#REF!</definedName>
    <definedName name="junk2" localSheetId="114">#REF!</definedName>
    <definedName name="junk2" localSheetId="115">#REF!</definedName>
    <definedName name="junk2" localSheetId="116">#REF!</definedName>
    <definedName name="junk2" localSheetId="117">#REF!</definedName>
    <definedName name="junk2" localSheetId="118">#REF!</definedName>
    <definedName name="junk2" localSheetId="14">#REF!</definedName>
    <definedName name="junk2" localSheetId="15">#REF!</definedName>
    <definedName name="junk2" localSheetId="138">#REF!</definedName>
    <definedName name="junk2" localSheetId="16">#REF!</definedName>
    <definedName name="junk2" localSheetId="144">#REF!</definedName>
    <definedName name="junk2" localSheetId="145">#REF!</definedName>
    <definedName name="junk2" localSheetId="146">#REF!</definedName>
    <definedName name="junk2" localSheetId="147">#REF!</definedName>
    <definedName name="junk2" localSheetId="148">#REF!</definedName>
    <definedName name="junk2" localSheetId="17">#REF!</definedName>
    <definedName name="junk2" localSheetId="149">#REF!</definedName>
    <definedName name="junk2" localSheetId="150">#REF!</definedName>
    <definedName name="junk2" localSheetId="18">#REF!</definedName>
    <definedName name="junk2" localSheetId="171">#REF!</definedName>
    <definedName name="junk2" localSheetId="172">#REF!</definedName>
    <definedName name="junk2" localSheetId="173">#REF!</definedName>
    <definedName name="junk2" localSheetId="19">#REF!</definedName>
    <definedName name="junk2" localSheetId="174">#REF!</definedName>
    <definedName name="junk2" localSheetId="175">#REF!</definedName>
    <definedName name="junk2" localSheetId="178">#REF!</definedName>
    <definedName name="junk2" localSheetId="20">#REF!</definedName>
    <definedName name="junk2" localSheetId="21">#REF!</definedName>
    <definedName name="junk2" localSheetId="22">#REF!</definedName>
    <definedName name="junk2" localSheetId="4">#REF!</definedName>
    <definedName name="junk2" localSheetId="23">#REF!</definedName>
    <definedName name="junk2" localSheetId="24">#REF!</definedName>
    <definedName name="junk2" localSheetId="25">#REF!</definedName>
    <definedName name="junk2" localSheetId="26">#REF!</definedName>
    <definedName name="junk2" localSheetId="27">#REF!</definedName>
    <definedName name="junk2" localSheetId="28">#REF!</definedName>
    <definedName name="junk2" localSheetId="31">#REF!</definedName>
    <definedName name="junk2" localSheetId="32">#REF!</definedName>
    <definedName name="junk2" localSheetId="5">#REF!</definedName>
    <definedName name="junk2" localSheetId="38">#REF!</definedName>
    <definedName name="junk2" localSheetId="39">#REF!</definedName>
    <definedName name="junk2" localSheetId="42">#REF!</definedName>
    <definedName name="junk2" localSheetId="43">#REF!</definedName>
    <definedName name="junk2" localSheetId="44">#REF!</definedName>
    <definedName name="junk2" localSheetId="45">#REF!</definedName>
    <definedName name="junk2" localSheetId="6">#REF!</definedName>
    <definedName name="junk2" localSheetId="46">#REF!</definedName>
    <definedName name="junk2" localSheetId="47">#REF!</definedName>
    <definedName name="junk2" localSheetId="48">#REF!</definedName>
    <definedName name="junk2" localSheetId="49">#REF!</definedName>
    <definedName name="junk2" localSheetId="50">#REF!</definedName>
    <definedName name="junk2" localSheetId="51">#REF!</definedName>
    <definedName name="junk2" localSheetId="7">#REF!</definedName>
    <definedName name="junk2" localSheetId="60">#REF!</definedName>
    <definedName name="junk2" localSheetId="61">#REF!</definedName>
    <definedName name="junk2" localSheetId="62">#REF!</definedName>
    <definedName name="junk2" localSheetId="63">#REF!</definedName>
    <definedName name="junk2" localSheetId="66">#REF!</definedName>
    <definedName name="junk2" localSheetId="8">#REF!</definedName>
    <definedName name="junk2" localSheetId="75">#REF!</definedName>
    <definedName name="junk2" localSheetId="77">#REF!</definedName>
    <definedName name="junk2" localSheetId="9">#REF!</definedName>
    <definedName name="junk2" localSheetId="79">#REF!</definedName>
    <definedName name="junk2" localSheetId="80">#REF!</definedName>
    <definedName name="junk2" localSheetId="81">#REF!</definedName>
    <definedName name="junk2" localSheetId="84">#REF!</definedName>
    <definedName name="junk2" localSheetId="85">#REF!</definedName>
    <definedName name="junk2" localSheetId="86">#REF!</definedName>
    <definedName name="junk2" localSheetId="88">#REF!</definedName>
    <definedName name="junk2" localSheetId="91">#REF!</definedName>
    <definedName name="junk2" localSheetId="93">#REF!</definedName>
    <definedName name="junk2" localSheetId="96">#REF!</definedName>
    <definedName name="junk2" localSheetId="97">#REF!</definedName>
    <definedName name="junk2" localSheetId="98">#REF!</definedName>
    <definedName name="junk2" localSheetId="12">#REF!</definedName>
    <definedName name="junk2" localSheetId="99">#REF!</definedName>
    <definedName name="junk2" localSheetId="100">#REF!</definedName>
    <definedName name="junk2" localSheetId="101">#REF!</definedName>
    <definedName name="junk2" localSheetId="102">#REF!</definedName>
    <definedName name="junk2" localSheetId="103">#REF!</definedName>
    <definedName name="junk2" localSheetId="104">#REF!</definedName>
    <definedName name="junk2" localSheetId="105">#REF!</definedName>
    <definedName name="junk2" localSheetId="106">#REF!</definedName>
    <definedName name="junk2" localSheetId="107">#REF!</definedName>
    <definedName name="junk2" localSheetId="108">#REF!</definedName>
    <definedName name="junk2" localSheetId="2">#REF!</definedName>
    <definedName name="junk2">#REF!</definedName>
    <definedName name="Lab_Capacity" localSheetId="111">#REF!</definedName>
    <definedName name="Lab_Capacity" localSheetId="112">#REF!</definedName>
    <definedName name="Lab_Capacity" localSheetId="113">#REF!</definedName>
    <definedName name="Lab_Capacity" localSheetId="115">#REF!</definedName>
    <definedName name="Lab_Capacity" localSheetId="117">#REF!</definedName>
    <definedName name="Lab_Capacity" localSheetId="118">#REF!</definedName>
    <definedName name="Lab_Capacity" localSheetId="138">#REF!</definedName>
    <definedName name="Lab_Capacity" localSheetId="171">#REF!</definedName>
    <definedName name="Lab_Capacity" localSheetId="172">#REF!</definedName>
    <definedName name="Lab_Capacity" localSheetId="173">#REF!</definedName>
    <definedName name="Lab_Capacity" localSheetId="25">#REF!</definedName>
    <definedName name="Lab_Capacity" localSheetId="28">#REF!</definedName>
    <definedName name="Lab_Capacity" localSheetId="50">#REF!</definedName>
    <definedName name="Lab_Capacity" localSheetId="75">#REF!</definedName>
    <definedName name="Lab_Capacity" localSheetId="79">#REF!</definedName>
    <definedName name="Lab_Capacity" localSheetId="80">#REF!</definedName>
    <definedName name="Lab_Capacity" localSheetId="81">#REF!</definedName>
    <definedName name="Lab_Capacity" localSheetId="84">#REF!</definedName>
    <definedName name="Lab_Capacity" localSheetId="85">#REF!</definedName>
    <definedName name="Lab_Capacity" localSheetId="93">#REF!</definedName>
    <definedName name="Lab_Capacity" localSheetId="96">#REF!</definedName>
    <definedName name="Lab_Capacity" localSheetId="98">#REF!</definedName>
    <definedName name="Lab_Capacity" localSheetId="100">#REF!</definedName>
    <definedName name="Lab_Capacity" localSheetId="102">#REF!</definedName>
    <definedName name="Lab_Capacity">#REF!</definedName>
    <definedName name="Lab_Report_Type" localSheetId="111">#REF!</definedName>
    <definedName name="Lab_Report_Type" localSheetId="112">#REF!</definedName>
    <definedName name="Lab_Report_Type" localSheetId="113">#REF!</definedName>
    <definedName name="Lab_Report_Type" localSheetId="115">#REF!</definedName>
    <definedName name="Lab_Report_Type" localSheetId="117">#REF!</definedName>
    <definedName name="Lab_Report_Type" localSheetId="118">#REF!</definedName>
    <definedName name="Lab_Report_Type" localSheetId="138">#REF!</definedName>
    <definedName name="Lab_Report_Type" localSheetId="171">#REF!</definedName>
    <definedName name="Lab_Report_Type" localSheetId="172">#REF!</definedName>
    <definedName name="Lab_Report_Type" localSheetId="173">#REF!</definedName>
    <definedName name="Lab_Report_Type" localSheetId="25">#REF!</definedName>
    <definedName name="Lab_Report_Type" localSheetId="28">#REF!</definedName>
    <definedName name="Lab_Report_Type" localSheetId="50">#REF!</definedName>
    <definedName name="Lab_Report_Type" localSheetId="75">#REF!</definedName>
    <definedName name="Lab_Report_Type" localSheetId="79">#REF!</definedName>
    <definedName name="Lab_Report_Type" localSheetId="80">#REF!</definedName>
    <definedName name="Lab_Report_Type" localSheetId="81">#REF!</definedName>
    <definedName name="Lab_Report_Type" localSheetId="84">#REF!</definedName>
    <definedName name="Lab_Report_Type" localSheetId="85">#REF!</definedName>
    <definedName name="Lab_Report_Type" localSheetId="93">#REF!</definedName>
    <definedName name="Lab_Report_Type" localSheetId="96">#REF!</definedName>
    <definedName name="Lab_Report_Type" localSheetId="98">#REF!</definedName>
    <definedName name="Lab_Report_Type" localSheetId="100">#REF!</definedName>
    <definedName name="Lab_Report_Type" localSheetId="102">#REF!</definedName>
    <definedName name="Lab_Report_Type">#REF!</definedName>
    <definedName name="Lab_Type" localSheetId="111">#REF!</definedName>
    <definedName name="Lab_Type" localSheetId="112">#REF!</definedName>
    <definedName name="Lab_Type" localSheetId="113">#REF!</definedName>
    <definedName name="Lab_Type" localSheetId="115">#REF!</definedName>
    <definedName name="Lab_Type" localSheetId="117">#REF!</definedName>
    <definedName name="Lab_Type" localSheetId="118">#REF!</definedName>
    <definedName name="Lab_Type" localSheetId="138">#REF!</definedName>
    <definedName name="Lab_Type" localSheetId="171">#REF!</definedName>
    <definedName name="Lab_Type" localSheetId="172">#REF!</definedName>
    <definedName name="Lab_Type" localSheetId="173">#REF!</definedName>
    <definedName name="Lab_Type" localSheetId="25">#REF!</definedName>
    <definedName name="Lab_Type" localSheetId="28">#REF!</definedName>
    <definedName name="Lab_Type" localSheetId="50">#REF!</definedName>
    <definedName name="Lab_Type" localSheetId="75">#REF!</definedName>
    <definedName name="Lab_Type" localSheetId="79">#REF!</definedName>
    <definedName name="Lab_Type" localSheetId="80">#REF!</definedName>
    <definedName name="Lab_Type" localSheetId="81">#REF!</definedName>
    <definedName name="Lab_Type" localSheetId="84">#REF!</definedName>
    <definedName name="Lab_Type" localSheetId="85">#REF!</definedName>
    <definedName name="Lab_Type" localSheetId="93">#REF!</definedName>
    <definedName name="Lab_Type" localSheetId="96">#REF!</definedName>
    <definedName name="Lab_Type" localSheetId="98">#REF!</definedName>
    <definedName name="Lab_Type" localSheetId="100">#REF!</definedName>
    <definedName name="Lab_Type" localSheetId="102">#REF!</definedName>
    <definedName name="Lab_Type">#REF!</definedName>
    <definedName name="Manufacturing_Process" localSheetId="111">#REF!</definedName>
    <definedName name="Manufacturing_Process" localSheetId="112">#REF!</definedName>
    <definedName name="Manufacturing_Process" localSheetId="113">#REF!</definedName>
    <definedName name="Manufacturing_Process" localSheetId="115">#REF!</definedName>
    <definedName name="Manufacturing_Process" localSheetId="117">#REF!</definedName>
    <definedName name="Manufacturing_Process" localSheetId="118">#REF!</definedName>
    <definedName name="Manufacturing_Process" localSheetId="138">#REF!</definedName>
    <definedName name="Manufacturing_Process" localSheetId="171">#REF!</definedName>
    <definedName name="Manufacturing_Process" localSheetId="172">#REF!</definedName>
    <definedName name="Manufacturing_Process" localSheetId="173">#REF!</definedName>
    <definedName name="Manufacturing_Process" localSheetId="25">#REF!</definedName>
    <definedName name="Manufacturing_Process" localSheetId="28">#REF!</definedName>
    <definedName name="Manufacturing_Process" localSheetId="50">#REF!</definedName>
    <definedName name="Manufacturing_Process" localSheetId="75">#REF!</definedName>
    <definedName name="Manufacturing_Process" localSheetId="79">#REF!</definedName>
    <definedName name="Manufacturing_Process" localSheetId="80">#REF!</definedName>
    <definedName name="Manufacturing_Process" localSheetId="81">#REF!</definedName>
    <definedName name="Manufacturing_Process" localSheetId="84">#REF!</definedName>
    <definedName name="Manufacturing_Process" localSheetId="85">#REF!</definedName>
    <definedName name="Manufacturing_Process" localSheetId="93">#REF!</definedName>
    <definedName name="Manufacturing_Process" localSheetId="96">#REF!</definedName>
    <definedName name="Manufacturing_Process" localSheetId="98">#REF!</definedName>
    <definedName name="Manufacturing_Process" localSheetId="100">#REF!</definedName>
    <definedName name="Manufacturing_Process" localSheetId="102">#REF!</definedName>
    <definedName name="Manufacturing_Process">#REF!</definedName>
    <definedName name="Midwest">'[1]all.data (2)'!$E$2:$E$864</definedName>
    <definedName name="National">'[1]all.data (2)'!$C$2:$C$864</definedName>
    <definedName name="Northeast">'[1]all.data (2)'!$F$2:$F$864</definedName>
    <definedName name="Number_of_Past_Year_Initiates_among_Persons_Aged_12_or_Older__2002–2016__Thousands" localSheetId="4">#REF!</definedName>
    <definedName name="Number_of_Past_Year_Initiates_among_Persons_Aged_12_or_Older__2002–2016__Thousands" localSheetId="45">#REF!</definedName>
    <definedName name="Number_of_Past_Year_Initiates_among_Persons_Aged_12_or_Older__2002–2016__Thousands" localSheetId="104">#REF!</definedName>
    <definedName name="Number_of_Past_Year_Initiates_among_Persons_Aged_12_or_Older__2002–2016__Thousands" localSheetId="2">'Table of Contents'!$B$8</definedName>
    <definedName name="Number_of_Past_Year_Initiates_among_Persons_Aged_12_or_Older__2002–2016__Thousands">#REF!</definedName>
    <definedName name="Numerators" localSheetId="3">#REF!</definedName>
    <definedName name="Numerators" localSheetId="13">#REF!</definedName>
    <definedName name="Numerators" localSheetId="109">#REF!</definedName>
    <definedName name="Numerators" localSheetId="110">#REF!</definedName>
    <definedName name="Numerators" localSheetId="111">#REF!</definedName>
    <definedName name="Numerators" localSheetId="112">#REF!</definedName>
    <definedName name="Numerators" localSheetId="113">#REF!</definedName>
    <definedName name="Numerators" localSheetId="114">#REF!</definedName>
    <definedName name="Numerators" localSheetId="115">#REF!</definedName>
    <definedName name="Numerators" localSheetId="116">#REF!</definedName>
    <definedName name="Numerators" localSheetId="117">#REF!</definedName>
    <definedName name="Numerators" localSheetId="118">#REF!</definedName>
    <definedName name="Numerators" localSheetId="14">#REF!</definedName>
    <definedName name="Numerators" localSheetId="15">#REF!</definedName>
    <definedName name="Numerators" localSheetId="135">#REF!</definedName>
    <definedName name="Numerators" localSheetId="136">#REF!</definedName>
    <definedName name="Numerators" localSheetId="138">#REF!</definedName>
    <definedName name="Numerators" localSheetId="16">#REF!</definedName>
    <definedName name="Numerators" localSheetId="144">#REF!</definedName>
    <definedName name="Numerators" localSheetId="145">#REF!</definedName>
    <definedName name="Numerators" localSheetId="146">#REF!</definedName>
    <definedName name="Numerators" localSheetId="147">#REF!</definedName>
    <definedName name="Numerators" localSheetId="148">#REF!</definedName>
    <definedName name="Numerators" localSheetId="17">#REF!</definedName>
    <definedName name="Numerators" localSheetId="149">#REF!</definedName>
    <definedName name="Numerators" localSheetId="150">#REF!</definedName>
    <definedName name="Numerators" localSheetId="18">#REF!</definedName>
    <definedName name="Numerators" localSheetId="171">#REF!</definedName>
    <definedName name="Numerators" localSheetId="172">#REF!</definedName>
    <definedName name="Numerators" localSheetId="173">#REF!</definedName>
    <definedName name="Numerators" localSheetId="19">#REF!</definedName>
    <definedName name="Numerators" localSheetId="174">#REF!</definedName>
    <definedName name="Numerators" localSheetId="175">#REF!</definedName>
    <definedName name="Numerators" localSheetId="178">#REF!</definedName>
    <definedName name="Numerators" localSheetId="20">#REF!</definedName>
    <definedName name="Numerators" localSheetId="21">#REF!</definedName>
    <definedName name="Numerators" localSheetId="22">#REF!</definedName>
    <definedName name="Numerators" localSheetId="4">#REF!</definedName>
    <definedName name="Numerators" localSheetId="23">#REF!</definedName>
    <definedName name="Numerators" localSheetId="24">#REF!</definedName>
    <definedName name="Numerators" localSheetId="25">#REF!</definedName>
    <definedName name="Numerators" localSheetId="26">#REF!</definedName>
    <definedName name="Numerators" localSheetId="27">#REF!</definedName>
    <definedName name="Numerators" localSheetId="28">#REF!</definedName>
    <definedName name="Numerators" localSheetId="31">#REF!</definedName>
    <definedName name="Numerators" localSheetId="32">#REF!</definedName>
    <definedName name="Numerators" localSheetId="5">#REF!</definedName>
    <definedName name="Numerators" localSheetId="38">#REF!</definedName>
    <definedName name="Numerators" localSheetId="39">#REF!</definedName>
    <definedName name="Numerators" localSheetId="42">#REF!</definedName>
    <definedName name="Numerators" localSheetId="43">#REF!</definedName>
    <definedName name="Numerators" localSheetId="44">#REF!</definedName>
    <definedName name="Numerators" localSheetId="45">#REF!</definedName>
    <definedName name="Numerators" localSheetId="6">#REF!</definedName>
    <definedName name="Numerators" localSheetId="46">#REF!</definedName>
    <definedName name="Numerators" localSheetId="47">#REF!</definedName>
    <definedName name="Numerators" localSheetId="48">#REF!</definedName>
    <definedName name="Numerators" localSheetId="49">#REF!</definedName>
    <definedName name="Numerators" localSheetId="50">#REF!</definedName>
    <definedName name="Numerators" localSheetId="51">#REF!</definedName>
    <definedName name="Numerators" localSheetId="7">#REF!</definedName>
    <definedName name="Numerators" localSheetId="60">#REF!</definedName>
    <definedName name="Numerators" localSheetId="61">#REF!</definedName>
    <definedName name="Numerators" localSheetId="62">#REF!</definedName>
    <definedName name="Numerators" localSheetId="63">#REF!</definedName>
    <definedName name="Numerators" localSheetId="66">#REF!</definedName>
    <definedName name="Numerators" localSheetId="8">#REF!</definedName>
    <definedName name="Numerators" localSheetId="75">#REF!</definedName>
    <definedName name="Numerators" localSheetId="77">#REF!</definedName>
    <definedName name="Numerators" localSheetId="9">#REF!</definedName>
    <definedName name="Numerators" localSheetId="79">#REF!</definedName>
    <definedName name="Numerators" localSheetId="80">#REF!</definedName>
    <definedName name="Numerators" localSheetId="81">#REF!</definedName>
    <definedName name="Numerators" localSheetId="84">#REF!</definedName>
    <definedName name="Numerators" localSheetId="85">#REF!</definedName>
    <definedName name="Numerators" localSheetId="86">#REF!</definedName>
    <definedName name="Numerators" localSheetId="88">#REF!</definedName>
    <definedName name="Numerators" localSheetId="91">#REF!</definedName>
    <definedName name="Numerators" localSheetId="93">#REF!</definedName>
    <definedName name="Numerators" localSheetId="96">#REF!</definedName>
    <definedName name="Numerators" localSheetId="97">#REF!</definedName>
    <definedName name="Numerators" localSheetId="98">#REF!</definedName>
    <definedName name="Numerators" localSheetId="12">#REF!</definedName>
    <definedName name="Numerators" localSheetId="99">#REF!</definedName>
    <definedName name="Numerators" localSheetId="100">#REF!</definedName>
    <definedName name="Numerators" localSheetId="101">#REF!</definedName>
    <definedName name="Numerators" localSheetId="102">#REF!</definedName>
    <definedName name="Numerators" localSheetId="103">#REF!</definedName>
    <definedName name="Numerators" localSheetId="104">#REF!</definedName>
    <definedName name="Numerators" localSheetId="105">#REF!</definedName>
    <definedName name="Numerators" localSheetId="106">#REF!</definedName>
    <definedName name="Numerators" localSheetId="107">#REF!</definedName>
    <definedName name="Numerators" localSheetId="108">#REF!</definedName>
    <definedName name="Numerators" localSheetId="2">#REF!</definedName>
    <definedName name="Numerators">#REF!</definedName>
    <definedName name="Numerators_rounded" localSheetId="3">#REF!</definedName>
    <definedName name="Numerators_rounded" localSheetId="13">#REF!</definedName>
    <definedName name="Numerators_rounded" localSheetId="109">#REF!</definedName>
    <definedName name="Numerators_rounded" localSheetId="110">#REF!</definedName>
    <definedName name="Numerators_rounded" localSheetId="111">#REF!</definedName>
    <definedName name="Numerators_rounded" localSheetId="112">#REF!</definedName>
    <definedName name="Numerators_rounded" localSheetId="113">#REF!</definedName>
    <definedName name="Numerators_rounded" localSheetId="114">#REF!</definedName>
    <definedName name="Numerators_rounded" localSheetId="115">#REF!</definedName>
    <definedName name="Numerators_rounded" localSheetId="116">#REF!</definedName>
    <definedName name="Numerators_rounded" localSheetId="117">#REF!</definedName>
    <definedName name="Numerators_rounded" localSheetId="118">#REF!</definedName>
    <definedName name="Numerators_rounded" localSheetId="14">#REF!</definedName>
    <definedName name="Numerators_rounded" localSheetId="15">#REF!</definedName>
    <definedName name="Numerators_rounded" localSheetId="135">#REF!</definedName>
    <definedName name="Numerators_rounded" localSheetId="136">#REF!</definedName>
    <definedName name="Numerators_rounded" localSheetId="138">#REF!</definedName>
    <definedName name="Numerators_rounded" localSheetId="16">#REF!</definedName>
    <definedName name="Numerators_rounded" localSheetId="144">#REF!</definedName>
    <definedName name="Numerators_rounded" localSheetId="145">#REF!</definedName>
    <definedName name="Numerators_rounded" localSheetId="146">#REF!</definedName>
    <definedName name="Numerators_rounded" localSheetId="147">#REF!</definedName>
    <definedName name="Numerators_rounded" localSheetId="148">#REF!</definedName>
    <definedName name="Numerators_rounded" localSheetId="17">#REF!</definedName>
    <definedName name="Numerators_rounded" localSheetId="149">#REF!</definedName>
    <definedName name="Numerators_rounded" localSheetId="150">#REF!</definedName>
    <definedName name="Numerators_rounded" localSheetId="18">#REF!</definedName>
    <definedName name="Numerators_rounded" localSheetId="171">#REF!</definedName>
    <definedName name="Numerators_rounded" localSheetId="172">#REF!</definedName>
    <definedName name="Numerators_rounded" localSheetId="173">#REF!</definedName>
    <definedName name="Numerators_rounded" localSheetId="19">#REF!</definedName>
    <definedName name="Numerators_rounded" localSheetId="174">#REF!</definedName>
    <definedName name="Numerators_rounded" localSheetId="175">#REF!</definedName>
    <definedName name="Numerators_rounded" localSheetId="178">#REF!</definedName>
    <definedName name="Numerators_rounded" localSheetId="20">#REF!</definedName>
    <definedName name="Numerators_rounded" localSheetId="21">#REF!</definedName>
    <definedName name="Numerators_rounded" localSheetId="22">#REF!</definedName>
    <definedName name="Numerators_rounded" localSheetId="4">#REF!</definedName>
    <definedName name="Numerators_rounded" localSheetId="23">#REF!</definedName>
    <definedName name="Numerators_rounded" localSheetId="24">#REF!</definedName>
    <definedName name="Numerators_rounded" localSheetId="25">#REF!</definedName>
    <definedName name="Numerators_rounded" localSheetId="26">#REF!</definedName>
    <definedName name="Numerators_rounded" localSheetId="27">#REF!</definedName>
    <definedName name="Numerators_rounded" localSheetId="28">#REF!</definedName>
    <definedName name="Numerators_rounded" localSheetId="31">#REF!</definedName>
    <definedName name="Numerators_rounded" localSheetId="32">#REF!</definedName>
    <definedName name="Numerators_rounded" localSheetId="5">#REF!</definedName>
    <definedName name="Numerators_rounded" localSheetId="38">#REF!</definedName>
    <definedName name="Numerators_rounded" localSheetId="39">#REF!</definedName>
    <definedName name="Numerators_rounded" localSheetId="42">#REF!</definedName>
    <definedName name="Numerators_rounded" localSheetId="43">#REF!</definedName>
    <definedName name="Numerators_rounded" localSheetId="44">#REF!</definedName>
    <definedName name="Numerators_rounded" localSheetId="45">#REF!</definedName>
    <definedName name="Numerators_rounded" localSheetId="6">#REF!</definedName>
    <definedName name="Numerators_rounded" localSheetId="46">#REF!</definedName>
    <definedName name="Numerators_rounded" localSheetId="47">#REF!</definedName>
    <definedName name="Numerators_rounded" localSheetId="48">#REF!</definedName>
    <definedName name="Numerators_rounded" localSheetId="49">#REF!</definedName>
    <definedName name="Numerators_rounded" localSheetId="50">#REF!</definedName>
    <definedName name="Numerators_rounded" localSheetId="51">#REF!</definedName>
    <definedName name="Numerators_rounded" localSheetId="7">#REF!</definedName>
    <definedName name="Numerators_rounded" localSheetId="60">#REF!</definedName>
    <definedName name="Numerators_rounded" localSheetId="61">#REF!</definedName>
    <definedName name="Numerators_rounded" localSheetId="62">#REF!</definedName>
    <definedName name="Numerators_rounded" localSheetId="63">#REF!</definedName>
    <definedName name="Numerators_rounded" localSheetId="66">#REF!</definedName>
    <definedName name="Numerators_rounded" localSheetId="8">#REF!</definedName>
    <definedName name="Numerators_rounded" localSheetId="75">#REF!</definedName>
    <definedName name="Numerators_rounded" localSheetId="77">#REF!</definedName>
    <definedName name="Numerators_rounded" localSheetId="9">#REF!</definedName>
    <definedName name="Numerators_rounded" localSheetId="79">#REF!</definedName>
    <definedName name="Numerators_rounded" localSheetId="80">#REF!</definedName>
    <definedName name="Numerators_rounded" localSheetId="81">#REF!</definedName>
    <definedName name="Numerators_rounded" localSheetId="84">#REF!</definedName>
    <definedName name="Numerators_rounded" localSheetId="85">#REF!</definedName>
    <definedName name="Numerators_rounded" localSheetId="86">#REF!</definedName>
    <definedName name="Numerators_rounded" localSheetId="88">#REF!</definedName>
    <definedName name="Numerators_rounded" localSheetId="91">#REF!</definedName>
    <definedName name="Numerators_rounded" localSheetId="93">#REF!</definedName>
    <definedName name="Numerators_rounded" localSheetId="96">#REF!</definedName>
    <definedName name="Numerators_rounded" localSheetId="97">#REF!</definedName>
    <definedName name="Numerators_rounded" localSheetId="98">#REF!</definedName>
    <definedName name="Numerators_rounded" localSheetId="12">#REF!</definedName>
    <definedName name="Numerators_rounded" localSheetId="99">#REF!</definedName>
    <definedName name="Numerators_rounded" localSheetId="100">#REF!</definedName>
    <definedName name="Numerators_rounded" localSheetId="101">#REF!</definedName>
    <definedName name="Numerators_rounded" localSheetId="102">#REF!</definedName>
    <definedName name="Numerators_rounded" localSheetId="103">#REF!</definedName>
    <definedName name="Numerators_rounded" localSheetId="104">#REF!</definedName>
    <definedName name="Numerators_rounded" localSheetId="105">#REF!</definedName>
    <definedName name="Numerators_rounded" localSheetId="106">#REF!</definedName>
    <definedName name="Numerators_rounded" localSheetId="107">#REF!</definedName>
    <definedName name="Numerators_rounded" localSheetId="108">#REF!</definedName>
    <definedName name="Numerators_rounded" localSheetId="2">#REF!</definedName>
    <definedName name="Numerators_rounded">#REF!</definedName>
    <definedName name="_xlnm.Print_Area" localSheetId="13">'10 MTF 30-day 8th Grade'!$C$3:$M$35</definedName>
    <definedName name="_xlnm.Print_Area" localSheetId="109">'100 YRBS State current ALC'!$C$3:$L$63</definedName>
    <definedName name="_xlnm.Print_Area" localSheetId="157">'101 DAWN Local Drug Episodes'!$C$3:$M$32</definedName>
    <definedName name="_xlnm.Print_Area" localSheetId="110">'101 YRBS State ALC binge'!$C$3:$L$63</definedName>
    <definedName name="_xlnm.Print_Area" localSheetId="158">'102 DAWN Local Cocaine'!$C$3:$M$32</definedName>
    <definedName name="_xlnm.Print_Area" localSheetId="111">'102 HCUP ED'!$A$1:$G$1</definedName>
    <definedName name="_xlnm.Print_Area" localSheetId="159">'103 DAWN Local Heroin'!$C$3:$M$32</definedName>
    <definedName name="_xlnm.Print_Area" localSheetId="112">'103 HCUP IP'!$A$1:$G$1</definedName>
    <definedName name="_xlnm.Print_Area" localSheetId="160">'104 DAWN Local Marijuana'!$C$3:$M$32</definedName>
    <definedName name="_xlnm.Print_Area" localSheetId="113">'104 NSDUH State DUD Num'!$C$3:$L$57</definedName>
    <definedName name="_xlnm.Print_Area" localSheetId="161">'105 DAWN Local Meth'!$C$3:$M$34</definedName>
    <definedName name="_xlnm.Print_Area" localSheetId="114">'105 NSDUH State DUD Pct'!$C$3:$L$55</definedName>
    <definedName name="_xlnm.Print_Area" localSheetId="115">'106 NSDUH State Need Tx Num'!$C$3:$L$62</definedName>
    <definedName name="_xlnm.Print_Area" localSheetId="116">'107 NSDUH State Need Tx Pct'!$C$4:$L$63</definedName>
    <definedName name="_xlnm.Print_Area" localSheetId="117">'108 NSSATS State Clients SUD Tx'!$C$3:$L$62</definedName>
    <definedName name="_xlnm.Print_Area" localSheetId="118">'109 NSSATS State ClientsDrug Tx'!$C$3:$M$55</definedName>
    <definedName name="_xlnm.Print_Area" localSheetId="14">'11 MTF 30-day 10th Grade'!$C$2:$M$34</definedName>
    <definedName name="_xlnm.Print_Area" localSheetId="119">'110 NVSS ST Drug Induced Num'!$C$3:$L$60</definedName>
    <definedName name="_xlnm.Print_Area" localSheetId="120">'111 NVSS ST Drug Induced Rates'!$C$3:$L$55</definedName>
    <definedName name="_xlnm.Print_Area" localSheetId="121">'112 NVSS ST Drug Poison Num'!$A$1:$W$59</definedName>
    <definedName name="_xlnm.Print_Area" localSheetId="122">'113 NVSS ST Drug Poison Rate'!$A$1:$W$60</definedName>
    <definedName name="_xlnm.Print_Area" localSheetId="123">'114 NVSS ST DrugPoison MedsNum'!$A$1:$W$55</definedName>
    <definedName name="_xlnm.Print_Area" localSheetId="124">'115 NVSS ST DrugPoison MedsRate'!$A$1:$W$55</definedName>
    <definedName name="_xlnm.Print_Area" localSheetId="125">'116 NVSS ST DrugPoison AnyOpN'!$A$1:$W$59</definedName>
    <definedName name="_xlnm.Print_Area" localSheetId="126">'117 NVSS ST DrugPoison AnyOpR'!$A$1:$W$60</definedName>
    <definedName name="_xlnm.Print_Area" localSheetId="127">'118 NVSS ST DrugPoison OpAnN'!$A$1:$W$58</definedName>
    <definedName name="_xlnm.Print_Area" localSheetId="128">'119 NVSS ST DrugPoison OpAnR'!$A$1:$W$55</definedName>
    <definedName name="_xlnm.Print_Area" localSheetId="15">'12 MTF 30-day 12th Grade'!$C$2:$M$35</definedName>
    <definedName name="_xlnm.Print_Area" localSheetId="129">'120 NVSS ST DrugPoison HerN'!$A$1:$W$56</definedName>
    <definedName name="_xlnm.Print_Area" localSheetId="130">'121 NVSS ST DrugPoison HerR'!$A$1:$W$57</definedName>
    <definedName name="_xlnm.Print_Area" localSheetId="131">'122 NVSS ST DrugPoison T40-4N'!$A$1:$W$59</definedName>
    <definedName name="_xlnm.Print_Area" localSheetId="132">'123 NVSS ST DrugPoison T40-4R'!$A$1:$W$58</definedName>
    <definedName name="_xlnm.Print_Area" localSheetId="133">'124 NVSS ST DrugPoison CocN '!$A$1:$W$57</definedName>
    <definedName name="_xlnm.Print_Area" localSheetId="134">'125 NVSS ST DrugPoison CocR'!$A$1:$W$58</definedName>
    <definedName name="_xlnm.Print_Area" localSheetId="135">'126 NVSS ST DrugPoison StiN'!$A$1:$W$57</definedName>
    <definedName name="_xlnm.Print_Area" localSheetId="136">'127 NVSS ST DrugPoison StiR'!$A$1:$W$57</definedName>
    <definedName name="_xlnm.Print_Area" localSheetId="137">'128 ONDCP Drug Abuse Cost'!$C$3:$E$59</definedName>
    <definedName name="_xlnm.Print_Area" localSheetId="138">'129 IQVIA opioid rx fill rate'!$C$3:$I$58</definedName>
    <definedName name="_xlnm.Print_Area" localSheetId="16">'13 YRBS Marijuana Use'!$C$3:$M$38</definedName>
    <definedName name="_xlnm.Print_Area" localSheetId="139">'130 DEA Total Erad Plants'!$A$1:$T$58</definedName>
    <definedName name="_xlnm.Print_Area" localSheetId="140">'131 DEA Outdoor PlotsCannab'!$C$3:$K$57</definedName>
    <definedName name="_xlnm.Print_Area" localSheetId="141">'132 DEA Outdoor Plants'!$C$3:$K$59</definedName>
    <definedName name="_xlnm.Print_Area" localSheetId="142">'133 DEA Indoor Grows'!$C$3:$K$58</definedName>
    <definedName name="_xlnm.Print_Area" localSheetId="143">'134 DEA Indoor Plants'!$C$3:$K$59</definedName>
    <definedName name="_xlnm.Print_Area" localSheetId="144">'135 NSS State Meth Incidents'!$A$1:$U$58</definedName>
    <definedName name="_xlnm.Print_Area" localSheetId="145">'136 YRBS Local MRJ'!$C$3:$L$41</definedName>
    <definedName name="_xlnm.Print_Area" localSheetId="146">'137 YRBS Local COC Life'!$C$3:$L$41</definedName>
    <definedName name="_xlnm.Print_Area" localSheetId="148">'139 YRBS Local STE'!$C$3:$L$35</definedName>
    <definedName name="_xlnm.Print_Area" localSheetId="17">'14 YRBS Cocaine Use'!$C$3:$M$40</definedName>
    <definedName name="_xlnm.Print_Area" localSheetId="149">'140 YRBS Local ALC Use'!$C$3:$U$43</definedName>
    <definedName name="_xlnm.Print_Area" localSheetId="150">'141 YRBS Local CIG Use'!$C$3:$L$41</definedName>
    <definedName name="_xlnm.Print_Area" localSheetId="151">'142 ONDCP Local Costs'!$C$3:$E$35</definedName>
    <definedName name="_xlnm.Print_Area" localSheetId="152">'143 ADAM Any Drug'!$C$3:$O$21</definedName>
    <definedName name="_xlnm.Print_Area" localSheetId="153">'144 ADAM Marijuana'!$C$3:$O$17</definedName>
    <definedName name="_xlnm.Print_Area" localSheetId="154">'145 ADAM Cocaine'!$C$3:$O$16</definedName>
    <definedName name="_xlnm.Print_Area" localSheetId="155">'146 ADAM Opiates'!$C$3:$O$16</definedName>
    <definedName name="_xlnm.Print_Area" localSheetId="156">'147 ADAM Meth'!$C$3:$O$16</definedName>
    <definedName name="_xlnm.Print_Area" localSheetId="162">'148 DAWN Local Misuse and Abuse'!$C$3:$L$19</definedName>
    <definedName name="_xlnm.Print_Area" localSheetId="163">'149 DAWN Local Cocaine'!$C$3:$J$20</definedName>
    <definedName name="_xlnm.Print_Area" localSheetId="18">'15 YRBS Other Drug Use'!$C$3:$M$52</definedName>
    <definedName name="_xlnm.Print_Area" localSheetId="164">'150 DAWN Local Heroin'!$C$3:$I$21</definedName>
    <definedName name="_xlnm.Print_Area" localSheetId="165">'151 DAWN Local Marijuana'!$C$3:$J$20</definedName>
    <definedName name="_xlnm.Print_Area" localSheetId="166">'152 DAWN Local Meth'!$C$3:$J$20</definedName>
    <definedName name="_xlnm.Print_Area" localSheetId="167">'153 NVSS CO All OD Num'!$A$1:$U$53</definedName>
    <definedName name="_xlnm.Print_Area" localSheetId="168">'154 NVSS CO All OD Rate'!$A$1:$U$52</definedName>
    <definedName name="_xlnm.Print_Area" localSheetId="169">'155 ESPAD Marijuana'!$C$3:$O$40</definedName>
    <definedName name="_xlnm.Print_Area" localSheetId="170">'156 ESPAD Cig Alc Use'!$C$2:$O$39</definedName>
    <definedName name="_xlnm.Print_Area" localSheetId="171">'157 ESPAD AnyDrug_Inhalant'!$C$3:$I$40</definedName>
    <definedName name="_xlnm.Print_Area" localSheetId="19">'16 YRBS Alc Cig Use'!$C$3:$M$55</definedName>
    <definedName name="_xlnm.Print_Area" localSheetId="174">'160 INSCR Potential Opium Prod'!$C$3:$O$39</definedName>
    <definedName name="_xlnm.Print_Area" localSheetId="175">'161 INSCR Poppy Cultivated'!$C$3:$K$40</definedName>
    <definedName name="_xlnm.Print_Area" localSheetId="176">'162 INCSR Poppy Eradicated'!$C$3:$K$38</definedName>
    <definedName name="_xlnm.Print_Area" localSheetId="177">'163 USG Potential Heroin Prod'!$C$3:$K$31</definedName>
    <definedName name="_xlnm.Print_Area" localSheetId="178">'164 INCSR Andean Coca Cult'!$C$3:$K$29</definedName>
    <definedName name="_xlnm.Print_Area" localSheetId="179">'165 INSCR Andean Coca Erad'!$C$3:$H$43</definedName>
    <definedName name="_xlnm.Print_Area" localSheetId="180">'166 USG Coc losses'!$B$3:$L$36</definedName>
    <definedName name="_xlnm.Print_Area" localSheetId="20">'17 YRBS Drug Behaviors'!$C$3:$M$49</definedName>
    <definedName name="_xlnm.Print_Area" localSheetId="21">'18 NSDUH Youth Perceptions'!$C$3:$K$25</definedName>
    <definedName name="_xlnm.Print_Area" localSheetId="22">'19 MTF 8th Grade'!$C$3:$K$38</definedName>
    <definedName name="_xlnm.Print_Area" localSheetId="23">'20 MTF 10th Grade'!$C$3:$K$37</definedName>
    <definedName name="_xlnm.Print_Area" localSheetId="24">'21 MTF 12th Grade'!$C$3:$K$38</definedName>
    <definedName name="_xlnm.Print_Area" localSheetId="26">'23 NSDUH College Male'!$A$3:$M$47</definedName>
    <definedName name="_xlnm.Print_Area" localSheetId="27">'24 NSDUH College - Female'!$A$3:$M$47</definedName>
    <definedName name="_xlnm.Print_Area" localSheetId="28">'25 NSDUH Preg Status'!$A$1:$Y$33</definedName>
    <definedName name="_xlnm.Print_Area" localSheetId="31">'28 NSDUH Probation Use'!$C$1:$U$43</definedName>
    <definedName name="_xlnm.Print_Area" localSheetId="34">'29 HUD Drug Homeless'!$C$3:$F$19</definedName>
    <definedName name="_xlnm.Print_Area" localSheetId="32">'29 NSDUH Parolee Use'!$C$1:$U$44</definedName>
    <definedName name="_xlnm.Print_Area" localSheetId="5">'3 NSDUH Rx'!$C$2:$J$45</definedName>
    <definedName name="_xlnm.Print_Area" localSheetId="35">'30 HUD Exit Homeless'!$C$3:$D$13</definedName>
    <definedName name="_xlnm.Print_Area" localSheetId="33">'30 SISCF Prisoner Use'!$C$1:$H$19</definedName>
    <definedName name="_xlnm.Print_Area" localSheetId="36">'31 HUD Homeless Initiation Age'!$C$3:$F$11</definedName>
    <definedName name="_xlnm.Print_Area" localSheetId="40">'34 ONDCP Costs of Abuse trend'!$D$2:$K$17</definedName>
    <definedName name="_xlnm.Print_Area" localSheetId="41">'35 NDIC Cost 2007'!#REF!</definedName>
    <definedName name="_xlnm.Print_Area" localSheetId="42">'36 NVSS Drug Indcd Deaths Num'!$A$1:$I$48</definedName>
    <definedName name="_xlnm.Print_Area" localSheetId="43">'37 NVSS Drug Indcd Death Rate'!$C$3:$I$44</definedName>
    <definedName name="_xlnm.Print_Area" localSheetId="44">'38 NVSS All Drug Poisoni'!$A$1:$J$57</definedName>
    <definedName name="_xlnm.Print_Area" localSheetId="45">'39 NVSS Drug Poisoning OPIs'!$A$1:$M$55</definedName>
    <definedName name="_xlnm.Print_Area" localSheetId="6">'4 NSDUH Employment Status'!$A$1:$G$23</definedName>
    <definedName name="_xlnm.Print_Area" localSheetId="46">'40 NVSS Accid Drug Poisoning'!$A$1:$I$57</definedName>
    <definedName name="_xlnm.Print_Area" localSheetId="47">'41 NVSS Drug Poisoning Males'!$A$1:$K$59</definedName>
    <definedName name="_xlnm.Print_Area" localSheetId="48">'42 NVSS Drug Poisoning Females'!$A$1:$K$59</definedName>
    <definedName name="_xlnm.Print_Area" localSheetId="49">'43 NVSS Injury Deaths '!$B$1:$H$71</definedName>
    <definedName name="_xlnm.Print_Area" localSheetId="50">'44 HCUP NAS'!$A$1:$S$14</definedName>
    <definedName name="_xlnm.Print_Area" localSheetId="51">'45 HCUP Opioid'!$A$1:$R$32</definedName>
    <definedName name="_xlnm.Print_Area" localSheetId="52">'46 DAWN Drug Visits'!$A$1:$L$22</definedName>
    <definedName name="_xlnm.Print_Area" localSheetId="53">'47 DAWN Pharm Visits'!$D$3:$L$18</definedName>
    <definedName name="_xlnm.Print_Area" localSheetId="54">'48 CDC HIV Incidence'!$B$3:$H$14</definedName>
    <definedName name="_xlnm.Print_Area" localSheetId="55">'49 CDC HIV Diagnosed'!$C$3:$M$33</definedName>
    <definedName name="_xlnm.Print_Area" localSheetId="7">'5 Quest Workforce'!$A$1:$M$31</definedName>
    <definedName name="_xlnm.Print_Area" localSheetId="56">'50 CDC AIDS Num Living'!$C$3:$J$38</definedName>
    <definedName name="_xlnm.Print_Area" localSheetId="57">'51 CDC AIDS Num Dead'!$C$3:$J$60</definedName>
    <definedName name="_xlnm.Print_Area" localSheetId="58">'52 CDC TB Num Cases'!$C$3:$J$30</definedName>
    <definedName name="_xlnm.Print_Area" localSheetId="64">'52 JQC Costs of HS Drop Out'!$C$3:$F$11</definedName>
    <definedName name="_xlnm.Print_Area" localSheetId="59">'53 CDC Hepatitis Num Cases'!$B$3:$H$29</definedName>
    <definedName name="_xlnm.Print_Area" localSheetId="65">'53 JQC Monetary Hi Risk Youth'!$C$3:$F$12</definedName>
    <definedName name="_xlnm.Print_Area" localSheetId="60">'54 UCR Crime'!$B$2:$I$41</definedName>
    <definedName name="_xlnm.Print_Area" localSheetId="61">'55 UCR Arrests'!$C$3:$O$40</definedName>
    <definedName name="_xlnm.Print_Area" localSheetId="62">'56 UCR Arrests by Race Num'!$C$3:$Q$41</definedName>
    <definedName name="_xlnm.Print_Area" localSheetId="63">'57 UCR Arrests by Race Rate'!$C$3:$Q$41</definedName>
    <definedName name="_xlnm.Print_Area" localSheetId="66">'58 NPS Drug Offenders in Cu'!$C$3:$J$37</definedName>
    <definedName name="_xlnm.Print_Area" localSheetId="8">'6 NSDUH Initiates Num'!$C$1:$N$28</definedName>
    <definedName name="_xlnm.Print_Area" localSheetId="68">'60 NHTSA Roadside'!$D$3:$D$16</definedName>
    <definedName name="_xlnm.Print_Area" localSheetId="69">'61 FARS Drug Testing'!$C$3:$J$21</definedName>
    <definedName name="_xlnm.Print_Area" localSheetId="82">'61 INSCR Cocaine Supply'!$C$3:$H$27</definedName>
    <definedName name="_xlnm.Print_Area" localSheetId="70">'62 MTF Driving and subst use'!$C$3:$H$25</definedName>
    <definedName name="_xlnm.Print_Area" localSheetId="71">'63 NSDUH Drugged Driving'!$C$3:$P$47</definedName>
    <definedName name="_xlnm.Print_Area" localSheetId="72">'64 N-SSATS Facility Ownership'!$A$1:$I$43</definedName>
    <definedName name="_xlnm.Print_Area" localSheetId="73">'65 N-SSATS Age'!$C$3:$J$39</definedName>
    <definedName name="_xlnm.Print_Area" localSheetId="74">'66 N-SSATS OTP'!$A$1:$O$28</definedName>
    <definedName name="_xlnm.Print_Area" localSheetId="75">'67 NSDUH Need Rec Treatment'!$C$2:$I$60</definedName>
    <definedName name="_xlnm.Print_Area" localSheetId="76">'68 NSDUH Treatment by Race'!$C$3:$L$62</definedName>
    <definedName name="_xlnm.Print_Area" localSheetId="77">'69 TEDS Tx Admits NUM'!$C$3:$P$30</definedName>
    <definedName name="_xlnm.Print_Area" localSheetId="11">'7 ONDCP Heroin Cocaine Users'!$C$2:$G$26</definedName>
    <definedName name="_xlnm.Print_Area" localSheetId="78">'70 TEDS Tx Admits PCT'!$C$3:$P$34</definedName>
    <definedName name="_xlnm.Print_Area" localSheetId="80">'72 NSDUH Recovery'!$B$3:$I$18</definedName>
    <definedName name="_xlnm.Print_Area" localSheetId="81">'73 ONDCP Drug Expenditures'!$C$3:$H$15</definedName>
    <definedName name="_xlnm.Print_Area" localSheetId="83">'74 DEA Price Purity COC '!$A$1:$D$19</definedName>
    <definedName name="_xlnm.Print_Area" localSheetId="84">'75 DEA Price Purity HER'!$A$1:$D$19</definedName>
    <definedName name="_xlnm.Print_Area" localSheetId="85">'76 DEA Price Purity METH'!$A$1:$D$3</definedName>
    <definedName name="_xlnm.Print_Area" localSheetId="86">'77 UMiss Cannabinoids Potency'!$B$3:$J$32</definedName>
    <definedName name="_xlnm.Print_Area" localSheetId="87">'78 CBP Drug seizures'!$B$1:$G$20</definedName>
    <definedName name="_xlnm.Print_Area" localSheetId="88">'79 Domestic Seizures'!$A$1:$G$34</definedName>
    <definedName name="_xlnm.Print_Area" localSheetId="10">'8 ONDCPC Chronic Users'!$C$2:$E$16</definedName>
    <definedName name="_xlnm.Print_Area" localSheetId="91">'82 NSS MDMA Seizure'!$A$1:$G$23</definedName>
    <definedName name="_xlnm.Print_Area" localSheetId="92">'83 ARCOS'!$A$1:$E$52</definedName>
    <definedName name="_xlnm.Print_Area" localSheetId="93">'84 IQVIA'!$A$1:$G$21</definedName>
    <definedName name="_xlnm.Print_Area" localSheetId="94">'85 NFLIS Samples'!$A$1:$N$21</definedName>
    <definedName name="_xlnm.Print_Area" localSheetId="95">'86 NFLIS Samples low'!$A$1:$Q$22</definedName>
    <definedName name="_xlnm.Print_Area" localSheetId="96">'87 NSDUH State Any Illicit '!$A$3:$L$31</definedName>
    <definedName name="_xlnm.Print_Area" localSheetId="97">'88 NSDUH State Any Illicit Pct'!$A$1:$L$58</definedName>
    <definedName name="_xlnm.Print_Area" localSheetId="98">'89 NSDUH State Cannabis Use'!$A$3:$L$59</definedName>
    <definedName name="_xlnm.Print_Area" localSheetId="12">'9 MTF Lifetime Prev'!$C$2:$O$35</definedName>
    <definedName name="_xlnm.Print_Area" localSheetId="99">'90 NSDUH State Cannabis Use Pct'!$A$3:$L$59</definedName>
    <definedName name="_xlnm.Print_Area" localSheetId="100">'91 NSDUH State Cocaine Use'!$C$3:$L$57</definedName>
    <definedName name="_xlnm.Print_Area" localSheetId="101">'92 NSDUH State Cocaine Use Pct'!$C$3:$L$56</definedName>
    <definedName name="_xlnm.Print_Area" localSheetId="102">'93 NSDUH State Pain Relieve'!$C$3:$L$57</definedName>
    <definedName name="_xlnm.Print_Area" localSheetId="103">'94 NSDUH State Pain Relieve Pct'!$C$4:$L$57</definedName>
    <definedName name="_xlnm.Print_Area" localSheetId="104">'95 YRBS State MRJ Use'!$C$3:$L$66</definedName>
    <definedName name="_xlnm.Print_Area" localSheetId="105">'96 YRBS State COC life'!$C$3:$L$64</definedName>
    <definedName name="_xlnm.Print_Area" localSheetId="107">'98 YRBS State Steroid'!$C$3:$L$61</definedName>
    <definedName name="_xlnm.Print_Area" localSheetId="108">'99 YRBS State CIG'!$C$3:$L$62</definedName>
    <definedName name="_xlnm.Print_Area" localSheetId="2">'Table of Contents'!$A$1:$D$169</definedName>
    <definedName name="_xlnm.Print_Titles" localSheetId="1">Index!#REF!</definedName>
    <definedName name="_xlnm.Print_Titles" localSheetId="2">'Table of Contents'!$1:$2</definedName>
    <definedName name="Qty" localSheetId="3">#REF!</definedName>
    <definedName name="Qty" localSheetId="13">#REF!</definedName>
    <definedName name="Qty" localSheetId="109">#REF!</definedName>
    <definedName name="Qty" localSheetId="110">#REF!</definedName>
    <definedName name="Qty" localSheetId="111">#REF!</definedName>
    <definedName name="Qty" localSheetId="112">#REF!</definedName>
    <definedName name="Qty" localSheetId="113">#REF!</definedName>
    <definedName name="Qty" localSheetId="114">#REF!</definedName>
    <definedName name="Qty" localSheetId="115">#REF!</definedName>
    <definedName name="Qty" localSheetId="116">#REF!</definedName>
    <definedName name="Qty" localSheetId="117">#REF!</definedName>
    <definedName name="Qty" localSheetId="118">#REF!</definedName>
    <definedName name="Qty" localSheetId="14">#REF!</definedName>
    <definedName name="Qty" localSheetId="15">#REF!</definedName>
    <definedName name="Qty" localSheetId="138">#REF!</definedName>
    <definedName name="Qty" localSheetId="16">#REF!</definedName>
    <definedName name="Qty" localSheetId="144">#REF!</definedName>
    <definedName name="Qty" localSheetId="145">#REF!</definedName>
    <definedName name="Qty" localSheetId="146">#REF!</definedName>
    <definedName name="Qty" localSheetId="147">#REF!</definedName>
    <definedName name="Qty" localSheetId="148">#REF!</definedName>
    <definedName name="Qty" localSheetId="17">#REF!</definedName>
    <definedName name="Qty" localSheetId="149">#REF!</definedName>
    <definedName name="Qty" localSheetId="150">#REF!</definedName>
    <definedName name="Qty" localSheetId="18">#REF!</definedName>
    <definedName name="Qty" localSheetId="171">#REF!</definedName>
    <definedName name="Qty" localSheetId="172">#REF!</definedName>
    <definedName name="Qty" localSheetId="173">#REF!</definedName>
    <definedName name="Qty" localSheetId="19">#REF!</definedName>
    <definedName name="Qty" localSheetId="174">#REF!</definedName>
    <definedName name="Qty" localSheetId="175">#REF!</definedName>
    <definedName name="Qty" localSheetId="178">#REF!</definedName>
    <definedName name="Qty" localSheetId="20">#REF!</definedName>
    <definedName name="Qty" localSheetId="21">#REF!</definedName>
    <definedName name="Qty" localSheetId="22">#REF!</definedName>
    <definedName name="Qty" localSheetId="4">#REF!</definedName>
    <definedName name="Qty" localSheetId="23">#REF!</definedName>
    <definedName name="Qty" localSheetId="24">#REF!</definedName>
    <definedName name="Qty" localSheetId="25">#REF!</definedName>
    <definedName name="Qty" localSheetId="26">#REF!</definedName>
    <definedName name="Qty" localSheetId="27">#REF!</definedName>
    <definedName name="Qty" localSheetId="28">#REF!</definedName>
    <definedName name="Qty" localSheetId="31">#REF!</definedName>
    <definedName name="Qty" localSheetId="32">#REF!</definedName>
    <definedName name="Qty" localSheetId="5">#REF!</definedName>
    <definedName name="Qty" localSheetId="38">#REF!</definedName>
    <definedName name="Qty" localSheetId="39">#REF!</definedName>
    <definedName name="Qty" localSheetId="42">#REF!</definedName>
    <definedName name="Qty" localSheetId="43">#REF!</definedName>
    <definedName name="Qty" localSheetId="44">#REF!</definedName>
    <definedName name="Qty" localSheetId="45">#REF!</definedName>
    <definedName name="Qty" localSheetId="6">#REF!</definedName>
    <definedName name="Qty" localSheetId="46">#REF!</definedName>
    <definedName name="Qty" localSheetId="47">#REF!</definedName>
    <definedName name="Qty" localSheetId="48">#REF!</definedName>
    <definedName name="Qty" localSheetId="49">#REF!</definedName>
    <definedName name="Qty" localSheetId="50">#REF!</definedName>
    <definedName name="Qty" localSheetId="51">#REF!</definedName>
    <definedName name="Qty" localSheetId="7">#REF!</definedName>
    <definedName name="Qty" localSheetId="60">#REF!</definedName>
    <definedName name="Qty" localSheetId="61">#REF!</definedName>
    <definedName name="Qty" localSheetId="62">#REF!</definedName>
    <definedName name="Qty" localSheetId="63">#REF!</definedName>
    <definedName name="Qty" localSheetId="66">#REF!</definedName>
    <definedName name="Qty" localSheetId="8">#REF!</definedName>
    <definedName name="Qty" localSheetId="75">#REF!</definedName>
    <definedName name="Qty" localSheetId="77">#REF!</definedName>
    <definedName name="Qty" localSheetId="9">#REF!</definedName>
    <definedName name="Qty" localSheetId="79">#REF!</definedName>
    <definedName name="Qty" localSheetId="80">#REF!</definedName>
    <definedName name="Qty" localSheetId="81">#REF!</definedName>
    <definedName name="Qty" localSheetId="84">#REF!</definedName>
    <definedName name="Qty" localSheetId="85">#REF!</definedName>
    <definedName name="Qty" localSheetId="86">#REF!</definedName>
    <definedName name="Qty" localSheetId="88">#REF!</definedName>
    <definedName name="Qty" localSheetId="91">#REF!</definedName>
    <definedName name="Qty" localSheetId="93">#REF!</definedName>
    <definedName name="Qty" localSheetId="96">#REF!</definedName>
    <definedName name="Qty" localSheetId="97">#REF!</definedName>
    <definedName name="Qty" localSheetId="98">#REF!</definedName>
    <definedName name="Qty" localSheetId="12">#REF!</definedName>
    <definedName name="Qty" localSheetId="99">#REF!</definedName>
    <definedName name="Qty" localSheetId="100">#REF!</definedName>
    <definedName name="Qty" localSheetId="101">#REF!</definedName>
    <definedName name="Qty" localSheetId="102">#REF!</definedName>
    <definedName name="Qty" localSheetId="103">#REF!</definedName>
    <definedName name="Qty" localSheetId="104">#REF!</definedName>
    <definedName name="Qty" localSheetId="105">#REF!</definedName>
    <definedName name="Qty" localSheetId="106">#REF!</definedName>
    <definedName name="Qty" localSheetId="107">#REF!</definedName>
    <definedName name="Qty" localSheetId="108">#REF!</definedName>
    <definedName name="Qty" localSheetId="2">#REF!</definedName>
    <definedName name="Qty">#REF!</definedName>
    <definedName name="Rates" localSheetId="3">#REF!</definedName>
    <definedName name="Rates" localSheetId="13">#REF!</definedName>
    <definedName name="Rates" localSheetId="109">#REF!</definedName>
    <definedName name="Rates" localSheetId="110">#REF!</definedName>
    <definedName name="Rates" localSheetId="111">#REF!</definedName>
    <definedName name="Rates" localSheetId="112">#REF!</definedName>
    <definedName name="Rates" localSheetId="113">#REF!</definedName>
    <definedName name="Rates" localSheetId="114">#REF!</definedName>
    <definedName name="Rates" localSheetId="115">#REF!</definedName>
    <definedName name="Rates" localSheetId="116">#REF!</definedName>
    <definedName name="Rates" localSheetId="117">#REF!</definedName>
    <definedName name="Rates" localSheetId="118">#REF!</definedName>
    <definedName name="Rates" localSheetId="14">#REF!</definedName>
    <definedName name="Rates" localSheetId="15">#REF!</definedName>
    <definedName name="Rates" localSheetId="135">#REF!</definedName>
    <definedName name="Rates" localSheetId="136">#REF!</definedName>
    <definedName name="Rates" localSheetId="138">#REF!</definedName>
    <definedName name="Rates" localSheetId="16">#REF!</definedName>
    <definedName name="Rates" localSheetId="144">#REF!</definedName>
    <definedName name="Rates" localSheetId="145">#REF!</definedName>
    <definedName name="Rates" localSheetId="146">#REF!</definedName>
    <definedName name="Rates" localSheetId="147">#REF!</definedName>
    <definedName name="Rates" localSheetId="148">#REF!</definedName>
    <definedName name="Rates" localSheetId="17">#REF!</definedName>
    <definedName name="Rates" localSheetId="149">#REF!</definedName>
    <definedName name="Rates" localSheetId="150">#REF!</definedName>
    <definedName name="Rates" localSheetId="18">#REF!</definedName>
    <definedName name="Rates" localSheetId="171">#REF!</definedName>
    <definedName name="Rates" localSheetId="172">#REF!</definedName>
    <definedName name="Rates" localSheetId="173">#REF!</definedName>
    <definedName name="Rates" localSheetId="19">#REF!</definedName>
    <definedName name="Rates" localSheetId="174">#REF!</definedName>
    <definedName name="Rates" localSheetId="175">#REF!</definedName>
    <definedName name="Rates" localSheetId="178">#REF!</definedName>
    <definedName name="Rates" localSheetId="20">#REF!</definedName>
    <definedName name="Rates" localSheetId="21">#REF!</definedName>
    <definedName name="Rates" localSheetId="22">#REF!</definedName>
    <definedName name="Rates" localSheetId="4">#REF!</definedName>
    <definedName name="Rates" localSheetId="23">#REF!</definedName>
    <definedName name="Rates" localSheetId="24">#REF!</definedName>
    <definedName name="Rates" localSheetId="25">#REF!</definedName>
    <definedName name="Rates" localSheetId="26">#REF!</definedName>
    <definedName name="Rates" localSheetId="27">#REF!</definedName>
    <definedName name="Rates" localSheetId="28">#REF!</definedName>
    <definedName name="Rates" localSheetId="31">#REF!</definedName>
    <definedName name="Rates" localSheetId="32">#REF!</definedName>
    <definedName name="Rates" localSheetId="5">#REF!</definedName>
    <definedName name="Rates" localSheetId="38">#REF!</definedName>
    <definedName name="Rates" localSheetId="39">#REF!</definedName>
    <definedName name="Rates" localSheetId="42">#REF!</definedName>
    <definedName name="Rates" localSheetId="43">#REF!</definedName>
    <definedName name="Rates" localSheetId="44">#REF!</definedName>
    <definedName name="Rates" localSheetId="45">#REF!</definedName>
    <definedName name="Rates" localSheetId="6">#REF!</definedName>
    <definedName name="Rates" localSheetId="46">#REF!</definedName>
    <definedName name="Rates" localSheetId="47">#REF!</definedName>
    <definedName name="Rates" localSheetId="48">#REF!</definedName>
    <definedName name="Rates" localSheetId="49">#REF!</definedName>
    <definedName name="Rates" localSheetId="50">#REF!</definedName>
    <definedName name="Rates" localSheetId="51">#REF!</definedName>
    <definedName name="Rates" localSheetId="7">#REF!</definedName>
    <definedName name="Rates" localSheetId="60">#REF!</definedName>
    <definedName name="Rates" localSheetId="61">#REF!</definedName>
    <definedName name="Rates" localSheetId="62">#REF!</definedName>
    <definedName name="Rates" localSheetId="63">#REF!</definedName>
    <definedName name="Rates" localSheetId="66">#REF!</definedName>
    <definedName name="Rates" localSheetId="8">#REF!</definedName>
    <definedName name="Rates" localSheetId="75">#REF!</definedName>
    <definedName name="Rates" localSheetId="77">#REF!</definedName>
    <definedName name="Rates" localSheetId="9">#REF!</definedName>
    <definedName name="Rates" localSheetId="79">#REF!</definedName>
    <definedName name="Rates" localSheetId="80">#REF!</definedName>
    <definedName name="Rates" localSheetId="81">#REF!</definedName>
    <definedName name="Rates" localSheetId="84">#REF!</definedName>
    <definedName name="Rates" localSheetId="85">#REF!</definedName>
    <definedName name="Rates" localSheetId="86">#REF!</definedName>
    <definedName name="Rates" localSheetId="88">#REF!</definedName>
    <definedName name="Rates" localSheetId="91">#REF!</definedName>
    <definedName name="Rates" localSheetId="93">#REF!</definedName>
    <definedName name="Rates" localSheetId="96">#REF!</definedName>
    <definedName name="Rates" localSheetId="97">#REF!</definedName>
    <definedName name="Rates" localSheetId="98">#REF!</definedName>
    <definedName name="Rates" localSheetId="12">#REF!</definedName>
    <definedName name="Rates" localSheetId="99">#REF!</definedName>
    <definedName name="Rates" localSheetId="100">#REF!</definedName>
    <definedName name="Rates" localSheetId="101">#REF!</definedName>
    <definedName name="Rates" localSheetId="102">#REF!</definedName>
    <definedName name="Rates" localSheetId="103">#REF!</definedName>
    <definedName name="Rates" localSheetId="104">#REF!</definedName>
    <definedName name="Rates" localSheetId="105">#REF!</definedName>
    <definedName name="Rates" localSheetId="106">#REF!</definedName>
    <definedName name="Rates" localSheetId="107">#REF!</definedName>
    <definedName name="Rates" localSheetId="108">#REF!</definedName>
    <definedName name="Rates" localSheetId="2">#REF!</definedName>
    <definedName name="Rates">#REF!</definedName>
    <definedName name="Rates_Annual" localSheetId="3">#REF!</definedName>
    <definedName name="Rates_Annual" localSheetId="13">#REF!</definedName>
    <definedName name="Rates_Annual" localSheetId="109">#REF!</definedName>
    <definedName name="Rates_Annual" localSheetId="110">#REF!</definedName>
    <definedName name="Rates_Annual" localSheetId="111">#REF!</definedName>
    <definedName name="Rates_Annual" localSheetId="112">#REF!</definedName>
    <definedName name="Rates_Annual" localSheetId="113">#REF!</definedName>
    <definedName name="Rates_Annual" localSheetId="114">#REF!</definedName>
    <definedName name="Rates_Annual" localSheetId="115">#REF!</definedName>
    <definedName name="Rates_Annual" localSheetId="116">#REF!</definedName>
    <definedName name="Rates_Annual" localSheetId="117">#REF!</definedName>
    <definedName name="Rates_Annual" localSheetId="118">#REF!</definedName>
    <definedName name="Rates_Annual" localSheetId="14">#REF!</definedName>
    <definedName name="Rates_Annual" localSheetId="15">#REF!</definedName>
    <definedName name="Rates_Annual" localSheetId="135">#REF!</definedName>
    <definedName name="Rates_Annual" localSheetId="136">#REF!</definedName>
    <definedName name="Rates_Annual" localSheetId="138">#REF!</definedName>
    <definedName name="Rates_Annual" localSheetId="16">#REF!</definedName>
    <definedName name="Rates_Annual" localSheetId="144">#REF!</definedName>
    <definedName name="Rates_Annual" localSheetId="145">#REF!</definedName>
    <definedName name="Rates_Annual" localSheetId="146">#REF!</definedName>
    <definedName name="Rates_Annual" localSheetId="147">#REF!</definedName>
    <definedName name="Rates_Annual" localSheetId="148">#REF!</definedName>
    <definedName name="Rates_Annual" localSheetId="17">#REF!</definedName>
    <definedName name="Rates_Annual" localSheetId="149">#REF!</definedName>
    <definedName name="Rates_Annual" localSheetId="150">#REF!</definedName>
    <definedName name="Rates_Annual" localSheetId="18">#REF!</definedName>
    <definedName name="Rates_Annual" localSheetId="171">#REF!</definedName>
    <definedName name="Rates_Annual" localSheetId="172">#REF!</definedName>
    <definedName name="Rates_Annual" localSheetId="173">#REF!</definedName>
    <definedName name="Rates_Annual" localSheetId="19">#REF!</definedName>
    <definedName name="Rates_Annual" localSheetId="174">#REF!</definedName>
    <definedName name="Rates_Annual" localSheetId="175">#REF!</definedName>
    <definedName name="Rates_Annual" localSheetId="178">#REF!</definedName>
    <definedName name="Rates_Annual" localSheetId="20">#REF!</definedName>
    <definedName name="Rates_Annual" localSheetId="21">#REF!</definedName>
    <definedName name="Rates_Annual" localSheetId="22">#REF!</definedName>
    <definedName name="Rates_Annual" localSheetId="4">#REF!</definedName>
    <definedName name="Rates_Annual" localSheetId="23">#REF!</definedName>
    <definedName name="Rates_Annual" localSheetId="24">#REF!</definedName>
    <definedName name="Rates_Annual" localSheetId="25">#REF!</definedName>
    <definedName name="Rates_Annual" localSheetId="26">#REF!</definedName>
    <definedName name="Rates_Annual" localSheetId="27">#REF!</definedName>
    <definedName name="Rates_Annual" localSheetId="28">#REF!</definedName>
    <definedName name="Rates_Annual" localSheetId="31">#REF!</definedName>
    <definedName name="Rates_Annual" localSheetId="32">#REF!</definedName>
    <definedName name="Rates_Annual" localSheetId="5">#REF!</definedName>
    <definedName name="Rates_Annual" localSheetId="38">#REF!</definedName>
    <definedName name="Rates_Annual" localSheetId="39">#REF!</definedName>
    <definedName name="Rates_Annual" localSheetId="42">#REF!</definedName>
    <definedName name="Rates_Annual" localSheetId="43">#REF!</definedName>
    <definedName name="Rates_Annual" localSheetId="44">#REF!</definedName>
    <definedName name="Rates_Annual" localSheetId="45">#REF!</definedName>
    <definedName name="Rates_Annual" localSheetId="6">#REF!</definedName>
    <definedName name="Rates_Annual" localSheetId="46">#REF!</definedName>
    <definedName name="Rates_Annual" localSheetId="47">#REF!</definedName>
    <definedName name="Rates_Annual" localSheetId="48">#REF!</definedName>
    <definedName name="Rates_Annual" localSheetId="49">#REF!</definedName>
    <definedName name="Rates_Annual" localSheetId="50">#REF!</definedName>
    <definedName name="Rates_Annual" localSheetId="51">#REF!</definedName>
    <definedName name="Rates_Annual" localSheetId="7">#REF!</definedName>
    <definedName name="Rates_Annual" localSheetId="60">#REF!</definedName>
    <definedName name="Rates_Annual" localSheetId="61">#REF!</definedName>
    <definedName name="Rates_Annual" localSheetId="62">#REF!</definedName>
    <definedName name="Rates_Annual" localSheetId="63">#REF!</definedName>
    <definedName name="Rates_Annual" localSheetId="66">#REF!</definedName>
    <definedName name="Rates_Annual" localSheetId="8">#REF!</definedName>
    <definedName name="Rates_Annual" localSheetId="75">#REF!</definedName>
    <definedName name="Rates_Annual" localSheetId="77">#REF!</definedName>
    <definedName name="Rates_Annual" localSheetId="9">#REF!</definedName>
    <definedName name="Rates_Annual" localSheetId="79">#REF!</definedName>
    <definedName name="Rates_Annual" localSheetId="80">#REF!</definedName>
    <definedName name="Rates_Annual" localSheetId="81">#REF!</definedName>
    <definedName name="Rates_Annual" localSheetId="84">#REF!</definedName>
    <definedName name="Rates_Annual" localSheetId="85">#REF!</definedName>
    <definedName name="Rates_Annual" localSheetId="86">#REF!</definedName>
    <definedName name="Rates_Annual" localSheetId="88">#REF!</definedName>
    <definedName name="Rates_Annual" localSheetId="91">#REF!</definedName>
    <definedName name="Rates_Annual" localSheetId="93">#REF!</definedName>
    <definedName name="Rates_Annual" localSheetId="96">#REF!</definedName>
    <definedName name="Rates_Annual" localSheetId="97">#REF!</definedName>
    <definedName name="Rates_Annual" localSheetId="98">#REF!</definedName>
    <definedName name="Rates_Annual" localSheetId="12">#REF!</definedName>
    <definedName name="Rates_Annual" localSheetId="99">#REF!</definedName>
    <definedName name="Rates_Annual" localSheetId="100">#REF!</definedName>
    <definedName name="Rates_Annual" localSheetId="101">#REF!</definedName>
    <definedName name="Rates_Annual" localSheetId="102">#REF!</definedName>
    <definedName name="Rates_Annual" localSheetId="103">#REF!</definedName>
    <definedName name="Rates_Annual" localSheetId="104">#REF!</definedName>
    <definedName name="Rates_Annual" localSheetId="105">#REF!</definedName>
    <definedName name="Rates_Annual" localSheetId="106">#REF!</definedName>
    <definedName name="Rates_Annual" localSheetId="107">#REF!</definedName>
    <definedName name="Rates_Annual" localSheetId="108">#REF!</definedName>
    <definedName name="Rates_Annual" localSheetId="2">#REF!</definedName>
    <definedName name="Rates_Annual">#REF!</definedName>
    <definedName name="Rates_based_on_rounded" localSheetId="3">#REF!</definedName>
    <definedName name="Rates_based_on_rounded" localSheetId="13">#REF!</definedName>
    <definedName name="Rates_based_on_rounded" localSheetId="109">#REF!</definedName>
    <definedName name="Rates_based_on_rounded" localSheetId="110">#REF!</definedName>
    <definedName name="Rates_based_on_rounded" localSheetId="111">#REF!</definedName>
    <definedName name="Rates_based_on_rounded" localSheetId="112">#REF!</definedName>
    <definedName name="Rates_based_on_rounded" localSheetId="113">#REF!</definedName>
    <definedName name="Rates_based_on_rounded" localSheetId="114">#REF!</definedName>
    <definedName name="Rates_based_on_rounded" localSheetId="115">#REF!</definedName>
    <definedName name="Rates_based_on_rounded" localSheetId="116">#REF!</definedName>
    <definedName name="Rates_based_on_rounded" localSheetId="117">#REF!</definedName>
    <definedName name="Rates_based_on_rounded" localSheetId="118">#REF!</definedName>
    <definedName name="Rates_based_on_rounded" localSheetId="14">#REF!</definedName>
    <definedName name="Rates_based_on_rounded" localSheetId="15">#REF!</definedName>
    <definedName name="Rates_based_on_rounded" localSheetId="135">#REF!</definedName>
    <definedName name="Rates_based_on_rounded" localSheetId="136">#REF!</definedName>
    <definedName name="Rates_based_on_rounded" localSheetId="138">#REF!</definedName>
    <definedName name="Rates_based_on_rounded" localSheetId="16">#REF!</definedName>
    <definedName name="Rates_based_on_rounded" localSheetId="144">#REF!</definedName>
    <definedName name="Rates_based_on_rounded" localSheetId="145">#REF!</definedName>
    <definedName name="Rates_based_on_rounded" localSheetId="146">#REF!</definedName>
    <definedName name="Rates_based_on_rounded" localSheetId="147">#REF!</definedName>
    <definedName name="Rates_based_on_rounded" localSheetId="148">#REF!</definedName>
    <definedName name="Rates_based_on_rounded" localSheetId="17">#REF!</definedName>
    <definedName name="Rates_based_on_rounded" localSheetId="149">#REF!</definedName>
    <definedName name="Rates_based_on_rounded" localSheetId="150">#REF!</definedName>
    <definedName name="Rates_based_on_rounded" localSheetId="18">#REF!</definedName>
    <definedName name="Rates_based_on_rounded" localSheetId="171">#REF!</definedName>
    <definedName name="Rates_based_on_rounded" localSheetId="172">#REF!</definedName>
    <definedName name="Rates_based_on_rounded" localSheetId="173">#REF!</definedName>
    <definedName name="Rates_based_on_rounded" localSheetId="19">#REF!</definedName>
    <definedName name="Rates_based_on_rounded" localSheetId="174">#REF!</definedName>
    <definedName name="Rates_based_on_rounded" localSheetId="175">#REF!</definedName>
    <definedName name="Rates_based_on_rounded" localSheetId="178">#REF!</definedName>
    <definedName name="Rates_based_on_rounded" localSheetId="20">#REF!</definedName>
    <definedName name="Rates_based_on_rounded" localSheetId="21">#REF!</definedName>
    <definedName name="Rates_based_on_rounded" localSheetId="22">#REF!</definedName>
    <definedName name="Rates_based_on_rounded" localSheetId="4">#REF!</definedName>
    <definedName name="Rates_based_on_rounded" localSheetId="23">#REF!</definedName>
    <definedName name="Rates_based_on_rounded" localSheetId="24">#REF!</definedName>
    <definedName name="Rates_based_on_rounded" localSheetId="25">#REF!</definedName>
    <definedName name="Rates_based_on_rounded" localSheetId="26">#REF!</definedName>
    <definedName name="Rates_based_on_rounded" localSheetId="27">#REF!</definedName>
    <definedName name="Rates_based_on_rounded" localSheetId="28">#REF!</definedName>
    <definedName name="Rates_based_on_rounded" localSheetId="31">#REF!</definedName>
    <definedName name="Rates_based_on_rounded" localSheetId="32">#REF!</definedName>
    <definedName name="Rates_based_on_rounded" localSheetId="5">#REF!</definedName>
    <definedName name="Rates_based_on_rounded" localSheetId="38">#REF!</definedName>
    <definedName name="Rates_based_on_rounded" localSheetId="39">#REF!</definedName>
    <definedName name="Rates_based_on_rounded" localSheetId="42">#REF!</definedName>
    <definedName name="Rates_based_on_rounded" localSheetId="43">#REF!</definedName>
    <definedName name="Rates_based_on_rounded" localSheetId="44">#REF!</definedName>
    <definedName name="Rates_based_on_rounded" localSheetId="45">#REF!</definedName>
    <definedName name="Rates_based_on_rounded" localSheetId="6">#REF!</definedName>
    <definedName name="Rates_based_on_rounded" localSheetId="46">#REF!</definedName>
    <definedName name="Rates_based_on_rounded" localSheetId="47">#REF!</definedName>
    <definedName name="Rates_based_on_rounded" localSheetId="48">#REF!</definedName>
    <definedName name="Rates_based_on_rounded" localSheetId="49">#REF!</definedName>
    <definedName name="Rates_based_on_rounded" localSheetId="50">#REF!</definedName>
    <definedName name="Rates_based_on_rounded" localSheetId="51">#REF!</definedName>
    <definedName name="Rates_based_on_rounded" localSheetId="7">#REF!</definedName>
    <definedName name="Rates_based_on_rounded" localSheetId="60">#REF!</definedName>
    <definedName name="Rates_based_on_rounded" localSheetId="61">#REF!</definedName>
    <definedName name="Rates_based_on_rounded" localSheetId="62">#REF!</definedName>
    <definedName name="Rates_based_on_rounded" localSheetId="63">#REF!</definedName>
    <definedName name="Rates_based_on_rounded" localSheetId="66">#REF!</definedName>
    <definedName name="Rates_based_on_rounded" localSheetId="8">#REF!</definedName>
    <definedName name="Rates_based_on_rounded" localSheetId="75">#REF!</definedName>
    <definedName name="Rates_based_on_rounded" localSheetId="77">#REF!</definedName>
    <definedName name="Rates_based_on_rounded" localSheetId="9">#REF!</definedName>
    <definedName name="Rates_based_on_rounded" localSheetId="79">#REF!</definedName>
    <definedName name="Rates_based_on_rounded" localSheetId="80">#REF!</definedName>
    <definedName name="Rates_based_on_rounded" localSheetId="81">#REF!</definedName>
    <definedName name="Rates_based_on_rounded" localSheetId="84">#REF!</definedName>
    <definedName name="Rates_based_on_rounded" localSheetId="85">#REF!</definedName>
    <definedName name="Rates_based_on_rounded" localSheetId="86">#REF!</definedName>
    <definedName name="Rates_based_on_rounded" localSheetId="88">#REF!</definedName>
    <definedName name="Rates_based_on_rounded" localSheetId="91">#REF!</definedName>
    <definedName name="Rates_based_on_rounded" localSheetId="93">#REF!</definedName>
    <definedName name="Rates_based_on_rounded" localSheetId="96">#REF!</definedName>
    <definedName name="Rates_based_on_rounded" localSheetId="97">#REF!</definedName>
    <definedName name="Rates_based_on_rounded" localSheetId="98">#REF!</definedName>
    <definedName name="Rates_based_on_rounded" localSheetId="12">#REF!</definedName>
    <definedName name="Rates_based_on_rounded" localSheetId="99">#REF!</definedName>
    <definedName name="Rates_based_on_rounded" localSheetId="100">#REF!</definedName>
    <definedName name="Rates_based_on_rounded" localSheetId="101">#REF!</definedName>
    <definedName name="Rates_based_on_rounded" localSheetId="102">#REF!</definedName>
    <definedName name="Rates_based_on_rounded" localSheetId="103">#REF!</definedName>
    <definedName name="Rates_based_on_rounded" localSheetId="104">#REF!</definedName>
    <definedName name="Rates_based_on_rounded" localSheetId="105">#REF!</definedName>
    <definedName name="Rates_based_on_rounded" localSheetId="106">#REF!</definedName>
    <definedName name="Rates_based_on_rounded" localSheetId="107">#REF!</definedName>
    <definedName name="Rates_based_on_rounded" localSheetId="108">#REF!</definedName>
    <definedName name="Rates_based_on_rounded" localSheetId="2">#REF!</definedName>
    <definedName name="Rates_based_on_rounded">#REF!</definedName>
    <definedName name="Records" localSheetId="3">#REF!</definedName>
    <definedName name="Records" localSheetId="13">#REF!</definedName>
    <definedName name="Records" localSheetId="109">#REF!</definedName>
    <definedName name="Records" localSheetId="110">#REF!</definedName>
    <definedName name="Records" localSheetId="111">#REF!</definedName>
    <definedName name="Records" localSheetId="112">#REF!</definedName>
    <definedName name="Records" localSheetId="113">#REF!</definedName>
    <definedName name="Records" localSheetId="114">#REF!</definedName>
    <definedName name="Records" localSheetId="115">#REF!</definedName>
    <definedName name="Records" localSheetId="116">#REF!</definedName>
    <definedName name="Records" localSheetId="117">#REF!</definedName>
    <definedName name="Records" localSheetId="118">#REF!</definedName>
    <definedName name="Records" localSheetId="14">#REF!</definedName>
    <definedName name="Records" localSheetId="15">#REF!</definedName>
    <definedName name="Records" localSheetId="138">#REF!</definedName>
    <definedName name="Records" localSheetId="16">#REF!</definedName>
    <definedName name="Records" localSheetId="144">#REF!</definedName>
    <definedName name="Records" localSheetId="145">#REF!</definedName>
    <definedName name="Records" localSheetId="146">#REF!</definedName>
    <definedName name="Records" localSheetId="147">#REF!</definedName>
    <definedName name="Records" localSheetId="148">#REF!</definedName>
    <definedName name="Records" localSheetId="17">#REF!</definedName>
    <definedName name="Records" localSheetId="149">#REF!</definedName>
    <definedName name="Records" localSheetId="150">#REF!</definedName>
    <definedName name="Records" localSheetId="18">#REF!</definedName>
    <definedName name="Records" localSheetId="171">#REF!</definedName>
    <definedName name="Records" localSheetId="172">#REF!</definedName>
    <definedName name="Records" localSheetId="173">#REF!</definedName>
    <definedName name="Records" localSheetId="19">#REF!</definedName>
    <definedName name="Records" localSheetId="174">#REF!</definedName>
    <definedName name="Records" localSheetId="175">#REF!</definedName>
    <definedName name="Records" localSheetId="178">#REF!</definedName>
    <definedName name="Records" localSheetId="20">#REF!</definedName>
    <definedName name="Records" localSheetId="21">#REF!</definedName>
    <definedName name="Records" localSheetId="22">#REF!</definedName>
    <definedName name="Records" localSheetId="4">#REF!</definedName>
    <definedName name="Records" localSheetId="23">#REF!</definedName>
    <definedName name="Records" localSheetId="24">#REF!</definedName>
    <definedName name="Records" localSheetId="25">#REF!</definedName>
    <definedName name="Records" localSheetId="26">#REF!</definedName>
    <definedName name="Records" localSheetId="27">#REF!</definedName>
    <definedName name="Records" localSheetId="28">#REF!</definedName>
    <definedName name="Records" localSheetId="31">#REF!</definedName>
    <definedName name="Records" localSheetId="32">#REF!</definedName>
    <definedName name="Records" localSheetId="5">#REF!</definedName>
    <definedName name="Records" localSheetId="38">#REF!</definedName>
    <definedName name="Records" localSheetId="39">#REF!</definedName>
    <definedName name="Records" localSheetId="42">#REF!</definedName>
    <definedName name="Records" localSheetId="43">#REF!</definedName>
    <definedName name="Records" localSheetId="44">#REF!</definedName>
    <definedName name="Records" localSheetId="45">#REF!</definedName>
    <definedName name="Records" localSheetId="6">#REF!</definedName>
    <definedName name="Records" localSheetId="46">#REF!</definedName>
    <definedName name="Records" localSheetId="47">#REF!</definedName>
    <definedName name="Records" localSheetId="48">#REF!</definedName>
    <definedName name="Records" localSheetId="49">#REF!</definedName>
    <definedName name="Records" localSheetId="50">#REF!</definedName>
    <definedName name="Records" localSheetId="51">#REF!</definedName>
    <definedName name="Records" localSheetId="7">#REF!</definedName>
    <definedName name="Records" localSheetId="60">#REF!</definedName>
    <definedName name="Records" localSheetId="61">#REF!</definedName>
    <definedName name="Records" localSheetId="62">#REF!</definedName>
    <definedName name="Records" localSheetId="63">#REF!</definedName>
    <definedName name="Records" localSheetId="66">#REF!</definedName>
    <definedName name="Records" localSheetId="8">#REF!</definedName>
    <definedName name="Records" localSheetId="75">#REF!</definedName>
    <definedName name="Records" localSheetId="77">#REF!</definedName>
    <definedName name="Records" localSheetId="9">#REF!</definedName>
    <definedName name="Records" localSheetId="79">#REF!</definedName>
    <definedName name="Records" localSheetId="80">#REF!</definedName>
    <definedName name="Records" localSheetId="81">#REF!</definedName>
    <definedName name="Records" localSheetId="84">#REF!</definedName>
    <definedName name="Records" localSheetId="85">#REF!</definedName>
    <definedName name="Records" localSheetId="86">#REF!</definedName>
    <definedName name="Records" localSheetId="88">#REF!</definedName>
    <definedName name="Records" localSheetId="91">#REF!</definedName>
    <definedName name="Records" localSheetId="93">#REF!</definedName>
    <definedName name="Records" localSheetId="96">#REF!</definedName>
    <definedName name="Records" localSheetId="97">#REF!</definedName>
    <definedName name="Records" localSheetId="98">#REF!</definedName>
    <definedName name="Records" localSheetId="12">#REF!</definedName>
    <definedName name="Records" localSheetId="99">#REF!</definedName>
    <definedName name="Records" localSheetId="100">#REF!</definedName>
    <definedName name="Records" localSheetId="101">#REF!</definedName>
    <definedName name="Records" localSheetId="102">#REF!</definedName>
    <definedName name="Records" localSheetId="103">#REF!</definedName>
    <definedName name="Records" localSheetId="104">#REF!</definedName>
    <definedName name="Records" localSheetId="105">#REF!</definedName>
    <definedName name="Records" localSheetId="106">#REF!</definedName>
    <definedName name="Records" localSheetId="107">#REF!</definedName>
    <definedName name="Records" localSheetId="108">#REF!</definedName>
    <definedName name="Records" localSheetId="2">#REF!</definedName>
    <definedName name="Records">#REF!</definedName>
    <definedName name="Region" localSheetId="3">#REF!</definedName>
    <definedName name="Region" localSheetId="13">#REF!</definedName>
    <definedName name="Region" localSheetId="109">#REF!</definedName>
    <definedName name="Region" localSheetId="110">#REF!</definedName>
    <definedName name="Region" localSheetId="111">#REF!</definedName>
    <definedName name="Region" localSheetId="112">#REF!</definedName>
    <definedName name="Region" localSheetId="113">#REF!</definedName>
    <definedName name="Region" localSheetId="114">#REF!</definedName>
    <definedName name="Region" localSheetId="115">#REF!</definedName>
    <definedName name="Region" localSheetId="116">#REF!</definedName>
    <definedName name="Region" localSheetId="117">#REF!</definedName>
    <definedName name="Region" localSheetId="118">#REF!</definedName>
    <definedName name="Region" localSheetId="14">#REF!</definedName>
    <definedName name="Region" localSheetId="15">#REF!</definedName>
    <definedName name="Region" localSheetId="138">#REF!</definedName>
    <definedName name="Region" localSheetId="16">#REF!</definedName>
    <definedName name="Region" localSheetId="144">#REF!</definedName>
    <definedName name="Region" localSheetId="145">#REF!</definedName>
    <definedName name="Region" localSheetId="146">#REF!</definedName>
    <definedName name="Region" localSheetId="147">#REF!</definedName>
    <definedName name="Region" localSheetId="148">#REF!</definedName>
    <definedName name="Region" localSheetId="17">#REF!</definedName>
    <definedName name="Region" localSheetId="149">#REF!</definedName>
    <definedName name="Region" localSheetId="150">#REF!</definedName>
    <definedName name="Region" localSheetId="18">#REF!</definedName>
    <definedName name="Region" localSheetId="171">#REF!</definedName>
    <definedName name="Region" localSheetId="172">#REF!</definedName>
    <definedName name="Region" localSheetId="173">#REF!</definedName>
    <definedName name="Region" localSheetId="19">#REF!</definedName>
    <definedName name="Region" localSheetId="174">#REF!</definedName>
    <definedName name="Region" localSheetId="175">#REF!</definedName>
    <definedName name="Region" localSheetId="178">#REF!</definedName>
    <definedName name="Region" localSheetId="20">#REF!</definedName>
    <definedName name="Region" localSheetId="21">#REF!</definedName>
    <definedName name="Region" localSheetId="22">#REF!</definedName>
    <definedName name="Region" localSheetId="4">#REF!</definedName>
    <definedName name="Region" localSheetId="23">#REF!</definedName>
    <definedName name="Region" localSheetId="24">#REF!</definedName>
    <definedName name="Region" localSheetId="25">#REF!</definedName>
    <definedName name="Region" localSheetId="26">#REF!</definedName>
    <definedName name="Region" localSheetId="27">#REF!</definedName>
    <definedName name="Region" localSheetId="28">#REF!</definedName>
    <definedName name="Region" localSheetId="31">#REF!</definedName>
    <definedName name="Region" localSheetId="32">#REF!</definedName>
    <definedName name="Region" localSheetId="5">#REF!</definedName>
    <definedName name="Region" localSheetId="38">#REF!</definedName>
    <definedName name="Region" localSheetId="39">#REF!</definedName>
    <definedName name="Region" localSheetId="42">#REF!</definedName>
    <definedName name="Region" localSheetId="43">#REF!</definedName>
    <definedName name="Region" localSheetId="44">#REF!</definedName>
    <definedName name="Region" localSheetId="45">#REF!</definedName>
    <definedName name="Region" localSheetId="6">#REF!</definedName>
    <definedName name="Region" localSheetId="46">#REF!</definedName>
    <definedName name="Region" localSheetId="47">#REF!</definedName>
    <definedName name="Region" localSheetId="48">#REF!</definedName>
    <definedName name="Region" localSheetId="49">#REF!</definedName>
    <definedName name="Region" localSheetId="50">#REF!</definedName>
    <definedName name="Region" localSheetId="51">#REF!</definedName>
    <definedName name="Region" localSheetId="7">#REF!</definedName>
    <definedName name="Region" localSheetId="60">#REF!</definedName>
    <definedName name="Region" localSheetId="61">#REF!</definedName>
    <definedName name="Region" localSheetId="62">#REF!</definedName>
    <definedName name="Region" localSheetId="63">#REF!</definedName>
    <definedName name="Region" localSheetId="66">#REF!</definedName>
    <definedName name="Region" localSheetId="8">#REF!</definedName>
    <definedName name="Region" localSheetId="75">#REF!</definedName>
    <definedName name="Region" localSheetId="77">#REF!</definedName>
    <definedName name="Region" localSheetId="9">#REF!</definedName>
    <definedName name="Region" localSheetId="79">#REF!</definedName>
    <definedName name="Region" localSheetId="80">#REF!</definedName>
    <definedName name="Region" localSheetId="81">#REF!</definedName>
    <definedName name="Region" localSheetId="84">#REF!</definedName>
    <definedName name="Region" localSheetId="85">#REF!</definedName>
    <definedName name="Region" localSheetId="86">#REF!</definedName>
    <definedName name="Region" localSheetId="88">#REF!</definedName>
    <definedName name="Region" localSheetId="91">#REF!</definedName>
    <definedName name="Region" localSheetId="93">#REF!</definedName>
    <definedName name="Region" localSheetId="96">#REF!</definedName>
    <definedName name="Region" localSheetId="97">#REF!</definedName>
    <definedName name="Region" localSheetId="98">#REF!</definedName>
    <definedName name="Region" localSheetId="12">#REF!</definedName>
    <definedName name="Region" localSheetId="99">#REF!</definedName>
    <definedName name="Region" localSheetId="100">#REF!</definedName>
    <definedName name="Region" localSheetId="101">#REF!</definedName>
    <definedName name="Region" localSheetId="102">#REF!</definedName>
    <definedName name="Region" localSheetId="103">#REF!</definedName>
    <definedName name="Region" localSheetId="104">#REF!</definedName>
    <definedName name="Region" localSheetId="105">#REF!</definedName>
    <definedName name="Region" localSheetId="106">#REF!</definedName>
    <definedName name="Region" localSheetId="107">#REF!</definedName>
    <definedName name="Region" localSheetId="108">#REF!</definedName>
    <definedName name="Region" localSheetId="2">#REF!</definedName>
    <definedName name="Region">#REF!</definedName>
    <definedName name="South">'[1]all.data (2)'!$G$2:$G$864</definedName>
    <definedName name="State" localSheetId="3">#REF!</definedName>
    <definedName name="State" localSheetId="13">#REF!</definedName>
    <definedName name="State" localSheetId="109">#REF!</definedName>
    <definedName name="State" localSheetId="110">#REF!</definedName>
    <definedName name="State" localSheetId="111">#REF!</definedName>
    <definedName name="State" localSheetId="112">#REF!</definedName>
    <definedName name="State" localSheetId="113">#REF!</definedName>
    <definedName name="State" localSheetId="114">#REF!</definedName>
    <definedName name="State" localSheetId="115">#REF!</definedName>
    <definedName name="State" localSheetId="116">#REF!</definedName>
    <definedName name="State" localSheetId="117">#REF!</definedName>
    <definedName name="State" localSheetId="118">#REF!</definedName>
    <definedName name="State" localSheetId="14">#REF!</definedName>
    <definedName name="State" localSheetId="15">#REF!</definedName>
    <definedName name="State" localSheetId="138">#REF!</definedName>
    <definedName name="State" localSheetId="16">#REF!</definedName>
    <definedName name="State" localSheetId="144">#REF!</definedName>
    <definedName name="State" localSheetId="145">#REF!</definedName>
    <definedName name="State" localSheetId="146">#REF!</definedName>
    <definedName name="State" localSheetId="147">#REF!</definedName>
    <definedName name="State" localSheetId="148">#REF!</definedName>
    <definedName name="State" localSheetId="17">#REF!</definedName>
    <definedName name="State" localSheetId="149">#REF!</definedName>
    <definedName name="State" localSheetId="150">#REF!</definedName>
    <definedName name="State" localSheetId="18">#REF!</definedName>
    <definedName name="State" localSheetId="171">#REF!</definedName>
    <definedName name="State" localSheetId="172">#REF!</definedName>
    <definedName name="State" localSheetId="173">#REF!</definedName>
    <definedName name="State" localSheetId="19">#REF!</definedName>
    <definedName name="State" localSheetId="174">#REF!</definedName>
    <definedName name="State" localSheetId="175">#REF!</definedName>
    <definedName name="State" localSheetId="178">#REF!</definedName>
    <definedName name="State" localSheetId="20">#REF!</definedName>
    <definedName name="State" localSheetId="21">#REF!</definedName>
    <definedName name="State" localSheetId="22">#REF!</definedName>
    <definedName name="State" localSheetId="4">#REF!</definedName>
    <definedName name="State" localSheetId="23">#REF!</definedName>
    <definedName name="State" localSheetId="24">#REF!</definedName>
    <definedName name="State" localSheetId="25">#REF!</definedName>
    <definedName name="State" localSheetId="26">#REF!</definedName>
    <definedName name="State" localSheetId="27">#REF!</definedName>
    <definedName name="State" localSheetId="28">#REF!</definedName>
    <definedName name="State" localSheetId="31">#REF!</definedName>
    <definedName name="State" localSheetId="32">#REF!</definedName>
    <definedName name="State" localSheetId="5">#REF!</definedName>
    <definedName name="State" localSheetId="38">#REF!</definedName>
    <definedName name="State" localSheetId="39">#REF!</definedName>
    <definedName name="State" localSheetId="42">#REF!</definedName>
    <definedName name="State" localSheetId="43">#REF!</definedName>
    <definedName name="State" localSheetId="44">#REF!</definedName>
    <definedName name="State" localSheetId="45">#REF!</definedName>
    <definedName name="State" localSheetId="6">#REF!</definedName>
    <definedName name="State" localSheetId="46">#REF!</definedName>
    <definedName name="State" localSheetId="47">#REF!</definedName>
    <definedName name="State" localSheetId="48">#REF!</definedName>
    <definedName name="State" localSheetId="49">#REF!</definedName>
    <definedName name="State" localSheetId="50">#REF!</definedName>
    <definedName name="State" localSheetId="51">#REF!</definedName>
    <definedName name="State" localSheetId="7">#REF!</definedName>
    <definedName name="State" localSheetId="60">#REF!</definedName>
    <definedName name="State" localSheetId="61">#REF!</definedName>
    <definedName name="State" localSheetId="62">#REF!</definedName>
    <definedName name="State" localSheetId="63">#REF!</definedName>
    <definedName name="State" localSheetId="66">#REF!</definedName>
    <definedName name="State" localSheetId="8">#REF!</definedName>
    <definedName name="State" localSheetId="75">#REF!</definedName>
    <definedName name="State" localSheetId="77">#REF!</definedName>
    <definedName name="State" localSheetId="9">#REF!</definedName>
    <definedName name="State" localSheetId="79">#REF!</definedName>
    <definedName name="State" localSheetId="80">#REF!</definedName>
    <definedName name="State" localSheetId="81">#REF!</definedName>
    <definedName name="State" localSheetId="84">#REF!</definedName>
    <definedName name="State" localSheetId="85">#REF!</definedName>
    <definedName name="State" localSheetId="86">#REF!</definedName>
    <definedName name="State" localSheetId="88">#REF!</definedName>
    <definedName name="State" localSheetId="91">#REF!</definedName>
    <definedName name="State" localSheetId="93">#REF!</definedName>
    <definedName name="State" localSheetId="96">#REF!</definedName>
    <definedName name="State" localSheetId="97">#REF!</definedName>
    <definedName name="State" localSheetId="98">#REF!</definedName>
    <definedName name="State" localSheetId="12">#REF!</definedName>
    <definedName name="State" localSheetId="99">#REF!</definedName>
    <definedName name="State" localSheetId="100">#REF!</definedName>
    <definedName name="State" localSheetId="101">#REF!</definedName>
    <definedName name="State" localSheetId="102">#REF!</definedName>
    <definedName name="State" localSheetId="103">#REF!</definedName>
    <definedName name="State" localSheetId="104">#REF!</definedName>
    <definedName name="State" localSheetId="105">#REF!</definedName>
    <definedName name="State" localSheetId="106">#REF!</definedName>
    <definedName name="State" localSheetId="107">#REF!</definedName>
    <definedName name="State" localSheetId="108">#REF!</definedName>
    <definedName name="State" localSheetId="2">#REF!</definedName>
    <definedName name="State">#REF!</definedName>
    <definedName name="StatePayer_Bullets" localSheetId="3">#REF!</definedName>
    <definedName name="StatePayer_Bullets" localSheetId="13">#REF!</definedName>
    <definedName name="StatePayer_Bullets" localSheetId="109">#REF!</definedName>
    <definedName name="StatePayer_Bullets" localSheetId="110">#REF!</definedName>
    <definedName name="StatePayer_Bullets" localSheetId="111">#REF!</definedName>
    <definedName name="StatePayer_Bullets" localSheetId="112">#REF!</definedName>
    <definedName name="StatePayer_Bullets" localSheetId="113">#REF!</definedName>
    <definedName name="StatePayer_Bullets" localSheetId="114">#REF!</definedName>
    <definedName name="StatePayer_Bullets" localSheetId="115">#REF!</definedName>
    <definedName name="StatePayer_Bullets" localSheetId="116">#REF!</definedName>
    <definedName name="StatePayer_Bullets" localSheetId="117">#REF!</definedName>
    <definedName name="StatePayer_Bullets" localSheetId="118">#REF!</definedName>
    <definedName name="StatePayer_Bullets" localSheetId="14">#REF!</definedName>
    <definedName name="StatePayer_Bullets" localSheetId="15">#REF!</definedName>
    <definedName name="StatePayer_Bullets" localSheetId="135">#REF!</definedName>
    <definedName name="StatePayer_Bullets" localSheetId="136">#REF!</definedName>
    <definedName name="StatePayer_Bullets" localSheetId="138">#REF!</definedName>
    <definedName name="StatePayer_Bullets" localSheetId="16">#REF!</definedName>
    <definedName name="StatePayer_Bullets" localSheetId="144">#REF!</definedName>
    <definedName name="StatePayer_Bullets" localSheetId="145">#REF!</definedName>
    <definedName name="StatePayer_Bullets" localSheetId="146">#REF!</definedName>
    <definedName name="StatePayer_Bullets" localSheetId="147">#REF!</definedName>
    <definedName name="StatePayer_Bullets" localSheetId="148">#REF!</definedName>
    <definedName name="StatePayer_Bullets" localSheetId="17">#REF!</definedName>
    <definedName name="StatePayer_Bullets" localSheetId="149">#REF!</definedName>
    <definedName name="StatePayer_Bullets" localSheetId="150">#REF!</definedName>
    <definedName name="StatePayer_Bullets" localSheetId="18">#REF!</definedName>
    <definedName name="StatePayer_Bullets" localSheetId="171">#REF!</definedName>
    <definedName name="StatePayer_Bullets" localSheetId="172">#REF!</definedName>
    <definedName name="StatePayer_Bullets" localSheetId="173">#REF!</definedName>
    <definedName name="StatePayer_Bullets" localSheetId="19">#REF!</definedName>
    <definedName name="StatePayer_Bullets" localSheetId="174">#REF!</definedName>
    <definedName name="StatePayer_Bullets" localSheetId="175">#REF!</definedName>
    <definedName name="StatePayer_Bullets" localSheetId="178">#REF!</definedName>
    <definedName name="StatePayer_Bullets" localSheetId="20">#REF!</definedName>
    <definedName name="StatePayer_Bullets" localSheetId="21">#REF!</definedName>
    <definedName name="StatePayer_Bullets" localSheetId="22">#REF!</definedName>
    <definedName name="StatePayer_Bullets" localSheetId="4">#REF!</definedName>
    <definedName name="StatePayer_Bullets" localSheetId="23">#REF!</definedName>
    <definedName name="StatePayer_Bullets" localSheetId="24">#REF!</definedName>
    <definedName name="StatePayer_Bullets" localSheetId="25">#REF!</definedName>
    <definedName name="StatePayer_Bullets" localSheetId="26">#REF!</definedName>
    <definedName name="StatePayer_Bullets" localSheetId="27">#REF!</definedName>
    <definedName name="StatePayer_Bullets" localSheetId="28">#REF!</definedName>
    <definedName name="StatePayer_Bullets" localSheetId="31">#REF!</definedName>
    <definedName name="StatePayer_Bullets" localSheetId="32">#REF!</definedName>
    <definedName name="StatePayer_Bullets" localSheetId="5">#REF!</definedName>
    <definedName name="StatePayer_Bullets" localSheetId="38">#REF!</definedName>
    <definedName name="StatePayer_Bullets" localSheetId="39">#REF!</definedName>
    <definedName name="StatePayer_Bullets" localSheetId="42">#REF!</definedName>
    <definedName name="StatePayer_Bullets" localSheetId="43">#REF!</definedName>
    <definedName name="StatePayer_Bullets" localSheetId="44">#REF!</definedName>
    <definedName name="StatePayer_Bullets" localSheetId="45">#REF!</definedName>
    <definedName name="StatePayer_Bullets" localSheetId="6">#REF!</definedName>
    <definedName name="StatePayer_Bullets" localSheetId="46">#REF!</definedName>
    <definedName name="StatePayer_Bullets" localSheetId="47">#REF!</definedName>
    <definedName name="StatePayer_Bullets" localSheetId="48">#REF!</definedName>
    <definedName name="StatePayer_Bullets" localSheetId="49">#REF!</definedName>
    <definedName name="StatePayer_Bullets" localSheetId="50">#REF!</definedName>
    <definedName name="StatePayer_Bullets" localSheetId="51">#REF!</definedName>
    <definedName name="StatePayer_Bullets" localSheetId="7">#REF!</definedName>
    <definedName name="StatePayer_Bullets" localSheetId="60">#REF!</definedName>
    <definedName name="StatePayer_Bullets" localSheetId="61">#REF!</definedName>
    <definedName name="StatePayer_Bullets" localSheetId="62">#REF!</definedName>
    <definedName name="StatePayer_Bullets" localSheetId="63">#REF!</definedName>
    <definedName name="StatePayer_Bullets" localSheetId="66">#REF!</definedName>
    <definedName name="StatePayer_Bullets" localSheetId="8">#REF!</definedName>
    <definedName name="StatePayer_Bullets" localSheetId="75">#REF!</definedName>
    <definedName name="StatePayer_Bullets" localSheetId="77">#REF!</definedName>
    <definedName name="StatePayer_Bullets" localSheetId="9">#REF!</definedName>
    <definedName name="StatePayer_Bullets" localSheetId="79">#REF!</definedName>
    <definedName name="StatePayer_Bullets" localSheetId="80">#REF!</definedName>
    <definedName name="StatePayer_Bullets" localSheetId="81">#REF!</definedName>
    <definedName name="StatePayer_Bullets" localSheetId="84">#REF!</definedName>
    <definedName name="StatePayer_Bullets" localSheetId="85">#REF!</definedName>
    <definedName name="StatePayer_Bullets" localSheetId="86">#REF!</definedName>
    <definedName name="StatePayer_Bullets" localSheetId="88">#REF!</definedName>
    <definedName name="StatePayer_Bullets" localSheetId="91">#REF!</definedName>
    <definedName name="StatePayer_Bullets" localSheetId="93">#REF!</definedName>
    <definedName name="StatePayer_Bullets" localSheetId="96">#REF!</definedName>
    <definedName name="StatePayer_Bullets" localSheetId="97">#REF!</definedName>
    <definedName name="StatePayer_Bullets" localSheetId="98">#REF!</definedName>
    <definedName name="StatePayer_Bullets" localSheetId="12">#REF!</definedName>
    <definedName name="StatePayer_Bullets" localSheetId="99">#REF!</definedName>
    <definedName name="StatePayer_Bullets" localSheetId="100">#REF!</definedName>
    <definedName name="StatePayer_Bullets" localSheetId="101">#REF!</definedName>
    <definedName name="StatePayer_Bullets" localSheetId="102">#REF!</definedName>
    <definedName name="StatePayer_Bullets" localSheetId="103">#REF!</definedName>
    <definedName name="StatePayer_Bullets" localSheetId="104">#REF!</definedName>
    <definedName name="StatePayer_Bullets" localSheetId="105">#REF!</definedName>
    <definedName name="StatePayer_Bullets" localSheetId="106">#REF!</definedName>
    <definedName name="StatePayer_Bullets" localSheetId="107">#REF!</definedName>
    <definedName name="StatePayer_Bullets" localSheetId="108">#REF!</definedName>
    <definedName name="StatePayer_Bullets" localSheetId="2">#REF!</definedName>
    <definedName name="StatePayer_Bullets">#REF!</definedName>
    <definedName name="UOM" localSheetId="3">#REF!</definedName>
    <definedName name="UOM" localSheetId="13">#REF!</definedName>
    <definedName name="UOM" localSheetId="109">#REF!</definedName>
    <definedName name="UOM" localSheetId="110">#REF!</definedName>
    <definedName name="UOM" localSheetId="111">#REF!</definedName>
    <definedName name="UOM" localSheetId="112">#REF!</definedName>
    <definedName name="UOM" localSheetId="113">#REF!</definedName>
    <definedName name="UOM" localSheetId="114">#REF!</definedName>
    <definedName name="UOM" localSheetId="115">#REF!</definedName>
    <definedName name="UOM" localSheetId="116">#REF!</definedName>
    <definedName name="UOM" localSheetId="117">#REF!</definedName>
    <definedName name="UOM" localSheetId="118">#REF!</definedName>
    <definedName name="UOM" localSheetId="14">#REF!</definedName>
    <definedName name="UOM" localSheetId="15">#REF!</definedName>
    <definedName name="UOM" localSheetId="138">#REF!</definedName>
    <definedName name="UOM" localSheetId="16">#REF!</definedName>
    <definedName name="UOM" localSheetId="144">#REF!</definedName>
    <definedName name="UOM" localSheetId="145">#REF!</definedName>
    <definedName name="UOM" localSheetId="146">#REF!</definedName>
    <definedName name="UOM" localSheetId="147">#REF!</definedName>
    <definedName name="UOM" localSheetId="148">#REF!</definedName>
    <definedName name="UOM" localSheetId="17">#REF!</definedName>
    <definedName name="UOM" localSheetId="149">#REF!</definedName>
    <definedName name="UOM" localSheetId="150">#REF!</definedName>
    <definedName name="UOM" localSheetId="18">#REF!</definedName>
    <definedName name="UOM" localSheetId="171">#REF!</definedName>
    <definedName name="UOM" localSheetId="172">#REF!</definedName>
    <definedName name="UOM" localSheetId="173">#REF!</definedName>
    <definedName name="UOM" localSheetId="19">#REF!</definedName>
    <definedName name="UOM" localSheetId="174">#REF!</definedName>
    <definedName name="UOM" localSheetId="175">#REF!</definedName>
    <definedName name="UOM" localSheetId="178">#REF!</definedName>
    <definedName name="UOM" localSheetId="20">#REF!</definedName>
    <definedName name="UOM" localSheetId="21">#REF!</definedName>
    <definedName name="UOM" localSheetId="22">#REF!</definedName>
    <definedName name="UOM" localSheetId="4">#REF!</definedName>
    <definedName name="UOM" localSheetId="23">#REF!</definedName>
    <definedName name="UOM" localSheetId="24">#REF!</definedName>
    <definedName name="UOM" localSheetId="25">#REF!</definedName>
    <definedName name="UOM" localSheetId="26">#REF!</definedName>
    <definedName name="UOM" localSheetId="27">#REF!</definedName>
    <definedName name="UOM" localSheetId="28">#REF!</definedName>
    <definedName name="UOM" localSheetId="31">#REF!</definedName>
    <definedName name="UOM" localSheetId="32">#REF!</definedName>
    <definedName name="UOM" localSheetId="5">#REF!</definedName>
    <definedName name="UOM" localSheetId="38">#REF!</definedName>
    <definedName name="UOM" localSheetId="39">#REF!</definedName>
    <definedName name="UOM" localSheetId="42">#REF!</definedName>
    <definedName name="UOM" localSheetId="43">#REF!</definedName>
    <definedName name="UOM" localSheetId="44">#REF!</definedName>
    <definedName name="UOM" localSheetId="45">#REF!</definedName>
    <definedName name="UOM" localSheetId="6">#REF!</definedName>
    <definedName name="UOM" localSheetId="46">#REF!</definedName>
    <definedName name="UOM" localSheetId="47">#REF!</definedName>
    <definedName name="UOM" localSheetId="48">#REF!</definedName>
    <definedName name="UOM" localSheetId="49">#REF!</definedName>
    <definedName name="UOM" localSheetId="50">#REF!</definedName>
    <definedName name="UOM" localSheetId="51">#REF!</definedName>
    <definedName name="UOM" localSheetId="7">#REF!</definedName>
    <definedName name="UOM" localSheetId="60">#REF!</definedName>
    <definedName name="UOM" localSheetId="61">#REF!</definedName>
    <definedName name="UOM" localSheetId="62">#REF!</definedName>
    <definedName name="UOM" localSheetId="63">#REF!</definedName>
    <definedName name="UOM" localSheetId="66">#REF!</definedName>
    <definedName name="UOM" localSheetId="8">#REF!</definedName>
    <definedName name="UOM" localSheetId="75">#REF!</definedName>
    <definedName name="UOM" localSheetId="77">#REF!</definedName>
    <definedName name="UOM" localSheetId="9">#REF!</definedName>
    <definedName name="UOM" localSheetId="79">#REF!</definedName>
    <definedName name="UOM" localSheetId="80">#REF!</definedName>
    <definedName name="UOM" localSheetId="81">#REF!</definedName>
    <definedName name="UOM" localSheetId="84">#REF!</definedName>
    <definedName name="UOM" localSheetId="85">#REF!</definedName>
    <definedName name="UOM" localSheetId="86">#REF!</definedName>
    <definedName name="UOM" localSheetId="88">#REF!</definedName>
    <definedName name="UOM" localSheetId="91">#REF!</definedName>
    <definedName name="UOM" localSheetId="93">#REF!</definedName>
    <definedName name="UOM" localSheetId="96">#REF!</definedName>
    <definedName name="UOM" localSheetId="97">#REF!</definedName>
    <definedName name="UOM" localSheetId="98">#REF!</definedName>
    <definedName name="UOM" localSheetId="12">#REF!</definedName>
    <definedName name="UOM" localSheetId="99">#REF!</definedName>
    <definedName name="UOM" localSheetId="100">#REF!</definedName>
    <definedName name="UOM" localSheetId="101">#REF!</definedName>
    <definedName name="UOM" localSheetId="102">#REF!</definedName>
    <definedName name="UOM" localSheetId="103">#REF!</definedName>
    <definedName name="UOM" localSheetId="104">#REF!</definedName>
    <definedName name="UOM" localSheetId="105">#REF!</definedName>
    <definedName name="UOM" localSheetId="106">#REF!</definedName>
    <definedName name="UOM" localSheetId="107">#REF!</definedName>
    <definedName name="UOM" localSheetId="108">#REF!</definedName>
    <definedName name="UOM" localSheetId="2">#REF!</definedName>
    <definedName name="UOM">#REF!</definedName>
    <definedName name="vvv">#REF!</definedName>
    <definedName name="West">'[1]all.data (2)'!$D$2:$D$864</definedName>
    <definedName name="yearx" localSheetId="3">#REF!</definedName>
    <definedName name="yearx" localSheetId="13">#REF!</definedName>
    <definedName name="yearx" localSheetId="109">#REF!</definedName>
    <definedName name="yearx" localSheetId="110">#REF!</definedName>
    <definedName name="yearx" localSheetId="111">#REF!</definedName>
    <definedName name="yearx" localSheetId="112">#REF!</definedName>
    <definedName name="yearx" localSheetId="113">#REF!</definedName>
    <definedName name="yearx" localSheetId="114">#REF!</definedName>
    <definedName name="yearx" localSheetId="115">#REF!</definedName>
    <definedName name="yearx" localSheetId="116">#REF!</definedName>
    <definedName name="yearx" localSheetId="117">#REF!</definedName>
    <definedName name="yearx" localSheetId="118">#REF!</definedName>
    <definedName name="yearx" localSheetId="14">#REF!</definedName>
    <definedName name="yearx" localSheetId="119">#REF!</definedName>
    <definedName name="yearx" localSheetId="120">#REF!</definedName>
    <definedName name="yearx" localSheetId="121">#REF!</definedName>
    <definedName name="yearx" localSheetId="122">#REF!</definedName>
    <definedName name="yearx" localSheetId="123">#REF!</definedName>
    <definedName name="yearx" localSheetId="124">#REF!</definedName>
    <definedName name="yearx" localSheetId="125">#REF!</definedName>
    <definedName name="yearx" localSheetId="126">#REF!</definedName>
    <definedName name="yearx" localSheetId="127">#REF!</definedName>
    <definedName name="yearx" localSheetId="128">#REF!</definedName>
    <definedName name="yearx" localSheetId="15">#REF!</definedName>
    <definedName name="yearx" localSheetId="129">#REF!</definedName>
    <definedName name="yearx" localSheetId="130">#REF!</definedName>
    <definedName name="yearx" localSheetId="131">#REF!</definedName>
    <definedName name="yearx" localSheetId="132">#REF!</definedName>
    <definedName name="yearx" localSheetId="133">#REF!</definedName>
    <definedName name="yearx" localSheetId="134">#REF!</definedName>
    <definedName name="yearx" localSheetId="135">#REF!</definedName>
    <definedName name="yearx" localSheetId="136">#REF!</definedName>
    <definedName name="yearx" localSheetId="138">#REF!</definedName>
    <definedName name="yearx" localSheetId="16">#REF!</definedName>
    <definedName name="yearx" localSheetId="144">#REF!</definedName>
    <definedName name="yearx" localSheetId="145">#REF!</definedName>
    <definedName name="yearx" localSheetId="146">#REF!</definedName>
    <definedName name="yearx" localSheetId="147">#REF!</definedName>
    <definedName name="yearx" localSheetId="148">#REF!</definedName>
    <definedName name="yearx" localSheetId="17">#REF!</definedName>
    <definedName name="yearx" localSheetId="149">#REF!</definedName>
    <definedName name="yearx" localSheetId="150">#REF!</definedName>
    <definedName name="yearx" localSheetId="162">#REF!</definedName>
    <definedName name="yearx" localSheetId="163">#REF!</definedName>
    <definedName name="yearx" localSheetId="18">#REF!</definedName>
    <definedName name="yearx" localSheetId="164">#REF!</definedName>
    <definedName name="yearx" localSheetId="165">#REF!</definedName>
    <definedName name="yearx" localSheetId="166">#REF!</definedName>
    <definedName name="yearx" localSheetId="167">#REF!</definedName>
    <definedName name="yearx" localSheetId="168">#REF!</definedName>
    <definedName name="yearx" localSheetId="169">#REF!</definedName>
    <definedName name="yearx" localSheetId="170">#REF!</definedName>
    <definedName name="yearx" localSheetId="171">#REF!</definedName>
    <definedName name="yearx" localSheetId="172">#REF!</definedName>
    <definedName name="yearx" localSheetId="173">#REF!</definedName>
    <definedName name="yearx" localSheetId="19">#REF!</definedName>
    <definedName name="yearx" localSheetId="174">#REF!</definedName>
    <definedName name="yearx" localSheetId="175">#REF!</definedName>
    <definedName name="yearx" localSheetId="176">#REF!</definedName>
    <definedName name="yearx" localSheetId="177">#REF!</definedName>
    <definedName name="yearx" localSheetId="178">#REF!</definedName>
    <definedName name="yearx" localSheetId="179">#REF!</definedName>
    <definedName name="yearx" localSheetId="180">#REF!</definedName>
    <definedName name="yearx" localSheetId="20">#REF!</definedName>
    <definedName name="yearx" localSheetId="21">#REF!</definedName>
    <definedName name="yearx" localSheetId="22">#REF!</definedName>
    <definedName name="yearx" localSheetId="4">#REF!</definedName>
    <definedName name="yearx" localSheetId="23">#REF!</definedName>
    <definedName name="yearx" localSheetId="24">#REF!</definedName>
    <definedName name="yearx" localSheetId="25">#REF!</definedName>
    <definedName name="yearx" localSheetId="26">#REF!</definedName>
    <definedName name="yearx" localSheetId="27">#REF!</definedName>
    <definedName name="yearx" localSheetId="28">#REF!</definedName>
    <definedName name="yearx" localSheetId="29">#REF!</definedName>
    <definedName name="yearx" localSheetId="30">#REF!</definedName>
    <definedName name="yearx" localSheetId="31">#REF!</definedName>
    <definedName name="yearx" localSheetId="32">#REF!</definedName>
    <definedName name="yearx" localSheetId="5">#REF!</definedName>
    <definedName name="yearx" localSheetId="37">#REF!</definedName>
    <definedName name="yearx" localSheetId="38">#REF!</definedName>
    <definedName name="yearx" localSheetId="39">#REF!</definedName>
    <definedName name="yearx" localSheetId="42">#REF!</definedName>
    <definedName name="yearx" localSheetId="43">#REF!</definedName>
    <definedName name="yearx" localSheetId="44">#REF!</definedName>
    <definedName name="yearx" localSheetId="45">#REF!</definedName>
    <definedName name="yearx" localSheetId="6">#REF!</definedName>
    <definedName name="yearx" localSheetId="46">#REF!</definedName>
    <definedName name="yearx" localSheetId="47">#REF!</definedName>
    <definedName name="yearx" localSheetId="48">#REF!</definedName>
    <definedName name="yearx" localSheetId="49">#REF!</definedName>
    <definedName name="yearx" localSheetId="50">#REF!</definedName>
    <definedName name="yearx" localSheetId="51">#REF!</definedName>
    <definedName name="yearx" localSheetId="54">#REF!</definedName>
    <definedName name="yearx" localSheetId="55">#REF!</definedName>
    <definedName name="yearx" localSheetId="7">#REF!</definedName>
    <definedName name="yearx" localSheetId="56">#REF!</definedName>
    <definedName name="yearx" localSheetId="57">#REF!</definedName>
    <definedName name="yearx" localSheetId="58">#REF!</definedName>
    <definedName name="yearx" localSheetId="59">#REF!</definedName>
    <definedName name="yearx" localSheetId="60">#REF!</definedName>
    <definedName name="yearx" localSheetId="61">#REF!</definedName>
    <definedName name="yearx" localSheetId="62">#REF!</definedName>
    <definedName name="yearx" localSheetId="63">#REF!</definedName>
    <definedName name="yearx" localSheetId="66">#REF!</definedName>
    <definedName name="yearx" localSheetId="67">#REF!</definedName>
    <definedName name="yearx" localSheetId="8">#REF!</definedName>
    <definedName name="yearx" localSheetId="70">#REF!</definedName>
    <definedName name="yearx" localSheetId="72">#REF!</definedName>
    <definedName name="yearx" localSheetId="73">#REF!</definedName>
    <definedName name="yearx" localSheetId="75">#REF!</definedName>
    <definedName name="yearx" localSheetId="76">#REF!</definedName>
    <definedName name="yearx" localSheetId="77">#REF!</definedName>
    <definedName name="yearx" localSheetId="9">#REF!</definedName>
    <definedName name="yearx" localSheetId="79">#REF!</definedName>
    <definedName name="yearx" localSheetId="80">#REF!</definedName>
    <definedName name="yearx" localSheetId="81">#REF!</definedName>
    <definedName name="yearx" localSheetId="84">#REF!</definedName>
    <definedName name="yearx" localSheetId="85">#REF!</definedName>
    <definedName name="yearx" localSheetId="86">#REF!</definedName>
    <definedName name="yearx" localSheetId="87">#REF!</definedName>
    <definedName name="yearx" localSheetId="88">#REF!</definedName>
    <definedName name="yearx" localSheetId="91">#REF!</definedName>
    <definedName name="yearx" localSheetId="92">#REF!</definedName>
    <definedName name="yearx" localSheetId="93">#REF!</definedName>
    <definedName name="yearx" localSheetId="96">#REF!</definedName>
    <definedName name="yearx" localSheetId="97">#REF!</definedName>
    <definedName name="yearx" localSheetId="98">#REF!</definedName>
    <definedName name="yearx" localSheetId="12">#REF!</definedName>
    <definedName name="yearx" localSheetId="99">#REF!</definedName>
    <definedName name="yearx" localSheetId="100">#REF!</definedName>
    <definedName name="yearx" localSheetId="101">#REF!</definedName>
    <definedName name="yearx" localSheetId="102">#REF!</definedName>
    <definedName name="yearx" localSheetId="103">#REF!</definedName>
    <definedName name="yearx" localSheetId="104">#REF!</definedName>
    <definedName name="yearx" localSheetId="105">#REF!</definedName>
    <definedName name="yearx" localSheetId="106">#REF!</definedName>
    <definedName name="yearx" localSheetId="107">#REF!</definedName>
    <definedName name="yearx" localSheetId="108">#REF!</definedName>
    <definedName name="yearx" localSheetId="1">'[1]all.data (2)'!$A$2:$A$864</definedName>
    <definedName name="yearx" localSheetId="2">#REF!</definedName>
    <definedName name="yearx">#REF!</definedName>
    <definedName name="zzz">#REF!</definedName>
  </definedNames>
  <calcPr calcId="162913"/>
</workbook>
</file>

<file path=xl/calcChain.xml><?xml version="1.0" encoding="utf-8"?>
<calcChain xmlns="http://schemas.openxmlformats.org/spreadsheetml/2006/main">
  <c r="G71" i="736" l="1"/>
  <c r="F71" i="736"/>
  <c r="E71" i="736"/>
  <c r="D71" i="736"/>
  <c r="C71" i="736"/>
  <c r="G70" i="736"/>
  <c r="F70" i="736"/>
  <c r="E70" i="736"/>
  <c r="D70" i="736"/>
  <c r="C70" i="736"/>
  <c r="G69" i="736"/>
  <c r="F69" i="736"/>
  <c r="E69" i="736"/>
  <c r="D69" i="736"/>
  <c r="C69" i="736"/>
  <c r="G68" i="736"/>
  <c r="F68" i="736"/>
  <c r="E68" i="736"/>
  <c r="D68" i="736"/>
  <c r="C68" i="736"/>
  <c r="G67" i="736"/>
  <c r="F67" i="736"/>
  <c r="E67" i="736"/>
  <c r="D67" i="736"/>
  <c r="C67" i="736"/>
  <c r="G66" i="736"/>
  <c r="F66" i="736"/>
  <c r="E66" i="736"/>
  <c r="D66" i="736"/>
  <c r="C66" i="736"/>
  <c r="G65" i="736"/>
  <c r="F65" i="736"/>
  <c r="E65" i="736"/>
  <c r="D65" i="736"/>
  <c r="C65" i="736"/>
  <c r="G64" i="736"/>
  <c r="F64" i="736"/>
  <c r="E64" i="736"/>
  <c r="D64" i="736"/>
  <c r="C64" i="736"/>
  <c r="G63" i="736"/>
  <c r="F63" i="736"/>
  <c r="E63" i="736"/>
  <c r="D63" i="736"/>
  <c r="C63" i="736"/>
  <c r="G62" i="736"/>
  <c r="F62" i="736"/>
  <c r="E62" i="736"/>
  <c r="D62" i="736"/>
  <c r="C62" i="736"/>
  <c r="G61" i="736"/>
  <c r="F61" i="736"/>
  <c r="E61" i="736"/>
  <c r="D61" i="736"/>
  <c r="C61" i="736"/>
  <c r="G60" i="736"/>
  <c r="F60" i="736"/>
  <c r="E60" i="736"/>
  <c r="D60" i="736"/>
  <c r="C60" i="736"/>
  <c r="G59" i="736"/>
  <c r="F59" i="736"/>
  <c r="E59" i="736"/>
  <c r="D59" i="736"/>
  <c r="C59" i="736"/>
  <c r="G58" i="736"/>
  <c r="F58" i="736"/>
  <c r="E58" i="736"/>
  <c r="D58" i="736"/>
  <c r="C58" i="736"/>
  <c r="G57" i="736"/>
  <c r="F57" i="736"/>
  <c r="E57" i="736"/>
  <c r="D57" i="736"/>
  <c r="C57" i="736"/>
  <c r="G56" i="736"/>
  <c r="F56" i="736"/>
  <c r="E56" i="736"/>
  <c r="D56" i="736"/>
  <c r="C56" i="736"/>
  <c r="G55" i="736"/>
  <c r="F55" i="736"/>
  <c r="E55" i="736"/>
  <c r="D55" i="736"/>
  <c r="C55" i="736"/>
  <c r="K86" i="710" l="1"/>
  <c r="J87" i="710"/>
  <c r="K87" i="710"/>
  <c r="J88" i="710"/>
  <c r="K88" i="710"/>
  <c r="J89" i="710"/>
  <c r="K89" i="710"/>
  <c r="J90" i="710"/>
  <c r="K90" i="710"/>
  <c r="J91" i="710"/>
  <c r="K91" i="710"/>
  <c r="J92" i="710"/>
  <c r="K92" i="710"/>
  <c r="J93" i="710"/>
  <c r="K93" i="710"/>
  <c r="J94" i="710"/>
  <c r="K94" i="710"/>
  <c r="J95" i="710"/>
  <c r="K95" i="710"/>
  <c r="J96" i="710"/>
  <c r="K96" i="710"/>
  <c r="J97" i="710"/>
  <c r="K97" i="710"/>
  <c r="J98" i="710"/>
  <c r="K98" i="710"/>
  <c r="J99" i="710"/>
  <c r="K99" i="710"/>
  <c r="J100" i="710"/>
  <c r="K100" i="710"/>
  <c r="J101" i="710"/>
  <c r="K101" i="710"/>
  <c r="J102" i="710"/>
  <c r="K102" i="710"/>
  <c r="J103" i="710"/>
  <c r="K103" i="710"/>
  <c r="J104" i="710"/>
  <c r="K104" i="710"/>
  <c r="J105" i="710"/>
  <c r="K105" i="710"/>
  <c r="J106" i="710"/>
  <c r="K106" i="710"/>
  <c r="J107" i="710"/>
  <c r="K107" i="710"/>
  <c r="J108" i="710"/>
  <c r="K108" i="710"/>
  <c r="J109" i="710"/>
  <c r="K109" i="710"/>
  <c r="J110" i="710"/>
  <c r="K110" i="710"/>
  <c r="J111" i="710"/>
  <c r="K111" i="710"/>
  <c r="J112" i="710"/>
  <c r="K112" i="710"/>
  <c r="J113" i="710"/>
  <c r="J55" i="705"/>
  <c r="J54" i="705"/>
  <c r="J53" i="705"/>
  <c r="J52" i="705"/>
  <c r="J51" i="705"/>
  <c r="J50" i="705"/>
  <c r="J49" i="705"/>
  <c r="J48" i="705"/>
  <c r="J47" i="705"/>
  <c r="J46" i="705"/>
  <c r="J45" i="705"/>
  <c r="J44" i="705"/>
  <c r="J43" i="705"/>
  <c r="J42" i="705"/>
  <c r="J41" i="705"/>
  <c r="J40" i="705"/>
  <c r="J39" i="705"/>
  <c r="J38" i="705"/>
  <c r="J37" i="705"/>
  <c r="J36" i="705"/>
  <c r="J35" i="705"/>
  <c r="J34" i="705"/>
  <c r="J33" i="705"/>
  <c r="J32" i="705"/>
  <c r="M17" i="703"/>
  <c r="M16" i="703"/>
  <c r="M15" i="703"/>
  <c r="M14" i="703"/>
  <c r="M13" i="703"/>
  <c r="M12" i="703"/>
  <c r="M11" i="703"/>
  <c r="M10" i="703"/>
  <c r="M9" i="703"/>
  <c r="L9" i="703"/>
  <c r="M8" i="703"/>
  <c r="L8" i="703"/>
  <c r="M7" i="703"/>
  <c r="L7" i="703"/>
  <c r="G12" i="702"/>
  <c r="H38" i="666" l="1"/>
  <c r="D38" i="666"/>
  <c r="H37" i="666"/>
  <c r="D37" i="666"/>
  <c r="H36" i="666"/>
  <c r="D36" i="666"/>
  <c r="H35" i="666"/>
  <c r="D35" i="666"/>
  <c r="H34" i="666"/>
  <c r="D34" i="666"/>
  <c r="H33" i="666"/>
  <c r="D33" i="666"/>
  <c r="H32" i="666"/>
  <c r="D32" i="666"/>
  <c r="H31" i="666"/>
  <c r="D31" i="666"/>
  <c r="H30" i="666"/>
  <c r="D30" i="666"/>
  <c r="H29" i="666"/>
  <c r="H28" i="666"/>
  <c r="H27" i="666"/>
  <c r="H26" i="666"/>
  <c r="G9" i="640"/>
  <c r="F9" i="640"/>
  <c r="G8" i="640"/>
  <c r="F8" i="640"/>
  <c r="G7" i="640"/>
  <c r="F7" i="640"/>
  <c r="G6" i="640"/>
  <c r="F6" i="640"/>
  <c r="G5" i="640"/>
  <c r="F5" i="640"/>
  <c r="G4" i="640"/>
  <c r="F4" i="640"/>
  <c r="F21" i="628" l="1"/>
  <c r="O20" i="628"/>
  <c r="M20" i="628"/>
  <c r="K20" i="628"/>
  <c r="I20" i="628"/>
  <c r="F20" i="628"/>
  <c r="F19" i="628"/>
  <c r="F18" i="628"/>
  <c r="F17" i="628"/>
  <c r="F16" i="628"/>
  <c r="F15" i="628"/>
  <c r="F14" i="628"/>
  <c r="F13" i="628"/>
  <c r="F12" i="628"/>
  <c r="F11" i="628"/>
  <c r="F35" i="624"/>
  <c r="F34" i="624"/>
  <c r="F33" i="624"/>
  <c r="F31" i="624"/>
  <c r="F30" i="624"/>
  <c r="G29" i="624"/>
  <c r="F29" i="624"/>
  <c r="G28" i="624"/>
  <c r="F28" i="624"/>
  <c r="G27" i="624"/>
  <c r="F27" i="624"/>
  <c r="G26" i="624"/>
  <c r="F26" i="624"/>
  <c r="G25" i="624"/>
  <c r="G24" i="624"/>
  <c r="G23" i="624"/>
  <c r="G22" i="624"/>
  <c r="G21" i="624"/>
  <c r="G20" i="624"/>
  <c r="G19" i="624"/>
  <c r="G18" i="624"/>
  <c r="G17" i="624"/>
  <c r="G16" i="624"/>
  <c r="G15" i="624"/>
  <c r="G14" i="624"/>
  <c r="G13" i="624"/>
  <c r="G12" i="624"/>
  <c r="G11" i="624"/>
  <c r="G10" i="624"/>
  <c r="G9" i="624"/>
  <c r="G8" i="624"/>
  <c r="G7" i="624"/>
  <c r="G6" i="624"/>
  <c r="D13" i="618"/>
  <c r="D7" i="618"/>
  <c r="D3" i="618"/>
  <c r="D2" i="618" l="1"/>
  <c r="G12" i="518" l="1"/>
  <c r="A12" i="518"/>
  <c r="A13" i="518" s="1"/>
  <c r="A14" i="518" s="1"/>
  <c r="A15" i="518" s="1"/>
  <c r="A16" i="518" s="1"/>
  <c r="A17" i="518" s="1"/>
  <c r="A18" i="518" s="1"/>
  <c r="A19" i="518" s="1"/>
  <c r="A20" i="518" s="1"/>
  <c r="A21" i="518" s="1"/>
  <c r="A22" i="518" s="1"/>
  <c r="A23" i="518" s="1"/>
  <c r="A24" i="518" s="1"/>
  <c r="A25" i="518" s="1"/>
  <c r="A26" i="518" s="1"/>
  <c r="A27" i="518" s="1"/>
  <c r="A28" i="518" s="1"/>
  <c r="A29" i="518" s="1"/>
  <c r="A30" i="518" s="1"/>
  <c r="A31" i="518" s="1"/>
  <c r="A32" i="518" s="1"/>
  <c r="A4" i="518"/>
  <c r="A5" i="518" s="1"/>
  <c r="A6" i="518" s="1"/>
  <c r="A7" i="518" s="1"/>
  <c r="A8" i="518" s="1"/>
  <c r="A9" i="518" s="1"/>
  <c r="A10" i="518" s="1"/>
  <c r="A33" i="518" l="1"/>
  <c r="A34" i="518" s="1"/>
  <c r="A35" i="518" s="1"/>
  <c r="A36" i="518" s="1"/>
  <c r="A37" i="518" s="1"/>
  <c r="A38" i="518" s="1"/>
  <c r="A39" i="518" s="1"/>
  <c r="A40" i="518" s="1"/>
  <c r="A41" i="518" s="1"/>
  <c r="A42" i="518" s="1"/>
  <c r="A43" i="518" s="1"/>
  <c r="A44" i="518" s="1"/>
  <c r="A45" i="518" s="1"/>
  <c r="A46" i="518" s="1"/>
  <c r="A47" i="518" s="1"/>
  <c r="A48" i="518" s="1"/>
  <c r="A49" i="518" s="1"/>
  <c r="A50" i="518" s="1"/>
  <c r="A51" i="518" s="1"/>
  <c r="A52" i="518" s="1"/>
  <c r="A53" i="518" s="1"/>
  <c r="A54" i="518" s="1"/>
  <c r="A55" i="518" s="1"/>
  <c r="A56" i="518" s="1"/>
  <c r="A57" i="518" s="1"/>
  <c r="A58" i="518" s="1"/>
  <c r="A59" i="518" s="1"/>
  <c r="A60" i="518" s="1"/>
  <c r="A61" i="518" s="1"/>
  <c r="A62" i="518" s="1"/>
  <c r="A63" i="518" s="1"/>
  <c r="A64" i="518" s="1"/>
  <c r="A65" i="518" s="1"/>
  <c r="A66" i="518" s="1"/>
  <c r="A67" i="518" s="1"/>
  <c r="A68" i="518" s="1"/>
  <c r="A69" i="518" s="1"/>
  <c r="A70" i="518" s="1"/>
  <c r="A71" i="518" s="1"/>
  <c r="A72" i="518" s="1"/>
  <c r="A73" i="518" s="1"/>
  <c r="A74" i="518" s="1"/>
  <c r="A75" i="518" l="1"/>
  <c r="A76" i="518" s="1"/>
  <c r="A77" i="518" s="1"/>
  <c r="A78" i="518" s="1"/>
  <c r="A79" i="518" l="1"/>
  <c r="A80" i="518" s="1"/>
  <c r="A81" i="518" s="1"/>
  <c r="A82" i="518" s="1"/>
  <c r="A83" i="518" s="1"/>
  <c r="A84" i="518" s="1"/>
  <c r="A85" i="518" l="1"/>
  <c r="A86" i="518" l="1"/>
  <c r="A87" i="518" s="1"/>
  <c r="A88" i="518" s="1"/>
  <c r="A89" i="518" s="1"/>
  <c r="A90" i="518" s="1"/>
  <c r="A91" i="518" s="1"/>
  <c r="A92" i="518" s="1"/>
  <c r="A93" i="518" s="1"/>
  <c r="A94" i="518" s="1"/>
  <c r="A95" i="518" s="1"/>
  <c r="A96" i="518" s="1"/>
  <c r="A97" i="518" s="1"/>
  <c r="A98" i="518" s="1"/>
  <c r="A99" i="518" s="1"/>
  <c r="A100" i="518" s="1"/>
  <c r="A101" i="518" s="1"/>
  <c r="A102" i="518" s="1"/>
  <c r="A103" i="518" s="1"/>
  <c r="A104" i="518" l="1"/>
  <c r="A105" i="518" s="1"/>
  <c r="A106" i="518" s="1"/>
  <c r="A107" i="518" s="1"/>
  <c r="A108" i="518" s="1"/>
  <c r="A109" i="518" s="1"/>
  <c r="A110" i="518" s="1"/>
  <c r="A111" i="518" s="1"/>
  <c r="A112" i="518" s="1"/>
  <c r="A113" i="518" s="1"/>
  <c r="A114" i="518" s="1"/>
  <c r="A115" i="518" s="1"/>
  <c r="A116" i="518" s="1"/>
  <c r="A117" i="518" s="1"/>
  <c r="A118" i="518" s="1"/>
  <c r="A119" i="518" s="1"/>
  <c r="A120" i="518" s="1"/>
  <c r="A121" i="518" s="1"/>
  <c r="A122" i="518" s="1"/>
  <c r="A123" i="518" s="1"/>
  <c r="A124" i="518" s="1"/>
  <c r="A125" i="518" s="1"/>
  <c r="A126" i="518" s="1"/>
  <c r="A127" i="518" s="1"/>
  <c r="A128" i="518" s="1"/>
  <c r="A129" i="518" s="1"/>
  <c r="A130" i="518" s="1"/>
  <c r="A131" i="518" l="1"/>
  <c r="A132" i="518" s="1"/>
  <c r="A133" i="518" s="1"/>
  <c r="A134" i="518" s="1"/>
  <c r="A135" i="518" s="1"/>
  <c r="A136" i="518" s="1"/>
  <c r="A137" i="518" s="1"/>
  <c r="A138" i="518" s="1"/>
  <c r="A139" i="518" s="1"/>
  <c r="A140" i="518" s="1"/>
  <c r="A141" i="518" s="1"/>
  <c r="A142" i="518" s="1"/>
  <c r="A143" i="518" s="1"/>
  <c r="A144" i="518" s="1"/>
  <c r="A145" i="518" s="1"/>
  <c r="A146" i="518" s="1"/>
  <c r="A147" i="518" s="1"/>
  <c r="A148" i="518" s="1"/>
  <c r="A149" i="518" s="1"/>
  <c r="A150" i="518" s="1"/>
  <c r="A151" i="518" s="1"/>
  <c r="A152" i="518" s="1"/>
  <c r="A153" i="518" s="1"/>
  <c r="A154" i="518" s="1"/>
  <c r="A155" i="518" s="1"/>
  <c r="A156" i="518" s="1"/>
  <c r="A157" i="518" s="1"/>
  <c r="A158" i="518" s="1"/>
  <c r="A159" i="518" s="1"/>
  <c r="A160" i="518" s="1"/>
  <c r="A161" i="518" s="1"/>
  <c r="A162" i="518" s="1"/>
  <c r="A163" i="518" s="1"/>
  <c r="A164" i="518" s="1"/>
  <c r="A165" i="518" s="1"/>
  <c r="A166" i="518" s="1"/>
  <c r="A167" i="518" s="1"/>
  <c r="A168" i="518" s="1"/>
</calcChain>
</file>

<file path=xl/sharedStrings.xml><?xml version="1.0" encoding="utf-8"?>
<sst xmlns="http://schemas.openxmlformats.org/spreadsheetml/2006/main" count="24325" uniqueCount="2232">
  <si>
    <t>These estimates are based on a representative sample of non-Federal short-stay hospitals with 24-hour emergency departments in the coterminous United States.</t>
  </si>
  <si>
    <t>… Estimate does not meet standard of precision.</t>
  </si>
  <si>
    <r>
      <t>Any Illicit Drug</t>
    </r>
    <r>
      <rPr>
        <vertAlign val="superscript"/>
        <sz val="9"/>
        <rFont val="Arial"/>
        <family val="2"/>
      </rPr>
      <t>1</t>
    </r>
  </si>
  <si>
    <r>
      <t>Methamphetamine</t>
    </r>
    <r>
      <rPr>
        <vertAlign val="superscript"/>
        <sz val="9"/>
        <rFont val="Arial"/>
        <family val="2"/>
      </rPr>
      <t>2</t>
    </r>
  </si>
  <si>
    <r>
      <t>Nonmedical use of any psychotherapeutic drug</t>
    </r>
    <r>
      <rPr>
        <vertAlign val="superscript"/>
        <sz val="9"/>
        <rFont val="Arial"/>
        <family val="2"/>
      </rPr>
      <t>3</t>
    </r>
  </si>
  <si>
    <t>Full-Time College Students</t>
  </si>
  <si>
    <r>
      <t>17.9</t>
    </r>
    <r>
      <rPr>
        <sz val="8"/>
        <color indexed="46"/>
        <rFont val="Arial"/>
        <family val="2"/>
      </rPr>
      <t>]</t>
    </r>
  </si>
  <si>
    <r>
      <t>41.7</t>
    </r>
    <r>
      <rPr>
        <sz val="8"/>
        <color indexed="45"/>
        <rFont val="Arial"/>
        <family val="2"/>
      </rPr>
      <t>]</t>
    </r>
  </si>
  <si>
    <r>
      <t>42.3</t>
    </r>
    <r>
      <rPr>
        <sz val="8"/>
        <color indexed="45"/>
        <rFont val="Arial"/>
        <family val="2"/>
      </rPr>
      <t>]</t>
    </r>
  </si>
  <si>
    <r>
      <t>39.9</t>
    </r>
    <r>
      <rPr>
        <sz val="8"/>
        <color indexed="45"/>
        <rFont val="Arial"/>
        <family val="2"/>
      </rPr>
      <t>]</t>
    </r>
  </si>
  <si>
    <r>
      <t>41.8</t>
    </r>
    <r>
      <rPr>
        <sz val="8"/>
        <color indexed="45"/>
        <rFont val="Arial"/>
        <family val="2"/>
      </rPr>
      <t>]</t>
    </r>
  </si>
  <si>
    <r>
      <t>29.1</t>
    </r>
    <r>
      <rPr>
        <sz val="8"/>
        <color indexed="45"/>
        <rFont val="Arial"/>
        <family val="2"/>
      </rPr>
      <t>]</t>
    </r>
  </si>
  <si>
    <r>
      <t>15.4</t>
    </r>
    <r>
      <rPr>
        <sz val="8"/>
        <color indexed="45"/>
        <rFont val="Arial"/>
        <family val="2"/>
      </rPr>
      <t>]</t>
    </r>
  </si>
  <si>
    <r>
      <t>24.7</t>
    </r>
    <r>
      <rPr>
        <sz val="8"/>
        <color indexed="45"/>
        <rFont val="Arial"/>
        <family val="2"/>
      </rPr>
      <t>]</t>
    </r>
  </si>
  <si>
    <r>
      <t>16.9</t>
    </r>
    <r>
      <rPr>
        <sz val="8"/>
        <color indexed="45"/>
        <rFont val="Arial"/>
        <family val="2"/>
      </rPr>
      <t>]</t>
    </r>
  </si>
  <si>
    <r>
      <t>17.6</t>
    </r>
    <r>
      <rPr>
        <sz val="8"/>
        <color indexed="45"/>
        <rFont val="Arial"/>
        <family val="2"/>
      </rPr>
      <t>]</t>
    </r>
  </si>
  <si>
    <r>
      <t>13.3</t>
    </r>
    <r>
      <rPr>
        <sz val="8"/>
        <color indexed="45"/>
        <rFont val="Arial"/>
        <family val="2"/>
      </rPr>
      <t>]</t>
    </r>
  </si>
  <si>
    <r>
      <t>44.0</t>
    </r>
    <r>
      <rPr>
        <sz val="8"/>
        <color indexed="46"/>
        <rFont val="Arial"/>
        <family val="2"/>
      </rPr>
      <t>]</t>
    </r>
  </si>
  <si>
    <r>
      <t>43.9</t>
    </r>
    <r>
      <rPr>
        <sz val="8"/>
        <color indexed="46"/>
        <rFont val="Arial"/>
        <family val="2"/>
      </rPr>
      <t>]</t>
    </r>
  </si>
  <si>
    <r>
      <t>39.8</t>
    </r>
    <r>
      <rPr>
        <sz val="8"/>
        <color indexed="46"/>
        <rFont val="Arial"/>
        <family val="2"/>
      </rPr>
      <t>]</t>
    </r>
  </si>
  <si>
    <r>
      <t>39.4</t>
    </r>
    <r>
      <rPr>
        <sz val="8"/>
        <color indexed="46"/>
        <rFont val="Arial"/>
        <family val="2"/>
      </rPr>
      <t>]</t>
    </r>
  </si>
  <si>
    <r>
      <t>45.4</t>
    </r>
    <r>
      <rPr>
        <sz val="8"/>
        <color indexed="46"/>
        <rFont val="Arial"/>
        <family val="2"/>
      </rPr>
      <t>]</t>
    </r>
  </si>
  <si>
    <r>
      <t>31.6</t>
    </r>
    <r>
      <rPr>
        <sz val="8"/>
        <color indexed="46"/>
        <rFont val="Arial"/>
        <family val="2"/>
      </rPr>
      <t>]</t>
    </r>
  </si>
  <si>
    <r>
      <t>34.9</t>
    </r>
    <r>
      <rPr>
        <sz val="8"/>
        <color indexed="46"/>
        <rFont val="Arial"/>
        <family val="2"/>
      </rPr>
      <t>]</t>
    </r>
  </si>
  <si>
    <r>
      <t>41.0</t>
    </r>
    <r>
      <rPr>
        <sz val="8"/>
        <color indexed="46"/>
        <rFont val="Arial"/>
        <family val="2"/>
      </rPr>
      <t>]</t>
    </r>
  </si>
  <si>
    <r>
      <t>17.8</t>
    </r>
    <r>
      <rPr>
        <sz val="8"/>
        <color indexed="46"/>
        <rFont val="Arial"/>
        <family val="2"/>
      </rPr>
      <t>]</t>
    </r>
  </si>
  <si>
    <r>
      <t>18.3</t>
    </r>
    <r>
      <rPr>
        <sz val="8"/>
        <color indexed="46"/>
        <rFont val="Arial"/>
        <family val="2"/>
      </rPr>
      <t>]</t>
    </r>
  </si>
  <si>
    <r>
      <t>14.5</t>
    </r>
    <r>
      <rPr>
        <sz val="8"/>
        <color indexed="46"/>
        <rFont val="Arial"/>
        <family val="2"/>
      </rPr>
      <t>]</t>
    </r>
  </si>
  <si>
    <r>
      <t>15.8</t>
    </r>
    <r>
      <rPr>
        <sz val="8"/>
        <color indexed="46"/>
        <rFont val="Arial"/>
        <family val="2"/>
      </rPr>
      <t>]</t>
    </r>
  </si>
  <si>
    <r>
      <t>12</t>
    </r>
    <r>
      <rPr>
        <sz val="8"/>
        <color indexed="46"/>
        <rFont val="Arial"/>
        <family val="2"/>
      </rPr>
      <t>]</t>
    </r>
  </si>
  <si>
    <r>
      <t>17.1</t>
    </r>
    <r>
      <rPr>
        <sz val="8"/>
        <color indexed="46"/>
        <rFont val="Arial"/>
        <family val="2"/>
      </rPr>
      <t>]</t>
    </r>
  </si>
  <si>
    <t>Ages 12 or older</t>
  </si>
  <si>
    <t>Year</t>
  </si>
  <si>
    <t>Lifetime</t>
  </si>
  <si>
    <t>Past Year</t>
  </si>
  <si>
    <t>Past Month</t>
  </si>
  <si>
    <t>Pain Relievers</t>
  </si>
  <si>
    <t>Tranquili-zers</t>
  </si>
  <si>
    <t>Stimulants</t>
  </si>
  <si>
    <t>Sedatives</t>
  </si>
  <si>
    <t>Percentages</t>
  </si>
  <si>
    <t>Full-time</t>
  </si>
  <si>
    <t>Part-time</t>
  </si>
  <si>
    <t>Unemployed</t>
  </si>
  <si>
    <t>Any Illicit Drug</t>
  </si>
  <si>
    <t>Marijuana/ Hashish</t>
  </si>
  <si>
    <t>Halluci-nogens</t>
  </si>
  <si>
    <t>LSD</t>
  </si>
  <si>
    <t>Cocaine</t>
  </si>
  <si>
    <t>Amphet-amines</t>
  </si>
  <si>
    <t>Approximate Ns</t>
  </si>
  <si>
    <t>Drug Use Behavior and Year</t>
  </si>
  <si>
    <t>Sex</t>
  </si>
  <si>
    <t>Race/Ethnicity</t>
  </si>
  <si>
    <t>Grade Level</t>
  </si>
  <si>
    <t>Male</t>
  </si>
  <si>
    <t>Female</t>
  </si>
  <si>
    <t>White, non-Hispanic</t>
  </si>
  <si>
    <t>Black, non-Hispanic</t>
  </si>
  <si>
    <t>Hispanic</t>
  </si>
  <si>
    <t>9th</t>
  </si>
  <si>
    <t>10th</t>
  </si>
  <si>
    <t>11th</t>
  </si>
  <si>
    <t>12th</t>
  </si>
  <si>
    <t>Used at Time of Offense (%)</t>
  </si>
  <si>
    <t>State prison inmates</t>
  </si>
  <si>
    <t>Federal prison inmates</t>
  </si>
  <si>
    <t>ADM combination</t>
  </si>
  <si>
    <t>Past month (%)</t>
  </si>
  <si>
    <t>Past year (%)</t>
  </si>
  <si>
    <t>Lifetime (%)</t>
  </si>
  <si>
    <t>Any ADM problem</t>
  </si>
  <si>
    <t>Alcohol problem</t>
  </si>
  <si>
    <t>Drug problem</t>
  </si>
  <si>
    <t>Mental health problem</t>
  </si>
  <si>
    <t>Specific Combinations</t>
  </si>
  <si>
    <t>Alcohol problem only</t>
  </si>
  <si>
    <t>Drug problem only</t>
  </si>
  <si>
    <t>Mental health problem only</t>
  </si>
  <si>
    <t>Alcohol and drug problems</t>
  </si>
  <si>
    <t>Alcohol and mental health problems</t>
  </si>
  <si>
    <t>Drug and mental health problems</t>
  </si>
  <si>
    <t>Alcohol, drug, and mental health problems</t>
  </si>
  <si>
    <t>No ADM problems</t>
  </si>
  <si>
    <t>Dated Updated</t>
  </si>
  <si>
    <t>Alcohol, Drug, and Mental Health (ADM) Problems Among Homeless Clients, 1996</t>
  </si>
  <si>
    <t>Percent</t>
  </si>
  <si>
    <t>Insufficient income</t>
  </si>
  <si>
    <t>Lack of job</t>
  </si>
  <si>
    <t>No suitable housing</t>
  </si>
  <si>
    <t>Addiction to alcohol or drugs</t>
  </si>
  <si>
    <t>Characteristics Perceived by Respondents to Prevent Exit from Homelessness, 1996</t>
  </si>
  <si>
    <t>Currently homeless (%) (N=2938)</t>
  </si>
  <si>
    <t>Formerly homeless clients (%) (N=677)</t>
  </si>
  <si>
    <r>
      <t xml:space="preserve">2  </t>
    </r>
    <r>
      <rPr>
        <sz val="8"/>
        <rFont val="Arial"/>
        <family val="2"/>
      </rPr>
      <t>Data for past-month (current) use.</t>
    </r>
  </si>
  <si>
    <r>
      <t>1</t>
    </r>
    <r>
      <rPr>
        <sz val="8"/>
        <rFont val="Arial"/>
        <family val="2"/>
      </rPr>
      <t xml:space="preserve"> “Occasional” is defined as using drugs fewer than 10 days per month.</t>
    </r>
  </si>
  <si>
    <r>
      <t>2</t>
    </r>
    <r>
      <rPr>
        <sz val="8"/>
        <rFont val="Arial"/>
        <family val="2"/>
      </rPr>
      <t xml:space="preserve"> “Chronic” is defined as more than 10 days per month.</t>
    </r>
  </si>
  <si>
    <r>
      <t xml:space="preserve">3 </t>
    </r>
    <r>
      <rPr>
        <sz val="8"/>
        <rFont val="Arial"/>
        <family val="2"/>
      </rPr>
      <t>Estimates for 2000 are projections.</t>
    </r>
  </si>
  <si>
    <r>
      <t xml:space="preserve">Office of National Drug Control Policy. </t>
    </r>
    <r>
      <rPr>
        <i/>
        <sz val="8"/>
        <rFont val="Arial"/>
        <family val="2"/>
      </rPr>
      <t>What America’s Users Spend on Illegal Drugs, 1988–2000</t>
    </r>
    <r>
      <rPr>
        <sz val="8"/>
        <rFont val="Arial"/>
        <family val="2"/>
      </rPr>
      <t>. Washington, DC: Executive Office of the President (December 2001).</t>
    </r>
  </si>
  <si>
    <r>
      <t xml:space="preserve">Data in this table are composite estimates derived from the </t>
    </r>
    <r>
      <rPr>
        <i/>
        <sz val="8"/>
        <rFont val="Arial"/>
        <family val="2"/>
      </rPr>
      <t>National Household Survey on Drug Abuse</t>
    </r>
    <r>
      <rPr>
        <sz val="8"/>
        <rFont val="Arial"/>
        <family val="2"/>
      </rPr>
      <t xml:space="preserve"> (NHSDA) and the </t>
    </r>
    <r>
      <rPr>
        <i/>
        <sz val="8"/>
        <rFont val="Arial"/>
        <family val="2"/>
      </rPr>
      <t>Arrestee Drug Abuse Monitoring</t>
    </r>
    <r>
      <rPr>
        <sz val="8"/>
        <rFont val="Arial"/>
        <family val="2"/>
      </rPr>
      <t xml:space="preserve"> (ADAM) program. For a detailed description of the methodology, see Rhodes, W. (1993), Synthetic Estimation Applied to the Prevalence of Drug Use, </t>
    </r>
    <r>
      <rPr>
        <i/>
        <sz val="8"/>
        <rFont val="Arial"/>
        <family val="2"/>
      </rPr>
      <t>Journal of Drug Issues</t>
    </r>
    <r>
      <rPr>
        <sz val="8"/>
        <rFont val="Arial"/>
        <family val="2"/>
      </rPr>
      <t xml:space="preserve"> 23(2):297–321. The NHSDA was not administered in 1989. Estimates for 1989 are the average for 1988 and 1990. </t>
    </r>
  </si>
  <si>
    <t>All non-white</t>
  </si>
  <si>
    <t>Spain</t>
  </si>
  <si>
    <t>Slovak Republic</t>
  </si>
  <si>
    <t>Slovenia</t>
  </si>
  <si>
    <t>Sweden</t>
  </si>
  <si>
    <t>Switzerland</t>
  </si>
  <si>
    <t>Turkey</t>
  </si>
  <si>
    <t>Ukraine</t>
  </si>
  <si>
    <r>
      <t>22.6</t>
    </r>
    <r>
      <rPr>
        <sz val="9"/>
        <color indexed="46"/>
        <rFont val="Arial"/>
        <family val="2"/>
      </rPr>
      <t>]</t>
    </r>
  </si>
  <si>
    <r>
      <t>26.3</t>
    </r>
    <r>
      <rPr>
        <sz val="9"/>
        <color indexed="45"/>
        <rFont val="Arial"/>
        <family val="2"/>
      </rPr>
      <t>]</t>
    </r>
  </si>
  <si>
    <r>
      <t>23.1</t>
    </r>
    <r>
      <rPr>
        <sz val="9"/>
        <color indexed="45"/>
        <rFont val="Arial"/>
        <family val="2"/>
      </rPr>
      <t>]</t>
    </r>
  </si>
  <si>
    <r>
      <t>17.5</t>
    </r>
    <r>
      <rPr>
        <sz val="9"/>
        <color indexed="46"/>
        <rFont val="Arial"/>
        <family val="2"/>
      </rPr>
      <t>]</t>
    </r>
  </si>
  <si>
    <r>
      <t>27.2</t>
    </r>
    <r>
      <rPr>
        <sz val="9"/>
        <color indexed="45"/>
        <rFont val="Arial"/>
        <family val="2"/>
      </rPr>
      <t>]</t>
    </r>
  </si>
  <si>
    <r>
      <t>30.9</t>
    </r>
    <r>
      <rPr>
        <sz val="9"/>
        <color indexed="46"/>
        <rFont val="Arial"/>
        <family val="2"/>
      </rPr>
      <t>]</t>
    </r>
  </si>
  <si>
    <r>
      <t>24.3</t>
    </r>
    <r>
      <rPr>
        <sz val="9"/>
        <color indexed="46"/>
        <rFont val="Arial"/>
        <family val="2"/>
      </rPr>
      <t>]</t>
    </r>
  </si>
  <si>
    <r>
      <t>17.4</t>
    </r>
    <r>
      <rPr>
        <sz val="9"/>
        <color indexed="46"/>
        <rFont val="Arial"/>
        <family val="2"/>
      </rPr>
      <t>]</t>
    </r>
  </si>
  <si>
    <r>
      <t>24.4</t>
    </r>
    <r>
      <rPr>
        <sz val="9"/>
        <color indexed="46"/>
        <rFont val="Arial"/>
        <family val="2"/>
      </rPr>
      <t>]</t>
    </r>
  </si>
  <si>
    <r>
      <t>27.1</t>
    </r>
    <r>
      <rPr>
        <sz val="9"/>
        <color indexed="46"/>
        <rFont val="Arial"/>
        <family val="2"/>
      </rPr>
      <t>]</t>
    </r>
  </si>
  <si>
    <r>
      <t>26.6</t>
    </r>
    <r>
      <rPr>
        <sz val="9"/>
        <color indexed="45"/>
        <rFont val="Arial"/>
        <family val="2"/>
      </rPr>
      <t>]</t>
    </r>
  </si>
  <si>
    <r>
      <t>24.9</t>
    </r>
    <r>
      <rPr>
        <sz val="9"/>
        <color indexed="45"/>
        <rFont val="Arial"/>
        <family val="2"/>
      </rPr>
      <t>]</t>
    </r>
  </si>
  <si>
    <r>
      <t>20.8</t>
    </r>
    <r>
      <rPr>
        <sz val="9"/>
        <color indexed="46"/>
        <rFont val="Arial"/>
        <family val="2"/>
      </rPr>
      <t>]</t>
    </r>
  </si>
  <si>
    <r>
      <t>22.0</t>
    </r>
    <r>
      <rPr>
        <sz val="9"/>
        <color indexed="46"/>
        <rFont val="Arial"/>
        <family val="2"/>
      </rPr>
      <t>]</t>
    </r>
  </si>
  <si>
    <r>
      <t>33.2</t>
    </r>
    <r>
      <rPr>
        <sz val="9"/>
        <color indexed="45"/>
        <rFont val="Arial"/>
        <family val="2"/>
      </rPr>
      <t>]</t>
    </r>
  </si>
  <si>
    <r>
      <t>18.4</t>
    </r>
    <r>
      <rPr>
        <sz val="9"/>
        <color indexed="45"/>
        <rFont val="Arial"/>
        <family val="2"/>
      </rPr>
      <t>]</t>
    </r>
  </si>
  <si>
    <r>
      <t>Texas</t>
    </r>
    <r>
      <rPr>
        <vertAlign val="superscript"/>
        <sz val="9"/>
        <rFont val="Arial"/>
        <family val="2"/>
      </rPr>
      <t>3</t>
    </r>
  </si>
  <si>
    <r>
      <t>21.7</t>
    </r>
    <r>
      <rPr>
        <sz val="9"/>
        <color indexed="46"/>
        <rFont val="Arial"/>
        <family val="2"/>
      </rPr>
      <t>]</t>
    </r>
  </si>
  <si>
    <r>
      <t>9.7</t>
    </r>
    <r>
      <rPr>
        <sz val="9"/>
        <color indexed="46"/>
        <rFont val="Arial"/>
        <family val="2"/>
      </rPr>
      <t>]</t>
    </r>
  </si>
  <si>
    <r>
      <t>30.3</t>
    </r>
    <r>
      <rPr>
        <sz val="9"/>
        <color indexed="46"/>
        <rFont val="Arial"/>
        <family val="2"/>
      </rPr>
      <t>]</t>
    </r>
  </si>
  <si>
    <r>
      <t>25.1</t>
    </r>
    <r>
      <rPr>
        <sz val="9"/>
        <color indexed="46"/>
        <rFont val="Arial"/>
        <family val="2"/>
      </rPr>
      <t>]</t>
    </r>
  </si>
  <si>
    <r>
      <t>20.4</t>
    </r>
    <r>
      <rPr>
        <sz val="9"/>
        <color indexed="45"/>
        <rFont val="Arial"/>
        <family val="2"/>
      </rPr>
      <t>]</t>
    </r>
  </si>
  <si>
    <r>
      <t>25.0</t>
    </r>
    <r>
      <rPr>
        <sz val="9"/>
        <color indexed="46"/>
        <rFont val="Arial"/>
        <family val="2"/>
      </rPr>
      <t>]</t>
    </r>
  </si>
  <si>
    <r>
      <t>30.0</t>
    </r>
    <r>
      <rPr>
        <sz val="9"/>
        <color indexed="46"/>
        <rFont val="Arial"/>
        <family val="2"/>
      </rPr>
      <t>]</t>
    </r>
  </si>
  <si>
    <r>
      <t>27.3</t>
    </r>
    <r>
      <rPr>
        <sz val="9"/>
        <color indexed="45"/>
        <rFont val="Arial"/>
        <family val="2"/>
      </rPr>
      <t>]</t>
    </r>
  </si>
  <si>
    <r>
      <t>24.8</t>
    </r>
    <r>
      <rPr>
        <sz val="9"/>
        <color indexed="45"/>
        <rFont val="Arial"/>
        <family val="2"/>
      </rPr>
      <t>]</t>
    </r>
  </si>
  <si>
    <r>
      <t>27.2</t>
    </r>
    <r>
      <rPr>
        <sz val="9"/>
        <color indexed="46"/>
        <rFont val="Arial"/>
        <family val="2"/>
      </rPr>
      <t>]</t>
    </r>
  </si>
  <si>
    <r>
      <t>31.5</t>
    </r>
    <r>
      <rPr>
        <sz val="9"/>
        <color indexed="45"/>
        <rFont val="Arial"/>
        <family val="2"/>
      </rPr>
      <t>]</t>
    </r>
  </si>
  <si>
    <r>
      <t>32.7</t>
    </r>
    <r>
      <rPr>
        <sz val="9"/>
        <color indexed="46"/>
        <rFont val="Arial"/>
        <family val="2"/>
      </rPr>
      <t>]</t>
    </r>
  </si>
  <si>
    <r>
      <t>29.3</t>
    </r>
    <r>
      <rPr>
        <sz val="9"/>
        <color indexed="46"/>
        <rFont val="Arial"/>
        <family val="2"/>
      </rPr>
      <t>]</t>
    </r>
  </si>
  <si>
    <r>
      <t>22.1</t>
    </r>
    <r>
      <rPr>
        <sz val="9"/>
        <color indexed="46"/>
        <rFont val="Arial"/>
        <family val="2"/>
      </rPr>
      <t>]</t>
    </r>
  </si>
  <si>
    <r>
      <t>34.1</t>
    </r>
    <r>
      <rPr>
        <sz val="9"/>
        <color indexed="46"/>
        <rFont val="Arial"/>
        <family val="2"/>
      </rPr>
      <t>]</t>
    </r>
  </si>
  <si>
    <r>
      <t>41.4</t>
    </r>
    <r>
      <rPr>
        <sz val="9"/>
        <color indexed="46"/>
        <rFont val="Arial"/>
        <family val="2"/>
      </rPr>
      <t>]</t>
    </r>
  </si>
  <si>
    <r>
      <t>32.4</t>
    </r>
    <r>
      <rPr>
        <sz val="9"/>
        <color indexed="45"/>
        <rFont val="Arial"/>
        <family val="2"/>
      </rPr>
      <t>]</t>
    </r>
  </si>
  <si>
    <r>
      <t>32.6</t>
    </r>
    <r>
      <rPr>
        <sz val="9"/>
        <color indexed="45"/>
        <rFont val="Arial"/>
        <family val="2"/>
      </rPr>
      <t>]</t>
    </r>
  </si>
  <si>
    <r>
      <t>20.7</t>
    </r>
    <r>
      <rPr>
        <sz val="9"/>
        <color indexed="46"/>
        <rFont val="Arial"/>
        <family val="2"/>
      </rPr>
      <t>]</t>
    </r>
  </si>
  <si>
    <r>
      <t>41.5</t>
    </r>
    <r>
      <rPr>
        <sz val="9"/>
        <color indexed="46"/>
        <rFont val="Arial"/>
        <family val="2"/>
      </rPr>
      <t>]</t>
    </r>
  </si>
  <si>
    <r>
      <t>30.7</t>
    </r>
    <r>
      <rPr>
        <sz val="9"/>
        <color indexed="45"/>
        <rFont val="Arial"/>
        <family val="2"/>
      </rPr>
      <t>]</t>
    </r>
  </si>
  <si>
    <r>
      <t>36.5</t>
    </r>
    <r>
      <rPr>
        <sz val="9"/>
        <color indexed="45"/>
        <rFont val="Arial"/>
        <family val="2"/>
      </rPr>
      <t>]</t>
    </r>
  </si>
  <si>
    <r>
      <t>31.3</t>
    </r>
    <r>
      <rPr>
        <sz val="9"/>
        <color indexed="46"/>
        <rFont val="Arial"/>
        <family val="2"/>
      </rPr>
      <t>]</t>
    </r>
  </si>
  <si>
    <r>
      <t>10.9</t>
    </r>
    <r>
      <rPr>
        <sz val="9"/>
        <color indexed="46"/>
        <rFont val="Arial"/>
        <family val="2"/>
      </rPr>
      <t>]</t>
    </r>
  </si>
  <si>
    <r>
      <t>29.0</t>
    </r>
    <r>
      <rPr>
        <sz val="9"/>
        <color indexed="46"/>
        <rFont val="Arial"/>
        <family val="2"/>
      </rPr>
      <t>]</t>
    </r>
  </si>
  <si>
    <r>
      <t>34.2</t>
    </r>
    <r>
      <rPr>
        <sz val="9"/>
        <color indexed="46"/>
        <rFont val="Arial"/>
        <family val="2"/>
      </rPr>
      <t>]</t>
    </r>
  </si>
  <si>
    <r>
      <t>38.1</t>
    </r>
    <r>
      <rPr>
        <sz val="9"/>
        <color indexed="45"/>
        <rFont val="Arial"/>
        <family val="2"/>
      </rPr>
      <t>]</t>
    </r>
  </si>
  <si>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</si>
  <si>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</si>
  <si>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</si>
  <si>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</si>
  <si>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</si>
  <si>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</si>
  <si>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</si>
  <si>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</si>
  <si>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</si>
  <si>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</si>
  <si>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</si>
  <si>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</si>
  <si>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</si>
  <si>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</si>
  <si>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</si>
  <si>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</si>
  <si>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</si>
  <si>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</si>
  <si>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</si>
  <si>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</si>
  <si>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</si>
  <si>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</si>
  <si>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</si>
  <si>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</si>
  <si>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</si>
  <si>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</si>
  <si>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</si>
  <si>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</si>
  <si>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</si>
  <si>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</si>
  <si>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</si>
  <si>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</si>
  <si>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</si>
  <si>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</si>
  <si>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</si>
  <si>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</si>
  <si>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</si>
  <si>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</si>
  <si>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</si>
  <si>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</si>
  <si>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</si>
  <si>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</si>
  <si>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</si>
  <si>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</si>
  <si>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</si>
  <si>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t>Local Area</t>
  </si>
  <si>
    <t>Marijuana</t>
  </si>
  <si>
    <t>Baltimore</t>
  </si>
  <si>
    <t>Boston</t>
  </si>
  <si>
    <t>Chicago</t>
  </si>
  <si>
    <t>Dallas</t>
  </si>
  <si>
    <t>Detroit</t>
  </si>
  <si>
    <t>New Orleans</t>
  </si>
  <si>
    <t>New York City</t>
  </si>
  <si>
    <t>Philadelphia</t>
  </si>
  <si>
    <t>San Diego</t>
  </si>
  <si>
    <t>San Francisco</t>
  </si>
  <si>
    <t>Seattle</t>
  </si>
  <si>
    <t>Washington, DC</t>
  </si>
  <si>
    <t>Location</t>
  </si>
  <si>
    <t>Atlanta</t>
  </si>
  <si>
    <t>Charlotte-Metro</t>
  </si>
  <si>
    <t>Denver</t>
  </si>
  <si>
    <t>Indianapolis</t>
  </si>
  <si>
    <t>Minneapolis</t>
  </si>
  <si>
    <t>Portland, OR</t>
  </si>
  <si>
    <t>Sacramento</t>
  </si>
  <si>
    <t>Charlotte</t>
  </si>
  <si>
    <t xml:space="preserve">Chicago </t>
  </si>
  <si>
    <t>Afghanistan</t>
  </si>
  <si>
    <t>Pakistan</t>
  </si>
  <si>
    <t>Burma</t>
  </si>
  <si>
    <t>Laos</t>
  </si>
  <si>
    <t>Thailand</t>
  </si>
  <si>
    <t>Colombia</t>
  </si>
  <si>
    <t>Guatemala</t>
  </si>
  <si>
    <t>Eradicated</t>
  </si>
  <si>
    <t>Private for-profit</t>
  </si>
  <si>
    <t>Private nonprofit</t>
  </si>
  <si>
    <t>State/local government</t>
  </si>
  <si>
    <t>Federal government</t>
  </si>
  <si>
    <t>Tribal government</t>
  </si>
  <si>
    <t>Hospital inpatient/residential</t>
  </si>
  <si>
    <t>Outpatient</t>
  </si>
  <si>
    <t>All clients</t>
  </si>
  <si>
    <t>Under 18</t>
  </si>
  <si>
    <t>18 or older</t>
  </si>
  <si>
    <t>Totals</t>
  </si>
  <si>
    <t>26 or older</t>
  </si>
  <si>
    <t>Total who needed treatment for an illicit drug problem in the past year</t>
  </si>
  <si>
    <t>Received treatment at a specialty facility</t>
  </si>
  <si>
    <t>Did not receive treatment at a specialty facility</t>
  </si>
  <si>
    <t>Non Hispanic</t>
  </si>
  <si>
    <t>All Non-Hispanic</t>
  </si>
  <si>
    <t>American Indian/or Alaska Native</t>
  </si>
  <si>
    <t>Native Hawaiian or other Pacific Islander</t>
  </si>
  <si>
    <t>More than one race</t>
  </si>
  <si>
    <t>Meth-amphetamine</t>
  </si>
  <si>
    <t>Cocaine destined for the United States</t>
  </si>
  <si>
    <t>Cocaine shipped to the United States</t>
  </si>
  <si>
    <t>Cocaine available for consumption in the United States</t>
  </si>
  <si>
    <t>Retail value of cocaine in the United States (2000 $, billions)</t>
  </si>
  <si>
    <t>709–842</t>
  </si>
  <si>
    <t>…Low precision, no estimate reported</t>
  </si>
  <si>
    <t>Injecting drug use (IDU)</t>
  </si>
  <si>
    <t>Total Tuberculosis Cases</t>
  </si>
  <si>
    <t>Number with information on injecting drug use</t>
  </si>
  <si>
    <t>Percent with information on injecting drug use</t>
  </si>
  <si>
    <t>Number with information on noninjecting drug use</t>
  </si>
  <si>
    <t>Number of Reported Cases</t>
  </si>
  <si>
    <t>Percent of Inmates</t>
  </si>
  <si>
    <t>State</t>
  </si>
  <si>
    <t>Federal</t>
  </si>
  <si>
    <t>Total costs</t>
  </si>
  <si>
    <t>Lost wage/productivity</t>
  </si>
  <si>
    <t>Fringe benefits</t>
  </si>
  <si>
    <t>Nonmarket losses</t>
  </si>
  <si>
    <t>The Lifetime Costs of Dropping Out of High School (1993 $)</t>
  </si>
  <si>
    <t>Present value with 2% discount rate</t>
  </si>
  <si>
    <t>Data in the first four columns for 1989–1995 represent ranges estimated by the U.S. Department of State. Data for 1996–2000 are point estimates derived from ONDCP’s Sequential Transition and Reduction (STAR) Model.</t>
  </si>
  <si>
    <t xml:space="preserve"> Data not available.</t>
  </si>
  <si>
    <t xml:space="preserve">“Any illicit drug” includes marijuana/hashish, cocaine (including crack), heroin, hallucinogens, inhalants, or any prescription-type psychotherapeutic used nonmedically. </t>
  </si>
  <si>
    <t>Estimated Economic Costs of Drug Abuse, States and Jurisdictions, 2002</t>
  </si>
  <si>
    <t>Total Cultivated Plants Eradicated</t>
  </si>
  <si>
    <t>U.S. Total</t>
  </si>
  <si>
    <r>
      <t>1</t>
    </r>
    <r>
      <rPr>
        <sz val="8"/>
        <rFont val="Arial"/>
        <family val="2"/>
      </rPr>
      <t xml:space="preserve"> Estimates are based on a survey-weighted hierarchical Bayes estimation approach.</t>
    </r>
  </si>
  <si>
    <r>
      <t>2</t>
    </r>
    <r>
      <rPr>
        <sz val="8"/>
        <rFont val="Arial"/>
        <family val="2"/>
      </rPr>
      <t xml:space="preserve"> Used at least once on at least 1 of the 30 days preceding the survey.</t>
    </r>
  </si>
  <si>
    <r>
      <t>3</t>
    </r>
    <r>
      <rPr>
        <sz val="8"/>
        <rFont val="Arial"/>
        <family val="2"/>
      </rPr>
      <t xml:space="preserve"> Survey did not include students from one of the state’s largest school districts in 2003.</t>
    </r>
  </si>
  <si>
    <r>
      <t>2</t>
    </r>
    <r>
      <rPr>
        <sz val="8"/>
        <rFont val="Arial"/>
        <family val="2"/>
      </rPr>
      <t xml:space="preserve"> Includes clients with drug problems only, alcohol problems only, and both drug and alcohol problems.</t>
    </r>
  </si>
  <si>
    <t>Bolivia</t>
  </si>
  <si>
    <t>Peru</t>
  </si>
  <si>
    <t>Net Coca Cultivation (hectares)</t>
  </si>
  <si>
    <t>Potential Pure Cocaine Production (metric tons)</t>
  </si>
  <si>
    <t>International</t>
  </si>
  <si>
    <t>Drug Use</t>
  </si>
  <si>
    <t>Drug Use Consequences</t>
  </si>
  <si>
    <t>Drug Treatment</t>
  </si>
  <si>
    <t>Drug User Expenditures &amp; Availability</t>
  </si>
  <si>
    <t>XXXXXXX</t>
  </si>
  <si>
    <t>XXXXXXXXXXX</t>
  </si>
  <si>
    <r>
      <t>1</t>
    </r>
    <r>
      <rPr>
        <sz val="8"/>
        <rFont val="Arial"/>
        <family val="2"/>
      </rPr>
      <t xml:space="preserve"> Beginning in 2001, USG surveys of Bolivian coca take place over the period June to June.</t>
    </r>
  </si>
  <si>
    <t>2004-2005</t>
  </si>
  <si>
    <t>2002-2003</t>
  </si>
  <si>
    <t>2008-2009</t>
  </si>
  <si>
    <t>2006-2007</t>
  </si>
  <si>
    <t>Pregnant</t>
  </si>
  <si>
    <t>Not Pregnant</t>
  </si>
  <si>
    <t>Age 15-17</t>
  </si>
  <si>
    <t>Age 18-25</t>
  </si>
  <si>
    <t>Age 26-44</t>
  </si>
  <si>
    <t>Arrested or Booked in the Past Year</t>
  </si>
  <si>
    <t>Not Arrested or Booked in the Past Year</t>
  </si>
  <si>
    <t>Year/Sex</t>
  </si>
  <si>
    <t>State Total Annual Cost ($ in Millions)</t>
  </si>
  <si>
    <t>Annual Cost per Capita ($ per person)</t>
  </si>
  <si>
    <t xml:space="preserve">State </t>
  </si>
  <si>
    <t>US Total</t>
  </si>
  <si>
    <t>Office of National Drug Control Policy (2004). The Economic Costs of Drug Abuse in the United States:  Estimates for States and Selected Metropolitan Areas, 2002. Washington, DC: Executive Office of the President (Unpublished data).</t>
  </si>
  <si>
    <t>Data not available</t>
  </si>
  <si>
    <r>
      <t>1</t>
    </r>
    <r>
      <rPr>
        <sz val="8"/>
        <rFont val="Arial"/>
        <family val="2"/>
      </rPr>
      <t xml:space="preserve"> Answer alternatives were: (1) no risk, (2) slight risk, (3) moderate risk, (4) great risk, and (5) can't say, drug unfamiliar.</t>
    </r>
  </si>
  <si>
    <t>Metham-phetamine</t>
  </si>
  <si>
    <t>Tab Color</t>
  </si>
  <si>
    <t>National</t>
  </si>
  <si>
    <t>Local</t>
  </si>
  <si>
    <t>Estimated Number of Chronic and Occasional Users of Cocaine and Heroin, 1988–2000 (Thousands)</t>
  </si>
  <si>
    <r>
      <t>21.7</t>
    </r>
    <r>
      <rPr>
        <sz val="8"/>
        <color indexed="45"/>
        <rFont val="Arial"/>
        <family val="2"/>
      </rPr>
      <t>]</t>
    </r>
  </si>
  <si>
    <r>
      <t>28.7</t>
    </r>
    <r>
      <rPr>
        <sz val="8"/>
        <color indexed="45"/>
        <rFont val="Arial"/>
        <family val="2"/>
      </rPr>
      <t>]</t>
    </r>
  </si>
  <si>
    <r>
      <t>17.0</t>
    </r>
    <r>
      <rPr>
        <sz val="8"/>
        <color indexed="45"/>
        <rFont val="Arial"/>
        <family val="2"/>
      </rPr>
      <t>]</t>
    </r>
  </si>
  <si>
    <r>
      <t>17.8</t>
    </r>
    <r>
      <rPr>
        <sz val="8"/>
        <color indexed="45"/>
        <rFont val="Arial"/>
        <family val="2"/>
      </rPr>
      <t>]</t>
    </r>
  </si>
  <si>
    <r>
      <t>18.3</t>
    </r>
    <r>
      <rPr>
        <sz val="8"/>
        <color indexed="45"/>
        <rFont val="Arial"/>
        <family val="2"/>
      </rPr>
      <t>]</t>
    </r>
  </si>
  <si>
    <r>
      <t>20.4</t>
    </r>
    <r>
      <rPr>
        <sz val="8"/>
        <color indexed="46"/>
        <rFont val="Arial"/>
        <family val="2"/>
      </rPr>
      <t>]</t>
    </r>
  </si>
  <si>
    <r>
      <t>21.8</t>
    </r>
    <r>
      <rPr>
        <sz val="8"/>
        <color indexed="46"/>
        <rFont val="Arial"/>
        <family val="2"/>
      </rPr>
      <t>]</t>
    </r>
  </si>
  <si>
    <r>
      <t>22.5</t>
    </r>
    <r>
      <rPr>
        <sz val="8"/>
        <color indexed="46"/>
        <rFont val="Arial"/>
        <family val="2"/>
      </rPr>
      <t>]</t>
    </r>
  </si>
  <si>
    <r>
      <t>20.2</t>
    </r>
    <r>
      <rPr>
        <sz val="8"/>
        <color indexed="46"/>
        <rFont val="Arial"/>
        <family val="2"/>
      </rPr>
      <t>]</t>
    </r>
  </si>
  <si>
    <r>
      <t>24.0</t>
    </r>
    <r>
      <rPr>
        <sz val="8"/>
        <color indexed="46"/>
        <rFont val="Arial"/>
        <family val="2"/>
      </rPr>
      <t>]</t>
    </r>
  </si>
  <si>
    <r>
      <t>21.4</t>
    </r>
    <r>
      <rPr>
        <sz val="8"/>
        <color indexed="46"/>
        <rFont val="Arial"/>
        <family val="2"/>
      </rPr>
      <t>]</t>
    </r>
  </si>
  <si>
    <t>How much do you think people risk harming themselves</t>
  </si>
  <si>
    <t>(physically or in other ways) if they . . .</t>
  </si>
  <si>
    <t>… try marijuana once or twice</t>
  </si>
  <si>
    <t>… smoke marijuana occasion-ally</t>
  </si>
  <si>
    <t>… smoke marijuana regularly</t>
  </si>
  <si>
    <r>
      <t>4</t>
    </r>
    <r>
      <rPr>
        <sz val="8"/>
        <rFont val="Arial"/>
        <family val="2"/>
      </rPr>
      <t xml:space="preserve"> Daily Cigarette Use is defined as ever smoking every day for at least 30 days.</t>
    </r>
  </si>
  <si>
    <t>Other service users (%) (N=518)</t>
  </si>
  <si>
    <t>Started drinking three or more alcoholic beverages a week:</t>
  </si>
  <si>
    <t>Before age 15</t>
  </si>
  <si>
    <t>Between ages 15 and 17</t>
  </si>
  <si>
    <t>Started using illegal drugs:</t>
  </si>
  <si>
    <t>Substance Use Experiences by Homeless Status, 1996</t>
  </si>
  <si>
    <t>Premature death</t>
  </si>
  <si>
    <t>Amphetamines</t>
  </si>
  <si>
    <t>MDMA (Ecstasy)</t>
  </si>
  <si>
    <t>GHB</t>
  </si>
  <si>
    <t>Ketamine</t>
  </si>
  <si>
    <t>...</t>
  </si>
  <si>
    <t>PCP</t>
  </si>
  <si>
    <t>Miscellaneous hallucinogens</t>
  </si>
  <si>
    <t>Inhalants</t>
  </si>
  <si>
    <t>Number of Users (Thousands)</t>
  </si>
  <si>
    <t>Percentage Who Used</t>
  </si>
  <si>
    <t>Nonmedical use of any psychotherapeutic drug</t>
  </si>
  <si>
    <t>Substance</t>
  </si>
  <si>
    <t>Average Age</t>
  </si>
  <si>
    <t>Marijuana and Hashish</t>
  </si>
  <si>
    <t>Crack</t>
  </si>
  <si>
    <t>Hallucinogens</t>
  </si>
  <si>
    <t>Ecstasy</t>
  </si>
  <si>
    <r>
      <t>OxyContin</t>
    </r>
    <r>
      <rPr>
        <b/>
        <vertAlign val="superscript"/>
        <sz val="9"/>
        <rFont val="Arial"/>
        <family val="2"/>
      </rPr>
      <t>®</t>
    </r>
  </si>
  <si>
    <t>Tranquilizers</t>
  </si>
  <si>
    <t>Cigarettes</t>
  </si>
  <si>
    <t>OxyContin®</t>
  </si>
  <si>
    <t>Tried marijuana before age 13</t>
  </si>
  <si>
    <t>Last Updated</t>
  </si>
  <si>
    <t>Cocaine users</t>
  </si>
  <si>
    <t>Heroin users</t>
  </si>
  <si>
    <t xml:space="preserve">Last Updated </t>
  </si>
  <si>
    <t>Date Updated</t>
  </si>
  <si>
    <t>Arrests for all drug abuse violations</t>
  </si>
  <si>
    <t>Synthetics</t>
  </si>
  <si>
    <t>Possession</t>
  </si>
  <si>
    <t>Productivity loss of victims of crime</t>
  </si>
  <si>
    <t>Institution-alization/ hospital-ization</t>
  </si>
  <si>
    <t>Drug abuse-related illness</t>
  </si>
  <si>
    <t>Crime careers</t>
  </si>
  <si>
    <t>Both sexes</t>
  </si>
  <si>
    <t>… smoke marijuanaoccasion-ally</t>
  </si>
  <si>
    <t>Metro Area</t>
  </si>
  <si>
    <t>Buffalo</t>
  </si>
  <si>
    <t>L.A.–Long Beach</t>
  </si>
  <si>
    <t>Miami–Hialeah</t>
  </si>
  <si>
    <t>Minn.–St. Paul</t>
  </si>
  <si>
    <t>Newark</t>
  </si>
  <si>
    <t>Phoenix</t>
  </si>
  <si>
    <t>St. Louis</t>
  </si>
  <si>
    <t>National panel</t>
  </si>
  <si>
    <t>Total U.S.</t>
  </si>
  <si>
    <t>Estimated Number of Emergency Department Drug Episodes, by Metropolitan Area, 1993–2002</t>
  </si>
  <si>
    <t>Estimated Number of Emergency Department Cocaine Mentions, by Metropolitan Area, 1993–2002</t>
  </si>
  <si>
    <t>Estimated Number of Emergency Department Heroin/Morphine Mentions, by Metropolitan Area, 1993–2002</t>
  </si>
  <si>
    <t>Estimated Number of Emergency Department Marijuana/Hashish Mentions, by Metropolitan Area, 1993–2002</t>
  </si>
  <si>
    <t>Estimated Number of Emergency Department Methamphetamine/Speed Mentions, by Metropolitan Area, 1993–2002</t>
  </si>
  <si>
    <t>Boston-Cambridge-Quincy, MA-NH</t>
  </si>
  <si>
    <t xml:space="preserve">Chicago-Naperville-Joliet, IL-IN-WI </t>
  </si>
  <si>
    <t>Denver-Aurora, CO</t>
  </si>
  <si>
    <t>Detroit-Warren-Livonia, MI</t>
  </si>
  <si>
    <t>Houston-Baytown-Sugar Land, TX</t>
  </si>
  <si>
    <t>Miami - Dade County Division of MSA</t>
  </si>
  <si>
    <t xml:space="preserve">Minneapolis-St. Paul-Bloomington, MN-WI </t>
  </si>
  <si>
    <t>New York - 5 Boroughs Division of MSA</t>
  </si>
  <si>
    <t>Phoenix-Mesa-Scottsdale, AZ MSA</t>
  </si>
  <si>
    <t>San Francisco Division of MSA</t>
  </si>
  <si>
    <t>United Kingdom</t>
  </si>
  <si>
    <t>Marijuana use in past 30 days</t>
  </si>
  <si>
    <t>Afghanis-tan</t>
  </si>
  <si>
    <t>India</t>
  </si>
  <si>
    <t>China</t>
  </si>
  <si>
    <t>Vietnam</t>
  </si>
  <si>
    <t>Guate-mala</t>
  </si>
  <si>
    <t xml:space="preserve">Total </t>
  </si>
  <si>
    <r>
      <t>3</t>
    </r>
    <r>
      <rPr>
        <sz val="8"/>
        <rFont val="Arial"/>
        <family val="2"/>
      </rPr>
      <t xml:space="preserve"> Proportion includes injection drug users and MSM who are injection drug users.</t>
    </r>
  </si>
  <si>
    <t>Present value with 10% discount rate</t>
  </si>
  <si>
    <t>Career criminal</t>
  </si>
  <si>
    <t>Heavy drug user</t>
  </si>
  <si>
    <t>High school dropout</t>
  </si>
  <si>
    <t>LESS duplication (crimes committed by heavy drug users)</t>
  </si>
  <si>
    <t>Summary of the Monetary Value of Saving a High-Risk Youth (1993 $ Thousands)</t>
  </si>
  <si>
    <r>
      <t>1</t>
    </r>
    <r>
      <rPr>
        <sz val="8"/>
        <rFont val="Arial"/>
        <family val="2"/>
      </rPr>
      <t xml:space="preserve"> Arrest totals are based on all reporting agencies and estimates for unreported areas from table entitled “Estimated Number of Arrests, United States.”</t>
    </r>
  </si>
  <si>
    <r>
      <t>2</t>
    </r>
    <r>
      <rPr>
        <sz val="8"/>
        <rFont val="Arial"/>
        <family val="2"/>
      </rPr>
      <t xml:space="preserve"> Percentages may not add to 100 because of rounding.</t>
    </r>
  </si>
  <si>
    <r>
      <t>3</t>
    </r>
    <r>
      <rPr>
        <sz val="8"/>
        <rFont val="Arial"/>
        <family val="2"/>
      </rPr>
      <t xml:space="preserve"> Includes heroin or cocaine and their derivatives.</t>
    </r>
  </si>
  <si>
    <r>
      <t>4</t>
    </r>
    <r>
      <rPr>
        <sz val="8"/>
        <rFont val="Arial"/>
        <family val="2"/>
      </rPr>
      <t xml:space="preserve"> Includes sale/manufacture of drugs.</t>
    </r>
  </si>
  <si>
    <t xml:space="preserve"> Numbers may not add to totals due to rounding.</t>
  </si>
  <si>
    <r>
      <t xml:space="preserve">Cohen, M.A., The monetary value of saving a high-risk youth. </t>
    </r>
    <r>
      <rPr>
        <i/>
        <sz val="8"/>
        <rFont val="Arial"/>
        <family val="2"/>
      </rPr>
      <t>Journal of Quantitative Criminology</t>
    </r>
    <r>
      <rPr>
        <sz val="8"/>
        <rFont val="Arial"/>
        <family val="2"/>
      </rPr>
      <t xml:space="preserve"> 14(1) (1998).</t>
    </r>
  </si>
  <si>
    <t>437–555</t>
  </si>
  <si>
    <t>581–692</t>
  </si>
  <si>
    <t>455–542</t>
  </si>
  <si>
    <t>375–462</t>
  </si>
  <si>
    <t>364–463</t>
  </si>
  <si>
    <t>558–670</t>
  </si>
  <si>
    <t>428–513</t>
  </si>
  <si>
    <t>371–456</t>
  </si>
  <si>
    <t>258–345</t>
  </si>
  <si>
    <t>616–738</t>
  </si>
  <si>
    <t>462–553</t>
  </si>
  <si>
    <t>421–513</t>
  </si>
  <si>
    <t>287–376</t>
  </si>
  <si>
    <t>Trends in Cocaine Supply, 1989–2001 (Metric Tons)</t>
  </si>
  <si>
    <t>Price per pure gram ($)</t>
  </si>
  <si>
    <t>Purity (%)</t>
  </si>
  <si>
    <t>The Treatment Episode Data Set (TEDS) is an admissions-based system and includes admissions to facilities that are licensed or certified by the State substance abuse agency to provide substance abuse treatment.  In general, reporting facilities are those that receive State alcohol and/or drug funds for the provision of alcohol and/or drug treatment services.</t>
  </si>
  <si>
    <r>
      <t>2001</t>
    </r>
    <r>
      <rPr>
        <vertAlign val="superscript"/>
        <sz val="9"/>
        <rFont val="Arial"/>
        <family val="2"/>
      </rPr>
      <t>2</t>
    </r>
  </si>
  <si>
    <r>
      <t>35.3</t>
    </r>
    <r>
      <rPr>
        <vertAlign val="superscript"/>
        <sz val="9"/>
        <color indexed="8"/>
        <rFont val="Arial"/>
        <family val="2"/>
      </rPr>
      <t>1</t>
    </r>
  </si>
  <si>
    <t>MSA/PMSA</t>
  </si>
  <si>
    <t>MSA Total (Millions)</t>
  </si>
  <si>
    <t>Proportion of National Total</t>
  </si>
  <si>
    <t>Atlanta MSA</t>
  </si>
  <si>
    <t>Baltimore PMSA</t>
  </si>
  <si>
    <t>Boston PMSA</t>
  </si>
  <si>
    <t>Chicago PMSA</t>
  </si>
  <si>
    <t>Cincinnati PMSA</t>
  </si>
  <si>
    <t>Cleveland PMSA</t>
  </si>
  <si>
    <t>Dallas PMSA</t>
  </si>
  <si>
    <t>Denver PMSA</t>
  </si>
  <si>
    <t>Detroit PMSA</t>
  </si>
  <si>
    <t>Houston PMSA</t>
  </si>
  <si>
    <t>Los Angeles PMSA</t>
  </si>
  <si>
    <t>Miami PMSA</t>
  </si>
  <si>
    <t>Minneapolis MSA</t>
  </si>
  <si>
    <t>New York City PMSA</t>
  </si>
  <si>
    <t>Philadelphia PMSA</t>
  </si>
  <si>
    <t>… Low precision, no estimate reported.</t>
  </si>
  <si>
    <r>
      <t xml:space="preserve">U.S. Department of Housing and Urban Development (HUD), Interagency Council on the Homeless. </t>
    </r>
    <r>
      <rPr>
        <i/>
        <sz val="8"/>
        <rFont val="Arial"/>
        <family val="2"/>
      </rPr>
      <t>Homelessness: Programs and the People They Serve</t>
    </r>
    <r>
      <rPr>
        <sz val="8"/>
        <rFont val="Arial"/>
        <family val="2"/>
      </rPr>
      <t>. Washington, DC: HUD (December 1999).</t>
    </r>
  </si>
  <si>
    <t>Percent with information on non- injecting drug use</t>
  </si>
  <si>
    <t>113,000–450,000</t>
  </si>
  <si>
    <t>58,300–233,200</t>
  </si>
  <si>
    <t>4,900–19,200</t>
  </si>
  <si>
    <t>24,000–38,300</t>
  </si>
  <si>
    <t>291,000–466,000</t>
  </si>
  <si>
    <t>563,000–900,000</t>
  </si>
  <si>
    <t>1,200–1,500</t>
  </si>
  <si>
    <t>1,000–1,300</t>
  </si>
  <si>
    <t>650–850</t>
  </si>
  <si>
    <t>159–391</t>
  </si>
  <si>
    <t>333–809</t>
  </si>
  <si>
    <t>435–1,051</t>
  </si>
  <si>
    <t>563–900</t>
  </si>
  <si>
    <t>291–466</t>
  </si>
  <si>
    <t>24–38</t>
  </si>
  <si>
    <t>(252–696)</t>
  </si>
  <si>
    <t>(196–540)</t>
  </si>
  <si>
    <t>(96–264)</t>
  </si>
  <si>
    <t>1,900–2,700</t>
  </si>
  <si>
    <t>1,500–2,000</t>
  </si>
  <si>
    <t>700–1,000</t>
  </si>
  <si>
    <t>Cocaine HCl available for export from producing countries</t>
  </si>
  <si>
    <r>
      <t>1</t>
    </r>
    <r>
      <rPr>
        <sz val="8"/>
        <rFont val="Arial"/>
        <family val="2"/>
      </rPr>
      <t xml:space="preserve"> Regular use defined as once a week or more for at least a month.</t>
    </r>
  </si>
  <si>
    <t>Percentages may not sum to 100 due to rounding.</t>
  </si>
  <si>
    <r>
      <t xml:space="preserve">U.S. Department of Housing and Urban Development (HUD), Interagency Council on the Homeless). </t>
    </r>
    <r>
      <rPr>
        <i/>
        <sz val="8"/>
        <rFont val="Arial"/>
        <family val="2"/>
      </rPr>
      <t>Homelessness: Programs and the People They Serve</t>
    </r>
    <r>
      <rPr>
        <sz val="8"/>
        <rFont val="Arial"/>
        <family val="2"/>
      </rPr>
      <t>. Washington, DC: HUD (December 1999).</t>
    </r>
  </si>
  <si>
    <r>
      <t xml:space="preserve">Substance Abuse and Mental Health Services Administration (SAMHSA), </t>
    </r>
    <r>
      <rPr>
        <i/>
        <sz val="8"/>
        <rFont val="Arial"/>
        <family val="2"/>
      </rPr>
      <t>Emergency Department Trends From the Drug Abuse Warning Network, Final Estimates 1995–2002</t>
    </r>
    <r>
      <rPr>
        <sz val="8"/>
        <rFont val="Arial"/>
        <family val="2"/>
      </rPr>
      <t xml:space="preserve">. Rockville, MD: U.S. Department of Health and Human Services (July 2003); </t>
    </r>
  </si>
  <si>
    <r>
      <t xml:space="preserve">SAMHSA, </t>
    </r>
    <r>
      <rPr>
        <i/>
        <sz val="8"/>
        <rFont val="Arial"/>
        <family val="2"/>
      </rPr>
      <t>Emergency Department Trends From the Drug Abuse Warning Network, Final Estimates 1994–2001</t>
    </r>
    <r>
      <rPr>
        <sz val="8"/>
        <rFont val="Arial"/>
        <family val="2"/>
      </rPr>
      <t xml:space="preserve"> (August 2002) for 1994 data;</t>
    </r>
  </si>
  <si>
    <r>
      <t xml:space="preserve">SAMHSA, </t>
    </r>
    <r>
      <rPr>
        <i/>
        <sz val="8"/>
        <rFont val="Arial"/>
        <family val="2"/>
      </rPr>
      <t>Year-End 2000 Emergency Department Data from the Drug Abuse Warning Network</t>
    </r>
    <r>
      <rPr>
        <sz val="8"/>
        <rFont val="Arial"/>
        <family val="2"/>
      </rPr>
      <t xml:space="preserve"> (July 2001) for 1993 data.</t>
    </r>
  </si>
  <si>
    <r>
      <t xml:space="preserve">Office of National Drug Control Policy. </t>
    </r>
    <r>
      <rPr>
        <i/>
        <sz val="8"/>
        <rFont val="Arial"/>
        <family val="2"/>
      </rPr>
      <t>The Economic Costs of Drug Abuse in the United States:  Estimates for States and Selected Metropolitan Areas</t>
    </r>
    <r>
      <rPr>
        <sz val="8"/>
        <rFont val="Arial"/>
        <family val="2"/>
      </rPr>
      <t>, 2002. Washington, DC: Executive Office of the President.  Unpublished report (2004).</t>
    </r>
  </si>
  <si>
    <t>Phoenix MSA</t>
  </si>
  <si>
    <t>Pittsburgh MSA</t>
  </si>
  <si>
    <t>Portland PMSA</t>
  </si>
  <si>
    <t>Sacramento PMSA</t>
  </si>
  <si>
    <t>Lifetime heroin use</t>
  </si>
  <si>
    <r>
      <t xml:space="preserve">5 </t>
    </r>
    <r>
      <rPr>
        <sz val="8"/>
        <rFont val="Arial"/>
        <family val="2"/>
      </rPr>
      <t>Bundesl, only in 2007.</t>
    </r>
  </si>
  <si>
    <t>16 to 25</t>
  </si>
  <si>
    <r>
      <t xml:space="preserve">Office of National Drug Control Policy. </t>
    </r>
    <r>
      <rPr>
        <i/>
        <sz val="8"/>
        <rFont val="Arial"/>
        <family val="2"/>
      </rPr>
      <t>The Economic Costs of Drug Abuse in the United States</t>
    </r>
    <r>
      <rPr>
        <sz val="8"/>
        <rFont val="Arial"/>
        <family val="2"/>
      </rPr>
      <t>, 1992–2002. Washington, DC: Executive Office of the President (November 2004).</t>
    </r>
  </si>
  <si>
    <r>
      <t>2</t>
    </r>
    <r>
      <rPr>
        <sz val="8"/>
        <rFont val="Arial"/>
        <family val="2"/>
      </rPr>
      <t xml:space="preserve"> Beginning in 1997, data based on two-thirds of N indicated due to changes in questionnaire forms.</t>
    </r>
  </si>
  <si>
    <t>Veteran</t>
  </si>
  <si>
    <t>Non-Veteran</t>
  </si>
  <si>
    <t>Age 18-49</t>
  </si>
  <si>
    <t>Age 50 or Older</t>
  </si>
  <si>
    <t>Source:</t>
  </si>
  <si>
    <r>
      <t>2000</t>
    </r>
    <r>
      <rPr>
        <vertAlign val="superscript"/>
        <sz val="9"/>
        <rFont val="Arial"/>
        <family val="2"/>
      </rPr>
      <t>3</t>
    </r>
  </si>
  <si>
    <r>
      <t>1</t>
    </r>
    <r>
      <rPr>
        <sz val="8"/>
        <rFont val="Arial"/>
        <family val="2"/>
      </rPr>
      <t xml:space="preserve"> Unadjusted for underreporting of amyl and butyl nitrites.</t>
    </r>
  </si>
  <si>
    <r>
      <t>2</t>
    </r>
    <r>
      <rPr>
        <sz val="8"/>
        <rFont val="Arial"/>
        <family val="2"/>
      </rPr>
      <t xml:space="preserve"> 2010 data is provisional (through June) and subject to change.</t>
    </r>
  </si>
  <si>
    <r>
      <rPr>
        <vertAlign val="superscript"/>
        <sz val="8"/>
        <rFont val="Arial"/>
        <family val="2"/>
      </rPr>
      <t>1</t>
    </r>
    <r>
      <rPr>
        <sz val="8"/>
        <rFont val="Arial"/>
        <family val="2"/>
      </rPr>
      <t xml:space="preserve"> Used one or more times during the past 30 days.</t>
    </r>
  </si>
  <si>
    <r>
      <t>1</t>
    </r>
    <r>
      <rPr>
        <sz val="8"/>
        <rFont val="Arial"/>
        <family val="2"/>
      </rPr>
      <t xml:space="preserve"> Ever tried any form of cocaine, including powder, crack, or freebase.</t>
    </r>
  </si>
  <si>
    <r>
      <t>1</t>
    </r>
    <r>
      <rPr>
        <sz val="8"/>
        <rFont val="Arial"/>
        <family val="2"/>
      </rPr>
      <t xml:space="preserve"> One or more times during the 30 days preceding the survey.</t>
    </r>
  </si>
  <si>
    <r>
      <t>2</t>
    </r>
    <r>
      <rPr>
        <sz val="8"/>
        <rFont val="Arial"/>
        <family val="2"/>
      </rPr>
      <t xml:space="preserve"> During the 12 months preceding the survey.</t>
    </r>
  </si>
  <si>
    <t>Other</t>
  </si>
  <si>
    <t>Number</t>
  </si>
  <si>
    <t>Ever Used (%)</t>
  </si>
  <si>
    <t>Used Month Prior to Offense (%)</t>
  </si>
  <si>
    <t>All Groups</t>
  </si>
  <si>
    <t>Lifetime marijuana use</t>
  </si>
  <si>
    <t>Transmission Category</t>
  </si>
  <si>
    <t>Total</t>
  </si>
  <si>
    <t>Male-to-male sexual contact</t>
  </si>
  <si>
    <t>Injection drug use (IDU)</t>
  </si>
  <si>
    <t>Male-to-male sex and IDU</t>
  </si>
  <si>
    <t>Age Group</t>
  </si>
  <si>
    <t>Gender</t>
  </si>
  <si>
    <t>Hispanic Origin and Race</t>
  </si>
  <si>
    <t>Not Hispanic or Latino</t>
  </si>
  <si>
    <t>12 to 17</t>
  </si>
  <si>
    <t>18 to 25</t>
  </si>
  <si>
    <t>26 or Older</t>
  </si>
  <si>
    <t>All Not Hispanic or Latino</t>
  </si>
  <si>
    <t>White</t>
  </si>
  <si>
    <t>Black</t>
  </si>
  <si>
    <t>American Indian or Alaska Native</t>
  </si>
  <si>
    <t>Native Hawaiian or Pacific Islander</t>
  </si>
  <si>
    <t>Asian</t>
  </si>
  <si>
    <t>Two or More Races</t>
  </si>
  <si>
    <t>Estimated Numbers (in Thousands)</t>
  </si>
  <si>
    <t>…</t>
  </si>
  <si>
    <t>Hispanic or Latino</t>
  </si>
  <si>
    <t>Alcohol</t>
  </si>
  <si>
    <t>Alcohol only</t>
  </si>
  <si>
    <t>Opiates</t>
  </si>
  <si>
    <t>Heroin</t>
  </si>
  <si>
    <t>Smoked cocaine</t>
  </si>
  <si>
    <t>Marijuana/hashish</t>
  </si>
  <si>
    <t>Methamphetamine</t>
  </si>
  <si>
    <t>Other drugs</t>
  </si>
  <si>
    <t>None reported</t>
  </si>
  <si>
    <t>Percent of Annual Admissions</t>
  </si>
  <si>
    <t>State or jurisdiction</t>
  </si>
  <si>
    <t>2002–2003</t>
  </si>
  <si>
    <t>2004–2005</t>
  </si>
  <si>
    <t>2006–2007</t>
  </si>
  <si>
    <t>Alabama</t>
  </si>
  <si>
    <t>Alaska</t>
  </si>
  <si>
    <t>Arizona</t>
  </si>
  <si>
    <t>Arkansas</t>
  </si>
  <si>
    <t>California</t>
  </si>
  <si>
    <t>Colorado</t>
  </si>
  <si>
    <t>Connecticut</t>
  </si>
  <si>
    <t>Country</t>
  </si>
  <si>
    <t>Cigarette use in past 30 days</t>
  </si>
  <si>
    <t>Alcohol use in past 30 days</t>
  </si>
  <si>
    <t>Lifetime any illicit drug use</t>
  </si>
  <si>
    <t>Armenia</t>
  </si>
  <si>
    <t>Austria</t>
  </si>
  <si>
    <r>
      <t>Belgium</t>
    </r>
    <r>
      <rPr>
        <vertAlign val="superscript"/>
        <sz val="9"/>
        <rFont val="Arial"/>
        <family val="2"/>
      </rPr>
      <t>3</t>
    </r>
  </si>
  <si>
    <t>Bulgaria</t>
  </si>
  <si>
    <t>Croatia</t>
  </si>
  <si>
    <t>Cyprus</t>
  </si>
  <si>
    <t>Czech Republic</t>
  </si>
  <si>
    <t>Denmark</t>
  </si>
  <si>
    <t>Estonia</t>
  </si>
  <si>
    <t>Faroe Islands</t>
  </si>
  <si>
    <t>Finland</t>
  </si>
  <si>
    <t>France</t>
  </si>
  <si>
    <r>
      <t>Germany</t>
    </r>
    <r>
      <rPr>
        <vertAlign val="superscript"/>
        <sz val="9"/>
        <rFont val="Arial"/>
        <family val="2"/>
      </rPr>
      <t>5</t>
    </r>
  </si>
  <si>
    <t>Greece</t>
  </si>
  <si>
    <t>Greenland</t>
  </si>
  <si>
    <t>Hungary</t>
  </si>
  <si>
    <t>Iceland</t>
  </si>
  <si>
    <t>Ireland</t>
  </si>
  <si>
    <t>Isle of Man</t>
  </si>
  <si>
    <t>Italy</t>
  </si>
  <si>
    <t>Latvia</t>
  </si>
  <si>
    <t>Lithuania</t>
  </si>
  <si>
    <t>Malta</t>
  </si>
  <si>
    <t>Monaco</t>
  </si>
  <si>
    <t>Netherlands</t>
  </si>
  <si>
    <t>Norway</t>
  </si>
  <si>
    <t>Poland</t>
  </si>
  <si>
    <t>Portugal</t>
  </si>
  <si>
    <t>Romania</t>
  </si>
  <si>
    <t> Drug category or combination</t>
  </si>
  <si>
    <t>Estimated Number of Visits</t>
  </si>
  <si>
    <t>Estimated Numbers</t>
  </si>
  <si>
    <t>Pharmaceuticals only</t>
  </si>
  <si>
    <t>Illicit drugs with pharmaceuticals</t>
  </si>
  <si>
    <t>Alcohol with pharmaceuticals</t>
  </si>
  <si>
    <t>Illicit drugs, alcohol, and pharmaceuticals</t>
  </si>
  <si>
    <t>Rates per 100,000 Population</t>
  </si>
  <si>
    <t>Total ED visits for nonmedical use of pharmaceuticals</t>
  </si>
  <si>
    <t>Total drug reports</t>
  </si>
  <si>
    <r>
      <t xml:space="preserve">U.S. Department of Housing and Urban Development (HUD), Interagency Council on the Homeless). </t>
    </r>
    <r>
      <rPr>
        <i/>
        <sz val="8"/>
        <rFont val="Arial"/>
        <family val="2"/>
      </rPr>
      <t>Homelessness: Programs and the People They Serve</t>
    </r>
    <r>
      <rPr>
        <sz val="8"/>
        <rFont val="Arial"/>
        <family val="2"/>
      </rPr>
      <t>. Washington, DC: HUD (December 1999).</t>
    </r>
  </si>
  <si>
    <r>
      <t>1</t>
    </r>
    <r>
      <rPr>
        <sz val="8"/>
        <rFont val="Arial"/>
        <family val="2"/>
      </rPr>
      <t xml:space="preserve"> Numbers of clients represent a 1-day census of clients enrolled in substance abuse treatment.</t>
    </r>
  </si>
  <si>
    <r>
      <t>3</t>
    </r>
    <r>
      <rPr>
        <sz val="8"/>
        <rFont val="Arial"/>
        <family val="2"/>
      </rPr>
      <t xml:space="preserve"> Totals exclude persons of unknown age.</t>
    </r>
  </si>
  <si>
    <t>Present value (10% discount rate)</t>
  </si>
  <si>
    <t>… Low precision; no estimate reported.</t>
  </si>
  <si>
    <t>Outdoor</t>
  </si>
  <si>
    <t>Indoor</t>
  </si>
  <si>
    <t>Eradicated Plots</t>
  </si>
  <si>
    <t>Grows Seized</t>
  </si>
  <si>
    <t>Cultivated Indoor Plants</t>
  </si>
  <si>
    <t>Reported in Kilograms</t>
  </si>
  <si>
    <r>
      <t>1</t>
    </r>
    <r>
      <rPr>
        <sz val="8"/>
        <rFont val="Arial"/>
        <family val="2"/>
      </rPr>
      <t xml:space="preserve"> Retail value for 2000 is projected. </t>
    </r>
  </si>
  <si>
    <r>
      <t>2</t>
    </r>
    <r>
      <rPr>
        <sz val="8"/>
        <rFont val="Arial"/>
        <family val="2"/>
      </rPr>
      <t xml:space="preserve"> Estimates from Drug Availability Estimates in the United States.</t>
    </r>
  </si>
  <si>
    <r>
      <t xml:space="preserve">U.S. Department of State, </t>
    </r>
    <r>
      <rPr>
        <i/>
        <sz val="8"/>
        <rFont val="Arial"/>
        <family val="2"/>
      </rPr>
      <t>International Narcotics Control Strategy Report</t>
    </r>
    <r>
      <rPr>
        <sz val="8"/>
        <rFont val="Arial"/>
        <family val="2"/>
      </rPr>
      <t>; (Various years); Office of National Drug Control Policy (),</t>
    </r>
    <r>
      <rPr>
        <i/>
        <sz val="8"/>
        <rFont val="Arial"/>
        <family val="2"/>
      </rPr>
      <t xml:space="preserve"> Estimation of Cocaine Availability</t>
    </r>
    <r>
      <rPr>
        <sz val="8"/>
        <rFont val="Arial"/>
        <family val="2"/>
      </rPr>
      <t xml:space="preserve">, 1996–2000 (March 2002); ONDCP, </t>
    </r>
    <r>
      <rPr>
        <i/>
        <sz val="8"/>
        <rFont val="Arial"/>
        <family val="2"/>
      </rPr>
      <t>What America’s Users Spend on Illegal Drugs</t>
    </r>
    <r>
      <rPr>
        <sz val="8"/>
        <rFont val="Arial"/>
        <family val="2"/>
      </rPr>
      <t xml:space="preserve">, 1988–2000 (December 2001); and Drug Availability Steering Committee, </t>
    </r>
    <r>
      <rPr>
        <i/>
        <sz val="8"/>
        <rFont val="Arial"/>
        <family val="2"/>
      </rPr>
      <t>Availability Estimates in the United States</t>
    </r>
    <r>
      <rPr>
        <sz val="8"/>
        <rFont val="Arial"/>
        <family val="2"/>
      </rPr>
      <t xml:space="preserve"> (December 2002).</t>
    </r>
  </si>
  <si>
    <t>Present value (2% discount rate)</t>
  </si>
  <si>
    <t>603–716</t>
  </si>
  <si>
    <t>547–660</t>
  </si>
  <si>
    <t>432–545</t>
  </si>
  <si>
    <t>714–851</t>
  </si>
  <si>
    <t>595–709</t>
  </si>
  <si>
    <t>509–624</t>
  </si>
  <si>
    <t>413–528</t>
  </si>
  <si>
    <t>777–931</t>
  </si>
  <si>
    <t>635–760</t>
  </si>
  <si>
    <t>539–664</t>
  </si>
  <si>
    <t>412–532</t>
  </si>
  <si>
    <t>834–972</t>
  </si>
  <si>
    <t>667–778</t>
  </si>
  <si>
    <t>583–694</t>
  </si>
  <si>
    <r>
      <t>2</t>
    </r>
    <r>
      <rPr>
        <sz val="8"/>
        <rFont val="Arial"/>
        <family val="2"/>
      </rPr>
      <t xml:space="preserve"> Use at least once on at least 1 of the 30 days preceding the survey.</t>
    </r>
  </si>
  <si>
    <r>
      <t>6</t>
    </r>
    <r>
      <rPr>
        <sz val="8"/>
        <rFont val="Arial"/>
        <family val="2"/>
      </rPr>
      <t xml:space="preserve"> Hillsborough County in 2005.</t>
    </r>
  </si>
  <si>
    <r>
      <t>3</t>
    </r>
    <r>
      <rPr>
        <sz val="8"/>
        <rFont val="Arial"/>
        <family val="2"/>
      </rPr>
      <t xml:space="preserve"> Drank five or more drinks of alcohol on one or more occasions on at least 1 of the 30 days preceding the survey.</t>
    </r>
  </si>
  <si>
    <r>
      <t>1</t>
    </r>
    <r>
      <rPr>
        <sz val="8"/>
        <rFont val="Arial"/>
        <family val="2"/>
      </rPr>
      <t xml:space="preserve"> Students surveyed were in the 15–16 year age range, approximately equivalent to 10th graders in the United States.</t>
    </r>
  </si>
  <si>
    <r>
      <t>2</t>
    </r>
    <r>
      <rPr>
        <sz val="8"/>
        <rFont val="Arial"/>
        <family val="2"/>
      </rPr>
      <t xml:space="preserve"> “Any illicit drug” includes cannabis, ecstasy, amphetamines, LSD or other hallucinogens, crack, cocaine, and heroin.</t>
    </r>
  </si>
  <si>
    <r>
      <t>4</t>
    </r>
    <r>
      <rPr>
        <sz val="8"/>
        <rFont val="Arial"/>
        <family val="2"/>
      </rPr>
      <t xml:space="preserve"> Former Yugoslav Republic of Macedonia.</t>
    </r>
  </si>
  <si>
    <r>
      <t>6</t>
    </r>
    <r>
      <rPr>
        <sz val="8"/>
        <rFont val="Arial"/>
        <family val="2"/>
      </rPr>
      <t xml:space="preserve"> Moscow only in 1999.</t>
    </r>
  </si>
  <si>
    <r>
      <t xml:space="preserve">7 </t>
    </r>
    <r>
      <rPr>
        <sz val="8"/>
        <rFont val="Arial"/>
        <family val="2"/>
      </rPr>
      <t>Data for the United States are for 10th graders in the Monitoring the Future study.</t>
    </r>
  </si>
  <si>
    <r>
      <t>35.6</t>
    </r>
    <r>
      <rPr>
        <vertAlign val="superscript"/>
        <sz val="9"/>
        <color indexed="45"/>
        <rFont val="Arial"/>
        <family val="2"/>
      </rPr>
      <t>1</t>
    </r>
  </si>
  <si>
    <r>
      <t>34.9</t>
    </r>
    <r>
      <rPr>
        <vertAlign val="superscript"/>
        <sz val="9"/>
        <color indexed="45"/>
        <rFont val="Arial"/>
        <family val="2"/>
      </rPr>
      <t>1</t>
    </r>
  </si>
  <si>
    <r>
      <t>34.7</t>
    </r>
    <r>
      <rPr>
        <vertAlign val="superscript"/>
        <sz val="9"/>
        <color indexed="46"/>
        <rFont val="Arial"/>
        <family val="2"/>
      </rPr>
      <t>1</t>
    </r>
  </si>
  <si>
    <r>
      <t>39.2</t>
    </r>
    <r>
      <rPr>
        <vertAlign val="superscript"/>
        <sz val="9"/>
        <color indexed="8"/>
        <rFont val="Arial"/>
        <family val="2"/>
      </rPr>
      <t>1</t>
    </r>
  </si>
  <si>
    <r>
      <t>40.0</t>
    </r>
    <r>
      <rPr>
        <vertAlign val="superscript"/>
        <sz val="9"/>
        <rFont val="Arial"/>
        <family val="2"/>
      </rPr>
      <t>1</t>
    </r>
  </si>
  <si>
    <r>
      <t>42.8</t>
    </r>
    <r>
      <rPr>
        <vertAlign val="superscript"/>
        <sz val="9"/>
        <color indexed="45"/>
        <rFont val="Arial"/>
        <family val="2"/>
      </rPr>
      <t>1</t>
    </r>
  </si>
  <si>
    <r>
      <t>45.0</t>
    </r>
    <r>
      <rPr>
        <vertAlign val="superscript"/>
        <sz val="9"/>
        <color indexed="45"/>
        <rFont val="Arial"/>
        <family val="2"/>
      </rPr>
      <t>1</t>
    </r>
  </si>
  <si>
    <r>
      <t>49.9</t>
    </r>
    <r>
      <rPr>
        <vertAlign val="superscript"/>
        <sz val="9"/>
        <color indexed="45"/>
        <rFont val="Arial"/>
        <family val="2"/>
      </rPr>
      <t>1</t>
    </r>
  </si>
  <si>
    <r>
      <t>57.1</t>
    </r>
    <r>
      <rPr>
        <vertAlign val="superscript"/>
        <sz val="9"/>
        <color indexed="46"/>
        <rFont val="Arial"/>
        <family val="2"/>
      </rPr>
      <t>1</t>
    </r>
  </si>
  <si>
    <r>
      <t>69.9</t>
    </r>
    <r>
      <rPr>
        <vertAlign val="superscript"/>
        <sz val="9"/>
        <color indexed="46"/>
        <rFont val="Arial"/>
        <family val="2"/>
      </rPr>
      <t>1</t>
    </r>
  </si>
  <si>
    <r>
      <t>88.4</t>
    </r>
    <r>
      <rPr>
        <vertAlign val="superscript"/>
        <sz val="9"/>
        <color indexed="46"/>
        <rFont val="Arial"/>
        <family val="2"/>
      </rPr>
      <t>1</t>
    </r>
  </si>
  <si>
    <t>St. Louis MSA</t>
  </si>
  <si>
    <t>San Diego MSA</t>
  </si>
  <si>
    <t>San Francisco PMSA</t>
  </si>
  <si>
    <t>Seattle PMSA</t>
  </si>
  <si>
    <t>Tampa MSA</t>
  </si>
  <si>
    <t>Washington DC PMSA</t>
  </si>
  <si>
    <t>Total for 25 MSAs</t>
  </si>
  <si>
    <t>United States Total</t>
  </si>
  <si>
    <t> 100.00%</t>
  </si>
  <si>
    <t>Estimated Economic Costs of Drug Abuse, 25 Metropolitan Statistical Areas, 2002</t>
  </si>
  <si>
    <r>
      <t>1999</t>
    </r>
    <r>
      <rPr>
        <vertAlign val="superscript"/>
        <sz val="9"/>
        <rFont val="Arial"/>
        <family val="2"/>
      </rPr>
      <t>1</t>
    </r>
  </si>
  <si>
    <r>
      <t>2002</t>
    </r>
    <r>
      <rPr>
        <vertAlign val="superscript"/>
        <sz val="9"/>
        <rFont val="Arial"/>
        <family val="2"/>
      </rPr>
      <t>1</t>
    </r>
  </si>
  <si>
    <t>Note:</t>
  </si>
  <si>
    <t>Data not available.</t>
  </si>
  <si>
    <t>Sources:</t>
  </si>
  <si>
    <r>
      <t>2</t>
    </r>
    <r>
      <rPr>
        <sz val="8"/>
        <rFont val="Arial"/>
        <family val="2"/>
      </rPr>
      <t xml:space="preserve"> For 1993, the question text was changed slightly in one-half of the forms to indicate that a “drink” meant “more than just a few
  sips.” For 1993, N is one-half of N indicated for all groups. Data after 1993 were based on all forms.</t>
    </r>
  </si>
  <si>
    <r>
      <t>1</t>
    </r>
    <r>
      <rPr>
        <sz val="8"/>
        <rFont val="Arial"/>
        <family val="2"/>
      </rPr>
      <t xml:space="preserve"> Unadjusted for underreporting of amyl and butyl nitrites. Data for 12th-graders only are based on five of six questionnaire forms;
   N is five-sixths of N indicated.</t>
    </r>
  </si>
  <si>
    <r>
      <t>2</t>
    </r>
    <r>
      <rPr>
        <sz val="8"/>
        <rFont val="Arial"/>
        <family val="2"/>
      </rPr>
      <t xml:space="preserve"> For 1993, the question text was changed slightly in one-half of the forms to indicate that a “drink” meant “more than just a few
   sips.” For 1993, N is one-half of N indicated for all groups. Data after 1993 were based on all forms.</t>
    </r>
  </si>
  <si>
    <r>
      <t>1</t>
    </r>
    <r>
      <rPr>
        <sz val="8"/>
        <rFont val="Arial"/>
        <family val="2"/>
      </rPr>
      <t xml:space="preserve"> Percent positive by urinalysis; percentages are rounded. Percentages for 2000 to 2003 were re-estimated to enhance trend
  comparisons and may not match previously published estimates.</t>
    </r>
  </si>
  <si>
    <r>
      <t>2</t>
    </r>
    <r>
      <rPr>
        <sz val="8"/>
        <rFont val="Arial"/>
        <family val="2"/>
      </rPr>
      <t xml:space="preserve"> “Any drug” includes cocaine, opiates, PCP, marijuana, amphetamines, methadone, methaqualone, benzodiazepines, barbiturates,
   and propoxyphene.</t>
    </r>
  </si>
  <si>
    <t>Hetero-sexual contact</t>
  </si>
  <si>
    <t>2008–2009</t>
  </si>
  <si>
    <t>Lifetime metham-phetamine use</t>
  </si>
  <si>
    <r>
      <t xml:space="preserve">3 </t>
    </r>
    <r>
      <rPr>
        <sz val="8"/>
        <rFont val="Arial"/>
        <family val="2"/>
      </rPr>
      <t xml:space="preserve"> Prior to a 1994 questionnaire change, data did not allow separate reporting for this age group.</t>
    </r>
  </si>
  <si>
    <r>
      <t>2</t>
    </r>
    <r>
      <rPr>
        <sz val="8"/>
        <rFont val="Arial"/>
        <family val="2"/>
      </rPr>
      <t xml:space="preserve"> Estimates include data from new methamphetamine items added in 2005 and 2006 and are not compatible with estimates presented in reports prior to the 2007 National Findings report.</t>
    </r>
  </si>
  <si>
    <r>
      <t>4</t>
    </r>
    <r>
      <rPr>
        <sz val="8"/>
        <rFont val="Arial"/>
        <family val="2"/>
      </rPr>
      <t xml:space="preserve"> Binge Alcohol Use is defined as drinking five or more drinks on the same occasion on at least 1 day in the past 30 days.</t>
    </r>
  </si>
  <si>
    <t>Incar-ceration</t>
  </si>
  <si>
    <t>Overall Costs</t>
  </si>
  <si>
    <t>Productivity Losses</t>
  </si>
  <si>
    <t>Health Care Costs</t>
  </si>
  <si>
    <t>Other Costs</t>
  </si>
  <si>
    <t>Productivity Losses (Subtotal)</t>
  </si>
  <si>
    <t>Economic Costs to Society of Drug Abuse, 1992–2002 (2002 $, Millions)</t>
  </si>
  <si>
    <t>Health</t>
  </si>
  <si>
    <t>Total Estimated Cost</t>
  </si>
  <si>
    <t>Labor Participation Costs</t>
  </si>
  <si>
    <t>Specialty Treatment - State level</t>
  </si>
  <si>
    <t>Specialty Treatment - Federal level</t>
  </si>
  <si>
    <t>Hospitalization Costs</t>
  </si>
  <si>
    <t>Incarceration Costs</t>
  </si>
  <si>
    <t>Premature Mortality Costs - not homicide</t>
  </si>
  <si>
    <t>Premature Mortality Costs - homicide</t>
  </si>
  <si>
    <t>Criminal Justice System Costs</t>
  </si>
  <si>
    <t>Crime Victim Costs</t>
  </si>
  <si>
    <t>Other Crime Costs</t>
  </si>
  <si>
    <t>Specialty Treatment Costs</t>
  </si>
  <si>
    <t>Hospital and Emergency - nonhomicide</t>
  </si>
  <si>
    <t>Hospital and Emergency - homicide</t>
  </si>
  <si>
    <t>Insurance Administration Costs</t>
  </si>
  <si>
    <t>Other Health Costs</t>
  </si>
  <si>
    <t>Productivity</t>
  </si>
  <si>
    <r>
      <t>Crime</t>
    </r>
    <r>
      <rPr>
        <vertAlign val="superscript"/>
        <sz val="10"/>
        <rFont val="Arial"/>
        <family val="2"/>
      </rPr>
      <t>2</t>
    </r>
  </si>
  <si>
    <r>
      <rPr>
        <vertAlign val="superscript"/>
        <sz val="8"/>
        <rFont val="Arial"/>
        <family val="2"/>
      </rPr>
      <t>2</t>
    </r>
    <r>
      <rPr>
        <sz val="8"/>
        <rFont val="Arial"/>
        <family val="2"/>
      </rPr>
      <t>Crime costs exclude lost productivity from incarceration and homicide, which are included under productivity costs.</t>
    </r>
  </si>
  <si>
    <t>Reported Incidence per 100,000 Population</t>
  </si>
  <si>
    <r>
      <t>Drug-induced deaths include specific mental and behavioral disorders due to psychoactive substance use, accidental poisoning by drugs, intentional self-poisoning (suicide) by drugs, assault (homicide) by drugs, poisoning by drugs of undetermined intent and a number of causes of death explicitly linked to drug use.  Drug-induced causes exclude accidents, homicides, and other causes indirectly related to drug use.  Also excluded are newborn deaths associated with mothers’ drug use. Detailed ICD-10 codes for drug-induced deaths are documented in Mini</t>
    </r>
    <r>
      <rPr>
        <sz val="8"/>
        <rFont val="Calibri"/>
        <family val="2"/>
      </rPr>
      <t>ñ</t>
    </r>
    <r>
      <rPr>
        <sz val="8"/>
        <rFont val="Calibri"/>
        <family val="2"/>
        <scheme val="minor"/>
      </rPr>
      <t xml:space="preserve">o, AM, Murphy, SL, Xu, J, and Kochanek, KD.  Deaths, Final Data for 2008.  </t>
    </r>
    <r>
      <rPr>
        <i/>
        <sz val="8"/>
        <rFont val="Calibri"/>
        <family val="2"/>
        <scheme val="minor"/>
      </rPr>
      <t>National Vital Statistics Reports</t>
    </r>
    <r>
      <rPr>
        <sz val="8"/>
        <rFont val="Calibri"/>
        <family val="2"/>
        <scheme val="minor"/>
      </rPr>
      <t xml:space="preserve"> 59(10) (2011).</t>
    </r>
  </si>
  <si>
    <r>
      <t>Any Illicit Drug</t>
    </r>
    <r>
      <rPr>
        <vertAlign val="superscript"/>
        <sz val="10"/>
        <rFont val="Calibri"/>
        <family val="2"/>
        <scheme val="minor"/>
      </rPr>
      <t>1</t>
    </r>
  </si>
  <si>
    <r>
      <t>3</t>
    </r>
    <r>
      <rPr>
        <sz val="8"/>
        <rFont val="Arial"/>
        <family val="2"/>
      </rPr>
      <t xml:space="preserve"> Excludes United States territories.</t>
    </r>
  </si>
  <si>
    <t>Drug Use among Inmates of Jails, State Prisons, and Federal Prisons</t>
  </si>
  <si>
    <t>No data.</t>
  </si>
  <si>
    <t>Drug Dependence or Abuse (%)</t>
  </si>
  <si>
    <t>Number of Indoor Plants Eradicated</t>
  </si>
  <si>
    <t>Number of Outdoof Plots Eradicated</t>
  </si>
  <si>
    <r>
      <t xml:space="preserve">U.S. Department of Justice, National Drug Intelligence Center. </t>
    </r>
    <r>
      <rPr>
        <i/>
        <sz val="8"/>
        <rFont val="Arial"/>
        <family val="2"/>
      </rPr>
      <t>The Economic Impact of Illicit Drug Use on American Society</t>
    </r>
    <r>
      <rPr>
        <sz val="8"/>
        <rFont val="Arial"/>
        <family val="2"/>
      </rPr>
      <t xml:space="preserve"> (April 2011).</t>
    </r>
  </si>
  <si>
    <t>2010</t>
  </si>
  <si>
    <r>
      <t>1</t>
    </r>
    <r>
      <rPr>
        <sz val="8"/>
        <rFont val="Arial"/>
        <family val="2"/>
      </rPr>
      <t xml:space="preserve"> Drug poisoning deaths are based on the following ICD-10 underlying cause codes:  X40-X44, X60-X64, X85, Y10-Y14.  
  </t>
    </r>
  </si>
  <si>
    <t>Number of Deaths</t>
  </si>
  <si>
    <r>
      <t>Black</t>
    </r>
    <r>
      <rPr>
        <vertAlign val="superscript"/>
        <sz val="8"/>
        <color theme="0"/>
        <rFont val="Arial"/>
        <family val="2"/>
      </rPr>
      <t>2</t>
    </r>
  </si>
  <si>
    <r>
      <t>2</t>
    </r>
    <r>
      <rPr>
        <sz val="8"/>
        <rFont val="Arial"/>
        <family val="2"/>
      </rPr>
      <t xml:space="preserve"> Black is a subgroup of all non-white.</t>
    </r>
  </si>
  <si>
    <r>
      <t>2</t>
    </r>
    <r>
      <rPr>
        <sz val="8"/>
        <rFont val="Arial"/>
        <family val="2"/>
      </rPr>
      <t xml:space="preserve"> Excludes United States territories.</t>
    </r>
  </si>
  <si>
    <r>
      <rPr>
        <vertAlign val="superscript"/>
        <sz val="8"/>
        <rFont val="Arial"/>
        <family val="2"/>
      </rPr>
      <t>1</t>
    </r>
    <r>
      <rPr>
        <sz val="8"/>
        <rFont val="Arial"/>
        <family val="2"/>
      </rPr>
      <t>Estimates for 2007 are not comparable to earlier trend data in Table 37 above due to major methodological differences.</t>
    </r>
  </si>
  <si>
    <t>Reported in Dosage Units or Pills</t>
  </si>
  <si>
    <t>Number of Seizures</t>
  </si>
  <si>
    <t>Quantity</t>
  </si>
  <si>
    <t>Estimated Economic Costs of Drug Abuse, States and Jurisdictions,  2002</t>
  </si>
  <si>
    <t>Title</t>
  </si>
  <si>
    <r>
      <t>Adolescent (Ages 12</t>
    </r>
    <r>
      <rPr>
        <b/>
        <i/>
        <sz val="9"/>
        <color theme="0"/>
        <rFont val="Arial"/>
        <family val="2"/>
      </rPr>
      <t>–</t>
    </r>
    <r>
      <rPr>
        <b/>
        <sz val="9"/>
        <color theme="0"/>
        <rFont val="Arial"/>
        <family val="2"/>
      </rPr>
      <t>17)</t>
    </r>
  </si>
  <si>
    <r>
      <t>Current use of any illicit drug</t>
    </r>
    <r>
      <rPr>
        <b/>
        <vertAlign val="superscript"/>
        <sz val="9"/>
        <color theme="0"/>
        <rFont val="Arial"/>
        <family val="2"/>
      </rPr>
      <t>2</t>
    </r>
  </si>
  <si>
    <r>
      <t>Current marijuana use</t>
    </r>
    <r>
      <rPr>
        <b/>
        <vertAlign val="superscript"/>
        <sz val="9"/>
        <color theme="0"/>
        <rFont val="Arial"/>
        <family val="2"/>
      </rPr>
      <t>2</t>
    </r>
  </si>
  <si>
    <r>
      <t>Current cocaine use</t>
    </r>
    <r>
      <rPr>
        <b/>
        <vertAlign val="superscript"/>
        <sz val="9"/>
        <color theme="0"/>
        <rFont val="Arial"/>
        <family val="2"/>
      </rPr>
      <t>2</t>
    </r>
  </si>
  <si>
    <r>
      <t>Lifetime inhalant use</t>
    </r>
    <r>
      <rPr>
        <b/>
        <vertAlign val="superscript"/>
        <sz val="9"/>
        <color theme="0"/>
        <rFont val="Arial"/>
        <family val="2"/>
      </rPr>
      <t>3</t>
    </r>
  </si>
  <si>
    <r>
      <t>Other</t>
    </r>
    <r>
      <rPr>
        <b/>
        <vertAlign val="superscript"/>
        <sz val="9"/>
        <color theme="0"/>
        <rFont val="Arial"/>
        <family val="2"/>
      </rPr>
      <t>2</t>
    </r>
  </si>
  <si>
    <r>
      <t>Illicit Drug</t>
    </r>
    <r>
      <rPr>
        <b/>
        <vertAlign val="superscript"/>
        <sz val="9"/>
        <rFont val="Arial"/>
        <family val="2"/>
      </rPr>
      <t>2</t>
    </r>
  </si>
  <si>
    <r>
      <t>Number of Past-Year Initiates (1,000s)</t>
    </r>
    <r>
      <rPr>
        <b/>
        <vertAlign val="superscript"/>
        <sz val="10"/>
        <color theme="0"/>
        <rFont val="Arial"/>
        <family val="2"/>
      </rPr>
      <t>1</t>
    </r>
  </si>
  <si>
    <r>
      <t>Lifetime inhalant use</t>
    </r>
    <r>
      <rPr>
        <vertAlign val="superscript"/>
        <sz val="10"/>
        <color theme="0"/>
        <rFont val="Arial"/>
        <family val="2"/>
      </rPr>
      <t>2</t>
    </r>
  </si>
  <si>
    <t>Albania</t>
  </si>
  <si>
    <t>Bosnia and Herz.</t>
  </si>
  <si>
    <t>Liechtenstein</t>
  </si>
  <si>
    <t>Moldova, Rep. of</t>
  </si>
  <si>
    <t>Montenegro</t>
  </si>
  <si>
    <r>
      <t>Russian Fed.</t>
    </r>
    <r>
      <rPr>
        <vertAlign val="superscript"/>
        <sz val="9"/>
        <rFont val="Arial"/>
        <family val="2"/>
      </rPr>
      <t>6</t>
    </r>
  </si>
  <si>
    <t>Serbia</t>
  </si>
  <si>
    <r>
      <t>5</t>
    </r>
    <r>
      <rPr>
        <sz val="8"/>
        <rFont val="Arial"/>
        <family val="2"/>
      </rPr>
      <t xml:space="preserve"> Bundesl, only in 2007 and 2011.</t>
    </r>
  </si>
  <si>
    <r>
      <t>2</t>
    </r>
    <r>
      <rPr>
        <sz val="8"/>
        <rFont val="Arial"/>
        <family val="2"/>
      </rPr>
      <t xml:space="preserve"> “Any illicit drug” includes cannabis, ecstasy, amphetamines, LSD or other hallucinogens, crack, cocaine, and heroin. In 2011, also includes GHB.</t>
    </r>
  </si>
  <si>
    <r>
      <t>6</t>
    </r>
    <r>
      <rPr>
        <sz val="8"/>
        <rFont val="Arial"/>
        <family val="2"/>
      </rPr>
      <t xml:space="preserve"> Moscow only in 1999 and 2011.</t>
    </r>
  </si>
  <si>
    <r>
      <t xml:space="preserve">7 </t>
    </r>
    <r>
      <rPr>
        <sz val="8"/>
        <rFont val="Arial"/>
        <family val="2"/>
      </rPr>
      <t xml:space="preserve">Data for the United States are for 10th graders in the </t>
    </r>
    <r>
      <rPr>
        <i/>
        <sz val="8"/>
        <rFont val="Arial"/>
        <family val="2"/>
      </rPr>
      <t>Monitoring the Future</t>
    </r>
    <r>
      <rPr>
        <sz val="8"/>
        <rFont val="Arial"/>
        <family val="2"/>
      </rPr>
      <t xml:space="preserve"> study.</t>
    </r>
  </si>
  <si>
    <r>
      <t>Macedonia, FYR of</t>
    </r>
    <r>
      <rPr>
        <vertAlign val="superscript"/>
        <sz val="9"/>
        <rFont val="Arial"/>
        <family val="2"/>
      </rPr>
      <t>4</t>
    </r>
  </si>
  <si>
    <r>
      <t>United States</t>
    </r>
    <r>
      <rPr>
        <b/>
        <i/>
        <vertAlign val="superscript"/>
        <sz val="9"/>
        <rFont val="Arial"/>
        <family val="2"/>
      </rPr>
      <t>7</t>
    </r>
  </si>
  <si>
    <t>Bosnia and Herz. (RS)</t>
  </si>
  <si>
    <r>
      <t>Bolivia</t>
    </r>
    <r>
      <rPr>
        <b/>
        <vertAlign val="superscript"/>
        <sz val="9"/>
        <color theme="0"/>
        <rFont val="Arial"/>
        <family val="2"/>
      </rPr>
      <t>1</t>
    </r>
  </si>
  <si>
    <r>
      <t>Episodic heavy drinking</t>
    </r>
    <r>
      <rPr>
        <b/>
        <vertAlign val="superscript"/>
        <sz val="9"/>
        <color theme="0"/>
        <rFont val="Arial"/>
        <family val="2"/>
      </rPr>
      <t>3</t>
    </r>
  </si>
  <si>
    <r>
      <t>2001</t>
    </r>
    <r>
      <rPr>
        <b/>
        <vertAlign val="superscript"/>
        <sz val="9"/>
        <color theme="0"/>
        <rFont val="Arial"/>
        <family val="2"/>
      </rPr>
      <t>3</t>
    </r>
  </si>
  <si>
    <r>
      <t>2002</t>
    </r>
    <r>
      <rPr>
        <b/>
        <vertAlign val="superscript"/>
        <sz val="9"/>
        <color theme="0"/>
        <rFont val="Arial"/>
        <family val="2"/>
      </rPr>
      <t>3</t>
    </r>
  </si>
  <si>
    <r>
      <t>2003</t>
    </r>
    <r>
      <rPr>
        <b/>
        <vertAlign val="superscript"/>
        <sz val="9"/>
        <color theme="0"/>
        <rFont val="Arial"/>
        <family val="2"/>
      </rPr>
      <t>3</t>
    </r>
  </si>
  <si>
    <r>
      <t>Seattle-Tacoma-Bellevue, WA MSA</t>
    </r>
    <r>
      <rPr>
        <vertAlign val="superscript"/>
        <sz val="9"/>
        <rFont val="Arial"/>
        <family val="2"/>
      </rPr>
      <t>1</t>
    </r>
  </si>
  <si>
    <r>
      <t>Inhalants</t>
    </r>
    <r>
      <rPr>
        <b/>
        <vertAlign val="superscript"/>
        <sz val="9"/>
        <color theme="0"/>
        <rFont val="Arial"/>
        <family val="2"/>
      </rPr>
      <t>1</t>
    </r>
  </si>
  <si>
    <r>
      <t>Alcohol (any use)</t>
    </r>
    <r>
      <rPr>
        <b/>
        <vertAlign val="superscript"/>
        <sz val="9"/>
        <color theme="0"/>
        <rFont val="Arial"/>
        <family val="2"/>
      </rPr>
      <t>2</t>
    </r>
  </si>
  <si>
    <t>Estimated Numbers among Persons Aged 12 or Older (Thousands)</t>
  </si>
  <si>
    <r>
      <rPr>
        <vertAlign val="superscript"/>
        <sz val="8"/>
        <rFont val="Arial"/>
        <family val="2"/>
      </rPr>
      <t>1</t>
    </r>
    <r>
      <rPr>
        <sz val="8"/>
        <rFont val="Arial"/>
        <family val="2"/>
      </rPr>
      <t xml:space="preserve"> Past Year Initiates are defined as persons who used the substance(s) for the first time in the 12 months prior to date of interview.</t>
    </r>
  </si>
  <si>
    <t>Low precision:  no estimate reported.</t>
  </si>
  <si>
    <r>
      <t>Occasional</t>
    </r>
    <r>
      <rPr>
        <b/>
        <vertAlign val="superscript"/>
        <sz val="10"/>
        <color theme="0"/>
        <rFont val="Arial"/>
        <family val="2"/>
      </rPr>
      <t>1</t>
    </r>
  </si>
  <si>
    <r>
      <t>Chronic</t>
    </r>
    <r>
      <rPr>
        <b/>
        <vertAlign val="superscript"/>
        <sz val="10"/>
        <color theme="0"/>
        <rFont val="Arial"/>
        <family val="2"/>
      </rPr>
      <t>2</t>
    </r>
  </si>
  <si>
    <r>
      <t>Occasional</t>
    </r>
    <r>
      <rPr>
        <vertAlign val="superscript"/>
        <sz val="8"/>
        <color theme="0"/>
        <rFont val="Arial"/>
        <family val="2"/>
      </rPr>
      <t>1</t>
    </r>
  </si>
  <si>
    <r>
      <t>Chronic</t>
    </r>
    <r>
      <rPr>
        <vertAlign val="superscript"/>
        <sz val="8"/>
        <color theme="0"/>
        <rFont val="Arial"/>
        <family val="2"/>
      </rPr>
      <t>2</t>
    </r>
  </si>
  <si>
    <r>
      <t>Percentage Saying “Great Risk”</t>
    </r>
    <r>
      <rPr>
        <b/>
        <vertAlign val="superscript"/>
        <sz val="10"/>
        <color theme="0"/>
        <rFont val="Arial"/>
        <family val="2"/>
      </rPr>
      <t>1</t>
    </r>
  </si>
  <si>
    <r>
      <t>… try crack once or twice</t>
    </r>
    <r>
      <rPr>
        <b/>
        <i/>
        <vertAlign val="superscript"/>
        <sz val="9"/>
        <color theme="0"/>
        <rFont val="Arial"/>
        <family val="2"/>
      </rPr>
      <t>2</t>
    </r>
  </si>
  <si>
    <r>
      <t>… take crack occasion- ally</t>
    </r>
    <r>
      <rPr>
        <b/>
        <i/>
        <vertAlign val="superscript"/>
        <sz val="9"/>
        <color theme="0"/>
        <rFont val="Arial"/>
        <family val="2"/>
      </rPr>
      <t>2</t>
    </r>
  </si>
  <si>
    <r>
      <t>… try cocaine powder once or twice</t>
    </r>
    <r>
      <rPr>
        <b/>
        <i/>
        <vertAlign val="superscript"/>
        <sz val="9"/>
        <color theme="0"/>
        <rFont val="Arial"/>
        <family val="2"/>
      </rPr>
      <t>2</t>
    </r>
  </si>
  <si>
    <r>
      <t>… take cocaine powder occasion- ally</t>
    </r>
    <r>
      <rPr>
        <b/>
        <i/>
        <vertAlign val="superscript"/>
        <sz val="9"/>
        <color theme="0"/>
        <rFont val="Arial"/>
        <family val="2"/>
      </rPr>
      <t>2</t>
    </r>
  </si>
  <si>
    <r>
      <t>Used Regularly (%)</t>
    </r>
    <r>
      <rPr>
        <b/>
        <vertAlign val="superscript"/>
        <sz val="8.5"/>
        <color theme="0"/>
        <rFont val="Arial"/>
        <family val="2"/>
      </rPr>
      <t>1</t>
    </r>
  </si>
  <si>
    <t>Murder and non-negligent manslaughter</t>
  </si>
  <si>
    <r>
      <t>Total arrests</t>
    </r>
    <r>
      <rPr>
        <b/>
        <vertAlign val="superscript"/>
        <sz val="9"/>
        <color theme="0"/>
        <rFont val="Arial"/>
        <family val="2"/>
      </rPr>
      <t>1</t>
    </r>
  </si>
  <si>
    <r>
      <t>Distribution of arrests for drug abuse violations</t>
    </r>
    <r>
      <rPr>
        <b/>
        <vertAlign val="superscript"/>
        <sz val="9"/>
        <color theme="0"/>
        <rFont val="Arial"/>
        <family val="2"/>
      </rPr>
      <t>2</t>
    </r>
  </si>
  <si>
    <r>
      <t>Heroin/cocaine</t>
    </r>
    <r>
      <rPr>
        <b/>
        <vertAlign val="superscript"/>
        <sz val="9"/>
        <color theme="0"/>
        <rFont val="Arial"/>
        <family val="2"/>
      </rPr>
      <t>3</t>
    </r>
  </si>
  <si>
    <r>
      <t>Sale</t>
    </r>
    <r>
      <rPr>
        <b/>
        <vertAlign val="superscript"/>
        <sz val="8.5"/>
        <color theme="0"/>
        <rFont val="Arial"/>
        <family val="2"/>
      </rPr>
      <t>4</t>
    </r>
  </si>
  <si>
    <t>All Fatally Injured Drivers</t>
  </si>
  <si>
    <t>Drug-Tested Drivers</t>
  </si>
  <si>
    <t>Drivers Tested with Known Results</t>
  </si>
  <si>
    <t>Percent with Drug(s) Reported</t>
  </si>
  <si>
    <t>Percent with Drug(s) Reported among All Fatally Injured Drivers</t>
  </si>
  <si>
    <r>
      <t>Other Persons Aged 18-22</t>
    </r>
    <r>
      <rPr>
        <b/>
        <vertAlign val="superscript"/>
        <sz val="9"/>
        <color theme="1"/>
        <rFont val="Arial"/>
        <family val="2"/>
      </rPr>
      <t>5</t>
    </r>
  </si>
  <si>
    <r>
      <t>Any Illicit Drug</t>
    </r>
    <r>
      <rPr>
        <b/>
        <vertAlign val="superscript"/>
        <sz val="9"/>
        <color theme="0"/>
        <rFont val="Arial"/>
        <family val="2"/>
      </rPr>
      <t>1</t>
    </r>
  </si>
  <si>
    <r>
      <t>Binge Alcohol Use</t>
    </r>
    <r>
      <rPr>
        <b/>
        <vertAlign val="superscript"/>
        <sz val="9"/>
        <color theme="0"/>
        <rFont val="Arial"/>
        <family val="2"/>
      </rPr>
      <t>4</t>
    </r>
  </si>
  <si>
    <r>
      <t>Metham-phetamine</t>
    </r>
    <r>
      <rPr>
        <b/>
        <vertAlign val="superscript"/>
        <sz val="9"/>
        <color theme="0"/>
        <rFont val="Arial"/>
        <family val="2"/>
      </rPr>
      <t>2</t>
    </r>
  </si>
  <si>
    <t>Enrollment Status and Year</t>
  </si>
  <si>
    <t>2010-2011</t>
  </si>
  <si>
    <r>
      <t>All Drug Poisoning Deaths</t>
    </r>
    <r>
      <rPr>
        <b/>
        <vertAlign val="superscript"/>
        <sz val="10"/>
        <color theme="0"/>
        <rFont val="Arial"/>
        <family val="2"/>
      </rPr>
      <t>1</t>
    </r>
  </si>
  <si>
    <r>
      <t>Injecting drug users (%)</t>
    </r>
    <r>
      <rPr>
        <b/>
        <vertAlign val="superscript"/>
        <sz val="9"/>
        <color theme="0"/>
        <rFont val="Arial"/>
        <family val="2"/>
      </rPr>
      <t>1</t>
    </r>
  </si>
  <si>
    <r>
      <t>Noninjecting drug users (%)</t>
    </r>
    <r>
      <rPr>
        <b/>
        <vertAlign val="superscript"/>
        <sz val="9"/>
        <color theme="0"/>
        <rFont val="Arial"/>
        <family val="2"/>
      </rPr>
      <t>1</t>
    </r>
  </si>
  <si>
    <r>
      <t>Percent drug-related</t>
    </r>
    <r>
      <rPr>
        <b/>
        <vertAlign val="superscript"/>
        <sz val="9"/>
        <color theme="0"/>
        <rFont val="Arial"/>
        <family val="2"/>
      </rPr>
      <t>3</t>
    </r>
  </si>
  <si>
    <r>
      <t>Total</t>
    </r>
    <r>
      <rPr>
        <b/>
        <vertAlign val="superscript"/>
        <sz val="9"/>
        <color theme="0"/>
        <rFont val="Arial"/>
        <family val="2"/>
      </rPr>
      <t>3</t>
    </r>
  </si>
  <si>
    <r>
      <t>State or jurisdiction</t>
    </r>
    <r>
      <rPr>
        <b/>
        <vertAlign val="superscript"/>
        <sz val="9"/>
        <color theme="0"/>
        <rFont val="Arial"/>
        <family val="2"/>
      </rPr>
      <t>2</t>
    </r>
  </si>
  <si>
    <r>
      <t>State or jurisdiction</t>
    </r>
    <r>
      <rPr>
        <vertAlign val="superscript"/>
        <sz val="9"/>
        <color theme="0"/>
        <rFont val="Arial"/>
        <family val="2"/>
      </rPr>
      <t>3</t>
    </r>
  </si>
  <si>
    <r>
      <t>Current use</t>
    </r>
    <r>
      <rPr>
        <b/>
        <vertAlign val="superscript"/>
        <sz val="9"/>
        <color theme="0"/>
        <rFont val="Arial"/>
        <family val="2"/>
      </rPr>
      <t xml:space="preserve">2  </t>
    </r>
    <r>
      <rPr>
        <b/>
        <sz val="9"/>
        <color theme="0"/>
        <rFont val="Arial"/>
        <family val="2"/>
      </rPr>
      <t>of cigarettes</t>
    </r>
  </si>
  <si>
    <t>Approximate Sample Size</t>
  </si>
  <si>
    <t>During the LAST TWO WEEKS, how many times (if any) have you driven a car, truck, or motorcycle after…</t>
  </si>
  <si>
    <t>… drinking alcohol?</t>
  </si>
  <si>
    <t>… having 5 or more drinks in a row?</t>
  </si>
  <si>
    <t>… smoking marijuana?</t>
  </si>
  <si>
    <t>… using other illicit drugs?</t>
  </si>
  <si>
    <r>
      <t>Estimated Total in Kilograms</t>
    </r>
    <r>
      <rPr>
        <b/>
        <vertAlign val="superscript"/>
        <sz val="10"/>
        <color theme="0"/>
        <rFont val="Arial"/>
        <family val="2"/>
      </rPr>
      <t>1</t>
    </r>
  </si>
  <si>
    <t>Number of Annual Admissions</t>
  </si>
  <si>
    <t>All</t>
  </si>
  <si>
    <t>Other opiates/ synthetics</t>
  </si>
  <si>
    <t>Primary Substance</t>
  </si>
  <si>
    <t>Metham-pheta-mine</t>
  </si>
  <si>
    <t>Alcohol w/ secondary drug</t>
  </si>
  <si>
    <r>
      <t>Number of Outdoor Cultivated Plants Eradicated</t>
    </r>
    <r>
      <rPr>
        <b/>
        <vertAlign val="superscript"/>
        <sz val="9"/>
        <color theme="0"/>
        <rFont val="Arial"/>
        <family val="2"/>
      </rPr>
      <t>1</t>
    </r>
  </si>
  <si>
    <t>2010–2011</t>
  </si>
  <si>
    <t xml:space="preserve">    Year</t>
  </si>
  <si>
    <r>
      <t>Current marijuana use</t>
    </r>
    <r>
      <rPr>
        <b/>
        <i/>
        <vertAlign val="superscript"/>
        <sz val="9"/>
        <color theme="1"/>
        <rFont val="Arial"/>
        <family val="2"/>
      </rPr>
      <t>1</t>
    </r>
  </si>
  <si>
    <r>
      <t>Lifetime cocaine use</t>
    </r>
    <r>
      <rPr>
        <b/>
        <i/>
        <vertAlign val="superscript"/>
        <sz val="9"/>
        <color theme="1"/>
        <rFont val="Arial"/>
        <family val="2"/>
      </rPr>
      <t>1</t>
    </r>
  </si>
  <si>
    <r>
      <t>Current cocaine use</t>
    </r>
    <r>
      <rPr>
        <b/>
        <i/>
        <vertAlign val="superscript"/>
        <sz val="9"/>
        <color theme="1"/>
        <rFont val="Arial"/>
        <family val="2"/>
      </rPr>
      <t>2</t>
    </r>
  </si>
  <si>
    <t>Ever took prescription drugs without a doctor's prescription</t>
  </si>
  <si>
    <t>Ever injected any illegal drug</t>
  </si>
  <si>
    <t>Ever took steroids without a doctor's prescription</t>
  </si>
  <si>
    <r>
      <t>Current alcohol use</t>
    </r>
    <r>
      <rPr>
        <b/>
        <i/>
        <vertAlign val="superscript"/>
        <sz val="9"/>
        <color theme="1"/>
        <rFont val="Arial"/>
        <family val="2"/>
      </rPr>
      <t>1</t>
    </r>
  </si>
  <si>
    <r>
      <t>2</t>
    </r>
    <r>
      <rPr>
        <sz val="8"/>
        <rFont val="Arial"/>
        <family val="2"/>
      </rPr>
      <t xml:space="preserve"> Had five or more drinks of alcohol in a row within a couple of hours on at least 1 day during the 30 days before the survey.</t>
    </r>
  </si>
  <si>
    <r>
      <t>Binge drinking</t>
    </r>
    <r>
      <rPr>
        <b/>
        <i/>
        <vertAlign val="superscript"/>
        <sz val="9"/>
        <color theme="1"/>
        <rFont val="Arial"/>
        <family val="2"/>
      </rPr>
      <t>2</t>
    </r>
  </si>
  <si>
    <r>
      <t>Used marijuana on school property</t>
    </r>
    <r>
      <rPr>
        <b/>
        <i/>
        <vertAlign val="superscript"/>
        <sz val="9"/>
        <color theme="1"/>
        <rFont val="Arial"/>
        <family val="2"/>
      </rPr>
      <t>1</t>
    </r>
  </si>
  <si>
    <r>
      <t>Offered, sold, or were given an illegal drug on school property</t>
    </r>
    <r>
      <rPr>
        <b/>
        <i/>
        <vertAlign val="superscript"/>
        <sz val="9"/>
        <color theme="1"/>
        <rFont val="Arial"/>
        <family val="2"/>
      </rPr>
      <t>2</t>
    </r>
  </si>
  <si>
    <r>
      <t>Violent crime</t>
    </r>
    <r>
      <rPr>
        <b/>
        <vertAlign val="superscript"/>
        <sz val="10"/>
        <color theme="0"/>
        <rFont val="Arial"/>
        <family val="2"/>
      </rPr>
      <t>1</t>
    </r>
  </si>
  <si>
    <r>
      <t>Property crime</t>
    </r>
    <r>
      <rPr>
        <b/>
        <vertAlign val="superscript"/>
        <sz val="10"/>
        <color theme="0"/>
        <rFont val="Arial"/>
        <family val="2"/>
      </rPr>
      <t>2</t>
    </r>
  </si>
  <si>
    <t>Percent of all arrests</t>
  </si>
  <si>
    <t>Percent of all drug violations</t>
  </si>
  <si>
    <r>
      <t>Drug-related</t>
    </r>
    <r>
      <rPr>
        <b/>
        <vertAlign val="superscript"/>
        <sz val="9"/>
        <color theme="0"/>
        <rFont val="Arial"/>
        <family val="2"/>
      </rPr>
      <t>3</t>
    </r>
  </si>
  <si>
    <r>
      <rPr>
        <vertAlign val="superscript"/>
        <sz val="8"/>
        <rFont val="Arial"/>
        <family val="2"/>
      </rPr>
      <t>1</t>
    </r>
    <r>
      <rPr>
        <sz val="8"/>
        <rFont val="Arial"/>
        <family val="2"/>
      </rPr>
      <t xml:space="preserve"> Excludes pediatric (&lt;13 years old) HIV cases.  </t>
    </r>
  </si>
  <si>
    <t>… smoke marijuana once a month</t>
  </si>
  <si>
    <t>… smoke marijuana once or twice a week</t>
  </si>
  <si>
    <t>… use cocaine once or twice a week</t>
  </si>
  <si>
    <t>… try heroin once or twice</t>
  </si>
  <si>
    <t>… use heroin once or twice a week</t>
  </si>
  <si>
    <t>… smoke one or more packs per day</t>
  </si>
  <si>
    <r>
      <t>Percentage Reporting “Great Risk”</t>
    </r>
    <r>
      <rPr>
        <b/>
        <vertAlign val="superscript"/>
        <sz val="10"/>
        <color theme="0"/>
        <rFont val="Arial"/>
        <family val="2"/>
      </rPr>
      <t>1</t>
    </r>
    <r>
      <rPr>
        <b/>
        <i/>
        <vertAlign val="superscript"/>
        <sz val="10"/>
        <color theme="0"/>
        <rFont val="Arial"/>
        <family val="2"/>
      </rPr>
      <t xml:space="preserve"> </t>
    </r>
    <r>
      <rPr>
        <b/>
        <i/>
        <sz val="10"/>
        <color theme="0"/>
        <rFont val="Arial"/>
        <family val="2"/>
      </rPr>
      <t>associated with …</t>
    </r>
  </si>
  <si>
    <t>Broward County, FL</t>
  </si>
  <si>
    <t>Charlotte-Mecklengurg, NC</t>
  </si>
  <si>
    <t>Chicago, IL</t>
  </si>
  <si>
    <t>Dallas, TX</t>
  </si>
  <si>
    <t>Houston, TX</t>
  </si>
  <si>
    <t>Los Angeles, CA</t>
  </si>
  <si>
    <t>Miami-Dade County, FL</t>
  </si>
  <si>
    <t>Milwaukee, WI</t>
  </si>
  <si>
    <t>Orange County, FL</t>
  </si>
  <si>
    <t>Palm Beach County, FL</t>
  </si>
  <si>
    <t>San Bernardino, CA</t>
  </si>
  <si>
    <t>Philadelphia, PA</t>
  </si>
  <si>
    <t>San Diego, CA</t>
  </si>
  <si>
    <t>San Francisco, CA</t>
  </si>
  <si>
    <r>
      <t>Heroin</t>
    </r>
    <r>
      <rPr>
        <b/>
        <vertAlign val="superscript"/>
        <sz val="9"/>
        <color theme="0"/>
        <rFont val="Arial"/>
        <family val="2"/>
      </rPr>
      <t>5</t>
    </r>
  </si>
  <si>
    <r>
      <t>Cocaine</t>
    </r>
    <r>
      <rPr>
        <b/>
        <vertAlign val="superscript"/>
        <sz val="9"/>
        <color theme="0"/>
        <rFont val="Arial"/>
        <family val="2"/>
      </rPr>
      <t>6</t>
    </r>
  </si>
  <si>
    <t>NOTE:  Not all drug poisoning deaths specify the drug(s) involved, and a death may involve more than one specific substance.</t>
  </si>
  <si>
    <t>Charlotte-Mecklenburg, NC</t>
  </si>
  <si>
    <t>Boston, MA</t>
  </si>
  <si>
    <t>Baltimore, MD</t>
  </si>
  <si>
    <t>Detroit, MI</t>
  </si>
  <si>
    <t>Duval County, FL</t>
  </si>
  <si>
    <t>New Orleans, LA</t>
  </si>
  <si>
    <t>New York, NY</t>
  </si>
  <si>
    <r>
      <t>Orange County, FL</t>
    </r>
    <r>
      <rPr>
        <vertAlign val="superscript"/>
        <sz val="8"/>
        <rFont val="Helvetica"/>
      </rPr>
      <t>5</t>
    </r>
  </si>
  <si>
    <t>Seattle, WA</t>
  </si>
  <si>
    <t>Tampa, FL</t>
  </si>
  <si>
    <r>
      <t>Orange County, FL</t>
    </r>
    <r>
      <rPr>
        <vertAlign val="superscript"/>
        <sz val="8"/>
        <rFont val="Helvetica"/>
      </rPr>
      <t>4</t>
    </r>
  </si>
  <si>
    <r>
      <t xml:space="preserve">5 </t>
    </r>
    <r>
      <rPr>
        <sz val="8"/>
        <rFont val="Arial"/>
        <family val="2"/>
      </rPr>
      <t>Based on national sample.</t>
    </r>
  </si>
  <si>
    <r>
      <t>United States</t>
    </r>
    <r>
      <rPr>
        <i/>
        <vertAlign val="superscript"/>
        <sz val="8"/>
        <color theme="1"/>
        <rFont val="Arial"/>
        <family val="2"/>
      </rPr>
      <t>5</t>
    </r>
  </si>
  <si>
    <r>
      <t>Broward County, FL</t>
    </r>
    <r>
      <rPr>
        <vertAlign val="superscript"/>
        <sz val="8"/>
        <rFont val="Helvetica"/>
      </rPr>
      <t>4</t>
    </r>
  </si>
  <si>
    <t>New York City, NY</t>
  </si>
  <si>
    <t>Illicit Drugs in Drug-Related Emergency Department Visits, 2004 - 2011</t>
  </si>
  <si>
    <t xml:space="preserve">     Marijuana</t>
  </si>
  <si>
    <t xml:space="preserve">     Synthetic cannabinoids</t>
  </si>
  <si>
    <r>
      <t xml:space="preserve">Substance Abuse and Mental Health Services Administration, </t>
    </r>
    <r>
      <rPr>
        <i/>
        <sz val="8"/>
        <rFont val="Arial"/>
        <family val="2"/>
      </rPr>
      <t>Drug Abuse Warning Network, DAWN 2011 Emergency Department Excel Files</t>
    </r>
    <r>
      <rPr>
        <sz val="8"/>
        <rFont val="Arial"/>
        <family val="2"/>
      </rPr>
      <t xml:space="preserve"> for 2004-2011 data (Accessed on March 28, 2013).</t>
    </r>
  </si>
  <si>
    <t> Drug category and selected
      drugs</t>
  </si>
  <si>
    <t>Total  ED visits involving illicit
      drugs</t>
  </si>
  <si>
    <t>… Estimate is not available.</t>
  </si>
  <si>
    <t>Emergency Department Visits Involving Nonmedical Use of Pharmaceuticals, 2004 - 2011</t>
  </si>
  <si>
    <t>All Offenses</t>
  </si>
  <si>
    <t>Arrests per 100,000 Population</t>
  </si>
  <si>
    <t>All Persons</t>
  </si>
  <si>
    <t>Drug Abuse Violations</t>
  </si>
  <si>
    <t>Whites</t>
  </si>
  <si>
    <t>Blacks</t>
  </si>
  <si>
    <t>American Indians and Alaska Natives</t>
  </si>
  <si>
    <t>Asians and Pacific Islanders</t>
  </si>
  <si>
    <t>Sale-Manufac-turing</t>
  </si>
  <si>
    <r>
      <t>1</t>
    </r>
    <r>
      <rPr>
        <sz val="8"/>
        <rFont val="Arial"/>
        <family val="2"/>
      </rPr>
      <t xml:space="preserve"> Pure metric tons except marijuana.</t>
    </r>
  </si>
  <si>
    <t>Argentina (2008)</t>
  </si>
  <si>
    <t>Barbados (2006)</t>
  </si>
  <si>
    <t xml:space="preserve">Belize (2005)  </t>
  </si>
  <si>
    <t>Bolivia (2007)</t>
  </si>
  <si>
    <t>Brazil (2005)</t>
  </si>
  <si>
    <t xml:space="preserve">Chile (2008) </t>
  </si>
  <si>
    <t xml:space="preserve">Colombia (2008) </t>
  </si>
  <si>
    <t>Ecuador (2007)</t>
  </si>
  <si>
    <t>El Salvador (2005)</t>
  </si>
  <si>
    <t>Guatemala (2005)</t>
  </si>
  <si>
    <t xml:space="preserve">Mexico (2008)  </t>
  </si>
  <si>
    <t>Panama (2003)</t>
  </si>
  <si>
    <t>Paraguay (2003)</t>
  </si>
  <si>
    <t>Peru (2006)</t>
  </si>
  <si>
    <t>Suriname (2007)</t>
  </si>
  <si>
    <t>Uruguay (2006)</t>
  </si>
  <si>
    <r>
      <t xml:space="preserve">Source:  Organization of American States, Inter-American Drug Abuse Control Commission [CICAD].  </t>
    </r>
    <r>
      <rPr>
        <i/>
        <sz val="8"/>
        <rFont val="Arial"/>
        <family val="2"/>
      </rPr>
      <t>Report on Drug Use in the Americas, 2011</t>
    </r>
    <r>
      <rPr>
        <sz val="8"/>
        <rFont val="Arial"/>
        <family val="2"/>
      </rPr>
      <t>.  Washington, DC.</t>
    </r>
  </si>
  <si>
    <t>Costa Rica (2006)</t>
  </si>
  <si>
    <t xml:space="preserve">Nicaragua (2006) </t>
  </si>
  <si>
    <t>Alcohol use</t>
  </si>
  <si>
    <t>Cocaine Use</t>
  </si>
  <si>
    <t>Numbers in () indicate year of study.</t>
  </si>
  <si>
    <t>Chile (2009)</t>
  </si>
  <si>
    <t>Dominica (2006)</t>
  </si>
  <si>
    <t>Grenada (2005)</t>
  </si>
  <si>
    <t>Guatemala (2003)</t>
  </si>
  <si>
    <t>Jamaica (2006)</t>
  </si>
  <si>
    <t>Mexico (2009)</t>
  </si>
  <si>
    <t>Panama (2008)</t>
  </si>
  <si>
    <t>Paraguay (2005)</t>
  </si>
  <si>
    <t>Peru (2007</t>
  </si>
  <si>
    <t>St. Kitts and Nevis (2003)</t>
  </si>
  <si>
    <t>St. Lucia (2005)</t>
  </si>
  <si>
    <t>St. Vincent and Grenadines (2006)</t>
  </si>
  <si>
    <t>Trinidad and Tobago (2006)</t>
  </si>
  <si>
    <t>Uruguay (2009)</t>
  </si>
  <si>
    <t>Antigua (2005)</t>
  </si>
  <si>
    <t>Argentina (2009)</t>
  </si>
  <si>
    <t>Bahamas (2008)</t>
  </si>
  <si>
    <t>Belize (2002)</t>
  </si>
  <si>
    <t>Bolivia (2008)</t>
  </si>
  <si>
    <t>Colombia (2004)</t>
  </si>
  <si>
    <t>Dominican Republic (2008)</t>
  </si>
  <si>
    <t>Ecuador (2008)</t>
  </si>
  <si>
    <t>El Salvador (2008)</t>
  </si>
  <si>
    <t>Guyana (2007)</t>
  </si>
  <si>
    <t>Haiti (2009)</t>
  </si>
  <si>
    <t>Honduras (2005)</t>
  </si>
  <si>
    <t>Nicaragua (2003)</t>
  </si>
  <si>
    <t>Suriname (2006)</t>
  </si>
  <si>
    <t>Marijuana Use</t>
  </si>
  <si>
    <t>Brazil (2004)</t>
  </si>
  <si>
    <t>Venezuela, Bolivarian Republic of (2009)</t>
  </si>
  <si>
    <t>Marijuana, Cocaine, and Alcohol Use among Secondary School Students in the Americas, 2003-2009</t>
  </si>
  <si>
    <t>Marijuana, Cocaine, and Alcohol Use among the General Population Aged 12-64 in Selected Countries in the Americas, 2003-2009</t>
  </si>
  <si>
    <t>Estimated Total Number of Emergency Visits for Drug Misuse and Abuse, by Metropolitan Area, 2004–2011</t>
  </si>
  <si>
    <r>
      <t xml:space="preserve"> Substance Abuse and Mental Health Services Administration, Center for Behavioral Health Statistics and Quality.  </t>
    </r>
    <r>
      <rPr>
        <i/>
        <sz val="8"/>
        <rFont val="Arial"/>
        <family val="2"/>
      </rPr>
      <t xml:space="preserve">Drug Abuse Warning Network 2011:  Selected Tables of Metro Estimates of Drug-Related Emergency Department Visits. </t>
    </r>
    <r>
      <rPr>
        <sz val="8"/>
        <rFont val="Arial"/>
        <family val="2"/>
      </rPr>
      <t>Rockville, MD (2013). Available at http://www.samhsa.gov/data/dawn.aspx#DAWN 2011 ED Excel Files – Metro Tables.  Accessed on April 6, 2013.</t>
    </r>
  </si>
  <si>
    <r>
      <rPr>
        <vertAlign val="superscript"/>
        <sz val="8"/>
        <rFont val="Arial"/>
        <family val="2"/>
      </rPr>
      <t>1</t>
    </r>
    <r>
      <rPr>
        <sz val="8"/>
        <rFont val="Arial"/>
        <family val="2"/>
      </rPr>
      <t>The response rate in Seattle more than doubled from 2007 to 2009 (from 44% to 92%), and the hospitals that joined DAWN in 2008 and 2009 had
  markedly different characteristics than those hospitals that participated in 2007. The increase in response led to improved accuracy in estimation, which
  was reflected in lower but better estimates of the numbers of visits for certain drug categories in 2008 and 2009 than in previous years.</t>
    </r>
  </si>
  <si>
    <t>Estimated Number of Emergency Visits with Mention of Methamphetamine, by Metropolitan Area, 2004–2011</t>
  </si>
  <si>
    <t>Estimated Number of Emergency Visits with Mention of Marijuana, by Metropolitan Area, 2004–2011</t>
  </si>
  <si>
    <t>Estimated Number of Emergency Visits with Mention of Heroin, by Metropolitan Area, 2004–2011</t>
  </si>
  <si>
    <t>Estimated Number of Emergency Visits with Mention of Cocaine, by Metropolitan Area, 2004–2011</t>
  </si>
  <si>
    <r>
      <t>3</t>
    </r>
    <r>
      <rPr>
        <sz val="8"/>
        <rFont val="Arial"/>
        <family val="2"/>
      </rPr>
      <t xml:space="preserve"> From 2001 to 2003, the definition of “any drug” pertains to any one of the NIDA-5 drugs (cocaine, opiates, marijuana, methamphetamine,
  and PCP); thus these numbers are not directly comparable to other years.</t>
    </r>
  </si>
  <si>
    <r>
      <t xml:space="preserve">1 </t>
    </r>
    <r>
      <rPr>
        <sz val="8"/>
        <rFont val="Arial"/>
        <family val="2"/>
      </rPr>
      <t>Based on national sample.</t>
    </r>
  </si>
  <si>
    <r>
      <t>United States</t>
    </r>
    <r>
      <rPr>
        <i/>
        <vertAlign val="superscript"/>
        <sz val="9"/>
        <color rgb="FF000000"/>
        <rFont val="Arial"/>
        <family val="2"/>
      </rPr>
      <t>1</t>
    </r>
  </si>
  <si>
    <t>Clark County, NV</t>
  </si>
  <si>
    <t>DeKalb County, GA</t>
  </si>
  <si>
    <r>
      <t>Broward County, FL</t>
    </r>
    <r>
      <rPr>
        <vertAlign val="superscript"/>
        <sz val="8"/>
        <rFont val="Helvetica"/>
      </rPr>
      <t>3</t>
    </r>
  </si>
  <si>
    <r>
      <t>3</t>
    </r>
    <r>
      <rPr>
        <sz val="8"/>
        <rFont val="Arial"/>
        <family val="2"/>
      </rPr>
      <t xml:space="preserve"> Ft. Lauderdale in 2001. </t>
    </r>
  </si>
  <si>
    <r>
      <t>4</t>
    </r>
    <r>
      <rPr>
        <sz val="8"/>
        <rFont val="Arial"/>
        <family val="2"/>
      </rPr>
      <t xml:space="preserve"> Orlando in 2001.</t>
    </r>
  </si>
  <si>
    <t>Hillsborough County, FL</t>
  </si>
  <si>
    <t>Hillsborough Countly, FL</t>
  </si>
  <si>
    <r>
      <t>2</t>
    </r>
    <r>
      <rPr>
        <sz val="8"/>
        <rFont val="Arial"/>
        <family val="2"/>
      </rPr>
      <t xml:space="preserve"> Ft. Lauderdale in 2001.</t>
    </r>
  </si>
  <si>
    <t>New Orleans. LA</t>
  </si>
  <si>
    <r>
      <t>Orange County, FL</t>
    </r>
    <r>
      <rPr>
        <vertAlign val="superscript"/>
        <sz val="8"/>
        <rFont val="Helvetica"/>
      </rPr>
      <t>3</t>
    </r>
  </si>
  <si>
    <r>
      <t>3</t>
    </r>
    <r>
      <rPr>
        <sz val="8"/>
        <rFont val="Arial"/>
        <family val="2"/>
      </rPr>
      <t xml:space="preserve"> Orlando in 2001.</t>
    </r>
  </si>
  <si>
    <r>
      <t>Broward County, FL</t>
    </r>
    <r>
      <rPr>
        <vertAlign val="superscript"/>
        <sz val="8"/>
        <rFont val="Arial"/>
        <family val="2"/>
      </rPr>
      <t>2</t>
    </r>
  </si>
  <si>
    <r>
      <t xml:space="preserve">4 </t>
    </r>
    <r>
      <rPr>
        <sz val="8"/>
        <rFont val="Arial"/>
        <family val="2"/>
      </rPr>
      <t>Based on national sample.</t>
    </r>
  </si>
  <si>
    <r>
      <t>United States</t>
    </r>
    <r>
      <rPr>
        <i/>
        <vertAlign val="superscript"/>
        <sz val="8"/>
        <color theme="1"/>
        <rFont val="Arial"/>
        <family val="2"/>
      </rPr>
      <t>4</t>
    </r>
  </si>
  <si>
    <r>
      <t>4</t>
    </r>
    <r>
      <rPr>
        <sz val="8"/>
        <rFont val="Arial"/>
        <family val="2"/>
      </rPr>
      <t xml:space="preserve"> Ft. Lauderdale in 2001.</t>
    </r>
  </si>
  <si>
    <r>
      <t>5</t>
    </r>
    <r>
      <rPr>
        <sz val="8"/>
        <rFont val="Arial"/>
        <family val="2"/>
      </rPr>
      <t xml:space="preserve"> Orlando in 2001.</t>
    </r>
  </si>
  <si>
    <r>
      <t>United States</t>
    </r>
    <r>
      <rPr>
        <i/>
        <vertAlign val="superscript"/>
        <sz val="8"/>
        <color theme="1"/>
        <rFont val="Arial"/>
        <family val="2"/>
      </rPr>
      <t>6</t>
    </r>
  </si>
  <si>
    <r>
      <t xml:space="preserve">6 </t>
    </r>
    <r>
      <rPr>
        <sz val="8"/>
        <rFont val="Arial"/>
        <family val="2"/>
      </rPr>
      <t>Based on national sample.</t>
    </r>
  </si>
  <si>
    <r>
      <t>United States</t>
    </r>
    <r>
      <rPr>
        <i/>
        <vertAlign val="superscript"/>
        <sz val="8"/>
        <color theme="1"/>
        <rFont val="Arial"/>
        <family val="2"/>
      </rPr>
      <t>1</t>
    </r>
  </si>
  <si>
    <t>Number of Eradicated Indoor Grow Sites</t>
  </si>
  <si>
    <t>Female adult or adolescent</t>
  </si>
  <si>
    <t>Male adult or adolescent</t>
  </si>
  <si>
    <t>Category does not apply.</t>
  </si>
  <si>
    <t>No data</t>
  </si>
  <si>
    <r>
      <t>Canada (2006)</t>
    </r>
    <r>
      <rPr>
        <vertAlign val="superscript"/>
        <sz val="9"/>
        <rFont val="Arial"/>
        <family val="2"/>
      </rPr>
      <t>1</t>
    </r>
  </si>
  <si>
    <r>
      <t>USA (2009)</t>
    </r>
    <r>
      <rPr>
        <vertAlign val="superscript"/>
        <sz val="10"/>
        <color theme="1"/>
        <rFont val="Arial"/>
        <family val="2"/>
      </rPr>
      <t>2</t>
    </r>
  </si>
  <si>
    <r>
      <t>2</t>
    </r>
    <r>
      <rPr>
        <sz val="8"/>
        <rFont val="Arial"/>
        <family val="2"/>
      </rPr>
      <t xml:space="preserve"> Data for the United States are taken from </t>
    </r>
    <r>
      <rPr>
        <i/>
        <sz val="8"/>
        <rFont val="Arial"/>
        <family val="2"/>
      </rPr>
      <t>Monitoring the Future 2009</t>
    </r>
    <r>
      <rPr>
        <sz val="8"/>
        <rFont val="Arial"/>
        <family val="2"/>
      </rPr>
      <t>. Data provided may be combined or by grade.  Age less than 14 years is associated with grade 8, age 15-16 is
  associated with grade 10 and age 17 and older is associated with grade 12.</t>
    </r>
  </si>
  <si>
    <r>
      <t>1</t>
    </r>
    <r>
      <rPr>
        <sz val="8"/>
        <rFont val="Arial"/>
        <family val="2"/>
      </rPr>
      <t xml:space="preserve"> Data from Canada are taken from the </t>
    </r>
    <r>
      <rPr>
        <i/>
        <sz val="8"/>
        <rFont val="Arial"/>
        <family val="2"/>
      </rPr>
      <t>2006-2007 Youth Smoking Survey</t>
    </r>
    <r>
      <rPr>
        <sz val="8"/>
        <rFont val="Arial"/>
        <family val="2"/>
      </rPr>
      <t xml:space="preserve"> and were provided by the Office of Research and Surveillance, Controlled Substances and Tobacco
  Directorate.  Past month marijuana prevalence was not available for this population in Canada.  Illicit drug questions were only asked of students in Grades 7 through 12 (ages 12
  through 17).  Data are provided by grade only; age is derived from the reported grade -- age less than 14 is associated with grades 7 through 9, ages 15-16 is associated with
  grades 10 and 11, and age 17 or older is associated with grade 12.  </t>
    </r>
  </si>
  <si>
    <r>
      <t>Canada (2008)</t>
    </r>
    <r>
      <rPr>
        <vertAlign val="superscript"/>
        <sz val="9"/>
        <rFont val="Arial"/>
        <family val="2"/>
      </rPr>
      <t>1</t>
    </r>
  </si>
  <si>
    <r>
      <t>USA (2009)</t>
    </r>
    <r>
      <rPr>
        <vertAlign val="superscript"/>
        <sz val="9"/>
        <rFont val="Arial"/>
        <family val="2"/>
      </rPr>
      <t>2</t>
    </r>
  </si>
  <si>
    <r>
      <rPr>
        <vertAlign val="superscript"/>
        <sz val="8"/>
        <rFont val="Arial"/>
        <family val="2"/>
      </rPr>
      <t>2</t>
    </r>
    <r>
      <rPr>
        <sz val="8"/>
        <rFont val="Arial"/>
        <family val="2"/>
      </rPr>
      <t xml:space="preserve"> Data for the United States are taken from the NSDUH 2009 database. The results from the USA correspond to ages 12 and over.</t>
    </r>
  </si>
  <si>
    <r>
      <t>1</t>
    </r>
    <r>
      <rPr>
        <sz val="8"/>
        <rFont val="Arial"/>
        <family val="2"/>
      </rPr>
      <t xml:space="preserve"> Canadian Alcohol and Drug Use Monitoring Survey (CADUMS, 2008). Note that the CADUMS is only asked of people aged 15 and older.  These results are for
   those aged 15 - 64.  Estimates of cocaine use have moderate sampling variability and should be interpreted with caution.</t>
    </r>
  </si>
  <si>
    <t>Cocaine
(kilograms)</t>
  </si>
  <si>
    <t>Heroin
(kilograms)</t>
  </si>
  <si>
    <t>Cannabis
(metric tons)</t>
  </si>
  <si>
    <t>(kilograms)</t>
  </si>
  <si>
    <t>(dosage units)</t>
  </si>
  <si>
    <t>NSDUH</t>
  </si>
  <si>
    <t>Emergency Department Visits Involving Nonmedical Use of Pharmaceuticals, 2004 – 2011</t>
  </si>
  <si>
    <t>WAUSID</t>
  </si>
  <si>
    <t>MTF</t>
  </si>
  <si>
    <t>YRBS</t>
  </si>
  <si>
    <t>SIFCF</t>
  </si>
  <si>
    <t>ONDCP</t>
  </si>
  <si>
    <t>NDIC</t>
  </si>
  <si>
    <t>NCHS</t>
  </si>
  <si>
    <t>DAWN</t>
  </si>
  <si>
    <t>CDC</t>
  </si>
  <si>
    <t>UCR</t>
  </si>
  <si>
    <t>BJS</t>
  </si>
  <si>
    <t>FARS</t>
  </si>
  <si>
    <t>N-SSATS</t>
  </si>
  <si>
    <t>TEDS</t>
  </si>
  <si>
    <t>UMiss</t>
  </si>
  <si>
    <t>DEA</t>
  </si>
  <si>
    <t>NSS</t>
  </si>
  <si>
    <t>ADAM</t>
  </si>
  <si>
    <t>ESPAD</t>
  </si>
  <si>
    <t>CICAD</t>
  </si>
  <si>
    <t>INCSR</t>
  </si>
  <si>
    <t>USG</t>
  </si>
  <si>
    <t>USG/Cocaine smuggling</t>
  </si>
  <si>
    <r>
      <t>Source Zone</t>
    </r>
    <r>
      <rPr>
        <b/>
        <vertAlign val="superscript"/>
        <sz val="9"/>
        <color theme="0"/>
        <rFont val="Arial"/>
        <family val="2"/>
      </rPr>
      <t>2</t>
    </r>
  </si>
  <si>
    <t>Transit Zone</t>
  </si>
  <si>
    <t>Arrival Zone</t>
  </si>
  <si>
    <t>Internal US Federal</t>
  </si>
  <si>
    <r>
      <t>Worldwide</t>
    </r>
    <r>
      <rPr>
        <vertAlign val="superscript"/>
        <sz val="9"/>
        <color theme="0"/>
        <rFont val="Helvetica"/>
      </rPr>
      <t>5</t>
    </r>
  </si>
  <si>
    <r>
      <t>To US Markets</t>
    </r>
    <r>
      <rPr>
        <b/>
        <vertAlign val="superscript"/>
        <sz val="9"/>
        <color theme="0"/>
        <rFont val="Arial"/>
        <family val="2"/>
      </rPr>
      <t>3</t>
    </r>
  </si>
  <si>
    <r>
      <t>To Non-US Markets</t>
    </r>
    <r>
      <rPr>
        <b/>
        <vertAlign val="superscript"/>
        <sz val="9"/>
        <color theme="0"/>
        <rFont val="Arial"/>
        <family val="2"/>
      </rPr>
      <t>4</t>
    </r>
  </si>
  <si>
    <t>High Seas MX/CA Corridor</t>
  </si>
  <si>
    <t>Caribbean</t>
  </si>
  <si>
    <t>Atlantic Corridor</t>
  </si>
  <si>
    <t>US</t>
  </si>
  <si>
    <t>Non-US</t>
  </si>
  <si>
    <r>
      <t>4</t>
    </r>
    <r>
      <rPr>
        <sz val="8"/>
        <rFont val="Arial"/>
        <family val="2"/>
      </rPr>
      <t xml:space="preserve"> Non-US Transit Zone is classified into the Atlantic Corridor, Africa, and the Western Pacific Corridor.</t>
    </r>
  </si>
  <si>
    <r>
      <t>United States</t>
    </r>
    <r>
      <rPr>
        <i/>
        <vertAlign val="superscript"/>
        <sz val="9"/>
        <rFont val="Arial"/>
        <family val="2"/>
      </rPr>
      <t>4</t>
    </r>
  </si>
  <si>
    <t>Age-Adjusted Death Rates (per 100,000 population)</t>
  </si>
  <si>
    <r>
      <t>Ohio</t>
    </r>
    <r>
      <rPr>
        <vertAlign val="superscript"/>
        <sz val="10"/>
        <rFont val="Calibri"/>
        <family val="2"/>
        <scheme val="minor"/>
      </rPr>
      <t>1</t>
    </r>
  </si>
  <si>
    <r>
      <t>New Jersey</t>
    </r>
    <r>
      <rPr>
        <vertAlign val="superscript"/>
        <sz val="10"/>
        <rFont val="Calibri"/>
        <family val="2"/>
        <scheme val="minor"/>
      </rPr>
      <t>1</t>
    </r>
  </si>
  <si>
    <r>
      <t>District of Columbia</t>
    </r>
    <r>
      <rPr>
        <vertAlign val="superscript"/>
        <sz val="10"/>
        <rFont val="Calibri"/>
        <family val="2"/>
        <scheme val="minor"/>
      </rPr>
      <t>1</t>
    </r>
  </si>
  <si>
    <r>
      <t>West Virginia</t>
    </r>
    <r>
      <rPr>
        <vertAlign val="superscript"/>
        <sz val="10"/>
        <rFont val="Calibri"/>
        <family val="2"/>
        <scheme val="minor"/>
      </rPr>
      <t>1</t>
    </r>
  </si>
  <si>
    <r>
      <t>2</t>
    </r>
    <r>
      <rPr>
        <sz val="8"/>
        <rFont val="Arial"/>
        <family val="2"/>
      </rPr>
      <t xml:space="preserve"> Drank </t>
    </r>
    <r>
      <rPr>
        <sz val="8"/>
        <rFont val="Symbol MT"/>
        <family val="1"/>
        <charset val="2"/>
      </rPr>
      <t xml:space="preserve">³5 </t>
    </r>
    <r>
      <rPr>
        <sz val="8"/>
        <rFont val="Calibri"/>
        <family val="2"/>
        <scheme val="minor"/>
      </rPr>
      <t xml:space="preserve">drinks of alcohol in a row on </t>
    </r>
    <r>
      <rPr>
        <sz val="8"/>
        <rFont val="Symbol MT"/>
        <family val="1"/>
        <charset val="2"/>
      </rPr>
      <t>³</t>
    </r>
    <r>
      <rPr>
        <sz val="8"/>
        <rFont val="Calibri"/>
        <family val="2"/>
        <scheme val="minor"/>
      </rPr>
      <t xml:space="preserve">1 of </t>
    </r>
    <r>
      <rPr>
        <sz val="8"/>
        <rFont val="Arial"/>
        <family val="2"/>
      </rPr>
      <t>the 30 days preceding the survey.</t>
    </r>
  </si>
  <si>
    <r>
      <t>Episodic heavy drinking</t>
    </r>
    <r>
      <rPr>
        <b/>
        <vertAlign val="superscript"/>
        <sz val="9"/>
        <color theme="0"/>
        <rFont val="Arial"/>
        <family val="2"/>
      </rPr>
      <t>2</t>
    </r>
  </si>
  <si>
    <r>
      <t>U.S. estimate</t>
    </r>
    <r>
      <rPr>
        <i/>
        <vertAlign val="superscript"/>
        <sz val="9"/>
        <rFont val="Arial"/>
        <family val="2"/>
      </rPr>
      <t>4</t>
    </r>
  </si>
  <si>
    <t>Methadone</t>
  </si>
  <si>
    <t>NFLIS</t>
  </si>
  <si>
    <t>Components of Estimated Costs to Society of Illicit Drug Use, 2007 ($ Thousands)</t>
  </si>
  <si>
    <r>
      <t xml:space="preserve">    Daily Cigarette Use</t>
    </r>
    <r>
      <rPr>
        <vertAlign val="superscript"/>
        <sz val="9"/>
        <rFont val="Arial"/>
        <family val="2"/>
      </rPr>
      <t>4</t>
    </r>
  </si>
  <si>
    <t>Annual Average Number of Users (Thousands)</t>
  </si>
  <si>
    <t>Average Annual Percentage Who Used</t>
  </si>
  <si>
    <t xml:space="preserve">   Crack</t>
  </si>
  <si>
    <t xml:space="preserve">   LSD</t>
  </si>
  <si>
    <t xml:space="preserve">   PCP</t>
  </si>
  <si>
    <t xml:space="preserve">   Ecstasy</t>
  </si>
  <si>
    <t xml:space="preserve">   Pain Relievers</t>
  </si>
  <si>
    <t xml:space="preserve">   Tranquilizers</t>
  </si>
  <si>
    <t xml:space="preserve">   Stimulants</t>
  </si>
  <si>
    <t xml:space="preserve">   Sedatives</t>
  </si>
  <si>
    <r>
      <t>Any Illicit Drug</t>
    </r>
    <r>
      <rPr>
        <b/>
        <vertAlign val="superscript"/>
        <sz val="12"/>
        <color theme="2"/>
        <rFont val="Calibri"/>
        <family val="2"/>
        <scheme val="minor"/>
      </rPr>
      <t>1</t>
    </r>
  </si>
  <si>
    <r>
      <t>1</t>
    </r>
    <r>
      <rPr>
        <sz val="8"/>
        <rFont val="Arial"/>
        <family val="2"/>
      </rPr>
      <t xml:space="preserve"> Includes persons on parole or supervised release.</t>
    </r>
  </si>
  <si>
    <r>
      <t>Any Illicit Drug</t>
    </r>
    <r>
      <rPr>
        <b/>
        <vertAlign val="superscript"/>
        <sz val="12"/>
        <color theme="2"/>
        <rFont val="Calibri"/>
        <family val="2"/>
        <scheme val="minor"/>
      </rPr>
      <t>2</t>
    </r>
  </si>
  <si>
    <t>Age Adjusted Death Rates (Per 100,000 Population)</t>
  </si>
  <si>
    <t>… have five or more drinks once or twice a week</t>
  </si>
  <si>
    <t xml:space="preserve">Note:  The number and percent of drug-tested drivers are smaller than previously published for 2005 to 2008 because
          data for North Carolina were recoded to address coding discrepancies and thus became more consistent with their
          pattern of testing since 2009. </t>
  </si>
  <si>
    <t>Percentage1 of Adult Male Booked Arrestees Who Tested Positive for Any Drug, by Location, 2000–2013</t>
  </si>
  <si>
    <r>
      <t xml:space="preserve"> Office of National Drug Control Policy, </t>
    </r>
    <r>
      <rPr>
        <i/>
        <sz val="8"/>
        <rFont val="Arial"/>
        <family val="2"/>
      </rPr>
      <t>ADAM II</t>
    </r>
    <r>
      <rPr>
        <sz val="8"/>
        <rFont val="Arial"/>
        <family val="2"/>
      </rPr>
      <t xml:space="preserve"> </t>
    </r>
    <r>
      <rPr>
        <i/>
        <sz val="8"/>
        <rFont val="Arial"/>
        <family val="2"/>
      </rPr>
      <t xml:space="preserve">2013 Annual Report </t>
    </r>
    <r>
      <rPr>
        <sz val="8"/>
        <rFont val="Arial"/>
        <family val="2"/>
      </rPr>
      <t>(January 2014).  Data for 2000-2003 are reproduced from ADAM data collected under the auspices of the National Institute of Justice.</t>
    </r>
  </si>
  <si>
    <t>Percentage1 of Adult Male Booked Arrestees Who Tested Positive for Marijuana, by Location, 2000–2013</t>
  </si>
  <si>
    <t>Percentage1 of Adult Male Booked Arrestees Who Tested Positive for Cocaine, by Location, 2000–2013</t>
  </si>
  <si>
    <t>Percentage1 of Adult Male Booked Arrestees Who Tested Positive for Opiates, by Location, 2000–2013</t>
  </si>
  <si>
    <t xml:space="preserve"> Percentage1 of Adult Male Booked Arrestees Who Tested Positive for Methamphetamine, by Location, 2000–2013</t>
  </si>
  <si>
    <r>
      <t>Drug poisoning deaths include the following ICD-10 underlying cause codes:  X40-X44, X60-X64, X85, Y10-Y-14.  Drug poisoning deaths include unintentional (accidental overdose), intentional (suicide or homicide by drug), and deaths of undetermined intention</t>
    </r>
    <r>
      <rPr>
        <sz val="8"/>
        <rFont val="Calibri"/>
        <family val="2"/>
        <scheme val="minor"/>
      </rPr>
      <t>.</t>
    </r>
  </si>
  <si>
    <t>NA -- not available.  Due to the small number of deaths involved, death rate estimates were deemed unreliable.</t>
  </si>
  <si>
    <r>
      <rPr>
        <vertAlign val="superscript"/>
        <sz val="8"/>
        <rFont val="Arial"/>
        <family val="2"/>
      </rPr>
      <t xml:space="preserve">1 </t>
    </r>
    <r>
      <rPr>
        <sz val="8"/>
        <rFont val="Arial"/>
        <family val="2"/>
      </rPr>
      <t>Does not include Puerto Rico or the Virgin Islands.</t>
    </r>
  </si>
  <si>
    <r>
      <t>Cultivated Plants</t>
    </r>
    <r>
      <rPr>
        <vertAlign val="superscript"/>
        <sz val="8"/>
        <color theme="0"/>
        <rFont val="Arial"/>
        <family val="2"/>
      </rPr>
      <t>2</t>
    </r>
  </si>
  <si>
    <r>
      <t>2</t>
    </r>
    <r>
      <rPr>
        <sz val="8"/>
        <rFont val="Arial"/>
        <family val="2"/>
      </rPr>
      <t xml:space="preserve"> May include tended ditchweed.</t>
    </r>
  </si>
  <si>
    <r>
      <t>1</t>
    </r>
    <r>
      <rPr>
        <sz val="8"/>
        <rFont val="Arial"/>
        <family val="2"/>
      </rPr>
      <t xml:space="preserve"> Does not include Puerto Rico or the Virgin Islands.</t>
    </r>
  </si>
  <si>
    <t>Aerial</t>
  </si>
  <si>
    <t>Manual</t>
  </si>
  <si>
    <t>Liquid (milliliters)</t>
  </si>
  <si>
    <t>% Drug Positive (Weighted)</t>
  </si>
  <si>
    <t>Note:  Drug-positive by oral fluid and/or blood test.  Drug-positive tests do not necessarily imply impairment.</t>
  </si>
  <si>
    <t>THC (Marijuana)</t>
  </si>
  <si>
    <t>All Tested Drugs</t>
  </si>
  <si>
    <t>Oxycodone</t>
  </si>
  <si>
    <t xml:space="preserve">    NOTE:</t>
  </si>
  <si>
    <t>NHTSA</t>
  </si>
  <si>
    <r>
      <t>2</t>
    </r>
    <r>
      <rPr>
        <sz val="8"/>
        <rFont val="Arial"/>
        <family val="2"/>
      </rPr>
      <t xml:space="preserve"> Used one or more times during the past 30 days.  This item was not included in 2013.</t>
    </r>
  </si>
  <si>
    <r>
      <t>1</t>
    </r>
    <r>
      <rPr>
        <sz val="8"/>
        <rFont val="Arial"/>
        <family val="2"/>
      </rPr>
      <t xml:space="preserve"> Percentages are based on weighted data, which are representative of the state.</t>
    </r>
  </si>
  <si>
    <t>2013+J5:J52</t>
  </si>
  <si>
    <r>
      <t>1</t>
    </r>
    <r>
      <rPr>
        <sz val="8"/>
        <rFont val="Arial"/>
        <family val="2"/>
      </rPr>
      <t xml:space="preserve"> Percentages are based on weighted data, which are representative of the local area high school population.</t>
    </r>
  </si>
  <si>
    <r>
      <t>1</t>
    </r>
    <r>
      <rPr>
        <sz val="8"/>
        <rFont val="Arial"/>
        <family val="2"/>
      </rPr>
      <t xml:space="preserve"> Percentages are based on weighted data, which are representative of the local
  area high school population.</t>
    </r>
  </si>
  <si>
    <r>
      <t>1</t>
    </r>
    <r>
      <rPr>
        <sz val="8"/>
        <rFont val="Arial"/>
        <family val="2"/>
      </rPr>
      <t xml:space="preserve"> Percentages are based on weighted data, which are representative of the state high school population. </t>
    </r>
  </si>
  <si>
    <r>
      <t>1</t>
    </r>
    <r>
      <rPr>
        <sz val="8"/>
        <rFont val="Arial"/>
        <family val="2"/>
      </rPr>
      <t xml:space="preserve"> Percentages are based on weighted data, which are representative of the state high school population.</t>
    </r>
  </si>
  <si>
    <t>QUEST</t>
  </si>
  <si>
    <t>Benzo-diazepines</t>
  </si>
  <si>
    <t>Barbiturates</t>
  </si>
  <si>
    <t>Oxycodones and Oxymor-phones</t>
  </si>
  <si>
    <t xml:space="preserve">Source:  </t>
  </si>
  <si>
    <t>NOTE:  Positives as a percentage of all such tests conducted.</t>
  </si>
  <si>
    <r>
      <t>Metham-phetamine</t>
    </r>
    <r>
      <rPr>
        <b/>
        <vertAlign val="superscript"/>
        <sz val="12"/>
        <color theme="2"/>
        <rFont val="Calibri"/>
        <family val="2"/>
        <scheme val="minor"/>
      </rPr>
      <t>3</t>
    </r>
  </si>
  <si>
    <r>
      <t>Metham-phetamine</t>
    </r>
    <r>
      <rPr>
        <b/>
        <vertAlign val="superscript"/>
        <sz val="12"/>
        <color theme="2"/>
        <rFont val="Calibri"/>
        <family val="2"/>
        <scheme val="minor"/>
      </rPr>
      <t>2</t>
    </r>
  </si>
  <si>
    <t>Past month use of any illicit drug</t>
  </si>
  <si>
    <t>Past month use of marijuana</t>
  </si>
  <si>
    <t>Past month use of cocaine</t>
  </si>
  <si>
    <t>2012-2013</t>
  </si>
  <si>
    <r>
      <t>Georgia</t>
    </r>
    <r>
      <rPr>
        <vertAlign val="superscript"/>
        <sz val="10"/>
        <rFont val="Calibri"/>
        <family val="2"/>
        <scheme val="minor"/>
      </rPr>
      <t>1</t>
    </r>
  </si>
  <si>
    <r>
      <t>3</t>
    </r>
    <r>
      <rPr>
        <sz val="8"/>
        <rFont val="Arial"/>
        <family val="2"/>
      </rPr>
      <t xml:space="preserve"> Includes the categories "Injection drug use" for males and females aged 13 or older and "Male-to-male sexual contact and IDU".</t>
    </r>
  </si>
  <si>
    <t>2012–2013</t>
  </si>
  <si>
    <t>… use cocaine once a month</t>
  </si>
  <si>
    <t>Males</t>
  </si>
  <si>
    <t>Females</t>
  </si>
  <si>
    <t>Heterosexual contact</t>
  </si>
  <si>
    <t>Estimated Number of Persons</t>
  </si>
  <si>
    <r>
      <t>2</t>
    </r>
    <r>
      <rPr>
        <sz val="8"/>
        <rFont val="Arial"/>
        <family val="2"/>
      </rPr>
      <t xml:space="preserve"> Includes hemophilia, blood transfusion, perinatal, and risk not reported.</t>
    </r>
  </si>
  <si>
    <t>Illicit Drug</t>
  </si>
  <si>
    <t>8th Graders</t>
  </si>
  <si>
    <t>10th Graders</t>
  </si>
  <si>
    <t>12th Graders</t>
  </si>
  <si>
    <r>
      <t>Alcohol (any use)</t>
    </r>
    <r>
      <rPr>
        <b/>
        <vertAlign val="superscript"/>
        <sz val="9"/>
        <color theme="0"/>
        <rFont val="Arial"/>
        <family val="2"/>
      </rPr>
      <t>1</t>
    </r>
  </si>
  <si>
    <t xml:space="preserve">Percent </t>
  </si>
  <si>
    <t>Facilities</t>
  </si>
  <si>
    <t>All Facilities</t>
  </si>
  <si>
    <t>All Clients</t>
  </si>
  <si>
    <t>Receiving Methadone</t>
  </si>
  <si>
    <t>Receiving Buprenorphine</t>
  </si>
  <si>
    <r>
      <t>Clients</t>
    </r>
    <r>
      <rPr>
        <b/>
        <vertAlign val="superscript"/>
        <sz val="9"/>
        <color theme="0"/>
        <rFont val="Arial"/>
        <family val="2"/>
      </rPr>
      <t>2</t>
    </r>
  </si>
  <si>
    <r>
      <t>Facilities with Opioid Treatment Programs</t>
    </r>
    <r>
      <rPr>
        <b/>
        <vertAlign val="superscript"/>
        <sz val="9"/>
        <color theme="0"/>
        <rFont val="Arial"/>
        <family val="2"/>
      </rPr>
      <t>3</t>
    </r>
  </si>
  <si>
    <r>
      <t>Opioid Analgesic</t>
    </r>
    <r>
      <rPr>
        <b/>
        <vertAlign val="superscript"/>
        <sz val="9"/>
        <color theme="0"/>
        <rFont val="Arial"/>
        <family val="2"/>
      </rPr>
      <t>3</t>
    </r>
  </si>
  <si>
    <r>
      <rPr>
        <vertAlign val="superscript"/>
        <sz val="8"/>
        <rFont val="Arial"/>
        <family val="2"/>
      </rPr>
      <t xml:space="preserve">5 </t>
    </r>
    <r>
      <rPr>
        <sz val="8"/>
        <rFont val="Arial"/>
        <family val="2"/>
      </rPr>
      <t>"Heroin" includes opium (ICD-10 codes T40.0 and T40.1) associated with drug poisoning as the underlying cause.</t>
    </r>
  </si>
  <si>
    <r>
      <rPr>
        <vertAlign val="superscript"/>
        <sz val="8"/>
        <rFont val="Arial"/>
        <family val="2"/>
      </rPr>
      <t xml:space="preserve">6 </t>
    </r>
    <r>
      <rPr>
        <sz val="8"/>
        <rFont val="Arial"/>
        <family val="2"/>
      </rPr>
      <t>"Cocaine" includes ICD-10 code T40.5 associated with drug poisoning as the underlying cause.</t>
    </r>
  </si>
  <si>
    <r>
      <rPr>
        <vertAlign val="superscript"/>
        <sz val="8"/>
        <rFont val="Arial"/>
        <family val="2"/>
      </rPr>
      <t xml:space="preserve">1 </t>
    </r>
    <r>
      <rPr>
        <sz val="8"/>
        <rFont val="Arial"/>
        <family val="2"/>
      </rPr>
      <t>Unintentional drug poisoning deaths include deaths with ICD-10 underlying cause codes X40 to X44.</t>
    </r>
  </si>
  <si>
    <r>
      <t>Unintentional Drug Poisoning Deaths</t>
    </r>
    <r>
      <rPr>
        <b/>
        <vertAlign val="superscript"/>
        <sz val="10"/>
        <color theme="0"/>
        <rFont val="Arial"/>
        <family val="2"/>
      </rPr>
      <t>1</t>
    </r>
  </si>
  <si>
    <r>
      <rPr>
        <vertAlign val="superscript"/>
        <sz val="8"/>
        <rFont val="Arial"/>
        <family val="2"/>
      </rPr>
      <t xml:space="preserve">5 </t>
    </r>
    <r>
      <rPr>
        <sz val="8"/>
        <rFont val="Arial"/>
        <family val="2"/>
      </rPr>
      <t>"Heroin" includes opium (ICD-10 codes T40.0 and T40.1) associated with unintentional drug poisoning as the underlying cause.</t>
    </r>
  </si>
  <si>
    <r>
      <t>Any Opioid</t>
    </r>
    <r>
      <rPr>
        <b/>
        <vertAlign val="superscript"/>
        <sz val="9"/>
        <color theme="0"/>
        <rFont val="Arial"/>
        <family val="2"/>
      </rPr>
      <t>4</t>
    </r>
  </si>
  <si>
    <t>Data are suppressed due to confidentiality constraints.</t>
  </si>
  <si>
    <t>Drug poisoning deaths include the following ICD-10 underlying cause codes:  X40-X44, X60-X64, X85, Y10-Y-14.  Drug poisoning deaths include unintentional (accidental overdose), intentional (suicide or homicide by drug), and deaths of undetermined intention.  Heroin-involved drug poisoning deaths include ICD-10 multiple cause codes T40.0 (opium) and T40.1 (heroin).</t>
  </si>
  <si>
    <t>2013-2014</t>
  </si>
  <si>
    <t>Prevalence of Drugs among Weekend Nighttime Drivers, 2007 and 2013-2014</t>
  </si>
  <si>
    <r>
      <t xml:space="preserve">U.S. Department of Transportation, National Highway Traffic Safety Administration.  </t>
    </r>
    <r>
      <rPr>
        <i/>
        <sz val="8"/>
        <rFont val="Arial"/>
        <family val="2"/>
      </rPr>
      <t xml:space="preserve"> 2007 National Roadside Survey of Acohol and Drug Use by Drivers:  Drug Results </t>
    </r>
    <r>
      <rPr>
        <sz val="8"/>
        <rFont val="Arial"/>
        <family val="2"/>
      </rPr>
      <t xml:space="preserve">(December 2009) and </t>
    </r>
    <r>
      <rPr>
        <i/>
        <sz val="8"/>
        <rFont val="Arial"/>
        <family val="2"/>
      </rPr>
      <t>Results of the 2013–2014 National Roadside Survey of Alcohol and Drug Use by Drivers</t>
    </r>
    <r>
      <rPr>
        <sz val="8"/>
        <rFont val="Arial"/>
        <family val="2"/>
      </rPr>
      <t xml:space="preserve">. NHTSA Traffic Safety Facts Research Note (February 2015).
</t>
    </r>
  </si>
  <si>
    <t>Percent of Total Diagnosed with HIV</t>
  </si>
  <si>
    <t>Number of Arrests</t>
  </si>
  <si>
    <r>
      <t>3</t>
    </r>
    <r>
      <rPr>
        <sz val="8"/>
        <rFont val="Arial"/>
        <family val="2"/>
      </rPr>
      <t xml:space="preserve"> Only facilities that have opioid treatment programs certified by the Substance Abuse and Mental Health Services Administration are included.</t>
    </r>
  </si>
  <si>
    <t>Data were suppressed due to low numbers.</t>
  </si>
  <si>
    <t>Rates are unreliable due to low numbers.</t>
  </si>
  <si>
    <t>Illicit Drugs in Drug-Related Emergency Department Visits, 2004 – 2011</t>
  </si>
  <si>
    <r>
      <t>2</t>
    </r>
    <r>
      <rPr>
        <sz val="8"/>
        <rFont val="Arial"/>
        <family val="2"/>
      </rPr>
      <t xml:space="preserve"> Source Zone countries include Colombia, Peru, Bolivia, Venezuela, Ecuador, Brazil, Argentina, Chile, and “Other South America”.</t>
    </r>
  </si>
  <si>
    <r>
      <rPr>
        <vertAlign val="superscript"/>
        <sz val="8"/>
        <rFont val="Calibri"/>
        <family val="2"/>
        <scheme val="minor"/>
      </rPr>
      <t>1</t>
    </r>
    <r>
      <rPr>
        <sz val="8"/>
        <rFont val="Calibri"/>
        <family val="2"/>
        <scheme val="minor"/>
      </rPr>
      <t xml:space="preserve"> Amphetamines positive is either an amphetamine positive, a methamphetamine positive, or both.</t>
    </r>
  </si>
  <si>
    <r>
      <rPr>
        <vertAlign val="superscript"/>
        <sz val="8"/>
        <rFont val="Calibri"/>
        <family val="2"/>
        <scheme val="minor"/>
      </rPr>
      <t>2</t>
    </r>
    <r>
      <rPr>
        <sz val="8"/>
        <rFont val="Calibri"/>
        <family val="2"/>
        <scheme val="minor"/>
      </rPr>
      <t xml:space="preserve"> Opiates positve is for either the codeine or morphine metabolite, or both.</t>
    </r>
  </si>
  <si>
    <r>
      <rPr>
        <vertAlign val="superscript"/>
        <sz val="8"/>
        <rFont val="Calibri"/>
        <family val="2"/>
        <scheme val="minor"/>
      </rPr>
      <t>3</t>
    </r>
    <r>
      <rPr>
        <sz val="8"/>
        <rFont val="Calibri"/>
        <family val="2"/>
        <scheme val="minor"/>
      </rPr>
      <t xml:space="preserve"> 6-acetylmorphine (6-AM) or 6-Monoacetylmorphine (6-MAM) is a specific metabolite for heroin excreted for approximately 6-8 hours following heroin use.  Data for 2010 are based on testing in October to 
   December.</t>
    </r>
  </si>
  <si>
    <t>Propoxyphene</t>
  </si>
  <si>
    <t>NOTE:  From 1989 to 2000, data include seizures by all Federal agencies; 2001 and later include some state and local seizures;
              2007 to 2014 includes seizures as reported by the U.S. Coast Guard.</t>
  </si>
  <si>
    <r>
      <t>1</t>
    </r>
    <r>
      <rPr>
        <sz val="8"/>
        <rFont val="Arial"/>
        <family val="2"/>
      </rPr>
      <t xml:space="preserve"> Incidents include laboratories, glassware, or dump sites; U.S. total includes specified states only.</t>
    </r>
  </si>
  <si>
    <r>
      <t>Afghanistan</t>
    </r>
    <r>
      <rPr>
        <b/>
        <vertAlign val="superscript"/>
        <sz val="9"/>
        <color theme="0"/>
        <rFont val="Arial"/>
        <family val="2"/>
      </rPr>
      <t>1</t>
    </r>
  </si>
  <si>
    <r>
      <t>Pakistan</t>
    </r>
    <r>
      <rPr>
        <b/>
        <vertAlign val="superscript"/>
        <sz val="9"/>
        <color theme="0"/>
        <rFont val="Arial"/>
        <family val="2"/>
      </rPr>
      <t>2</t>
    </r>
  </si>
  <si>
    <r>
      <t>Vietnam</t>
    </r>
    <r>
      <rPr>
        <b/>
        <vertAlign val="superscript"/>
        <sz val="9"/>
        <color theme="0"/>
        <rFont val="Helvetica"/>
      </rPr>
      <t>3</t>
    </r>
  </si>
  <si>
    <r>
      <t>3</t>
    </r>
    <r>
      <rPr>
        <sz val="8"/>
        <rFont val="Arial"/>
        <family val="2"/>
      </rPr>
      <t xml:space="preserve"> U.S. Government. Major Narcotics-Producing Nations:  Cultivation and Production Estimates, 1999-2002 (June 2003).</t>
    </r>
  </si>
  <si>
    <r>
      <t>Colombia</t>
    </r>
    <r>
      <rPr>
        <b/>
        <vertAlign val="superscript"/>
        <sz val="9"/>
        <color theme="0"/>
        <rFont val="Helvetica"/>
      </rPr>
      <t>4</t>
    </r>
  </si>
  <si>
    <r>
      <t>Mexico</t>
    </r>
    <r>
      <rPr>
        <b/>
        <vertAlign val="superscript"/>
        <sz val="9"/>
        <color theme="0"/>
        <rFont val="Arial"/>
        <family val="2"/>
      </rPr>
      <t>5</t>
    </r>
  </si>
  <si>
    <r>
      <t>Mexico</t>
    </r>
    <r>
      <rPr>
        <b/>
        <vertAlign val="superscript"/>
        <sz val="9"/>
        <color theme="0"/>
        <rFont val="Arial"/>
        <family val="2"/>
      </rPr>
      <t>3</t>
    </r>
  </si>
  <si>
    <r>
      <t>3</t>
    </r>
    <r>
      <rPr>
        <sz val="8"/>
        <rFont val="Arial"/>
        <family val="2"/>
      </rPr>
      <t xml:space="preserve"> Total includes "Other" category.</t>
    </r>
  </si>
  <si>
    <r>
      <rPr>
        <vertAlign val="superscript"/>
        <sz val="8"/>
        <rFont val="Arial"/>
        <family val="2"/>
      </rPr>
      <t>1</t>
    </r>
    <r>
      <rPr>
        <sz val="8"/>
        <rFont val="Arial"/>
        <family val="2"/>
      </rPr>
      <t xml:space="preserve"> Excludes pediatric (&lt;13 years old) AIDS cases. Deaths of persons with diagnosed HIV infection may be due to any
   cause.  Estimated numbers resulted from statistical adjustment that accounted for reporting delays and missing
   transmission category, but not for incomplete reporting. From 2008, defined as deaths to persons with diagnosed
   HIV infection ever classified as Stage 3 (AIDS).</t>
    </r>
  </si>
  <si>
    <r>
      <t>1</t>
    </r>
    <r>
      <rPr>
        <sz val="8"/>
        <rFont val="Arial"/>
        <family val="2"/>
      </rPr>
      <t xml:space="preserve"> Tabulations exclude clients in facilities that did not respond to this question.</t>
    </r>
  </si>
  <si>
    <r>
      <t>Medications</t>
    </r>
    <r>
      <rPr>
        <b/>
        <vertAlign val="superscript"/>
        <sz val="10"/>
        <color theme="0"/>
        <rFont val="Arial"/>
        <family val="2"/>
      </rPr>
      <t>2</t>
    </r>
  </si>
  <si>
    <r>
      <t>Drug Poisoning</t>
    </r>
    <r>
      <rPr>
        <b/>
        <vertAlign val="superscript"/>
        <sz val="11"/>
        <color theme="0"/>
        <rFont val="Arial"/>
        <family val="2"/>
      </rPr>
      <t>1</t>
    </r>
  </si>
  <si>
    <r>
      <t>Firearms</t>
    </r>
    <r>
      <rPr>
        <b/>
        <vertAlign val="superscript"/>
        <sz val="11"/>
        <color theme="0"/>
        <rFont val="Arial"/>
        <family val="2"/>
      </rPr>
      <t>2</t>
    </r>
  </si>
  <si>
    <r>
      <t>Suicide</t>
    </r>
    <r>
      <rPr>
        <b/>
        <vertAlign val="superscript"/>
        <sz val="11"/>
        <color theme="0"/>
        <rFont val="Arial"/>
        <family val="2"/>
      </rPr>
      <t>3</t>
    </r>
  </si>
  <si>
    <r>
      <t>Homicide</t>
    </r>
    <r>
      <rPr>
        <b/>
        <vertAlign val="superscript"/>
        <sz val="11"/>
        <color theme="0"/>
        <rFont val="Arial"/>
        <family val="2"/>
      </rPr>
      <t>4</t>
    </r>
  </si>
  <si>
    <r>
      <t>Motor Vehicle Accidents</t>
    </r>
    <r>
      <rPr>
        <b/>
        <vertAlign val="superscript"/>
        <sz val="11"/>
        <color theme="0"/>
        <rFont val="Arial"/>
        <family val="2"/>
      </rPr>
      <t>5</t>
    </r>
  </si>
  <si>
    <r>
      <t>1</t>
    </r>
    <r>
      <rPr>
        <sz val="8"/>
        <rFont val="Arial"/>
        <family val="2"/>
      </rPr>
      <t xml:space="preserve"> Drug poisoning deaths include the following ICD-10 underlying cause codes:  X40-X44, X60-X64, X85, Y10-Y14.  
  </t>
    </r>
  </si>
  <si>
    <r>
      <rPr>
        <vertAlign val="superscript"/>
        <sz val="8"/>
        <rFont val="Arial"/>
        <family val="2"/>
      </rPr>
      <t>2</t>
    </r>
    <r>
      <rPr>
        <sz val="8"/>
        <rFont val="Arial"/>
        <family val="2"/>
      </rPr>
      <t xml:space="preserve">Firearms deaths include ICD-10 codes for Accidental discharge of firearms (W32-W34), Intentional self-harm (suicide) by
   discharge of firearms (X72-X74), Assault (homicide) by discharge of firearms (*U01.4,X93-X95), Discharge of firearms,
   undetermined intent (Y22-Y24), and Legal intervention involving firearm discharge (Y35.0). </t>
    </r>
  </si>
  <si>
    <r>
      <rPr>
        <vertAlign val="superscript"/>
        <sz val="8"/>
        <rFont val="Arial"/>
        <family val="2"/>
      </rPr>
      <t>3</t>
    </r>
    <r>
      <rPr>
        <sz val="8"/>
        <rFont val="Arial"/>
        <family val="2"/>
      </rPr>
      <t>Suicide (Intentional self-harm) includes the following ICD-10 cause codes:  *U03,X60-X84,Y87.0.</t>
    </r>
  </si>
  <si>
    <r>
      <rPr>
        <vertAlign val="superscript"/>
        <sz val="8"/>
        <rFont val="Arial"/>
        <family val="2"/>
      </rPr>
      <t>4</t>
    </r>
    <r>
      <rPr>
        <sz val="8"/>
        <rFont val="Arial"/>
        <family val="2"/>
      </rPr>
      <t>Homicide (Assault includes the ICD-10 cause codes *U01-*U02,X85-Y09,Y87.1.</t>
    </r>
  </si>
  <si>
    <t>2012-2014</t>
  </si>
  <si>
    <t>Philadelphia County, PA</t>
  </si>
  <si>
    <t>Dallas County, TX</t>
  </si>
  <si>
    <t>Suffolk County, NY</t>
  </si>
  <si>
    <t>Salt Lake County, UT</t>
  </si>
  <si>
    <t>Middlesex County, MA</t>
  </si>
  <si>
    <t>St. Louis County, MO</t>
  </si>
  <si>
    <t>Nassau County, NY</t>
  </si>
  <si>
    <t>Travis County, TX (Austin)</t>
  </si>
  <si>
    <t>Orange County, FL (Orlando)</t>
  </si>
  <si>
    <t>Hillsborough County, FL (Tampa)</t>
  </si>
  <si>
    <t>Bexar County, TX (San Antonio)</t>
  </si>
  <si>
    <t>Pima County, AZ (Tucson)</t>
  </si>
  <si>
    <t>Broward County, FL (Fort Lauderdale)</t>
  </si>
  <si>
    <t>King County, WA (Seattle)</t>
  </si>
  <si>
    <t>Wayne County, MI (Detroit)</t>
  </si>
  <si>
    <t>Harris County, TX (Houston)</t>
  </si>
  <si>
    <t>Clark County, NV (Las Vegas)</t>
  </si>
  <si>
    <t>Cook County, IL (Chicago)</t>
  </si>
  <si>
    <t>Maricopa County, AZ (Phoenix)</t>
  </si>
  <si>
    <t>2013–2014</t>
  </si>
  <si>
    <r>
      <rPr>
        <vertAlign val="superscript"/>
        <sz val="8"/>
        <rFont val="Arial"/>
        <family val="2"/>
      </rPr>
      <t xml:space="preserve">3 </t>
    </r>
    <r>
      <rPr>
        <sz val="8"/>
        <rFont val="Arial"/>
        <family val="2"/>
      </rPr>
      <t>"Opioid Analgesics" include ICD-10 codes T40.2-T40.4 and T40.6 associated with drug poisoning as the underlying cause.</t>
    </r>
  </si>
  <si>
    <t>Drug poisoning deaths include the following ICD-10 underlying cause codes:  X40-X44, X60-X64, X85, Y10-Y-14.  Drug poisoning deaths include unintentional (accidental overdose), intentional (suicide or homicide by drug), and deaths of undetermined intention.  Deaths involving synthetic narcotics other than methadone are based on ICD-10 multiple cause code T40.4.</t>
  </si>
  <si>
    <t>2011-2012</t>
  </si>
  <si>
    <t>Rate not available.  Due to the small number of deaths involved, death rate estimates were deemed unreliable.</t>
  </si>
  <si>
    <r>
      <rPr>
        <vertAlign val="superscript"/>
        <sz val="8"/>
        <rFont val="Arial"/>
        <family val="2"/>
      </rPr>
      <t xml:space="preserve">3 </t>
    </r>
    <r>
      <rPr>
        <sz val="8"/>
        <rFont val="Arial"/>
        <family val="2"/>
      </rPr>
      <t>"Opioid Analgesics" include ICD-10 codes T40.2-T40.4 and T40.6 associated with unintentional drug poisoning as the underlying cause.</t>
    </r>
  </si>
  <si>
    <t>Methadone (T40.3)</t>
  </si>
  <si>
    <t>Other and Unspecified Narcotics (T40.6)</t>
  </si>
  <si>
    <t>Other Opioids [Natural and Semi-Synthetic Pain Relievers] (T40.2)</t>
  </si>
  <si>
    <r>
      <rPr>
        <vertAlign val="superscript"/>
        <sz val="8"/>
        <rFont val="Arial"/>
        <family val="2"/>
      </rPr>
      <t xml:space="preserve">2 </t>
    </r>
    <r>
      <rPr>
        <sz val="8"/>
        <rFont val="Arial"/>
        <family val="2"/>
      </rPr>
      <t>"Any Opioid" includes either opioid analgesics or heroin associated with drug poisoning as the underlying cause (ICD-10 codes T40.0-T40.4, T40.6)</t>
    </r>
  </si>
  <si>
    <r>
      <t>Any Opioid</t>
    </r>
    <r>
      <rPr>
        <b/>
        <vertAlign val="superscript"/>
        <sz val="9"/>
        <color theme="0"/>
        <rFont val="Arial"/>
        <family val="2"/>
      </rPr>
      <t>2</t>
    </r>
  </si>
  <si>
    <r>
      <t>2</t>
    </r>
    <r>
      <rPr>
        <sz val="8"/>
        <rFont val="Arial"/>
        <family val="2"/>
      </rPr>
      <t xml:space="preserve"> Estimates include data from new methamphetamine items added in 2005 and 2006 and are not comparable with estimates presented in NSDUH
  reports prior to the 2007 National Findings report.</t>
    </r>
  </si>
  <si>
    <t>Allegheny County, PA (Pittsburgh)</t>
  </si>
  <si>
    <t>Hennepin County, MN (Minneapolis)</t>
  </si>
  <si>
    <t>Tarrant County, TX (Fort Worth)</t>
  </si>
  <si>
    <t>County and State  (Major City)</t>
  </si>
  <si>
    <t>Fairfax County, VA</t>
  </si>
  <si>
    <t>Mecklenburg County, NC (Charlotte)</t>
  </si>
  <si>
    <t>Montgomery County, MD</t>
  </si>
  <si>
    <t>Oakland County, MI</t>
  </si>
  <si>
    <r>
      <t>Alameda County, CA</t>
    </r>
    <r>
      <rPr>
        <vertAlign val="superscript"/>
        <sz val="10"/>
        <rFont val="Calibri"/>
        <family val="2"/>
        <scheme val="minor"/>
      </rPr>
      <t>2</t>
    </r>
  </si>
  <si>
    <r>
      <t>Santa Clara County, CA</t>
    </r>
    <r>
      <rPr>
        <vertAlign val="superscript"/>
        <sz val="10"/>
        <rFont val="Calibri"/>
        <family val="2"/>
        <scheme val="minor"/>
      </rPr>
      <t>2</t>
    </r>
  </si>
  <si>
    <r>
      <t>San Diego County, CA</t>
    </r>
    <r>
      <rPr>
        <vertAlign val="superscript"/>
        <sz val="10"/>
        <rFont val="Calibri"/>
        <family val="2"/>
        <scheme val="minor"/>
      </rPr>
      <t>2</t>
    </r>
  </si>
  <si>
    <r>
      <t>San Bernardino County, CA</t>
    </r>
    <r>
      <rPr>
        <vertAlign val="superscript"/>
        <sz val="10"/>
        <rFont val="Calibri"/>
        <family val="2"/>
        <scheme val="minor"/>
      </rPr>
      <t>2</t>
    </r>
  </si>
  <si>
    <r>
      <t>Sacramento County, CA</t>
    </r>
    <r>
      <rPr>
        <vertAlign val="superscript"/>
        <sz val="10"/>
        <rFont val="Calibri"/>
        <family val="2"/>
        <scheme val="minor"/>
      </rPr>
      <t>2</t>
    </r>
  </si>
  <si>
    <r>
      <t>Riverside County, CA</t>
    </r>
    <r>
      <rPr>
        <vertAlign val="superscript"/>
        <sz val="10"/>
        <rFont val="Calibri"/>
        <family val="2"/>
        <scheme val="minor"/>
      </rPr>
      <t>2</t>
    </r>
  </si>
  <si>
    <r>
      <t>Orange County, CA</t>
    </r>
    <r>
      <rPr>
        <vertAlign val="superscript"/>
        <sz val="10"/>
        <rFont val="Calibri"/>
        <family val="2"/>
        <scheme val="minor"/>
      </rPr>
      <t>2</t>
    </r>
  </si>
  <si>
    <r>
      <t>Los Angeles County, CA</t>
    </r>
    <r>
      <rPr>
        <vertAlign val="superscript"/>
        <sz val="10"/>
        <rFont val="Calibri"/>
        <family val="2"/>
        <scheme val="minor"/>
      </rPr>
      <t>2</t>
    </r>
  </si>
  <si>
    <r>
      <t>Contra Costa County, CA</t>
    </r>
    <r>
      <rPr>
        <vertAlign val="superscript"/>
        <sz val="10"/>
        <rFont val="Calibri"/>
        <family val="2"/>
        <scheme val="minor"/>
      </rPr>
      <t>2</t>
    </r>
  </si>
  <si>
    <r>
      <t>Cuyahoga County, OH (Cleveland)</t>
    </r>
    <r>
      <rPr>
        <vertAlign val="superscript"/>
        <sz val="10"/>
        <rFont val="Calibri"/>
        <family val="2"/>
        <scheme val="minor"/>
      </rPr>
      <t>3</t>
    </r>
  </si>
  <si>
    <r>
      <t>Franklin County, OH (Columbus)</t>
    </r>
    <r>
      <rPr>
        <vertAlign val="superscript"/>
        <sz val="10"/>
        <rFont val="Calibri"/>
        <family val="2"/>
        <scheme val="minor"/>
      </rPr>
      <t>3</t>
    </r>
  </si>
  <si>
    <r>
      <rPr>
        <vertAlign val="superscript"/>
        <sz val="8"/>
        <rFont val="Calibri"/>
        <family val="2"/>
        <scheme val="minor"/>
      </rPr>
      <t>2</t>
    </r>
    <r>
      <rPr>
        <sz val="8"/>
        <rFont val="Calibri"/>
        <family val="2"/>
        <scheme val="minor"/>
      </rPr>
      <t>In 2001, there were fewer than expected deaths identified with drug poisoning causes affecting the state of California.  Trend data for these California counties must be used with caution.</t>
    </r>
  </si>
  <si>
    <t>Rates are suppressed due to unreliable numbers.</t>
  </si>
  <si>
    <r>
      <rPr>
        <vertAlign val="superscript"/>
        <sz val="8"/>
        <rFont val="Calibri"/>
        <family val="2"/>
        <scheme val="minor"/>
      </rPr>
      <t>3</t>
    </r>
    <r>
      <rPr>
        <sz val="8"/>
        <rFont val="Calibri"/>
        <family val="2"/>
        <scheme val="minor"/>
      </rPr>
      <t xml:space="preserve">In 2009, there were fewer than expected deaths identified with drug poisoning causes due to an unusually high number of deaths for which cause of death was pending investigation and not updated at the time NCHS closed its
  files.  These deaths are   coded under </t>
    </r>
    <r>
      <rPr>
        <i/>
        <sz val="8"/>
        <rFont val="Calibri"/>
        <family val="2"/>
        <scheme val="minor"/>
      </rPr>
      <t>Other ill-defined and unspecifice cause</t>
    </r>
    <r>
      <rPr>
        <sz val="8"/>
        <rFont val="Calibri"/>
        <family val="2"/>
        <scheme val="minor"/>
      </rPr>
      <t xml:space="preserve"> (ICD-10 code R99), which has resulted in fewer numbers of drug-induced deaths in Ohio than would have been the case if additional information from the
  investigations had been incorporated in the file. Trend data for Ohio counties must be used with caution.</t>
    </r>
  </si>
  <si>
    <r>
      <t>West Virginia</t>
    </r>
    <r>
      <rPr>
        <vertAlign val="superscript"/>
        <sz val="10"/>
        <rFont val="Calibri"/>
        <family val="2"/>
        <scheme val="minor"/>
      </rPr>
      <t>2</t>
    </r>
  </si>
  <si>
    <r>
      <t>Ohio</t>
    </r>
    <r>
      <rPr>
        <vertAlign val="superscript"/>
        <sz val="10"/>
        <rFont val="Calibri"/>
        <family val="2"/>
        <scheme val="minor"/>
      </rPr>
      <t>2</t>
    </r>
  </si>
  <si>
    <r>
      <t>New Jersey</t>
    </r>
    <r>
      <rPr>
        <vertAlign val="superscript"/>
        <sz val="10"/>
        <rFont val="Calibri"/>
        <family val="2"/>
        <scheme val="minor"/>
      </rPr>
      <t>2</t>
    </r>
  </si>
  <si>
    <r>
      <t>District of Columbia</t>
    </r>
    <r>
      <rPr>
        <vertAlign val="superscript"/>
        <sz val="10"/>
        <rFont val="Calibri"/>
        <family val="2"/>
        <scheme val="minor"/>
      </rPr>
      <t>2</t>
    </r>
  </si>
  <si>
    <r>
      <t>Georgia</t>
    </r>
    <r>
      <rPr>
        <vertAlign val="superscript"/>
        <sz val="10"/>
        <rFont val="Calibri"/>
        <family val="2"/>
        <scheme val="minor"/>
      </rPr>
      <t>2</t>
    </r>
  </si>
  <si>
    <r>
      <rPr>
        <vertAlign val="superscript"/>
        <sz val="8"/>
        <rFont val="Calibri"/>
        <family val="2"/>
        <scheme val="minor"/>
      </rPr>
      <t>1</t>
    </r>
    <r>
      <rPr>
        <sz val="8"/>
        <rFont val="Calibri"/>
        <family val="2"/>
        <scheme val="minor"/>
      </rPr>
      <t>Opioids include opioid analgesics (ICD-10 multiple cause codes T40.2-T40.4 and T40.6) and heroin, including opium (T40.0 and T40.1).</t>
    </r>
  </si>
  <si>
    <t xml:space="preserve">Drug poisoning deaths include the following ICD-10 underlying cause codes:  X40-X44, X60-X64, X85, Y10-Y-14.  Drug poisoning deaths include unintentional (accidental overdose), intentional (suicide or homicide by drug), and deaths of undetermined intention. </t>
  </si>
  <si>
    <r>
      <t>Current cigarette or cigar smoking</t>
    </r>
    <r>
      <rPr>
        <b/>
        <i/>
        <vertAlign val="superscript"/>
        <sz val="9"/>
        <color theme="1"/>
        <rFont val="Arial"/>
        <family val="2"/>
      </rPr>
      <t>1</t>
    </r>
  </si>
  <si>
    <r>
      <t>1</t>
    </r>
    <r>
      <rPr>
        <sz val="8"/>
        <rFont val="Arial"/>
        <family val="2"/>
      </rPr>
      <t xml:space="preserve"> On at least 1 day during the 30 days before the survey.</t>
    </r>
  </si>
  <si>
    <r>
      <rPr>
        <vertAlign val="superscript"/>
        <sz val="8"/>
        <rFont val="Arial"/>
        <family val="2"/>
      </rPr>
      <t>2</t>
    </r>
    <r>
      <rPr>
        <sz val="8"/>
        <rFont val="Arial"/>
        <family val="2"/>
      </rPr>
      <t xml:space="preserve"> Took prescription drugs (e.g., Oxycontin, Percocet, Vicodin, codeine, Adderall, Ritalin, or Xanax) without a doctor's prescription one or
    more times during their life.</t>
    </r>
  </si>
  <si>
    <t>Ft. Worth, TX</t>
  </si>
  <si>
    <t>Oakland, CA</t>
  </si>
  <si>
    <t>Cleveland, OH</t>
  </si>
  <si>
    <t>Ft. Worth TX</t>
  </si>
  <si>
    <t>Substance Use in the Past Month among Males, by Arrest Status in the Past Year, Aged 18 or Older, Annual Averages for 2003-2005 to 2012-2014</t>
  </si>
  <si>
    <t>2006-2008</t>
  </si>
  <si>
    <t>2009-2011</t>
  </si>
  <si>
    <t>Substance Use in the Past Month among Females, by Arrest Status in the Past Year, Aged 18 or Older, Annual Averages for 2003-2005 to 2012-2014</t>
  </si>
  <si>
    <t>2003-2005</t>
  </si>
  <si>
    <t>Trends in 30-Day Prevalence of Selected Drugs Among 8th-Graders, 1991–2015 (Percent Prevalence)</t>
  </si>
  <si>
    <t>1,9</t>
  </si>
  <si>
    <t xml:space="preserve"> Cigarette and Alcohol Use Among Students1 in Select European Countries and the United States, 1995 to 2015</t>
  </si>
  <si>
    <r>
      <t>3</t>
    </r>
    <r>
      <rPr>
        <sz val="8"/>
        <rFont val="Arial"/>
        <family val="2"/>
      </rPr>
      <t xml:space="preserve"> Flanders only in 2007, 2011, and 2015.</t>
    </r>
  </si>
  <si>
    <r>
      <t xml:space="preserve">The Swedish Council for Information on Alcohol and Other Drugs (CAN), and Council of Europe, Co-operation Group to Combat Drug Abuse and Illicit Trafficking in Drugs (Pompidou Group), </t>
    </r>
    <r>
      <rPr>
        <i/>
        <sz val="8"/>
        <rFont val="Arial"/>
        <family val="2"/>
      </rPr>
      <t>The 1999 European School Survey Project on Alcohol and Other Drugs: Alcohol and Other Drug Use Among Students in 30 European Countries</t>
    </r>
    <r>
      <rPr>
        <sz val="8"/>
        <rFont val="Arial"/>
        <family val="2"/>
      </rPr>
      <t xml:space="preserve"> (2003); CAN and Pompidou Group, </t>
    </r>
    <r>
      <rPr>
        <i/>
        <sz val="8"/>
        <rFont val="Arial"/>
        <family val="2"/>
      </rPr>
      <t>The ESPAD Report 2003: Alcohol and Other Drug Use Among Students in 35 European Countries</t>
    </r>
    <r>
      <rPr>
        <sz val="8"/>
        <rFont val="Arial"/>
        <family val="2"/>
      </rPr>
      <t xml:space="preserve"> (November 2004); CAN, The European Monitoring Centre for Drugs and Drug Addiction (EMCDDA), and Pompidou Group, </t>
    </r>
    <r>
      <rPr>
        <i/>
        <sz val="8"/>
        <rFont val="Arial"/>
        <family val="2"/>
      </rPr>
      <t xml:space="preserve">The 2007 ESPAD Report:  Substance Use Among Students in 35 European Countries </t>
    </r>
    <r>
      <rPr>
        <sz val="8"/>
        <rFont val="Arial"/>
        <family val="2"/>
      </rPr>
      <t xml:space="preserve">(February 2009); CAN, EMCDDA, and Pompidou Group, </t>
    </r>
    <r>
      <rPr>
        <i/>
        <sz val="8"/>
        <rFont val="Arial"/>
        <family val="2"/>
      </rPr>
      <t>The 2011 ESPAD Report:  Substance Use Among Students in 36 European Countries</t>
    </r>
    <r>
      <rPr>
        <sz val="8"/>
        <rFont val="Arial"/>
        <family val="2"/>
      </rPr>
      <t xml:space="preserve"> (May 2012); The ESPAD Group, </t>
    </r>
    <r>
      <rPr>
        <i/>
        <sz val="8"/>
        <rFont val="Arial"/>
        <family val="2"/>
      </rPr>
      <t>ESPAD Report 2015: Results from the European School Survey Project on Alcohol and Other Drugs</t>
    </r>
    <r>
      <rPr>
        <sz val="8"/>
        <rFont val="Arial"/>
        <family val="2"/>
      </rPr>
      <t xml:space="preserve"> (2016).</t>
    </r>
  </si>
  <si>
    <t xml:space="preserve"> Lifetime Any Illicit Drug Use and Inhalant Use Among Students1 in Select European Countries and the United States, 1995 to 2015</t>
  </si>
  <si>
    <r>
      <t xml:space="preserve">The Swedish Council for Information on Alcohol and Other Drugs (CAN), and Council of Europe, Co-operation Group to Combat Drug Abuse and Illicit Trafficking in Drugs (Pompidou Group), </t>
    </r>
    <r>
      <rPr>
        <i/>
        <sz val="8"/>
        <rFont val="Arial"/>
        <family val="2"/>
      </rPr>
      <t>The 1999 European School Survey Project on Alcohol and Other Drugs: Alcohol and Other Drug Use Among Students in 30 European Countries</t>
    </r>
    <r>
      <rPr>
        <sz val="8"/>
        <rFont val="Arial"/>
        <family val="2"/>
      </rPr>
      <t xml:space="preserve"> (2003); CAN and Pompidou Group, </t>
    </r>
    <r>
      <rPr>
        <i/>
        <sz val="8"/>
        <rFont val="Arial"/>
        <family val="2"/>
      </rPr>
      <t>The ESPAD Report 2003: Alcohol and Other Drug Use Among Students in 35 European Countries</t>
    </r>
    <r>
      <rPr>
        <sz val="8"/>
        <rFont val="Arial"/>
        <family val="2"/>
      </rPr>
      <t xml:space="preserve"> (November 2004); CAN, The European Monitoring Centre for Drugs and Drug Addiction (EMCDDA), and Pompidou Group, </t>
    </r>
    <r>
      <rPr>
        <i/>
        <sz val="8"/>
        <rFont val="Arial"/>
        <family val="2"/>
      </rPr>
      <t xml:space="preserve">The 2007 ESPAD Report:  Substance Use Among Students in 35 European Countries </t>
    </r>
    <r>
      <rPr>
        <sz val="8"/>
        <rFont val="Arial"/>
        <family val="2"/>
      </rPr>
      <t xml:space="preserve">(February 2009); CAN, EMCDDA, and Pompidou Group, </t>
    </r>
    <r>
      <rPr>
        <i/>
        <sz val="8"/>
        <rFont val="Arial"/>
        <family val="2"/>
      </rPr>
      <t>The 2011 ESPAD Report:  Substance Use Among Students in 36 European Countries</t>
    </r>
    <r>
      <rPr>
        <sz val="8"/>
        <rFont val="Arial"/>
        <family val="2"/>
      </rPr>
      <t xml:space="preserve"> (May 2012);  The ESPAD Group, </t>
    </r>
    <r>
      <rPr>
        <i/>
        <sz val="8"/>
        <rFont val="Arial"/>
        <family val="2"/>
      </rPr>
      <t xml:space="preserve">ESPAD Report 2015: Results from the European School Survey Project on Alcohol and Other Drugs </t>
    </r>
    <r>
      <rPr>
        <sz val="8"/>
        <rFont val="Arial"/>
        <family val="2"/>
      </rPr>
      <t>(2016).</t>
    </r>
  </si>
  <si>
    <t>Marijuana Use Among Students1 in Select European Countries and the United States, 1995 to 2015</t>
  </si>
  <si>
    <r>
      <t>5</t>
    </r>
    <r>
      <rPr>
        <sz val="8"/>
        <rFont val="Arial"/>
        <family val="2"/>
      </rPr>
      <t xml:space="preserve"> 2015 estimate is published online by ONDCP at https://www.whitehouse.gov/ondcp/mexico, accessed on October 14, 2016. </t>
    </r>
  </si>
  <si>
    <t>Mexico</t>
  </si>
  <si>
    <r>
      <t>Colombia</t>
    </r>
    <r>
      <rPr>
        <b/>
        <vertAlign val="superscript"/>
        <sz val="9"/>
        <color theme="0"/>
        <rFont val="Arial"/>
        <family val="2"/>
      </rPr>
      <t>2</t>
    </r>
  </si>
  <si>
    <r>
      <t>Colombia</t>
    </r>
    <r>
      <rPr>
        <b/>
        <vertAlign val="superscript"/>
        <sz val="9"/>
        <color theme="0"/>
        <rFont val="Arial"/>
        <family val="2"/>
      </rPr>
      <t>1</t>
    </r>
  </si>
  <si>
    <r>
      <t>2</t>
    </r>
    <r>
      <rPr>
        <sz val="8"/>
        <rFont val="Arial"/>
        <family val="2"/>
      </rPr>
      <t xml:space="preserve"> January to October 2013 only.</t>
    </r>
  </si>
  <si>
    <r>
      <t>2,568</t>
    </r>
    <r>
      <rPr>
        <vertAlign val="superscript"/>
        <sz val="9"/>
        <rFont val="Arial"/>
        <family val="2"/>
      </rPr>
      <t>2</t>
    </r>
  </si>
  <si>
    <t> 290</t>
  </si>
  <si>
    <t> 29,000</t>
  </si>
  <si>
    <r>
      <t>2</t>
    </r>
    <r>
      <rPr>
        <sz val="8"/>
        <rFont val="Arial"/>
        <family val="2"/>
      </rPr>
      <t xml:space="preserve"> Colombian eradication data for 1999–2001 were obtained from the Policia Nacional de Colombia (CNP)/US 22Department of State INL Air
   Wing unpublished data (February 2005). Estimates for 2001 to 2014 were published online by ONDCP at
   https://www.whitehouse.gov/ondcp/targeting-cocaine-at-the-source, accessed on October 14, 2016.</t>
    </r>
  </si>
  <si>
    <t>Cigarette or Alcohol Use among Students1 in Select European Countries and the United States, 1995 - 2015</t>
  </si>
  <si>
    <t>Any Illicit Drug or Inhalant Use among Students1 in Select European Countries and the United States, 1995 - 2015</t>
  </si>
  <si>
    <t>Hepatitis C Acute</t>
  </si>
  <si>
    <t>Hepatitis B Acute</t>
  </si>
  <si>
    <t>Hepatitis A Acute</t>
  </si>
  <si>
    <t xml:space="preserve">   Year</t>
  </si>
  <si>
    <r>
      <t>4</t>
    </r>
    <r>
      <rPr>
        <sz val="8"/>
        <rFont val="Arial"/>
        <family val="2"/>
      </rPr>
      <t xml:space="preserve"> In 2014, the survey did not include a one-day census of clients; only facility-level attributes were determined.</t>
    </r>
  </si>
  <si>
    <r>
      <t>2014</t>
    </r>
    <r>
      <rPr>
        <vertAlign val="superscript"/>
        <sz val="9"/>
        <rFont val="Arial"/>
        <family val="2"/>
      </rPr>
      <t>4</t>
    </r>
  </si>
  <si>
    <t>15-yr change</t>
  </si>
  <si>
    <t>10-yr change</t>
  </si>
  <si>
    <t>5-yr change</t>
  </si>
  <si>
    <t>1-yr change</t>
  </si>
  <si>
    <t>Percent of Drivers</t>
  </si>
  <si>
    <r>
      <t>Drug(s) Reported</t>
    </r>
    <r>
      <rPr>
        <b/>
        <vertAlign val="superscript"/>
        <sz val="9"/>
        <color theme="0"/>
        <rFont val="Arial"/>
        <family val="2"/>
      </rPr>
      <t>1</t>
    </r>
  </si>
  <si>
    <r>
      <rPr>
        <vertAlign val="superscript"/>
        <sz val="8"/>
        <rFont val="Arial"/>
        <family val="2"/>
      </rPr>
      <t>2</t>
    </r>
    <r>
      <rPr>
        <sz val="8"/>
        <rFont val="Arial"/>
        <family val="2"/>
      </rPr>
      <t xml:space="preserve"> Data for 2014 are provisional and subject to change.</t>
    </r>
  </si>
  <si>
    <t>Drug Testing and Drug Test Results among Fatally Injured Drivers, 2005-2014</t>
  </si>
  <si>
    <r>
      <t xml:space="preserve">2014 </t>
    </r>
    <r>
      <rPr>
        <vertAlign val="superscript"/>
        <sz val="9"/>
        <rFont val="Arial"/>
        <family val="2"/>
      </rPr>
      <t>2</t>
    </r>
  </si>
  <si>
    <r>
      <rPr>
        <vertAlign val="superscript"/>
        <sz val="8"/>
        <rFont val="Arial"/>
        <family val="2"/>
      </rPr>
      <t>1</t>
    </r>
    <r>
      <rPr>
        <sz val="8"/>
        <rFont val="Arial"/>
        <family val="2"/>
      </rPr>
      <t xml:space="preserve"> Excludes legal drugs that may not impair driving, such as caffeine.</t>
    </r>
  </si>
  <si>
    <r>
      <t xml:space="preserve">U.S. Department of Transportation, National Highway Traffic Safety Administration.  </t>
    </r>
    <r>
      <rPr>
        <i/>
        <sz val="8"/>
        <rFont val="Arial"/>
        <family val="2"/>
      </rPr>
      <t xml:space="preserve">Fatality Analysis Reporting System </t>
    </r>
    <r>
      <rPr>
        <sz val="8"/>
        <rFont val="Arial"/>
        <family val="2"/>
      </rPr>
      <t>(Data files for 2005 to 2009 downloaded on October 23, 2014 and for 2010 to 2014 downloaded on December 17, 2015).</t>
    </r>
    <r>
      <rPr>
        <i/>
        <sz val="8"/>
        <rFont val="Arial"/>
        <family val="2"/>
      </rPr>
      <t xml:space="preserve"> </t>
    </r>
    <r>
      <rPr>
        <sz val="8"/>
        <rFont val="Arial"/>
        <family val="2"/>
      </rPr>
      <t xml:space="preserve">Unpublished ONDCP tabulations (February 2016). 
</t>
    </r>
  </si>
  <si>
    <t>Cannabis/ THC</t>
  </si>
  <si>
    <t>Bupre-norphine</t>
  </si>
  <si>
    <t>Hydro-codone</t>
  </si>
  <si>
    <t>Oxy-codone</t>
  </si>
  <si>
    <t>Alpra-zolam</t>
  </si>
  <si>
    <t>Amphe-tamine</t>
  </si>
  <si>
    <t>Fentanyl</t>
  </si>
  <si>
    <t>Clona-zepam</t>
  </si>
  <si>
    <t>Morphine</t>
  </si>
  <si>
    <t>Tramadol</t>
  </si>
  <si>
    <t>Diazepam</t>
  </si>
  <si>
    <t>MDMA</t>
  </si>
  <si>
    <t>Psilocin/ psilocibin</t>
  </si>
  <si>
    <t>Codeine</t>
  </si>
  <si>
    <t>NSS, USCG</t>
  </si>
  <si>
    <t>Drug poisoning deaths include the following ICD-10 underlying cause codes:  X40-X44, X60-X64, X85, Y10-Y-14.  Drug poisoning deaths include unintentional (accidental overdose), intentional (suicide or homicide by drug), and deaths of undetermined intention.  Cocaine-involved drug poisoning deaths are coded under ICD-10 multiple cause code T40.5.</t>
  </si>
  <si>
    <r>
      <t>Psycho-stimulants</t>
    </r>
    <r>
      <rPr>
        <b/>
        <vertAlign val="superscript"/>
        <sz val="9"/>
        <color theme="0"/>
        <rFont val="Arial"/>
        <family val="2"/>
      </rPr>
      <t>7</t>
    </r>
  </si>
  <si>
    <r>
      <t>Pakistan</t>
    </r>
    <r>
      <rPr>
        <b/>
        <vertAlign val="superscript"/>
        <sz val="9"/>
        <color theme="0"/>
        <rFont val="Arial"/>
        <family val="2"/>
      </rPr>
      <t>1</t>
    </r>
  </si>
  <si>
    <r>
      <t>1</t>
    </r>
    <r>
      <rPr>
        <sz val="8"/>
        <rFont val="Arial"/>
        <family val="2"/>
      </rPr>
      <t xml:space="preserve"> 2015 Pakistan estimate is unpublished from USG (May 2016). </t>
    </r>
  </si>
  <si>
    <r>
      <t>2</t>
    </r>
    <r>
      <rPr>
        <sz val="8"/>
        <rFont val="Arial"/>
        <family val="2"/>
      </rPr>
      <t xml:space="preserve"> 2015 Colombia estimate is unpublished from USG (September 2016). </t>
    </r>
  </si>
  <si>
    <r>
      <t>Guatemala</t>
    </r>
    <r>
      <rPr>
        <b/>
        <vertAlign val="superscript"/>
        <sz val="9"/>
        <color theme="0"/>
        <rFont val="Arial"/>
        <family val="2"/>
      </rPr>
      <t>3</t>
    </r>
  </si>
  <si>
    <r>
      <t>Mexico</t>
    </r>
    <r>
      <rPr>
        <b/>
        <vertAlign val="superscript"/>
        <sz val="9"/>
        <color theme="0"/>
        <rFont val="Arial"/>
        <family val="2"/>
      </rPr>
      <t>4</t>
    </r>
  </si>
  <si>
    <r>
      <t>4</t>
    </r>
    <r>
      <rPr>
        <sz val="8"/>
        <rFont val="Arial"/>
        <family val="2"/>
      </rPr>
      <t xml:space="preserve"> 2015 estimate is published online by ONDCP at https://www.whitehouse.gov/ondcp/mexico, accessed on October 14, 2016. </t>
    </r>
  </si>
  <si>
    <r>
      <t>3</t>
    </r>
    <r>
      <rPr>
        <sz val="8"/>
        <rFont val="Arial"/>
        <family val="2"/>
      </rPr>
      <t xml:space="preserve"> 2015 Guatemala estimate is unpublished from USG (June 2016). </t>
    </r>
  </si>
  <si>
    <r>
      <t>2</t>
    </r>
    <r>
      <rPr>
        <sz val="8"/>
        <rFont val="Arial"/>
        <family val="2"/>
      </rPr>
      <t xml:space="preserve"> 2015 estimate is unpublished from the U.S. Government (May 2016).</t>
    </r>
  </si>
  <si>
    <r>
      <t>4</t>
    </r>
    <r>
      <rPr>
        <sz val="8"/>
        <rFont val="Arial"/>
        <family val="2"/>
      </rPr>
      <t xml:space="preserve"> 2014 and 2015 estamates are unpublished from the U.S. Government (September 2016).</t>
    </r>
  </si>
  <si>
    <t>Number of Samples</t>
  </si>
  <si>
    <t>% Delta-9 THC</t>
  </si>
  <si>
    <t>% Delta-8 THC</t>
  </si>
  <si>
    <t>% CBD</t>
  </si>
  <si>
    <t>% CBC</t>
  </si>
  <si>
    <t>% CBN</t>
  </si>
  <si>
    <t>% CBG</t>
  </si>
  <si>
    <t>% THCV</t>
  </si>
  <si>
    <r>
      <t>2015</t>
    </r>
    <r>
      <rPr>
        <vertAlign val="superscript"/>
        <sz val="9"/>
        <rFont val="Arial"/>
        <family val="2"/>
      </rPr>
      <t>1</t>
    </r>
  </si>
  <si>
    <r>
      <t>Amphetamines</t>
    </r>
    <r>
      <rPr>
        <b/>
        <vertAlign val="superscript"/>
        <sz val="9"/>
        <color theme="0"/>
        <rFont val="Arial"/>
        <family val="2"/>
      </rPr>
      <t>1</t>
    </r>
  </si>
  <si>
    <r>
      <t>Opiates</t>
    </r>
    <r>
      <rPr>
        <b/>
        <vertAlign val="superscript"/>
        <sz val="9"/>
        <color theme="0"/>
        <rFont val="Arial"/>
        <family val="2"/>
      </rPr>
      <t>2</t>
    </r>
  </si>
  <si>
    <r>
      <t>6-AM</t>
    </r>
    <r>
      <rPr>
        <vertAlign val="superscript"/>
        <sz val="11"/>
        <color theme="0"/>
        <rFont val="Arial"/>
        <family val="2"/>
      </rPr>
      <t>3</t>
    </r>
  </si>
  <si>
    <r>
      <t>Any</t>
    </r>
    <r>
      <rPr>
        <b/>
        <vertAlign val="superscript"/>
        <sz val="9"/>
        <color theme="0"/>
        <rFont val="Arial"/>
        <family val="2"/>
      </rPr>
      <t>1</t>
    </r>
  </si>
  <si>
    <t>Data are suppressed due to the small number of deaths involved.</t>
  </si>
  <si>
    <t>Marijuana Use among Students in Select European Countries and the United States, 1995 - 2015</t>
  </si>
  <si>
    <t>Fulton County, GA (Atlanta)</t>
  </si>
  <si>
    <t>New York City, NY (5 Boroughs)</t>
  </si>
  <si>
    <t>Wake County, NC (Raleigh)</t>
  </si>
  <si>
    <r>
      <rPr>
        <vertAlign val="superscript"/>
        <sz val="8"/>
        <rFont val="Calibri"/>
        <family val="2"/>
        <scheme val="minor"/>
      </rPr>
      <t>1</t>
    </r>
    <r>
      <rPr>
        <sz val="8"/>
        <rFont val="Calibri"/>
        <family val="2"/>
        <scheme val="minor"/>
      </rPr>
      <t>Large counties are those with a total resident population of 1 million or more in 2015.  County boundaries are used in this tabulation, and where possible, the major city within the county is noted in parentheses.</t>
    </r>
  </si>
  <si>
    <r>
      <t>Excluding Synthetic Opioid Other Than Methadone (T40.4)</t>
    </r>
    <r>
      <rPr>
        <b/>
        <vertAlign val="superscript"/>
        <sz val="10"/>
        <color theme="0"/>
        <rFont val="Arial"/>
        <family val="2"/>
      </rPr>
      <t>4</t>
    </r>
  </si>
  <si>
    <r>
      <t>Including Synthetic Opioid Other Than Methadone (T40.4)</t>
    </r>
    <r>
      <rPr>
        <b/>
        <vertAlign val="superscript"/>
        <sz val="10"/>
        <color theme="0"/>
        <rFont val="Arial"/>
        <family val="2"/>
      </rPr>
      <t>4</t>
    </r>
  </si>
  <si>
    <r>
      <t>Synthetic Opioid Other Than Methadone (T40.4)</t>
    </r>
    <r>
      <rPr>
        <b/>
        <vertAlign val="superscript"/>
        <sz val="9"/>
        <color theme="0"/>
        <rFont val="Arial"/>
        <family val="2"/>
      </rPr>
      <t>4</t>
    </r>
  </si>
  <si>
    <r>
      <rPr>
        <vertAlign val="superscript"/>
        <sz val="8"/>
        <rFont val="Arial"/>
        <family val="2"/>
      </rPr>
      <t>6</t>
    </r>
    <r>
      <rPr>
        <sz val="8"/>
        <rFont val="Arial"/>
        <family val="2"/>
      </rPr>
      <t>"Cocaine" includes ICD-10 code T40.5 associated with unntentional drug poisoning as the underlying cause.</t>
    </r>
  </si>
  <si>
    <r>
      <t>Drug Poisoning Deaths</t>
    </r>
    <r>
      <rPr>
        <b/>
        <vertAlign val="superscript"/>
        <sz val="10"/>
        <color theme="0"/>
        <rFont val="Arial"/>
        <family val="2"/>
      </rPr>
      <t>1</t>
    </r>
    <r>
      <rPr>
        <b/>
        <sz val="10"/>
        <color theme="0"/>
        <rFont val="Arial"/>
        <family val="2"/>
      </rPr>
      <t xml:space="preserve"> among Females</t>
    </r>
  </si>
  <si>
    <r>
      <t>Drug(s) Involved in Poisoning Death</t>
    </r>
    <r>
      <rPr>
        <b/>
        <vertAlign val="superscript"/>
        <sz val="10"/>
        <color theme="0"/>
        <rFont val="Arial"/>
        <family val="2"/>
      </rPr>
      <t>1</t>
    </r>
  </si>
  <si>
    <t>Any Drug (Total
Drug Poisoning Deaths)</t>
  </si>
  <si>
    <t>Heroin or Opium
(T40.0, T40.1)</t>
  </si>
  <si>
    <r>
      <t>Illicit Drug</t>
    </r>
    <r>
      <rPr>
        <b/>
        <vertAlign val="superscript"/>
        <sz val="9"/>
        <color theme="1"/>
        <rFont val="Arial"/>
        <family val="2"/>
      </rPr>
      <t>2</t>
    </r>
  </si>
  <si>
    <r>
      <t xml:space="preserve">   Daily Cigarette Use</t>
    </r>
    <r>
      <rPr>
        <vertAlign val="superscript"/>
        <sz val="9"/>
        <rFont val="Arial"/>
        <family val="2"/>
      </rPr>
      <t>4</t>
    </r>
  </si>
  <si>
    <t>NOTE:  In 2015, major questionnaire changes were implemented which affects  trend measurements, noted with a horizontal line break.</t>
  </si>
  <si>
    <r>
      <rPr>
        <vertAlign val="superscript"/>
        <sz val="8"/>
        <rFont val="Arial"/>
        <family val="2"/>
      </rPr>
      <t xml:space="preserve">7 </t>
    </r>
    <r>
      <rPr>
        <sz val="8"/>
        <rFont val="Arial"/>
        <family val="2"/>
      </rPr>
      <t>"Psychostimulants" are coded under ICD-10 code T43.6 associated with drug poisoning as the underlying cause and includes methamphetamine.</t>
    </r>
  </si>
  <si>
    <t>Ciga-rettes</t>
  </si>
  <si>
    <r>
      <t>2015</t>
    </r>
    <r>
      <rPr>
        <vertAlign val="superscript"/>
        <sz val="9"/>
        <color indexed="8"/>
        <rFont val="Arial"/>
        <family val="2"/>
      </rPr>
      <t>1</t>
    </r>
  </si>
  <si>
    <t>2014–2015</t>
  </si>
  <si>
    <t>2016</t>
  </si>
  <si>
    <t>HCUP</t>
  </si>
  <si>
    <r>
      <rPr>
        <vertAlign val="superscript"/>
        <sz val="8"/>
        <rFont val="Arial"/>
        <family val="2"/>
      </rPr>
      <t xml:space="preserve">4 </t>
    </r>
    <r>
      <rPr>
        <sz val="8"/>
        <rFont val="Arial"/>
        <family val="2"/>
      </rPr>
      <t>"Any Opioid" includes either opioid analgesics or heroin associated with drug poisoning as the underlying cause (ICD-10 codes T40.0 to T40.4, T40.6).</t>
    </r>
  </si>
  <si>
    <t xml:space="preserve">Note:  Some of these cause-of-death categories overlap.  Drug poisoning includes unintentional (accidental) poisoning, intentional
            poisoning by onself (suicide) or by someone else (homicide), and drug poisoning of undetermined intentionality.  Similarly,
            firearms injury deaths also include those that are self-inflicted (suicide) or other-inflicted (homicide).  </t>
  </si>
  <si>
    <r>
      <rPr>
        <vertAlign val="superscript"/>
        <sz val="8"/>
        <rFont val="Arial"/>
        <family val="2"/>
      </rPr>
      <t>5</t>
    </r>
    <r>
      <rPr>
        <sz val="8"/>
        <rFont val="Arial"/>
        <family val="2"/>
      </rPr>
      <t>Motor vehicle accidents include the following ICD-10 cause codes:  V02-V04,V09.0,V09.2,V12-V14,V19.0-V19.2,V19.4-V19.6,
  V20-V79,V80.3-V80.5,V81.0-V81.1,V82.0-V82.1,V83-V86,V87.0-V87.8,V88.0-V88.8, V89.0,V89.2.</t>
    </r>
  </si>
  <si>
    <t>Adult Drug Offenders in State or Federal Prisons, 1989–2015</t>
  </si>
  <si>
    <t>2007-2009</t>
  </si>
  <si>
    <t>Sentenced Jail inmates</t>
  </si>
  <si>
    <r>
      <t xml:space="preserve">U.S. Department of Justice, Bureau of Justice Statistics. </t>
    </r>
    <r>
      <rPr>
        <i/>
        <sz val="8"/>
        <rFont val="Arial"/>
        <family val="2"/>
      </rPr>
      <t>Substance Abuse and Treatment, State and Federal Prisoners</t>
    </r>
    <r>
      <rPr>
        <sz val="8"/>
        <rFont val="Arial"/>
        <family val="2"/>
      </rPr>
      <t xml:space="preserve">, 1997 (January 1999); </t>
    </r>
    <r>
      <rPr>
        <i/>
        <sz val="8"/>
        <rFont val="Arial"/>
        <family val="2"/>
      </rPr>
      <t>Drug Use and Dependence, State and Federal Prisoners</t>
    </r>
    <r>
      <rPr>
        <sz val="8"/>
        <rFont val="Arial"/>
        <family val="2"/>
      </rPr>
      <t xml:space="preserve">, 2004 (October 2006); jail data are from </t>
    </r>
    <r>
      <rPr>
        <i/>
        <sz val="8"/>
        <rFont val="Arial"/>
        <family val="2"/>
      </rPr>
      <t>Profile of Jail Inmates</t>
    </r>
    <r>
      <rPr>
        <sz val="8"/>
        <rFont val="Arial"/>
        <family val="2"/>
      </rPr>
      <t xml:space="preserve">, 1996 (April 1998) and </t>
    </r>
    <r>
      <rPr>
        <i/>
        <sz val="8"/>
        <rFont val="Arial"/>
        <family val="2"/>
      </rPr>
      <t>Substance Dependence, Abuse, and Treatment of Jail Inmates</t>
    </r>
    <r>
      <rPr>
        <sz val="8"/>
        <rFont val="Arial"/>
        <family val="2"/>
      </rPr>
      <t xml:space="preserve">, 2002 (July 2005); </t>
    </r>
    <r>
      <rPr>
        <i/>
        <sz val="8"/>
        <rFont val="Arial"/>
        <family val="2"/>
      </rPr>
      <t>Drug Use, Dependence, and Abuse Among State Prisoners and Jail Inmates, 2007-2009</t>
    </r>
    <r>
      <rPr>
        <sz val="8"/>
        <rFont val="Arial"/>
        <family val="2"/>
      </rPr>
      <t xml:space="preserve"> (June 2017).</t>
    </r>
  </si>
  <si>
    <t>Misusers of Psychotherapeutics</t>
  </si>
  <si>
    <t>Current (Past Month) Misusers of Specific Types of Psychotherapeutics</t>
  </si>
  <si>
    <r>
      <t>1</t>
    </r>
    <r>
      <rPr>
        <sz val="8"/>
        <rFont val="Arial"/>
        <family val="2"/>
      </rPr>
      <t xml:space="preserve"> Retired, disabled, homemaker, student, or “other.”</t>
    </r>
  </si>
  <si>
    <r>
      <t>Other</t>
    </r>
    <r>
      <rPr>
        <b/>
        <vertAlign val="superscript"/>
        <sz val="9"/>
        <color theme="0"/>
        <rFont val="Arial"/>
        <family val="2"/>
      </rPr>
      <t>1</t>
    </r>
  </si>
  <si>
    <r>
      <t>2015</t>
    </r>
    <r>
      <rPr>
        <vertAlign val="superscript"/>
        <sz val="9"/>
        <rFont val="Arial"/>
        <family val="2"/>
      </rPr>
      <t>2</t>
    </r>
  </si>
  <si>
    <r>
      <t>Misuse of Psychotherapeutics</t>
    </r>
    <r>
      <rPr>
        <vertAlign val="superscript"/>
        <sz val="9"/>
        <rFont val="Arial"/>
        <family val="2"/>
      </rPr>
      <t>3</t>
    </r>
  </si>
  <si>
    <r>
      <t>3</t>
    </r>
    <r>
      <rPr>
        <sz val="8"/>
        <rFont val="Arial"/>
        <family val="2"/>
      </rPr>
      <t xml:space="preserve"> Misuse of prescription-type pain relievers, tranquilizers, stimulants, or sedatives; does not include over-the-counter drugs. In 2015, 'misuse' replaced the term 'non-medical use'.</t>
    </r>
  </si>
  <si>
    <r>
      <t xml:space="preserve">U.S. Drug Enforcement Administration, Office of Domestic Cannabis Eradication/Suppression Program. Data for 2011 to 2016 are from annual </t>
    </r>
    <r>
      <rPr>
        <i/>
        <sz val="8"/>
        <rFont val="Arial"/>
        <family val="2"/>
      </rPr>
      <t>Domestic Cannbis Eradication/Suppression Program Statistical Report</t>
    </r>
    <r>
      <rPr>
        <sz val="8"/>
        <rFont val="Arial"/>
        <family val="2"/>
      </rPr>
      <t xml:space="preserve"> available at http://www.justice.gov/dea/ops/cannabis.shtml, accessed on November 16, 2017; 2010 data accessed on April 1, 2015.  Data for 2002 to 2009 as published by the Bureau of Justice Statistics or University at Albany, </t>
    </r>
    <r>
      <rPr>
        <i/>
        <sz val="8"/>
        <rFont val="Arial"/>
        <family val="2"/>
      </rPr>
      <t>Sourcebook of Criminal Justice Statistics</t>
    </r>
    <r>
      <rPr>
        <sz val="8"/>
        <rFont val="Arial"/>
        <family val="2"/>
      </rPr>
      <t xml:space="preserve"> (annual).</t>
    </r>
  </si>
  <si>
    <r>
      <rPr>
        <vertAlign val="superscript"/>
        <sz val="8"/>
        <rFont val="Arial"/>
        <family val="2"/>
      </rPr>
      <t>2</t>
    </r>
    <r>
      <rPr>
        <sz val="8"/>
        <rFont val="Arial"/>
        <family val="2"/>
      </rPr>
      <t xml:space="preserve"> Includes hemophilia, blood transfusion, and risk not reported.</t>
    </r>
  </si>
  <si>
    <t>Any Opioid (Heroin Use or Pain Reliever Misuse)</t>
  </si>
  <si>
    <r>
      <t>Misuse of a psychothera-peutic drug</t>
    </r>
    <r>
      <rPr>
        <b/>
        <vertAlign val="superscript"/>
        <sz val="9"/>
        <color theme="0"/>
        <rFont val="Arial"/>
        <family val="2"/>
      </rPr>
      <t>3</t>
    </r>
  </si>
  <si>
    <t>Annual Average Number of Past Month Users (Thousands)</t>
  </si>
  <si>
    <t>Annual Average Percentage Who Used in the Past Month</t>
  </si>
  <si>
    <t>2015-2016</t>
  </si>
  <si>
    <t>Percentage change in number of deaths: year compared with 2016</t>
  </si>
  <si>
    <r>
      <rPr>
        <vertAlign val="superscript"/>
        <sz val="8"/>
        <rFont val="Arial"/>
        <family val="2"/>
      </rPr>
      <t xml:space="preserve">4 </t>
    </r>
    <r>
      <rPr>
        <sz val="8"/>
        <rFont val="Arial"/>
        <family val="2"/>
      </rPr>
      <t>ICD-10 code T40.4 (Other synthetic narcotics) excludes methadone and is deemed to be largely driven in recent years by fentanyl of licit or illicit origins.</t>
    </r>
  </si>
  <si>
    <r>
      <t>4</t>
    </r>
    <r>
      <rPr>
        <sz val="8"/>
        <rFont val="Arial"/>
        <family val="2"/>
      </rPr>
      <t xml:space="preserve"> In 2014, the survey did not include a one-day census of clients; only facility-level attributes were reported.</t>
    </r>
  </si>
  <si>
    <t>Total
Cultivated Plants</t>
  </si>
  <si>
    <t>Note:  Eradication data include those supported through the Drug Enforcement Administration Office of Domestic Cannabis Eradication/Suppression Program.</t>
  </si>
  <si>
    <t>2015–2016</t>
  </si>
  <si>
    <r>
      <t>SOOTM</t>
    </r>
    <r>
      <rPr>
        <b/>
        <vertAlign val="superscript"/>
        <sz val="9"/>
        <color theme="0"/>
        <rFont val="Arial"/>
        <family val="2"/>
      </rPr>
      <t>8</t>
    </r>
  </si>
  <si>
    <r>
      <t>Drug Poisoning Deaths</t>
    </r>
    <r>
      <rPr>
        <b/>
        <vertAlign val="superscript"/>
        <sz val="10"/>
        <color theme="0"/>
        <rFont val="Arial"/>
        <family val="2"/>
      </rPr>
      <t>1</t>
    </r>
    <r>
      <rPr>
        <b/>
        <sz val="10"/>
        <color theme="0"/>
        <rFont val="Arial"/>
        <family val="2"/>
      </rPr>
      <t xml:space="preserve"> among Males</t>
    </r>
  </si>
  <si>
    <t>Substance Abuse and Mental Health Services Administration. National Survey of Substance Abuse Treatment Services (N-SSATS): 2016, Data on Substance Abuse Treatment Facilities (July 2017) for 2016 data; data for 2000 to 2015 are from earlier N-SSATS annual reports; data for 1995 to 1998 are from the Uniform Facility Data Set Survey; and data for 1987 to 1993 are from the National Drug and Alcoholism Treatment Unit Survey.</t>
  </si>
  <si>
    <r>
      <rPr>
        <vertAlign val="superscript"/>
        <sz val="8"/>
        <rFont val="Arial"/>
        <family val="2"/>
      </rPr>
      <t>2</t>
    </r>
    <r>
      <rPr>
        <sz val="8"/>
        <rFont val="Arial"/>
        <family val="2"/>
      </rPr>
      <t xml:space="preserve"> Changes in data collection methods include: Before 1992, no attempt was made to adjust for survey nonresponse. Beginning in
  1992, survey nonrespondents were contacted to obtain a minimum data set. This is reflected in larger and more consistent numbers of clients.</t>
    </r>
  </si>
  <si>
    <t>Receiving Methadone, Buprenorphine, or Naltrexone</t>
  </si>
  <si>
    <t>Clients Receiving Methadone, Buprenorphine, or Naltrexone</t>
  </si>
  <si>
    <r>
      <t>1</t>
    </r>
    <r>
      <rPr>
        <sz val="8"/>
        <rFont val="Arial"/>
        <family val="2"/>
      </rPr>
      <t xml:space="preserve"> 2004 was the first year of reporting buprenorphine clients and 2013 was the first year of reporting naltrexone clients.</t>
    </r>
  </si>
  <si>
    <r>
      <t>Misuse of any psychothera-peutic drug</t>
    </r>
    <r>
      <rPr>
        <b/>
        <vertAlign val="superscript"/>
        <sz val="12"/>
        <color theme="2"/>
        <rFont val="Calibri"/>
        <family val="2"/>
        <scheme val="minor"/>
      </rPr>
      <t>3</t>
    </r>
  </si>
  <si>
    <r>
      <rPr>
        <vertAlign val="superscript"/>
        <sz val="8"/>
        <rFont val="Arial"/>
        <family val="2"/>
      </rPr>
      <t>3</t>
    </r>
    <r>
      <rPr>
        <sz val="8"/>
        <rFont val="Arial"/>
        <family val="2"/>
      </rPr>
      <t xml:space="preserve"> Misuse of prescription-type psychotherapeutics was referred to as non-medical use prior to 2015 and includes the nonmedical use of pain
   relievers, tranquilizers, stimulants, or sedatives and does not include over-the-counter drugs.  Estimates of nonmedical use of prescription-type 
   psychotherapeutics include data from methamphetamine items added in 2005 and 2006 and are not comparable with estimates presented in NSDUH
   reports prior to the 2007 National Findings report. For the 2002 through 2005 survey years, a Bernoulli stochastic imputation procedure was used
   to generate adjusted estimates comparable with estimates for survey years 2006 and later. See Section B.4.8 in Appendix B of the Results from
   the 2008 National Survey on Drug Use and Health: National Findings. </t>
    </r>
  </si>
  <si>
    <r>
      <t>Misuse of any psychothera-peutic drug</t>
    </r>
    <r>
      <rPr>
        <b/>
        <vertAlign val="superscript"/>
        <sz val="12"/>
        <color theme="2"/>
        <rFont val="Calibri"/>
        <family val="2"/>
        <scheme val="minor"/>
      </rPr>
      <t>4</t>
    </r>
  </si>
  <si>
    <r>
      <rPr>
        <vertAlign val="superscript"/>
        <sz val="8"/>
        <rFont val="Arial"/>
        <family val="2"/>
      </rPr>
      <t>4</t>
    </r>
    <r>
      <rPr>
        <sz val="8"/>
        <rFont val="Arial"/>
        <family val="2"/>
      </rPr>
      <t xml:space="preserve"> Misuse of prescription-type psychotherapeutics was referred to as non-medical use prior to 2015 and includes the nonmedical use of pain
   relievers, tranquilizers, stimulants, or sedatives and does not include over-the-counter drugs.  Estimates of nonmedical use of prescription-type 
   psychotherapeutics include data from methamphetamine items added in 2005 and 2006 and are not comparable with estimates presented in NSDUH
   reports prior to the 2007 National Findings report. For the 2002 through 2005 survey years, a Bernoulli stochastic imputation procedure was used
   to generate adjusted estimates comparable with estimates for survey years 2006 and later. See Section B.4.8 in Appendix B of the Results from
   the 2008 National Survey on Drug Use and Health: National Findings. </t>
    </r>
  </si>
  <si>
    <r>
      <t>2</t>
    </r>
    <r>
      <rPr>
        <sz val="8"/>
        <rFont val="Arial"/>
        <family val="2"/>
      </rPr>
      <t xml:space="preserve"> In 2015, major questionnaire changes were implemented which affect trend measurement for the misuse of pain relievers, noted with a line break.  Prior to 2015, misuse of
   pain relievers was referred to as "nonmedical use".</t>
    </r>
  </si>
  <si>
    <r>
      <t>1</t>
    </r>
    <r>
      <rPr>
        <sz val="8"/>
        <rFont val="Arial"/>
        <family val="2"/>
      </rPr>
      <t xml:space="preserve"> Violent crime includes the following four offenses: murder and nonnegligent manslaughter, forcible rape,
   robbery, and aggravated assault.</t>
    </r>
  </si>
  <si>
    <r>
      <t>2</t>
    </r>
    <r>
      <rPr>
        <sz val="8"/>
        <rFont val="Arial"/>
        <family val="2"/>
      </rPr>
      <t xml:space="preserve"> Property crime includes the following offenses: burglary, larceny-theft, motor vehicle theft, and arson.</t>
    </r>
  </si>
  <si>
    <r>
      <t>3</t>
    </r>
    <r>
      <rPr>
        <sz val="8"/>
        <rFont val="Arial"/>
        <family val="2"/>
      </rPr>
      <t xml:space="preserve"> Per 100,000 population.</t>
    </r>
  </si>
  <si>
    <r>
      <t>Rate</t>
    </r>
    <r>
      <rPr>
        <b/>
        <vertAlign val="superscript"/>
        <sz val="8.5"/>
        <color theme="0"/>
        <rFont val="Arial"/>
        <family val="2"/>
      </rPr>
      <t>3</t>
    </r>
  </si>
  <si>
    <t>Number of Arrests and Drug Arrests, By Race, 1980-2014</t>
  </si>
  <si>
    <t>FUB-AMB</t>
  </si>
  <si>
    <t>5F-ADB</t>
  </si>
  <si>
    <t>Naloxone</t>
  </si>
  <si>
    <t>Patient Location</t>
  </si>
  <si>
    <t>25-44 Years</t>
  </si>
  <si>
    <t>45-64 Years</t>
  </si>
  <si>
    <t>65+ Years</t>
  </si>
  <si>
    <t>Income Quartile 1 (Lowest)</t>
  </si>
  <si>
    <t>Income Quartile 2 (2nd Lowest)</t>
  </si>
  <si>
    <t>Income Quartile 4 (Highest)</t>
  </si>
  <si>
    <t>Rural</t>
  </si>
  <si>
    <t>Note:  Estimates are based on a survey-weighted hierarchical Bayes estimation approach.</t>
  </si>
  <si>
    <t>Estimates are based on a survey-weighted hierarchical Bayes estimation approach.</t>
  </si>
  <si>
    <t>Estimated New Human Immunodeficiency Virus Infections, 2006–2013 and by Transmission Category, 2013</t>
  </si>
  <si>
    <r>
      <t>Percent Drug-related</t>
    </r>
    <r>
      <rPr>
        <b/>
        <vertAlign val="superscript"/>
        <sz val="9"/>
        <color theme="0"/>
        <rFont val="Arial"/>
        <family val="2"/>
      </rPr>
      <t>1</t>
    </r>
  </si>
  <si>
    <r>
      <t>Song R, Hall HI, Green TA, Szwarcwald CL, Pantazis N. 2017. Using CD4 Data to Estimate HIV Incidence, Prevalence, and Percent of Undiagnosed Infections in the United States.</t>
    </r>
    <r>
      <rPr>
        <i/>
        <sz val="8"/>
        <rFont val="Arial"/>
        <family val="2"/>
      </rPr>
      <t xml:space="preserve"> J Acquir Immune Defic Syndr </t>
    </r>
    <r>
      <rPr>
        <sz val="8"/>
        <rFont val="Arial"/>
        <family val="2"/>
      </rPr>
      <t>74:3-9.</t>
    </r>
  </si>
  <si>
    <r>
      <t xml:space="preserve">            1</t>
    </r>
    <r>
      <rPr>
        <sz val="8"/>
        <rFont val="Arial"/>
        <family val="2"/>
      </rPr>
      <t xml:space="preserve"> Includes the categories "Injection drug use" for males and females aged 13 or older and "Male-to-male sexual contact and IDU".</t>
    </r>
  </si>
  <si>
    <r>
      <t>Percent
drug-related</t>
    </r>
    <r>
      <rPr>
        <b/>
        <vertAlign val="superscript"/>
        <sz val="9"/>
        <color theme="0"/>
        <rFont val="Arial"/>
        <family val="2"/>
      </rPr>
      <t>3</t>
    </r>
  </si>
  <si>
    <r>
      <t xml:space="preserve">Centers for Disease Control and Prevention [CDC], HIV Surveillance Report  2016, Vol. 28 (2017) for data years 2011-2015; </t>
    </r>
    <r>
      <rPr>
        <i/>
        <sz val="8"/>
        <rFont val="Arial"/>
        <family val="2"/>
      </rPr>
      <t>HIV Surveillance Report, 2014</t>
    </r>
    <r>
      <rPr>
        <sz val="8"/>
        <rFont val="Arial"/>
        <family val="2"/>
      </rPr>
      <t xml:space="preserve">. Vol. 26 (November 2015) for data year 2010; CDC, HIV Surveillance Report, 2013. Vol. 54 (February 2015) for data year 2008; CDC, </t>
    </r>
    <r>
      <rPr>
        <i/>
        <sz val="8"/>
        <rFont val="Arial"/>
        <family val="2"/>
      </rPr>
      <t>HIV Surveillance Report, 2012</t>
    </r>
    <r>
      <rPr>
        <sz val="8"/>
        <rFont val="Arial"/>
        <family val="2"/>
      </rPr>
      <t xml:space="preserve">. Vol. 24 (November 2014) for data year 2008; CDC, HIV/AIDS Surveillance Report, 2010, Vol. 22 (Mar 2012) for data year 2007; CDC, HIV/AIDS Surveillance Report, 2009, Vol. 21 (Feb 2011) for 2006; CDC, HIV/AIDS Surveillance Report, 2008, Vol. 20 (2010) for years 2003 to 2005;  CDC, HIV/AIDS Surveillance Report, 2005, Vol. 17, Revised Edition (June 2007) for years 2001–2002; </t>
    </r>
    <r>
      <rPr>
        <i/>
        <sz val="8"/>
        <rFont val="Arial"/>
        <family val="2"/>
      </rPr>
      <t>HIV/AIDS Surveillance Report</t>
    </r>
    <r>
      <rPr>
        <sz val="8"/>
        <rFont val="Arial"/>
        <family val="2"/>
      </rPr>
      <t xml:space="preserve">, 2002, Vol. 14 (no publication date); CDC, </t>
    </r>
    <r>
      <rPr>
        <i/>
        <sz val="8"/>
        <rFont val="Arial"/>
        <family val="2"/>
      </rPr>
      <t>HIV/AIDS Surveillance Report, 2003</t>
    </r>
    <r>
      <rPr>
        <sz val="8"/>
        <rFont val="Arial"/>
        <family val="2"/>
      </rPr>
      <t>, Vol. 15 (2004) for years 1999 –2000.</t>
    </r>
  </si>
  <si>
    <t>NOTE:  Beginning in 2005, reporting populationis age ≥ 15.</t>
  </si>
  <si>
    <t>2014</t>
  </si>
  <si>
    <r>
      <t>1</t>
    </r>
    <r>
      <rPr>
        <sz val="8"/>
        <rFont val="Arial"/>
        <family val="2"/>
      </rPr>
      <t xml:space="preserve"> Injecting or noninjecting drug use within past 12 months. Percentages shown only for reporting areas with information reported for ≥ 75% of cases.</t>
    </r>
  </si>
  <si>
    <t>Drug poisoning deaths include the following ICD-10 underlying cause codes:  X40-X44, X60-X64, X85, Y10-Y-14.  Drug poisoning deaths include unintentional (accidental overdose), intentional (suicide or homicide by drug), and deaths of undetermined intention.  Psychostimulant-involved drug poisoning deaths are coded under ICD-10 multiple cause code T43.6.</t>
  </si>
  <si>
    <t xml:space="preserve"> </t>
  </si>
  <si>
    <t xml:space="preserve">Note:  Drug poisoning deaths include the following ICD-10 underlying cause codes:  X40-X44, X60-X64, X85, Y10-Y-14.  Drug poisoning deaths include unintentional (accidental overdose), intentional (suicide or homicide by drug), and deaths of undetermined intent. </t>
  </si>
  <si>
    <r>
      <rPr>
        <vertAlign val="superscript"/>
        <sz val="8"/>
        <rFont val="Calibri"/>
        <family val="2"/>
        <scheme val="minor"/>
      </rPr>
      <t>3</t>
    </r>
    <r>
      <rPr>
        <sz val="8"/>
        <rFont val="Calibri"/>
        <family val="2"/>
        <scheme val="minor"/>
      </rPr>
      <t xml:space="preserve">In 2009, there were fewer than expected deaths identified with drug poisoning causes due to an unusually high number of deaths for which cause of death was pending investigation and not updated at the time NCHS closed its files.  These deaths are coded under 
  </t>
    </r>
    <r>
      <rPr>
        <i/>
        <sz val="8"/>
        <rFont val="Calibri"/>
        <family val="2"/>
        <scheme val="minor"/>
      </rPr>
      <t>Other ill-defined and unspecifice cause</t>
    </r>
    <r>
      <rPr>
        <sz val="8"/>
        <rFont val="Calibri"/>
        <family val="2"/>
        <scheme val="minor"/>
      </rPr>
      <t xml:space="preserve"> (ICD-10 code R99), which has resulted in fewer numbers of drug-induced deaths in Ohio than would have been the case if additional information from the investigations had been incorporated in the file. Trend data for Ohio
  counties must be used with caution.</t>
    </r>
  </si>
  <si>
    <t>Source:  Centers for Disease Control and Prevention (CDC), National Center for Health Statistics, Multiple Cause of Death on CDC Wide-ranging Online Data for Epidemiologic Research (WONDER) Online Database, released 2018. Extracted by ONDCP from
                  http://wonder.cdc.gov/mcd-icd10.html on February 12, 2019.</t>
  </si>
  <si>
    <t>Source:  Centers for Disease Control and Prevention (CDC), National Center for Health Statistics, Multiple Cause of Death on CDC Wide-ranging Online Data for Epidemiologic Research (WONDER) Online Database, released 2018. Extracted by ONDCP from
                   http://wonder.cdc.gov/mcd-icd10.html on February 12, 2019.</t>
  </si>
  <si>
    <r>
      <rPr>
        <vertAlign val="superscript"/>
        <sz val="8"/>
        <rFont val="Calibri"/>
        <family val="2"/>
        <scheme val="minor"/>
      </rPr>
      <t>1</t>
    </r>
    <r>
      <rPr>
        <sz val="8"/>
        <rFont val="Calibri"/>
        <family val="2"/>
        <scheme val="minor"/>
      </rPr>
      <t xml:space="preserve">In 2009, there were fewer than expected deaths identified with drug-induced causes due to an unusually high number of deaths for which cause of death was pending investigation and not updated at the time NCHS
   closed its files.  These deaths are coded under </t>
    </r>
    <r>
      <rPr>
        <i/>
        <sz val="8"/>
        <rFont val="Calibri"/>
        <family val="2"/>
        <scheme val="minor"/>
      </rPr>
      <t>Other ill-defined and unspecifice cause</t>
    </r>
    <r>
      <rPr>
        <sz val="8"/>
        <rFont val="Calibri"/>
        <family val="2"/>
        <scheme val="minor"/>
      </rPr>
      <t xml:space="preserve"> (ICD-10 code R99), which has resulted in fewer numbers of drug-induced deaths in the District of Columbia, New Jersey, Ohio,
   and West Virginia than would have been the case if additional information from the investigations had been incorporated in the file.  Data for 2005 in West Virginia and 2008 in Georgia were similarly affected.  Trend
   data for these locations must be used with caution.</t>
    </r>
  </si>
  <si>
    <r>
      <rPr>
        <vertAlign val="superscript"/>
        <sz val="8"/>
        <rFont val="Calibri"/>
        <family val="2"/>
        <scheme val="minor"/>
      </rPr>
      <t>1</t>
    </r>
    <r>
      <rPr>
        <sz val="8"/>
        <rFont val="Calibri"/>
        <family val="2"/>
        <scheme val="minor"/>
      </rPr>
      <t xml:space="preserve">In 2009, there were fewer than expected deaths identified with drug-induced causes due to an unusually high number of deaths for which cause of death was pending investigation and not updated at the time NCHS
   closed its files.  These deaths are coded under </t>
    </r>
    <r>
      <rPr>
        <i/>
        <sz val="8"/>
        <rFont val="Calibri"/>
        <family val="2"/>
        <scheme val="minor"/>
      </rPr>
      <t>Other ill-defined and unspecifice cause</t>
    </r>
    <r>
      <rPr>
        <sz val="8"/>
        <rFont val="Calibri"/>
        <family val="2"/>
        <scheme val="minor"/>
      </rPr>
      <t xml:space="preserve"> (ICD-10 code R99), which has resulted in fewer numbers of drug-induced deaths in the District of Columbia, New Jersey, Ohio, and
   West Virginia than would have been the case if additional information from the investigations had been incorporated in the file.  Data for 2005 in West Virginia and 2008 in Georgia were similarly affected.  Trend
   data for these locations must be used with caution.</t>
    </r>
  </si>
  <si>
    <t>Death Rates from Drug Poisoning Involving Opioid Analgesics, by State or Jurisdiction, 1999–2017 (Age-Adjusted Deaths per 100,000 Population)</t>
  </si>
  <si>
    <r>
      <t>Age-Adjusted Death Rates (per 100,000 population)</t>
    </r>
    <r>
      <rPr>
        <b/>
        <i/>
        <vertAlign val="superscript"/>
        <sz val="9"/>
        <color theme="1"/>
        <rFont val="Arial"/>
        <family val="2"/>
      </rPr>
      <t>5</t>
    </r>
  </si>
  <si>
    <r>
      <rPr>
        <vertAlign val="superscript"/>
        <sz val="10"/>
        <rFont val="Arial"/>
        <family val="2"/>
      </rPr>
      <t>5</t>
    </r>
    <r>
      <rPr>
        <sz val="10"/>
        <rFont val="Arial"/>
        <family val="2"/>
      </rPr>
      <t xml:space="preserve"> </t>
    </r>
    <r>
      <rPr>
        <sz val="8"/>
        <rFont val="Arial"/>
        <family val="2"/>
      </rPr>
      <t>Rates for Opioid Analgesic Excluding Sythetic Opioid Other Than Methadone are crude, not age-adjusted rates.</t>
    </r>
  </si>
  <si>
    <r>
      <rPr>
        <vertAlign val="superscript"/>
        <sz val="8"/>
        <rFont val="Arial"/>
        <family val="2"/>
      </rPr>
      <t>8</t>
    </r>
    <r>
      <rPr>
        <sz val="8"/>
        <rFont val="Arial"/>
        <family val="2"/>
      </rPr>
      <t xml:space="preserve"> Synthetic opioids other than methadone (SOOTM) coded under ICD-10 code 40.4 associated with unintentional drug poisoning as the underlying cause and in
   recent years has been dominated by fentanyl and its analogues.</t>
    </r>
  </si>
  <si>
    <t>Centers for Disease Control and Prevention, National Center for Health Statistics.   Multiple Cause of Death, 1999-2017 on CDC WONDER Online Database, released 2018.  Extracted by ONDCP from http://wonder.cdc.gov/mcd-icd10.html on February 5, 2019.</t>
  </si>
  <si>
    <r>
      <rPr>
        <vertAlign val="superscript"/>
        <sz val="8"/>
        <rFont val="Arial"/>
        <family val="2"/>
      </rPr>
      <t xml:space="preserve">2 </t>
    </r>
    <r>
      <rPr>
        <sz val="8"/>
        <rFont val="Arial"/>
        <family val="2"/>
      </rPr>
      <t xml:space="preserve">Among deaths with drug poisoning as the underlying cause of death, the following ICD-10 codes comprise  "Medications":  T36-T39, T40.2-T40.4, T41-43.5, and
   T43.7-T50.8.  This category includes prescription drugs as well as some over-the-counter medications. </t>
    </r>
  </si>
  <si>
    <t>Unintentional Drug Poisoning Deaths and Specific Drugs Involved, 1999-2017</t>
  </si>
  <si>
    <t>Number of Arrests and Drug Arrests By Race, 1980-2014</t>
  </si>
  <si>
    <t>Rates of Arrest and Drug Arrest By Race, 1980-2014</t>
  </si>
  <si>
    <r>
      <t>1</t>
    </r>
    <r>
      <rPr>
        <sz val="8"/>
        <rFont val="Arial"/>
        <family val="2"/>
      </rPr>
      <t xml:space="preserve"> For 1993, the question text was changed slightly in one-half of the forms to indicate that a “drink” meant “more than just a few sips.” For 1993, N is one-half of N indicated for all groups. Data after 1993 were based on all
  forms.</t>
    </r>
  </si>
  <si>
    <t>Percentage of High School Students Who Used Marijuana by Sex, Race/Ethnicity, and Grade, Youth Risk Behavior Survey, 1990–2017</t>
  </si>
  <si>
    <r>
      <t xml:space="preserve">Centers for Disease Control and Prevention. Alcohol and other drug use among high school students—United States, 1990, </t>
    </r>
    <r>
      <rPr>
        <i/>
        <sz val="8"/>
        <rFont val="Arial"/>
        <family val="2"/>
      </rPr>
      <t xml:space="preserve">Morbidity and Mortality Weekly Report [MMWR] </t>
    </r>
    <r>
      <rPr>
        <sz val="8"/>
        <rFont val="Arial"/>
        <family val="2"/>
      </rPr>
      <t xml:space="preserve">40(45):776–777, 783-784 (November 15, 1991); Tobacco, alcohol, and other drug use among high school students—United States, 1991, </t>
    </r>
    <r>
      <rPr>
        <i/>
        <sz val="8"/>
        <rFont val="Arial"/>
        <family val="2"/>
      </rPr>
      <t>MMWR</t>
    </r>
    <r>
      <rPr>
        <sz val="8"/>
        <rFont val="Arial"/>
        <family val="2"/>
      </rPr>
      <t xml:space="preserve"> 41(37):698–703 (September 18, 1992); Youth Risk Behavior Surveillance—United States, 1993, </t>
    </r>
    <r>
      <rPr>
        <i/>
        <sz val="8"/>
        <rFont val="Arial"/>
        <family val="2"/>
      </rPr>
      <t>MMWR</t>
    </r>
    <r>
      <rPr>
        <sz val="8"/>
        <rFont val="Arial"/>
        <family val="2"/>
      </rPr>
      <t xml:space="preserve"> 44(SS-01):1–56 (1995); Youth Risk Behavior Surveillance—United States, 1995, </t>
    </r>
    <r>
      <rPr>
        <i/>
        <sz val="8"/>
        <rFont val="Arial"/>
        <family val="2"/>
      </rPr>
      <t>MMWR</t>
    </r>
    <r>
      <rPr>
        <sz val="8"/>
        <rFont val="Arial"/>
        <family val="2"/>
      </rPr>
      <t xml:space="preserve"> 45(SS-04):1–86 (1996); Youth Risk Behavior Surveillance—United States, 1997, </t>
    </r>
    <r>
      <rPr>
        <i/>
        <sz val="8"/>
        <rFont val="Arial"/>
        <family val="2"/>
      </rPr>
      <t>MMWR</t>
    </r>
    <r>
      <rPr>
        <sz val="8"/>
        <rFont val="Arial"/>
        <family val="2"/>
      </rPr>
      <t xml:space="preserve"> 47(SS-03):1–92 (1998);  Youth Risk Behavior Surveillance—United States, 1999, </t>
    </r>
    <r>
      <rPr>
        <i/>
        <sz val="8"/>
        <rFont val="Arial"/>
        <family val="2"/>
      </rPr>
      <t>MMWR</t>
    </r>
    <r>
      <rPr>
        <sz val="8"/>
        <rFont val="Arial"/>
        <family val="2"/>
      </rPr>
      <t xml:space="preserve"> 49(SS-05):1–96 (2000);  Youth Risk Behavior Surveillance—United States, 2001, </t>
    </r>
    <r>
      <rPr>
        <i/>
        <sz val="8"/>
        <rFont val="Arial"/>
        <family val="2"/>
      </rPr>
      <t>MMWR</t>
    </r>
    <r>
      <rPr>
        <sz val="8"/>
        <rFont val="Arial"/>
        <family val="2"/>
      </rPr>
      <t xml:space="preserve"> 51(SS-04):1–64 (2002); Youth Risk Behavior Surveillance—United States, 2005, </t>
    </r>
    <r>
      <rPr>
        <i/>
        <sz val="8"/>
        <rFont val="Arial"/>
        <family val="2"/>
      </rPr>
      <t>MMWR</t>
    </r>
    <r>
      <rPr>
        <sz val="8"/>
        <rFont val="Arial"/>
        <family val="2"/>
      </rPr>
      <t xml:space="preserve"> 55(SS-05):1–108 (2006); Youth Risk Behavior Surveillance—United States, 2007, </t>
    </r>
    <r>
      <rPr>
        <i/>
        <sz val="8"/>
        <rFont val="Arial"/>
        <family val="2"/>
      </rPr>
      <t>MMWR</t>
    </r>
    <r>
      <rPr>
        <sz val="8"/>
        <rFont val="Arial"/>
        <family val="2"/>
      </rPr>
      <t xml:space="preserve"> 57(SS-04):1–131 (2008); Youth Risk Behavior Surveillance---United States, 2009, </t>
    </r>
    <r>
      <rPr>
        <i/>
        <sz val="8"/>
        <rFont val="Arial"/>
        <family val="2"/>
      </rPr>
      <t>MMWR</t>
    </r>
    <r>
      <rPr>
        <sz val="8"/>
        <rFont val="Arial"/>
        <family val="2"/>
      </rPr>
      <t xml:space="preserve"> 59 (SS-05):1--148 (2010); Youth Risk Behavior Surveillance -- United States, 2011, </t>
    </r>
    <r>
      <rPr>
        <i/>
        <sz val="8"/>
        <rFont val="Arial"/>
        <family val="2"/>
      </rPr>
      <t>MMWR</t>
    </r>
    <r>
      <rPr>
        <sz val="8"/>
        <rFont val="Arial"/>
        <family val="2"/>
      </rPr>
      <t xml:space="preserve"> 61(4):1-162 (2012); Youth Risk Behavior Surveillance -- United States, 2013,  </t>
    </r>
    <r>
      <rPr>
        <i/>
        <sz val="8"/>
        <rFont val="Arial"/>
        <family val="2"/>
      </rPr>
      <t>MMWR</t>
    </r>
    <r>
      <rPr>
        <sz val="8"/>
        <rFont val="Arial"/>
        <family val="2"/>
      </rPr>
      <t xml:space="preserve"> 63(4):1-168 (2014); Youth Risk Behavior Surveillance -- United States, 2015, </t>
    </r>
    <r>
      <rPr>
        <i/>
        <sz val="8"/>
        <rFont val="Arial"/>
        <family val="2"/>
      </rPr>
      <t>MMWR</t>
    </r>
    <r>
      <rPr>
        <sz val="8"/>
        <rFont val="Arial"/>
        <family val="2"/>
      </rPr>
      <t xml:space="preserve"> 65(6):1-174 (2016); Youth Risk Behavior Surveillance -- United States, 2017, </t>
    </r>
    <r>
      <rPr>
        <i/>
        <sz val="8"/>
        <rFont val="Arial"/>
        <family val="2"/>
      </rPr>
      <t>MMWR</t>
    </r>
    <r>
      <rPr>
        <sz val="8"/>
        <rFont val="Arial"/>
        <family val="2"/>
      </rPr>
      <t xml:space="preserve"> 67(8) (2018).</t>
    </r>
  </si>
  <si>
    <t>Percentage of High School Students Who Used Selected Other Illicit Drugs by Sex, Race/Ethnicity, and Grade, Youth Risk Behavior Survey, 1993–2017</t>
  </si>
  <si>
    <r>
      <t xml:space="preserve">Centers for Disease Control and Prevention. </t>
    </r>
    <r>
      <rPr>
        <sz val="8"/>
        <rFont val="Arial"/>
        <family val="2"/>
      </rPr>
      <t xml:space="preserve">Youth Risk Behavior Surveillance—United States, 1993, </t>
    </r>
    <r>
      <rPr>
        <i/>
        <sz val="8"/>
        <rFont val="Arial"/>
        <family val="2"/>
      </rPr>
      <t>MMWR</t>
    </r>
    <r>
      <rPr>
        <sz val="8"/>
        <rFont val="Arial"/>
        <family val="2"/>
      </rPr>
      <t xml:space="preserve"> 44(SS-01):1–56 (1995); Youth Risk Behavior Surveillance—United States, 1995, </t>
    </r>
    <r>
      <rPr>
        <i/>
        <sz val="8"/>
        <rFont val="Arial"/>
        <family val="2"/>
      </rPr>
      <t>MMWR</t>
    </r>
    <r>
      <rPr>
        <sz val="8"/>
        <rFont val="Arial"/>
        <family val="2"/>
      </rPr>
      <t xml:space="preserve"> 45(SS-04):1–86 (1996); Youth Risk Behavior Surveillance—United States, 1997, </t>
    </r>
    <r>
      <rPr>
        <i/>
        <sz val="8"/>
        <rFont val="Arial"/>
        <family val="2"/>
      </rPr>
      <t>MMWR</t>
    </r>
    <r>
      <rPr>
        <sz val="8"/>
        <rFont val="Arial"/>
        <family val="2"/>
      </rPr>
      <t xml:space="preserve"> 47(SS-03):1–92 (1998);  Youth Risk Behavior Surveillance—United States, 1999, </t>
    </r>
    <r>
      <rPr>
        <i/>
        <sz val="8"/>
        <rFont val="Arial"/>
        <family val="2"/>
      </rPr>
      <t>MMWR</t>
    </r>
    <r>
      <rPr>
        <sz val="8"/>
        <rFont val="Arial"/>
        <family val="2"/>
      </rPr>
      <t xml:space="preserve"> 49(SS-05):1–96 (2000);  Youth Risk Behavior Surveillance—United States, 2001, </t>
    </r>
    <r>
      <rPr>
        <i/>
        <sz val="8"/>
        <rFont val="Arial"/>
        <family val="2"/>
      </rPr>
      <t>MMWR</t>
    </r>
    <r>
      <rPr>
        <sz val="8"/>
        <rFont val="Arial"/>
        <family val="2"/>
      </rPr>
      <t xml:space="preserve"> 51(SS-04):1–64 (2002); Youth Risk Behavior Surveillance—United States, 2005, </t>
    </r>
    <r>
      <rPr>
        <i/>
        <sz val="8"/>
        <rFont val="Arial"/>
        <family val="2"/>
      </rPr>
      <t>MMWR</t>
    </r>
    <r>
      <rPr>
        <sz val="8"/>
        <rFont val="Arial"/>
        <family val="2"/>
      </rPr>
      <t xml:space="preserve"> 55(SS-05):1–108 (2006); Youth Risk Behavior Surveillance—United States, 2007, </t>
    </r>
    <r>
      <rPr>
        <i/>
        <sz val="8"/>
        <rFont val="Arial"/>
        <family val="2"/>
      </rPr>
      <t>MMWR</t>
    </r>
    <r>
      <rPr>
        <sz val="8"/>
        <rFont val="Arial"/>
        <family val="2"/>
      </rPr>
      <t xml:space="preserve"> 57(SS-04):1–131 (2008); Youth Risk Behavior Surveillance---United States, 2009, </t>
    </r>
    <r>
      <rPr>
        <i/>
        <sz val="8"/>
        <rFont val="Arial"/>
        <family val="2"/>
      </rPr>
      <t>MMWR</t>
    </r>
    <r>
      <rPr>
        <sz val="8"/>
        <rFont val="Arial"/>
        <family val="2"/>
      </rPr>
      <t xml:space="preserve"> 59 (SS-05):1--148 (2010); Youth Risk Behavior Surveillance -- United States, 2011, </t>
    </r>
    <r>
      <rPr>
        <i/>
        <sz val="8"/>
        <rFont val="Arial"/>
        <family val="2"/>
      </rPr>
      <t>MMWR</t>
    </r>
    <r>
      <rPr>
        <sz val="8"/>
        <rFont val="Arial"/>
        <family val="2"/>
      </rPr>
      <t xml:space="preserve"> 61(4):1-162 (2012); Youth Risk Behavior Surveillance -- United States, 2013,  </t>
    </r>
    <r>
      <rPr>
        <i/>
        <sz val="8"/>
        <rFont val="Arial"/>
        <family val="2"/>
      </rPr>
      <t>MMWR</t>
    </r>
    <r>
      <rPr>
        <sz val="8"/>
        <rFont val="Arial"/>
        <family val="2"/>
      </rPr>
      <t xml:space="preserve"> 63(4):1-168 (2014); Youth Risk Behavior Surveillance -- United States, 2015, </t>
    </r>
    <r>
      <rPr>
        <i/>
        <sz val="8"/>
        <rFont val="Arial"/>
        <family val="2"/>
      </rPr>
      <t>MMWR</t>
    </r>
    <r>
      <rPr>
        <sz val="8"/>
        <rFont val="Arial"/>
        <family val="2"/>
      </rPr>
      <t xml:space="preserve"> 65(6):1-174 (2016); Youth Risk Behavior Surveillance -- United States, 2017, </t>
    </r>
    <r>
      <rPr>
        <i/>
        <sz val="8"/>
        <rFont val="Arial"/>
        <family val="2"/>
      </rPr>
      <t>MMWR</t>
    </r>
    <r>
      <rPr>
        <sz val="8"/>
        <rFont val="Arial"/>
        <family val="2"/>
      </rPr>
      <t xml:space="preserve"> 67(8) (2018).</t>
    </r>
  </si>
  <si>
    <t>Percentage of High School Students Who Used Alcohol or Cigarettes by Sex, Race/Ethnicity, and Grade, Youth Risk Behavior Survey, 1990–2017</t>
  </si>
  <si>
    <r>
      <t xml:space="preserve">Centers for Disease Control and Prevention. Alcohol and other drug use among high school students—United States, 1990, </t>
    </r>
    <r>
      <rPr>
        <i/>
        <sz val="8"/>
        <rFont val="Arial"/>
        <family val="2"/>
      </rPr>
      <t xml:space="preserve">Morbidity and Mortality Weekly Report [MMWR] </t>
    </r>
    <r>
      <rPr>
        <sz val="8"/>
        <rFont val="Arial"/>
        <family val="2"/>
      </rPr>
      <t xml:space="preserve">40(45):776–777, 783-784 (November 15, 1991); Tobacco, alcohol, and other drug use among high school students—United States, 1991, </t>
    </r>
    <r>
      <rPr>
        <i/>
        <sz val="8"/>
        <rFont val="Arial"/>
        <family val="2"/>
      </rPr>
      <t>MMWR</t>
    </r>
    <r>
      <rPr>
        <sz val="8"/>
        <rFont val="Arial"/>
        <family val="2"/>
      </rPr>
      <t xml:space="preserve"> 41(37):698–703 (September 18, 1992); Youth Risk Behavior Surveillance—United States, 1993, </t>
    </r>
    <r>
      <rPr>
        <i/>
        <sz val="8"/>
        <rFont val="Arial"/>
        <family val="2"/>
      </rPr>
      <t>MMWR</t>
    </r>
    <r>
      <rPr>
        <sz val="8"/>
        <rFont val="Arial"/>
        <family val="2"/>
      </rPr>
      <t xml:space="preserve"> 44(SS-01):1–56 (1995); Youth Risk Behavior Surveillance—United States, 1995, </t>
    </r>
    <r>
      <rPr>
        <i/>
        <sz val="8"/>
        <rFont val="Arial"/>
        <family val="2"/>
      </rPr>
      <t>MMWR</t>
    </r>
    <r>
      <rPr>
        <sz val="8"/>
        <rFont val="Arial"/>
        <family val="2"/>
      </rPr>
      <t xml:space="preserve"> 45(SS-04):1–86 (1996); Youth Risk Behavior Surveillance—United States, 1997, </t>
    </r>
    <r>
      <rPr>
        <i/>
        <sz val="8"/>
        <rFont val="Arial"/>
        <family val="2"/>
      </rPr>
      <t>MMWR</t>
    </r>
    <r>
      <rPr>
        <sz val="8"/>
        <rFont val="Arial"/>
        <family val="2"/>
      </rPr>
      <t xml:space="preserve"> 47(SS-03):1–92 (1998);  Youth Risk Behavior Surveillance—United States, 1999, </t>
    </r>
    <r>
      <rPr>
        <i/>
        <sz val="8"/>
        <rFont val="Arial"/>
        <family val="2"/>
      </rPr>
      <t>MMWR</t>
    </r>
    <r>
      <rPr>
        <sz val="8"/>
        <rFont val="Arial"/>
        <family val="2"/>
      </rPr>
      <t xml:space="preserve"> 49(SS-05):1–96 (2000);  Youth Risk Behavior Surveillance—United States, 2001, </t>
    </r>
    <r>
      <rPr>
        <i/>
        <sz val="8"/>
        <rFont val="Arial"/>
        <family val="2"/>
      </rPr>
      <t>MMWR</t>
    </r>
    <r>
      <rPr>
        <sz val="8"/>
        <rFont val="Arial"/>
        <family val="2"/>
      </rPr>
      <t xml:space="preserve"> 51(SS-04):1–64 (2002); Youth Risk Behavior Surveillance—United States, 2005, </t>
    </r>
    <r>
      <rPr>
        <i/>
        <sz val="8"/>
        <rFont val="Arial"/>
        <family val="2"/>
      </rPr>
      <t>MMWR</t>
    </r>
    <r>
      <rPr>
        <sz val="8"/>
        <rFont val="Arial"/>
        <family val="2"/>
      </rPr>
      <t xml:space="preserve"> 55(SS-05):1–108 (2006); Youth Risk Behavior Surveillance—United States, 2007, </t>
    </r>
    <r>
      <rPr>
        <i/>
        <sz val="8"/>
        <rFont val="Arial"/>
        <family val="2"/>
      </rPr>
      <t>MMWR</t>
    </r>
    <r>
      <rPr>
        <sz val="8"/>
        <rFont val="Arial"/>
        <family val="2"/>
      </rPr>
      <t xml:space="preserve"> 57(SS-04):1–131 (2008); Youth Risk Behavior Surveillance---United States, 2009, </t>
    </r>
    <r>
      <rPr>
        <i/>
        <sz val="8"/>
        <rFont val="Arial"/>
        <family val="2"/>
      </rPr>
      <t>MMWR</t>
    </r>
    <r>
      <rPr>
        <sz val="8"/>
        <rFont val="Arial"/>
        <family val="2"/>
      </rPr>
      <t xml:space="preserve"> 59 (SS-05):1--148 (2010); Youth Risk Behavior Surveillance -- United States, 2011, </t>
    </r>
    <r>
      <rPr>
        <i/>
        <sz val="8"/>
        <rFont val="Arial"/>
        <family val="2"/>
      </rPr>
      <t>MMWR</t>
    </r>
    <r>
      <rPr>
        <sz val="8"/>
        <rFont val="Arial"/>
        <family val="2"/>
      </rPr>
      <t xml:space="preserve"> 61(4):1-162 (2012); Youth Risk Behavior Surveillance -- United States, 2013,  </t>
    </r>
    <r>
      <rPr>
        <i/>
        <sz val="8"/>
        <rFont val="Arial"/>
        <family val="2"/>
      </rPr>
      <t>MMWR</t>
    </r>
    <r>
      <rPr>
        <sz val="8"/>
        <rFont val="Arial"/>
        <family val="2"/>
      </rPr>
      <t xml:space="preserve"> 63(4):1-168 (2014); Youth Risk Behavior Surveillance -- United States, 2015, MMWR 65(6):1-174 (2016); Youth Risk Behavior Surveillance -- United States, 2017, MMWR 67(8) (2018).</t>
    </r>
  </si>
  <si>
    <t>Percentage of High School Students Who Reported Engaging in Drug-Related Behaviors by Sex, Race/Ethnicity, and Grade, Youth Risk Behavior Survey, 1993–2017</t>
  </si>
  <si>
    <r>
      <t xml:space="preserve">Centers for Disease Control and Prevention. Youth Risk Behavior Surveillance—United States, 1993, </t>
    </r>
    <r>
      <rPr>
        <i/>
        <sz val="8"/>
        <rFont val="Arial"/>
        <family val="2"/>
      </rPr>
      <t>Morbidity and Mortality Weekly Report [MMWR]</t>
    </r>
    <r>
      <rPr>
        <sz val="8"/>
        <rFont val="Arial"/>
        <family val="2"/>
      </rPr>
      <t xml:space="preserve"> 44(SS-01):1–56 (1995); Youth Risk Behavior Surveillance—United States, 1995, </t>
    </r>
    <r>
      <rPr>
        <i/>
        <sz val="8"/>
        <rFont val="Arial"/>
        <family val="2"/>
      </rPr>
      <t>MMWR</t>
    </r>
    <r>
      <rPr>
        <sz val="8"/>
        <rFont val="Arial"/>
        <family val="2"/>
      </rPr>
      <t xml:space="preserve"> 45(SS-04):1–86 (1996); Youth Risk Behavior Surveillance—United States, 1997, </t>
    </r>
    <r>
      <rPr>
        <i/>
        <sz val="8"/>
        <rFont val="Arial"/>
        <family val="2"/>
      </rPr>
      <t>MMWR</t>
    </r>
    <r>
      <rPr>
        <sz val="8"/>
        <rFont val="Arial"/>
        <family val="2"/>
      </rPr>
      <t xml:space="preserve"> 47(SS-03):1–92 (1998);  Youth Risk Behavior Surveillance—United States, 1999, </t>
    </r>
    <r>
      <rPr>
        <i/>
        <sz val="8"/>
        <rFont val="Arial"/>
        <family val="2"/>
      </rPr>
      <t>MMWR</t>
    </r>
    <r>
      <rPr>
        <sz val="8"/>
        <rFont val="Arial"/>
        <family val="2"/>
      </rPr>
      <t xml:space="preserve"> 49(SS-05):1–96 (2000);  Youth Risk Behavior Surveillance—United States, 2001, </t>
    </r>
    <r>
      <rPr>
        <i/>
        <sz val="8"/>
        <rFont val="Arial"/>
        <family val="2"/>
      </rPr>
      <t>MMWR</t>
    </r>
    <r>
      <rPr>
        <sz val="8"/>
        <rFont val="Arial"/>
        <family val="2"/>
      </rPr>
      <t xml:space="preserve"> 51(SS-04):1–64 (2002); Youth Risk Behavior Surveillance—United States, 2005, </t>
    </r>
    <r>
      <rPr>
        <i/>
        <sz val="8"/>
        <rFont val="Arial"/>
        <family val="2"/>
      </rPr>
      <t>MMWR</t>
    </r>
    <r>
      <rPr>
        <sz val="8"/>
        <rFont val="Arial"/>
        <family val="2"/>
      </rPr>
      <t xml:space="preserve"> 55(SS-05):1–108 (2006); Youth Risk Behavior Surveillance—United States, 2007, </t>
    </r>
    <r>
      <rPr>
        <i/>
        <sz val="8"/>
        <rFont val="Arial"/>
        <family val="2"/>
      </rPr>
      <t>Msk MWR</t>
    </r>
    <r>
      <rPr>
        <sz val="8"/>
        <rFont val="Arial"/>
        <family val="2"/>
      </rPr>
      <t xml:space="preserve"> 57(SS-04):1–131 (2008); Youth Risk Behavior Surveillance---United States, 2009, </t>
    </r>
    <r>
      <rPr>
        <i/>
        <sz val="8"/>
        <rFont val="Arial"/>
        <family val="2"/>
      </rPr>
      <t>MMWR</t>
    </r>
    <r>
      <rPr>
        <sz val="8"/>
        <rFont val="Arial"/>
        <family val="2"/>
      </rPr>
      <t xml:space="preserve"> 59 (SS-05):1--148 (2010); Youth Risk Behavior Surveillance -- United States, 2011, </t>
    </r>
    <r>
      <rPr>
        <i/>
        <sz val="8"/>
        <rFont val="Arial"/>
        <family val="2"/>
      </rPr>
      <t>MMWR</t>
    </r>
    <r>
      <rPr>
        <sz val="8"/>
        <rFont val="Arial"/>
        <family val="2"/>
      </rPr>
      <t xml:space="preserve"> 61(4):1-162 (2012); Youth Risk Behavior Surveillance -- United States, 2013,  </t>
    </r>
    <r>
      <rPr>
        <i/>
        <sz val="8"/>
        <rFont val="Arial"/>
        <family val="2"/>
      </rPr>
      <t>MMWR</t>
    </r>
    <r>
      <rPr>
        <sz val="8"/>
        <rFont val="Arial"/>
        <family val="2"/>
      </rPr>
      <t xml:space="preserve"> 63(4):1-168 (2014); Youth Risk Behavior Surveillance -- United States, 2015, MMWR 65(6):1-174 (2016); Youth Risk Behavior Surveillance -- United States, 2017, MMWR 67(8) (2018).</t>
    </r>
  </si>
  <si>
    <t>Trends in Harmfulness of Drugs as Perceived by Youth (Aged 12 to 17), 2002-2017</t>
  </si>
  <si>
    <r>
      <t>1</t>
    </r>
    <r>
      <rPr>
        <sz val="8"/>
        <rFont val="Arial"/>
        <family val="2"/>
      </rPr>
      <t xml:space="preserve"> Response categories were: "No risk," "Slight risk," "Moderate risk," and "Great risk".  Respondents with unknown perception of risk data were excluded.</t>
    </r>
  </si>
  <si>
    <r>
      <t>2</t>
    </r>
    <r>
      <rPr>
        <sz val="8"/>
        <rFont val="Arial"/>
        <family val="2"/>
      </rPr>
      <t xml:space="preserve"> For 1993, the question text was changed slightly in one-half of the forms to indicate that a “drink” meant “more than just a few sips.” For
   1993, N is one-half of N indicated for all groups. Data after 1993 were based on all forms.</t>
    </r>
  </si>
  <si>
    <t>Percentage of High School Students Who Used Cocaine by Sex, Race/Ethnicity, and Grade, Youth Risk Behavior Survey, 1990–2017</t>
  </si>
  <si>
    <r>
      <t>5</t>
    </r>
    <r>
      <rPr>
        <sz val="8"/>
        <rFont val="Arial"/>
        <family val="2"/>
      </rPr>
      <t xml:space="preserve"> Other Persons include respondents aged 18 to 22 not enrolled in school, enrolled in college part time, enrolled in other grades either full or part time, or enrolled with no other information
   available.</t>
    </r>
  </si>
  <si>
    <r>
      <t>6</t>
    </r>
    <r>
      <rPr>
        <sz val="8"/>
        <rFont val="Arial"/>
        <family val="2"/>
      </rPr>
      <t xml:space="preserve"> Alcoholinduced deaths include alcohol poisoning and chronic conditions he following ICD-10 underlying cause codes:  X45, X65, and Y15.  
  </t>
    </r>
  </si>
  <si>
    <r>
      <t xml:space="preserve">Source:  Data from Federal Bureau of Investigation, U.S. Department of Justice.  </t>
    </r>
    <r>
      <rPr>
        <i/>
        <sz val="8"/>
        <rFont val="Calibri"/>
        <family val="2"/>
        <scheme val="minor"/>
      </rPr>
      <t>Uniform Crime Reporting</t>
    </r>
    <r>
      <rPr>
        <sz val="8"/>
        <rFont val="Calibri"/>
        <family val="2"/>
        <scheme val="minor"/>
      </rPr>
      <t xml:space="preserve"> Program.  Summary generated using the </t>
    </r>
    <r>
      <rPr>
        <i/>
        <sz val="8"/>
        <rFont val="Calibri"/>
        <family val="2"/>
        <scheme val="minor"/>
      </rPr>
      <t>Arrest Data Analysis Tool</t>
    </r>
    <r>
      <rPr>
        <sz val="8"/>
        <rFont val="Calibri"/>
        <family val="2"/>
        <scheme val="minor"/>
      </rPr>
      <t xml:space="preserve"> at www.bjs.gov.  Snyder HN, Cooper AD,  
                    Mulako-Wangota J.  Bureau of Justice Statistics.  Arrest in the United States, 1980-2014 (August 2017).  Extracted by ONDCP on June 20, 2018.  </t>
    </r>
  </si>
  <si>
    <t>Arrest and Drug Arrest Rates, By Race, 1980-2014</t>
  </si>
  <si>
    <r>
      <t>2</t>
    </r>
    <r>
      <rPr>
        <sz val="8"/>
        <rFont val="Arial"/>
        <family val="2"/>
      </rPr>
      <t xml:space="preserve"> Changes in data collection methods include: Before 1992, no attempt was made to adjust for survey nonresponse. Beginning in
   1992, survey nonrespondents were contacted to obtain a minimum data set. This is reflected in larger and more consistent
   numbers of clients.</t>
    </r>
  </si>
  <si>
    <t>2016-2017</t>
  </si>
  <si>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number and percentage of users for 2006-2007 and 2008-2009 (January 2013); SAMHSA CBHSQ, </t>
    </r>
    <r>
      <rPr>
        <i/>
        <sz val="8"/>
        <rFont val="Arial"/>
        <family val="2"/>
      </rPr>
      <t>2010-2011 National Survey on Drug Use and Health Model-Based Estimates (50 States and the District of Columbia)</t>
    </r>
    <r>
      <rPr>
        <sz val="8"/>
        <rFont val="Arial"/>
        <family val="2"/>
      </rPr>
      <t xml:space="preserve"> (October 2012) for estimated percentages and unpublished tabulation of estimated numbers for 2010-2011 (January 2013);  SAMHSA CBHSQ, </t>
    </r>
    <r>
      <rPr>
        <i/>
        <sz val="8"/>
        <rFont val="Arial"/>
        <family val="2"/>
      </rPr>
      <t xml:space="preserve">2011-2012 National Survey on Drug Use and Health:  Model-Based Estimates (50 States and the District of Columbia) </t>
    </r>
    <r>
      <rPr>
        <sz val="8"/>
        <rFont val="Arial"/>
        <family val="2"/>
      </rPr>
      <t xml:space="preserve">(2013) for estimated percentages and unpublished tabulation of estimated numbers for 2011-2012 (January 2014); SAMHSA CBHSQ, </t>
    </r>
    <r>
      <rPr>
        <i/>
        <sz val="8"/>
        <rFont val="Arial"/>
        <family val="2"/>
      </rPr>
      <t>2012-2013 National Survey on Drug Use and Health:  Model-Based Estimates (50 States and the District of Columbia)</t>
    </r>
    <r>
      <rPr>
        <sz val="8"/>
        <rFont val="Arial"/>
        <family val="2"/>
      </rPr>
      <t xml:space="preserve"> (2014) for estimated percentages and unpublished tabulation of estimated numbers for 2012-2013 (January 2015); </t>
    </r>
    <r>
      <rPr>
        <i/>
        <sz val="8"/>
        <rFont val="Arial"/>
        <family val="2"/>
      </rPr>
      <t>2015-2016 National Surveys on Drug Use and Health: Model-Based Estimated Totals (in Thousands) 50 States and the District of Columbia,</t>
    </r>
    <r>
      <rPr>
        <sz val="8"/>
        <rFont val="Arial"/>
        <family val="2"/>
      </rPr>
      <t xml:space="preserve"> online tables in Excel (March 2018); 2016-2017 NSDUH Estimated Totals by State online tables (February 5, 2019).</t>
    </r>
  </si>
  <si>
    <t>Estimated Numbers1 (Thousands) of Past Month Users of Marijuana, by State or Jurisdiction, Aged 12 or Older, Annual Averages for 2002–2003 to 2016-2017</t>
  </si>
  <si>
    <t>2016–2017</t>
  </si>
  <si>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number and percentage of users for 2006-2007 and 2008-2009 (January 2013); SAMHSA CBHSQ, </t>
    </r>
    <r>
      <rPr>
        <i/>
        <sz val="8"/>
        <rFont val="Arial"/>
        <family val="2"/>
      </rPr>
      <t>2010-2011 National Survey on Drug Use and Health Model-Based Estimates (50 States and the District of Columbia)</t>
    </r>
    <r>
      <rPr>
        <sz val="8"/>
        <rFont val="Arial"/>
        <family val="2"/>
      </rPr>
      <t xml:space="preserve"> (October 2012) for estimated percentages and unpublished tabulation of estimated numbers for 2010-2011 (January 2013);  SAMHSA CBHSQ, </t>
    </r>
    <r>
      <rPr>
        <i/>
        <sz val="8"/>
        <rFont val="Arial"/>
        <family val="2"/>
      </rPr>
      <t xml:space="preserve">2011-2012 National Survey on Drug Use and Health:  Model-Based Estimates (50 States and the District of Columbia) </t>
    </r>
    <r>
      <rPr>
        <sz val="8"/>
        <rFont val="Arial"/>
        <family val="2"/>
      </rPr>
      <t xml:space="preserve">(2013) for estimated percentages and unpublished tabulation of estimated numbers for 2011-2012 (January 2014); SAMHSA CBHSQ, </t>
    </r>
    <r>
      <rPr>
        <i/>
        <sz val="8"/>
        <rFont val="Arial"/>
        <family val="2"/>
      </rPr>
      <t>2012-2013 National Survey on Drug Use and Health:  Model-Based Estimates (50 States and the District of Columbia)</t>
    </r>
    <r>
      <rPr>
        <sz val="8"/>
        <rFont val="Arial"/>
        <family val="2"/>
      </rPr>
      <t xml:space="preserve"> (2014) for estimated percentages and unpublished tabulation of estimated numbers for 2012-2013 (January 2015); SAMHSA CBHSQ, 2013-2014  Model-Based Estimates (50 States and the District of Columbia) (2015) for estimated percentages, online publication available at http://www.samhsa.gov/data/population-data-nsduh/reports, accessed on December 17, 2015;  SAMHSA CBHSQ, </t>
    </r>
    <r>
      <rPr>
        <i/>
        <sz val="8"/>
        <rFont val="Arial"/>
        <family val="2"/>
      </rPr>
      <t>2014-2015 National Surveys on Drug Use and Health: Model-Based Estimated Totals (in Thousands) (50 States and the District of Columbia)</t>
    </r>
    <r>
      <rPr>
        <sz val="8"/>
        <rFont val="Arial"/>
        <family val="2"/>
      </rPr>
      <t xml:space="preserve"> Excel tables available at http://www.samhsa.gov/data/population-data-nsduh/reports, accessed on February 28, 2017; SAMHSA CBHSQ, </t>
    </r>
    <r>
      <rPr>
        <i/>
        <sz val="8"/>
        <rFont val="Arial"/>
        <family val="2"/>
      </rPr>
      <t>2015-2016 NSDUH Estimated Totals by State</t>
    </r>
    <r>
      <rPr>
        <sz val="8"/>
        <rFont val="Arial"/>
        <family val="2"/>
      </rPr>
      <t xml:space="preserve"> Excel tables available at https://www.samhsa.gov/data/report/2015-2016-nsduh-estimated-totals-state, accessed on June 13, 2018; </t>
    </r>
    <r>
      <rPr>
        <i/>
        <sz val="8"/>
        <rFont val="Arial"/>
        <family val="2"/>
      </rPr>
      <t xml:space="preserve">2016-2017 NSDUH Estimated Totals by State </t>
    </r>
    <r>
      <rPr>
        <sz val="8"/>
        <rFont val="Arial"/>
        <family val="2"/>
      </rPr>
      <t>online tables (February 5, 2019).</t>
    </r>
  </si>
  <si>
    <t xml:space="preserve"> Estimated Numbers1 (Thousands) of Past Year Users of Cocaine, by State or Jurisdiction, Aged 12 or Older, Annual Averages for 2002–2003 to 2016-2017</t>
  </si>
  <si>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number and percentage of users for 2006-2007 and 2008-2009 (January 2013); SAMHSA CBHSQ, </t>
    </r>
    <r>
      <rPr>
        <i/>
        <sz val="8"/>
        <rFont val="Arial"/>
        <family val="2"/>
      </rPr>
      <t xml:space="preserve">2010-2011 National Survey on Drug Use and Health Model-Based Estimates (50 States and the District of Columbia) </t>
    </r>
    <r>
      <rPr>
        <sz val="8"/>
        <rFont val="Arial"/>
        <family val="2"/>
      </rPr>
      <t xml:space="preserve">unpublished tabulation of estimated numbers for 2010-2011 (January 2013); SAMHSA CBHSQ, 2013-2014  Model-Based Estimates (50 States and the District of Columbia) (2015), online publication available at http://www.samhsa.gov/data/population-data-nsduh/reports, accessed on December 17, 2015;  SAMHSA CBHSQ, </t>
    </r>
    <r>
      <rPr>
        <i/>
        <sz val="8"/>
        <rFont val="Arial"/>
        <family val="2"/>
      </rPr>
      <t>2014-2015 National Surveys on Drug Use and Health: Model-Based Estimated Totals (in Thousands) (50 States and the District of Columbia)</t>
    </r>
    <r>
      <rPr>
        <sz val="8"/>
        <rFont val="Arial"/>
        <family val="2"/>
      </rPr>
      <t xml:space="preserve"> Excel tables available at http://www.samhsa.gov/data/population-data-nsduh/reports, accessed on February 28, 2017; SAMHSA CBHSQ, 2015-2016 NSDUH Estimated Totals by State Excel tables available at https://www.samhsa.gov/data/report/2015-2016-nsduh-estimated-totals-state, accessed on June 13, 2018; </t>
    </r>
    <r>
      <rPr>
        <i/>
        <sz val="8"/>
        <rFont val="Arial"/>
        <family val="2"/>
      </rPr>
      <t>2016-2017 NSDUH Estimated Totals by State</t>
    </r>
    <r>
      <rPr>
        <sz val="8"/>
        <rFont val="Arial"/>
        <family val="2"/>
      </rPr>
      <t xml:space="preserve"> online tables (February 5, 2019).</t>
    </r>
  </si>
  <si>
    <t>Estimated Numbers1 (Thousands) of Past Year Misusers of Pain Relievers, by State or Jurisdiction, Aged 12 or Older, Annual Averages for 2002–2003 to 2016-2017</t>
  </si>
  <si>
    <r>
      <t>2</t>
    </r>
    <r>
      <rPr>
        <sz val="8"/>
        <rFont val="Arial"/>
        <family val="2"/>
      </rPr>
      <t xml:space="preserve"> In 2015, major questionnaire changes were implemented which affect trend measurement for the misuse of pain relievers, noted with a line break.  Prior to 2015, misuse of pain relievers was referred to as "nonmedical use".</t>
    </r>
  </si>
  <si>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number and percentage of users for 2006-2007 and 2008-2009 (January 2013); SAMHSA CBHSQ, </t>
    </r>
    <r>
      <rPr>
        <i/>
        <sz val="8"/>
        <rFont val="Arial"/>
        <family val="2"/>
      </rPr>
      <t>2010-2011 National Survey on Drug Use and Health Model-Based Estimates (50 States and the District of Columbia)</t>
    </r>
    <r>
      <rPr>
        <sz val="8"/>
        <rFont val="Arial"/>
        <family val="2"/>
      </rPr>
      <t xml:space="preserve"> (October 2012) for estimated percentages and unpublished tabulation of estimated numbers for 2010-2011 (January 2013);  SAMHSA CBHSQ, </t>
    </r>
    <r>
      <rPr>
        <i/>
        <sz val="8"/>
        <rFont val="Arial"/>
        <family val="2"/>
      </rPr>
      <t>2012-2013 National Survey on Drug Use and Health:  Model-Based Estimates (50 States and the District of Columbia)</t>
    </r>
    <r>
      <rPr>
        <sz val="8"/>
        <rFont val="Arial"/>
        <family val="2"/>
      </rPr>
      <t xml:space="preserve"> (2014) for estimated percentages and unpublished tabulation of estimated numbers for 2012-2013 (January 2015); SAMHSA CBHSQ, 2013-2014  Model-Based Estimates (50 States and the District of Columbia) (2015) for estimated percentages, online publication available at http://www.samhsa.gov/data/population-data-nsduh/reports, accessed on December 17, 2015; SAMHSA CBHSQ, 2015-2016 NSDUH Estimated Totals by State Excel tables available at https://www.samhsa.gov/data/report/2015-2016-nsduh-estimated-totals-state, accessed on June 13, 2018; 2016-2017 NSDUH Estimated Totals by State online tables (February 5, 2019), available at https://www.samhsa.gov/data/report/2016-2017-nsduh-estimated-totals-state, accessed on February 6, 2019.</t>
    </r>
  </si>
  <si>
    <t>Percentage of High School Students Who Used Marijuana in the Past Month by State, Youth Risk Behavior Survey, 2001 to 2017 State Surveys1</t>
  </si>
  <si>
    <r>
      <t xml:space="preserve">Centers for Disease Control and Prevention. Youth Risk Behavior Surveillance—United States, 2001, </t>
    </r>
    <r>
      <rPr>
        <i/>
        <sz val="8"/>
        <rFont val="Arial"/>
        <family val="2"/>
      </rPr>
      <t>Morbidity and Mortality Weekly Report</t>
    </r>
    <r>
      <rPr>
        <sz val="8"/>
        <rFont val="Arial"/>
        <family val="2"/>
      </rPr>
      <t xml:space="preserve"> </t>
    </r>
    <r>
      <rPr>
        <i/>
        <sz val="8"/>
        <rFont val="Arial"/>
        <family val="2"/>
      </rPr>
      <t>[MMWR]</t>
    </r>
    <r>
      <rPr>
        <sz val="8"/>
        <rFont val="Arial"/>
        <family val="2"/>
      </rPr>
      <t xml:space="preserve"> 51(SS-04):1–64 (2002); Youth Risk Behavior Surveillance—United States, 2003, MMWR 53(SS-2):1–96 (2004);Youth Risk Behavior Surveillance—United States, 2005, </t>
    </r>
    <r>
      <rPr>
        <i/>
        <sz val="8"/>
        <rFont val="Arial"/>
        <family val="2"/>
      </rPr>
      <t>MMWR</t>
    </r>
    <r>
      <rPr>
        <sz val="8"/>
        <rFont val="Arial"/>
        <family val="2"/>
      </rPr>
      <t xml:space="preserve"> 55(SS-05):1–108 (2006); Youth Risk Behavior Surveillance—United States, 2007, MMWR 57(SS-04):1–131 (2008); Youth Risk Behavior Surveillance---United States, 2009, MMWR 59 (SS-05):1--148 (2010); Youth Risk Behavior Surveillance -- United States, 2011, MMWR 61(4):1-162 (2012); Youth Risk Behavior Surveillance -- United States, 2013, MMWR 63(4):1-168 (2014); Youth Risk Behavior Surveillance -- United States, 2015, MMWR 65(6):1-174 (2016); Youth Risk Behavior Surveillance -- United States, 2017, MMWR 67(8) (2018).</t>
    </r>
  </si>
  <si>
    <t>Percentage of High School Students Who Ever Used Cocaine by State, Youth Risk Behavior Survey, 2001 to 2017 State Surveys1</t>
  </si>
  <si>
    <t>Percentage of High School Students Who Were Current Cigarette Users by State, 2001 to 2017 State Surveys1</t>
  </si>
  <si>
    <t>Percentage of High School Students Who Drank Alcohol in the Past Month by State, Youth Risk Behavior Survey, 2001-2017</t>
  </si>
  <si>
    <r>
      <t xml:space="preserve">Centers for Disease Control and Prevention. Youth Risk Behavior Surveillance—United States, 2001, </t>
    </r>
    <r>
      <rPr>
        <i/>
        <sz val="8"/>
        <rFont val="Arial"/>
        <family val="2"/>
      </rPr>
      <t>Morbidity and Mortality Weekly Report</t>
    </r>
    <r>
      <rPr>
        <sz val="8"/>
        <rFont val="Arial"/>
        <family val="2"/>
      </rPr>
      <t xml:space="preserve"> </t>
    </r>
    <r>
      <rPr>
        <i/>
        <sz val="8"/>
        <rFont val="Arial"/>
        <family val="2"/>
      </rPr>
      <t>[MMWR]</t>
    </r>
    <r>
      <rPr>
        <sz val="8"/>
        <rFont val="Arial"/>
        <family val="2"/>
      </rPr>
      <t xml:space="preserve"> 51(SS-04):1–64 (2002); Youth Risk Behavior Surveillance—United States, 2003, MMWR 53(SS-2):1–96 (2004);Youth Risk Behavior Surveillance—United States, 2005, </t>
    </r>
    <r>
      <rPr>
        <i/>
        <sz val="8"/>
        <rFont val="Arial"/>
        <family val="2"/>
      </rPr>
      <t>MMWR</t>
    </r>
    <r>
      <rPr>
        <sz val="8"/>
        <rFont val="Arial"/>
        <family val="2"/>
      </rPr>
      <t xml:space="preserve"> 55(SS-05):1–108 (2006); Youth Risk Behavior Surveillance—United States, 2007, MMWR 57(SS-04):1–131 (2008); Youth Risk Behavior Surveillance---United States, 2009, MMWR 59 (SS-05):1--148 (2010); Youth Risk Behavior Surveillance -- United States, 2011, MMWR 61(4):1-162 (2012); Youth Risk Behavior Surveillance -- United States, 2013, MMWR 63(4):1-168 (2014); Youth Risk Behavior Surveillance -- United States, 2015, MMWR 65(6):1-174(2016); Youth Risk Behavior Surveillance -- United States, 2017, MMWR 67(8) (2018).</t>
    </r>
  </si>
  <si>
    <t>Percentage of High School Students Who Engaged in Episodic Heavy Drinking by State, Youth Risk Behavior Survey, 2001-2017</t>
  </si>
  <si>
    <t>Estimated Numbers (Thousands) of  Illicit Drug Use Disorder in the Past Year, by State or Jurisdiction, Aged 12 or Older, Annual Averages for 2002–2003 to 2016-2017</t>
  </si>
  <si>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number and percentage of users for 2006-2007 and 2008-2009 (January 2013); SAMHSA CBHSQ, </t>
    </r>
    <r>
      <rPr>
        <i/>
        <sz val="8"/>
        <rFont val="Arial"/>
        <family val="2"/>
      </rPr>
      <t>2010-2011 National Survey on Drug Use and Health Model-Based Estimates (50 States and the District of Columbia)</t>
    </r>
    <r>
      <rPr>
        <sz val="8"/>
        <rFont val="Arial"/>
        <family val="2"/>
      </rPr>
      <t xml:space="preserve"> (October 2012) for estimated percentages and unpublished tabulation of estimated numbers for 2010-2011 (January 2013);  SAMHSA CBHSQ, </t>
    </r>
    <r>
      <rPr>
        <i/>
        <sz val="8"/>
        <rFont val="Arial"/>
        <family val="2"/>
      </rPr>
      <t xml:space="preserve">2011-2012 National Survey on Drug Use and Health:  Model-Based Estimates (50 States and the District of Columbia) </t>
    </r>
    <r>
      <rPr>
        <sz val="8"/>
        <rFont val="Arial"/>
        <family val="2"/>
      </rPr>
      <t xml:space="preserve">(2013) for estimated percentages and unpublished tabulation of estimated numbers for 2011-2012 (January 2014); SAMHSA CBHSQ, </t>
    </r>
    <r>
      <rPr>
        <i/>
        <sz val="8"/>
        <rFont val="Arial"/>
        <family val="2"/>
      </rPr>
      <t>2012-2013 National Survey on Drug Use and Health:  Model-Based Estimates (50 States and the District of Columbia)</t>
    </r>
    <r>
      <rPr>
        <sz val="8"/>
        <rFont val="Arial"/>
        <family val="2"/>
      </rPr>
      <t xml:space="preserve"> (2014) for estimated percentages and unpublished tabulation of estimated numbers for 2012-2013 (January 2015); </t>
    </r>
    <r>
      <rPr>
        <i/>
        <sz val="8"/>
        <rFont val="Arial"/>
        <family val="2"/>
      </rPr>
      <t>2015-2016 National Surveys on Drug Use and Health: Model-Based Estimated Totals (in Thousands) 50 States and the District of Columbia,</t>
    </r>
    <r>
      <rPr>
        <sz val="8"/>
        <rFont val="Arial"/>
        <family val="2"/>
      </rPr>
      <t xml:space="preserve"> online tables in Excel (March 2018); </t>
    </r>
    <r>
      <rPr>
        <i/>
        <sz val="8"/>
        <rFont val="Arial"/>
        <family val="2"/>
      </rPr>
      <t>2016-2017 NSDUH Estimated Totals by State</t>
    </r>
    <r>
      <rPr>
        <sz val="8"/>
        <rFont val="Arial"/>
        <family val="2"/>
      </rPr>
      <t xml:space="preserve"> online tables (February 5, 2019), available at https://www.samhsa.gov/data/report/2016-2017-nsduh-estimated-totals-state, accessed on February 6, 2019. </t>
    </r>
  </si>
  <si>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number and percentage of users for 2006-2007 and 2008-2009 (January 2013); SAMHSA CBHSQ, </t>
    </r>
    <r>
      <rPr>
        <i/>
        <sz val="8"/>
        <rFont val="Arial"/>
        <family val="2"/>
      </rPr>
      <t>2010-2011 National Survey on Drug Use and Health Model-Based Estimates (50 States and the District of Columbia)</t>
    </r>
    <r>
      <rPr>
        <sz val="8"/>
        <rFont val="Arial"/>
        <family val="2"/>
      </rPr>
      <t xml:space="preserve"> (October 2012) for estimated percentages and unpublished tabulation of estimated numbers for 2010-2011 (January 2013);  SAMHSA CBHSQ, </t>
    </r>
    <r>
      <rPr>
        <i/>
        <sz val="8"/>
        <rFont val="Arial"/>
        <family val="2"/>
      </rPr>
      <t xml:space="preserve">2011-2012 National Survey on Drug Use and Health:  Model-Based Estimates (50 States and the District of Columbia) </t>
    </r>
    <r>
      <rPr>
        <sz val="8"/>
        <rFont val="Arial"/>
        <family val="2"/>
      </rPr>
      <t xml:space="preserve">(2013) for estimated percentages and unpublished tabulation of estimated numbers for 2011-2012 (January 2014); SAMHSA CBHSQ, </t>
    </r>
    <r>
      <rPr>
        <i/>
        <sz val="8"/>
        <rFont val="Arial"/>
        <family val="2"/>
      </rPr>
      <t>2012-2013 National Survey on Drug Use and Health:  Model-Based Estimates (50 States and the District of Columbia)</t>
    </r>
    <r>
      <rPr>
        <sz val="8"/>
        <rFont val="Arial"/>
        <family val="2"/>
      </rPr>
      <t xml:space="preserve"> (2014) for estimated percentages and unpublished tabulation of estimated numbers for 2012-2013 (January 2015); </t>
    </r>
    <r>
      <rPr>
        <i/>
        <sz val="8"/>
        <rFont val="Arial"/>
        <family val="2"/>
      </rPr>
      <t>2015-2016 National Surveys on Drug Use and Health: Model-Based Estimated Totals (in Thousands) 50 States and the District of Columbia,</t>
    </r>
    <r>
      <rPr>
        <sz val="8"/>
        <rFont val="Arial"/>
        <family val="2"/>
      </rPr>
      <t xml:space="preserve"> online tables in Excel (March 2018); </t>
    </r>
    <r>
      <rPr>
        <i/>
        <sz val="8"/>
        <rFont val="Arial"/>
        <family val="2"/>
      </rPr>
      <t xml:space="preserve">2016-2017 NSDUH Estimated Totals by State </t>
    </r>
    <r>
      <rPr>
        <sz val="8"/>
        <rFont val="Arial"/>
        <family val="2"/>
      </rPr>
      <t xml:space="preserve">online tables (February 5, 2019), available at https://www.samhsa.gov/data/report/2016-2017-nsduh-estimated-totals-state, accessed on February 6, 2019. </t>
    </r>
  </si>
  <si>
    <t>Data are based on a one-day census of clients in alcohol and/or drug treatment conducted for the following reference dates:  October 1, 2000; March 29, 2002;  March 31, 2003-2005, March 30, 2007, March 31, 2009-2011,2016, and March 29, 2013. No client data were reported for 2014.</t>
  </si>
  <si>
    <r>
      <t xml:space="preserve">Substance Abuse and Mental Health Services Administration, Center for Behavioral Health Statistics and Quality. </t>
    </r>
    <r>
      <rPr>
        <i/>
        <sz val="8"/>
        <rFont val="Arial"/>
        <family val="2"/>
      </rPr>
      <t>National Survey of Substance Abuse Treatment Services (N-SSATS): 2016. Data on Substance Abuse Treatment Facilities</t>
    </r>
    <r>
      <rPr>
        <sz val="8"/>
        <rFont val="Arial"/>
        <family val="2"/>
      </rPr>
      <t xml:space="preserve"> (July 2017); for 2016 data; prior years are from earlier N-SSATS annual reports.</t>
    </r>
  </si>
  <si>
    <t>Number of Clients in Drug Abuse1 Treatment, by State or Jurisdiction, 2000–2015</t>
  </si>
  <si>
    <t>Data are based on a one-day census of clients in alcohol and/or drug treatment conducted for the following reference dates:  October 1, 2000; March 29, 2002;  March 31, 2003-2005, March 30, 2007, March 31, 2009-2011, and March 29, 2013. Client distribution by substance abuse problem was not available for 2014 and 2016.</t>
  </si>
  <si>
    <r>
      <t xml:space="preserve">Substance Abuse and Mental Health Services Administration, Center for Behavioral Health Statistics and Quality. </t>
    </r>
    <r>
      <rPr>
        <i/>
        <sz val="8"/>
        <rFont val="Arial"/>
        <family val="2"/>
      </rPr>
      <t>National Survey of Substance Abuse Treatment Services (N-SSATS):  2015</t>
    </r>
    <r>
      <rPr>
        <sz val="8"/>
        <rFont val="Arial"/>
        <family val="2"/>
      </rPr>
      <t xml:space="preserve"> (March 2017) for 2015 data.  Data for 2013 and earlier are from earlier N-SSATS annual reports.</t>
    </r>
  </si>
  <si>
    <r>
      <t>Memphis, TN</t>
    </r>
    <r>
      <rPr>
        <vertAlign val="superscript"/>
        <sz val="8"/>
        <rFont val="Arial"/>
        <family val="2"/>
      </rPr>
      <t>4</t>
    </r>
  </si>
  <si>
    <r>
      <t>4</t>
    </r>
    <r>
      <rPr>
        <sz val="8"/>
        <rFont val="Arial"/>
        <family val="2"/>
      </rPr>
      <t xml:space="preserve"> Shelby County in 2017.</t>
    </r>
  </si>
  <si>
    <t>Shelby County, TN</t>
  </si>
  <si>
    <r>
      <t xml:space="preserve">2 </t>
    </r>
    <r>
      <rPr>
        <sz val="8"/>
        <rFont val="Arial"/>
        <family val="2"/>
      </rPr>
      <t>Based on national sample.</t>
    </r>
  </si>
  <si>
    <r>
      <t xml:space="preserve">1 </t>
    </r>
    <r>
      <rPr>
        <sz val="8"/>
        <rFont val="Arial"/>
        <family val="2"/>
      </rPr>
      <t>Shelby County in 2017.</t>
    </r>
  </si>
  <si>
    <r>
      <t>United States</t>
    </r>
    <r>
      <rPr>
        <i/>
        <vertAlign val="superscript"/>
        <sz val="9"/>
        <color rgb="FF000000"/>
        <rFont val="Arial"/>
        <family val="2"/>
      </rPr>
      <t>2</t>
    </r>
  </si>
  <si>
    <r>
      <t>Memphis, TN</t>
    </r>
    <r>
      <rPr>
        <vertAlign val="superscript"/>
        <sz val="9"/>
        <color rgb="FF000000"/>
        <rFont val="Arial"/>
        <family val="2"/>
      </rPr>
      <t>1</t>
    </r>
  </si>
  <si>
    <r>
      <t>Memphis, TN</t>
    </r>
    <r>
      <rPr>
        <vertAlign val="superscript"/>
        <sz val="8"/>
        <rFont val="Arial"/>
        <family val="2"/>
      </rPr>
      <t>3</t>
    </r>
  </si>
  <si>
    <r>
      <t>3</t>
    </r>
    <r>
      <rPr>
        <sz val="8"/>
        <rFont val="Arial"/>
        <family val="2"/>
      </rPr>
      <t xml:space="preserve"> Shelby County in 2017.</t>
    </r>
  </si>
  <si>
    <t>Percentage of High School Students Who Used Alcohol in Selected Cities, Youth Risk Behavior Survey, 2001-2017 Local Surveys1</t>
  </si>
  <si>
    <r>
      <t>Memphis, TN</t>
    </r>
    <r>
      <rPr>
        <vertAlign val="superscript"/>
        <sz val="8"/>
        <rFont val="Arial"/>
        <family val="2"/>
      </rPr>
      <t>5</t>
    </r>
  </si>
  <si>
    <r>
      <t>Orange County, FL</t>
    </r>
    <r>
      <rPr>
        <vertAlign val="superscript"/>
        <sz val="8"/>
        <rFont val="Helvetica"/>
      </rPr>
      <t>6</t>
    </r>
  </si>
  <si>
    <r>
      <t>United States</t>
    </r>
    <r>
      <rPr>
        <i/>
        <vertAlign val="superscript"/>
        <sz val="8"/>
        <color theme="1"/>
        <rFont val="Arial"/>
        <family val="2"/>
      </rPr>
      <t>7</t>
    </r>
  </si>
  <si>
    <r>
      <t>5</t>
    </r>
    <r>
      <rPr>
        <sz val="8"/>
        <rFont val="Arial"/>
        <family val="2"/>
      </rPr>
      <t xml:space="preserve"> Shelby County in 2017.</t>
    </r>
  </si>
  <si>
    <r>
      <t>6</t>
    </r>
    <r>
      <rPr>
        <sz val="8"/>
        <rFont val="Arial"/>
        <family val="2"/>
      </rPr>
      <t xml:space="preserve"> Orlando in 2001.</t>
    </r>
  </si>
  <si>
    <r>
      <t xml:space="preserve">7 </t>
    </r>
    <r>
      <rPr>
        <sz val="8"/>
        <rFont val="Arial"/>
        <family val="2"/>
      </rPr>
      <t>Based on national sample.</t>
    </r>
  </si>
  <si>
    <t>Centers for Disease Control and Prevention. Youth Risk Behavior Surveillance—United States, 2001, Morbidity and Mortality Weekly Report [MMWR] 51(SS-04):1–64 (2002); Youth Risk Behavior Surveillance—United States, 2005. MMWR 55(SS-05):1–108 (2006); Youth Risk Behavior Surveillance—United States, 2007. MMWR 57(SS-04):1–131 (2008); Youth Risk Behavior Surveillance---United States, 2009. MMWR 59 (SS-05):1--148 (2010); Youth Risk Behavior Surveillance -- United States, 2011.  MMWR 61(4):1-162 (2012); Youth Risk Behavior Surveillance -- United States, 2013.  MMWR 63(4):1-168 (2014); Youth Risk Behavior Surveillance -- United States, 2015, MMWR 65(6):1-174 (2016); Youth Risk Behavior Surveillance -- United States, 2017, MMWR 67(8) (2018).</t>
  </si>
  <si>
    <r>
      <t xml:space="preserve">Centers for Disease Control and Prevention. Youth Risk Behavior Surveillance—United States, 2001. </t>
    </r>
    <r>
      <rPr>
        <i/>
        <sz val="8"/>
        <rFont val="Arial"/>
        <family val="2"/>
      </rPr>
      <t xml:space="preserve">Morbidity and Mortality Weekly Report </t>
    </r>
    <r>
      <rPr>
        <sz val="8"/>
        <rFont val="Arial"/>
        <family val="2"/>
      </rPr>
      <t xml:space="preserve">[MMWR] 51(SS-04):1–64 (2002); Youth Risk Behavior Surveillance—United States, 2003. </t>
    </r>
    <r>
      <rPr>
        <i/>
        <sz val="8"/>
        <rFont val="Arial"/>
        <family val="2"/>
      </rPr>
      <t>MMWR</t>
    </r>
    <r>
      <rPr>
        <sz val="8"/>
        <rFont val="Arial"/>
        <family val="2"/>
      </rPr>
      <t xml:space="preserve"> 53(SS-02):1–96 (2004); Youth Risk Behavior Surveillance—United States, 2005. </t>
    </r>
    <r>
      <rPr>
        <i/>
        <sz val="8"/>
        <rFont val="Arial"/>
        <family val="2"/>
      </rPr>
      <t>MMWR</t>
    </r>
    <r>
      <rPr>
        <sz val="8"/>
        <rFont val="Arial"/>
        <family val="2"/>
      </rPr>
      <t xml:space="preserve"> 55(SS-05):1–108 (2006); Youth Risk Behavior Surveillance—United States, 2007. </t>
    </r>
    <r>
      <rPr>
        <i/>
        <sz val="8"/>
        <rFont val="Arial"/>
        <family val="2"/>
      </rPr>
      <t>MMWR</t>
    </r>
    <r>
      <rPr>
        <sz val="8"/>
        <rFont val="Arial"/>
        <family val="2"/>
      </rPr>
      <t xml:space="preserve"> 57(SS-04):1–131 (2008); Youth Risk Behavior Surveillance-- United States, 2009. </t>
    </r>
    <r>
      <rPr>
        <i/>
        <sz val="8"/>
        <rFont val="Arial"/>
        <family val="2"/>
      </rPr>
      <t>MMWR</t>
    </r>
    <r>
      <rPr>
        <sz val="8"/>
        <rFont val="Arial"/>
        <family val="2"/>
      </rPr>
      <t xml:space="preserve"> 59 (SS-05):1--148 (2010);  Youth Risk Behavior Surveillance—United States, 2011. </t>
    </r>
    <r>
      <rPr>
        <i/>
        <sz val="8"/>
        <rFont val="Arial"/>
        <family val="2"/>
      </rPr>
      <t>MMWR</t>
    </r>
    <r>
      <rPr>
        <sz val="8"/>
        <rFont val="Arial"/>
        <family val="2"/>
      </rPr>
      <t xml:space="preserve"> 61(SS-04):1-162 (2012); Youth Risk Behavior Surveillance -- United States, 2013.  MMWR 63(4):1-168 (2014); Youth Risk Behavior Surveillance -- United States, 2015, MMWR 65(6):1-174 (2016); Youth Risk Behavior Surveillance -- United States, 2017, MMWR 67(8) (2018).</t>
    </r>
  </si>
  <si>
    <r>
      <t>2007-2009</t>
    </r>
    <r>
      <rPr>
        <vertAlign val="superscript"/>
        <sz val="9"/>
        <rFont val="Arial"/>
        <family val="2"/>
      </rPr>
      <t>2</t>
    </r>
  </si>
  <si>
    <r>
      <t>2</t>
    </r>
    <r>
      <rPr>
        <sz val="8"/>
        <rFont val="Arial"/>
        <family val="2"/>
      </rPr>
      <t xml:space="preserve"> Includes only jail inmates who were sentenced to serve time.  May not be directly comparable to 1996 or 2002.</t>
    </r>
  </si>
  <si>
    <t>Estimated Sentenced Inmates Under State or Federal Jurisdiction with Drug Offense as the Most Serious Offense</t>
  </si>
  <si>
    <t>These estimates may not match previously published data.</t>
  </si>
  <si>
    <r>
      <rPr>
        <sz val="8"/>
        <rFont val="Arial"/>
        <family val="2"/>
      </rPr>
      <t>Bureau of Justice Statistics,</t>
    </r>
    <r>
      <rPr>
        <i/>
        <sz val="8"/>
        <rFont val="Arial"/>
        <family val="2"/>
      </rPr>
      <t xml:space="preserve"> National Prisoners Statistics Program, National Corrections Reporting Program, </t>
    </r>
    <r>
      <rPr>
        <sz val="8"/>
        <rFont val="Arial"/>
        <family val="2"/>
      </rPr>
      <t>and</t>
    </r>
    <r>
      <rPr>
        <i/>
        <sz val="8"/>
        <rFont val="Arial"/>
        <family val="2"/>
      </rPr>
      <t xml:space="preserve"> Federal Justice Statistics Program.</t>
    </r>
    <r>
      <rPr>
        <sz val="8"/>
        <rFont val="Arial"/>
        <family val="2"/>
      </rPr>
      <t>Unpublished updated tabulations (March 2019).</t>
    </r>
  </si>
  <si>
    <t>N-Ethyl-pentylone</t>
  </si>
  <si>
    <t>Carfen-tanil</t>
  </si>
  <si>
    <t>Furanyl Fentanyl</t>
  </si>
  <si>
    <t>FUB-AMB is the synthetic cannabinoid Methyl 2-({1-[(4-fluorophenyl)methyl]-1H-Indazole 3-carbonyl}amino-3-methylbutanoate
5F-ADB (5F-MDMB-PINACA) is the synthetic cannabinoid Methyl 2-(1-(5-fluoropentyl)-1H-Indazole-3-carboxamido)-3,3-dimethylbutanoate
MDMA is 3,4-Methylenedioxymethamphetamine (Ecstasy)
PCP is Phencyclidine
LSD is Lysergic acid diethylamide</t>
  </si>
  <si>
    <t>“Any illicit drug use” includes use of marijuana, cocaine, hallucinogens, inhalants (except in 1982), heroin, or nonmedical use of sedatives, tranquilizers, stimulants-including methamphetamine, or analgesics. The exclusion of inhalants in 1982 is believed to have resulted in underestimates of any illicit use for that year, especially for adolescents.</t>
  </si>
  <si>
    <t xml:space="preserve"> “Any illicit drug use” includes use of marijuana, cocaine, hallucinogens, inhalants (except in 1982), heroin, or nonmedical use of sedatives, tranquilizers, stimulants-including methamphetamine, or analgesics. The exclusion of inhalants in 1982 is believed to have resulted in underestimates of any illicit use for that year, especially for adolescents. </t>
  </si>
  <si>
    <t>NOTE:  In 2015, major questionnaire changes were implemented which affected some trend measurements, noted with a vertical line break.</t>
  </si>
  <si>
    <t>25.3\</t>
  </si>
  <si>
    <r>
      <t>1</t>
    </r>
    <r>
      <rPr>
        <sz val="8"/>
        <rFont val="Arial"/>
        <family val="2"/>
      </rPr>
      <t xml:space="preserve"> In 1999, the survey methodology changed from a paper-and-pencil interview (PAPI) to a computer-assisted interview (CAI).
   Estimates based on the new CAI methodology are not directly comparable to previous years. In 2002, the survey was
   renamed the National Survey on Drug Use and Health, and methodological changes were implemented that significantly
   affected reported prevalence rates. Therefore, estimates since 2002 are not directly comparable to previous years.
   Another major questionnaire change was implemented in 2015 which affected some trend measurements, noted with line
   breaks.</t>
    </r>
  </si>
  <si>
    <r>
      <rPr>
        <vertAlign val="superscript"/>
        <sz val="8"/>
        <rFont val="Arial"/>
        <family val="2"/>
      </rPr>
      <t>1</t>
    </r>
    <r>
      <rPr>
        <sz val="8"/>
        <rFont val="Arial"/>
        <family val="2"/>
      </rPr>
      <t xml:space="preserve"> In 2015, major questionnaire changes were implemented which affected some trend measurements, noted with a line
 break. "Non-medical use psychotherapeutics" was changed to "misuse of prescription psychotherapeutics."</t>
    </r>
  </si>
  <si>
    <r>
      <t>2</t>
    </r>
    <r>
      <rPr>
        <sz val="8"/>
        <rFont val="Arial"/>
        <family val="2"/>
      </rPr>
      <t xml:space="preserve"> Illicit Drugs include marijuana/hashish, cocaine (including crack), heroin, hallucinogens, inhalants, methamphetamine, or prescription-type psychotherapeutics used nonmedically. </t>
    </r>
  </si>
  <si>
    <r>
      <t>2</t>
    </r>
    <r>
      <rPr>
        <sz val="8"/>
        <rFont val="Arial"/>
        <family val="2"/>
      </rPr>
      <t xml:space="preserve"> Illicit Drugs include marijuana/hashish, cocaine (including crack), heroin, hallucinogens, inhalants, methamphetamine, or prescription-type psychotherapeutics used nonmedically.</t>
    </r>
  </si>
  <si>
    <r>
      <t>1</t>
    </r>
    <r>
      <rPr>
        <sz val="8"/>
        <rFont val="Arial"/>
        <family val="2"/>
      </rPr>
      <t xml:space="preserve"> Any Illicit Drug includes marijuana/hashish, cocaine (including crack), heroin, hallucinogens, inhalants, methamphetamine, or any prescription-type psychotherapeutic used nonmedically.</t>
    </r>
  </si>
  <si>
    <t xml:space="preserve">NOTE:  In 2015, major questionnaire changes were implemented which affected some trend measurements, noted with line breaks. Therefore, estimates after 2014 are not directly comparable to previous years. 
  </t>
  </si>
  <si>
    <t xml:space="preserve">NOTE:  In 2015, major questionnaire changes were implemented which affected some trend measurements, noted with line breaks. Therefore, estimates after 2014 are not directly comparable to previous years. </t>
  </si>
  <si>
    <t xml:space="preserve">NOTE:  In 2015, major questionnaire changes were implemented which affected some trend measurements, noted with line breaks.
            Therefore, estimates after 2014 are not directly comparable to previous years. </t>
  </si>
  <si>
    <r>
      <t>3</t>
    </r>
    <r>
      <rPr>
        <sz val="8"/>
        <rFont val="Arial"/>
        <family val="2"/>
      </rPr>
      <t xml:space="preserve"> Estimates include data from new methamphetamine items added in 2005 and 2006 and are not comparable with estimates presented in NSDUH
   reports prior to the 2007 National Findings report.</t>
    </r>
  </si>
  <si>
    <r>
      <t>2</t>
    </r>
    <r>
      <rPr>
        <sz val="8"/>
        <rFont val="Arial"/>
        <family val="2"/>
      </rPr>
      <t xml:space="preserve"> Any Illicit Drug includes marijuana/hashish, cocaine (including crack), heroin, hallucinogens, inhalants, methamphetamine, or any prescription-type
   psychotherapeutic used nonmedically.</t>
    </r>
  </si>
  <si>
    <r>
      <t>1</t>
    </r>
    <r>
      <rPr>
        <sz val="8"/>
        <rFont val="Arial"/>
        <family val="2"/>
      </rPr>
      <t xml:space="preserve"> Any Illicit Drug includes marijuana/hashish, cocaine (including crack), heroin, hallucinogens, inhalants, methamphetamine, or any prescription-type psychotherapeutic used nonmedically.  In 2015, major
   questionnaire changes were implemented which affected trend measurement for any illicit drug use, noted with a line break. Starting in 2015, any illicit drug includes the misuse of prescription
   psychotherapeutics or the use of marijuana, cocaine (including crack), heroin, hallucinogens, inhalants, or methamphetamine.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r>
  </si>
  <si>
    <r>
      <rPr>
        <vertAlign val="superscript"/>
        <sz val="8"/>
        <rFont val="Arial"/>
        <family val="2"/>
      </rPr>
      <t>1</t>
    </r>
    <r>
      <rPr>
        <sz val="8"/>
        <rFont val="Arial"/>
        <family val="2"/>
      </rPr>
      <t>In 2015, major questionnaire changes were implemented, which affected trend measurements and are noted with line breaks.  Therefore, 2015
  estimates are not directly comparable to previous years.</t>
    </r>
  </si>
  <si>
    <t xml:space="preserve">“Any illicit drug” includes marijuana/hashish, cocaine (including crack), heroin, hallucinogens, inhalants, methamphetamine, or any prescription-type psychotherapeutic used nonmedically. </t>
  </si>
  <si>
    <t>“Any illicit drug” includes marijuana/hashish, cocaine (including crack), heroin, hallucinogens, inhalants, methamphetamine, or any prescription-type psychotherapeutic
 used nonmedically.</t>
  </si>
  <si>
    <r>
      <t>3</t>
    </r>
    <r>
      <rPr>
        <sz val="8"/>
        <rFont val="Arial"/>
        <family val="2"/>
      </rPr>
      <t xml:space="preserve"> Misuse of prescription-type psychotherapeutics includes misuse of pain relievers, tranquilizers, stimulants, or sedatives and does not include over-the-counter drugs. Prior to 2015, misuse
   was referred to as non-medical use.</t>
    </r>
  </si>
  <si>
    <r>
      <t>1</t>
    </r>
    <r>
      <rPr>
        <sz val="8"/>
        <rFont val="Arial"/>
        <family val="2"/>
      </rPr>
      <t xml:space="preserve"> Any Illicit Drug includes marijuana/hashish, cocaine (including crack), heroin, hallucinogens, inhalants, methamphetamine, or any prescription-type
   psychotherapeutic used nonmedically.</t>
    </r>
  </si>
  <si>
    <t>Cannabinoids</t>
  </si>
  <si>
    <r>
      <t>5</t>
    </r>
    <r>
      <rPr>
        <sz val="8"/>
        <rFont val="Arial"/>
        <family val="2"/>
      </rPr>
      <t xml:space="preserve"> In 2016, due to a large proportion of missing data leading to major underreporting, numbers should be used with caution.</t>
    </r>
  </si>
  <si>
    <r>
      <t>2016</t>
    </r>
    <r>
      <rPr>
        <vertAlign val="superscript"/>
        <sz val="9"/>
        <rFont val="Arial"/>
        <family val="2"/>
      </rPr>
      <t>5</t>
    </r>
  </si>
  <si>
    <r>
      <t>2</t>
    </r>
    <r>
      <rPr>
        <sz val="8"/>
        <rFont val="Arial"/>
        <family val="2"/>
      </rPr>
      <t xml:space="preserve"> Includes clients who received or were prescribed buprenorphine from a facility, either with or without an opioid treatment program. It does not include any clients where buprenorphine was
   received/prescribed through an independent practitioner not affiliated with a facility.</t>
    </r>
  </si>
  <si>
    <t>Respondents were classified as needing treatment for an illicit drug problem if they met at least one of three criteria during the past year:  (1) dependence on any illicit drug; (2) abuse of any illicit drug; or (3) received treatment for an illicit drug problem at a specialty facility (i.e., drug and alcohol rehabilitation facilities [inpatient or outpatient], hospitals [inpatient only], and mental health centers). Illicit drugs include marijuana/hashish, cocaine (including crack), inhalants, hallucinogens, heroin, methamphetamine, or nonmedical use of prescription-type psychotherapeutics.</t>
  </si>
  <si>
    <r>
      <rPr>
        <vertAlign val="superscript"/>
        <sz val="8"/>
        <rFont val="Arial"/>
        <family val="2"/>
      </rPr>
      <t>1</t>
    </r>
    <r>
      <rPr>
        <sz val="8"/>
        <rFont val="Arial"/>
        <family val="2"/>
      </rPr>
      <t>In 2015, major questionnaire changes were implemented, which affected trend measurements and are noted with line
  breaks. Therefore, estimates from 2015 or later are not directly comparable to previous years.</t>
    </r>
  </si>
  <si>
    <t>Note: Prior to 2015, estimates were for "drug abuse or dependence" indicated by a vertical line.  Estimates from 2015 are not directly comparable to earlier years.  All
         estimates are based on a survey-weighted hierarchical Bayes estimation approach.</t>
  </si>
  <si>
    <t>Number of Clients in Any Substance Abuse1,2 Treatment in Substance Use Facilities, by State or Jurisdiction, 2000–2016</t>
  </si>
  <si>
    <r>
      <t>2016</t>
    </r>
    <r>
      <rPr>
        <b/>
        <vertAlign val="superscript"/>
        <sz val="9"/>
        <color theme="0"/>
        <rFont val="Arial"/>
        <family val="2"/>
      </rPr>
      <t>4</t>
    </r>
  </si>
  <si>
    <r>
      <t>4</t>
    </r>
    <r>
      <rPr>
        <sz val="8"/>
        <rFont val="Arial"/>
        <family val="2"/>
      </rPr>
      <t xml:space="preserve"> Incomplete client data in 2016.</t>
    </r>
  </si>
  <si>
    <t>Needing But Not Receiving Treatment refers to respondents classified as needing treatment for illicit drugs, but not receiving treatment for an illicit drug problem at a specialty facility (i.e., drug and alcohol rehabilitation facilities, hospitals, and mental health centers). Illicit Drugs include marijuana/hashish, cocaine (including crack), inhalants, hallucinogens, heroin, methamphetamine, or prescription-type psychotherapeutics used nonmedically.</t>
  </si>
  <si>
    <r>
      <t>1</t>
    </r>
    <r>
      <rPr>
        <sz val="8"/>
        <rFont val="Arial"/>
        <family val="2"/>
      </rPr>
      <t xml:space="preserve"> Includes clients with drug problems only and both drug and alcohol problems; excludes clients treated for alcohol abuse only.</t>
    </r>
  </si>
  <si>
    <t>Note:  Figures are updated with the most recent available information and may have changed from previous IACM editions.  Numbers may not sum exactly
           due to rounding.</t>
  </si>
  <si>
    <r>
      <t>1</t>
    </r>
    <r>
      <rPr>
        <sz val="8"/>
        <rFont val="Arial"/>
        <family val="2"/>
      </rPr>
      <t xml:space="preserve"> Removals include seizures and losses from the cocaine supply chain such as jettisons and scuttled or sunk vessels carrying a drug load.  The drug load size
   is estimated.</t>
    </r>
  </si>
  <si>
    <r>
      <t>3</t>
    </r>
    <r>
      <rPr>
        <sz val="8"/>
        <rFont val="Arial"/>
        <family val="2"/>
      </rPr>
      <t xml:space="preserve"> Transit Zone to US Markets is classified into four categories:  Mexico, Central America, High seas along the Mexican/Central American Corridor, and the
    Caribbean Sea.</t>
    </r>
  </si>
  <si>
    <r>
      <t>5</t>
    </r>
    <r>
      <rPr>
        <sz val="8"/>
        <rFont val="Arial"/>
        <family val="2"/>
      </rPr>
      <t xml:space="preserve"> Worldwide seizures is the sum of total source zone, transit zone totals to US and non-US markets, arrival zone in both US and non-US, and internal US federal
    seizures.</t>
    </r>
  </si>
  <si>
    <r>
      <t xml:space="preserve">Substance Abuse and Mental Health Services Administration. </t>
    </r>
    <r>
      <rPr>
        <i/>
        <sz val="8"/>
        <rFont val="Arial"/>
        <family val="2"/>
      </rPr>
      <t xml:space="preserve">National Survey of Substance Abuse Treatment Services (N-SSATS): 2017, Data on Substance Abuse Treatment Facilities </t>
    </r>
    <r>
      <rPr>
        <sz val="8"/>
        <rFont val="Arial"/>
        <family val="2"/>
      </rPr>
      <t>(July 2017) for data for odd years from 2007 to 2017</t>
    </r>
    <r>
      <rPr>
        <i/>
        <sz val="8"/>
        <rFont val="Arial"/>
        <family val="2"/>
      </rPr>
      <t>;</t>
    </r>
    <r>
      <rPr>
        <sz val="8"/>
        <rFont val="Arial"/>
        <family val="2"/>
      </rPr>
      <t xml:space="preserve"> data for even years from 2000 to 2016 are from earlier N-SSATS annual reports; data for 1995 to 1998 are from the</t>
    </r>
    <r>
      <rPr>
        <i/>
        <sz val="8"/>
        <rFont val="Arial"/>
        <family val="2"/>
      </rPr>
      <t xml:space="preserve"> Uniform Facility Data Set Survey; </t>
    </r>
    <r>
      <rPr>
        <sz val="8"/>
        <rFont val="Arial"/>
        <family val="2"/>
      </rPr>
      <t xml:space="preserve">and data for 1987 to 1993 are from the </t>
    </r>
    <r>
      <rPr>
        <i/>
        <sz val="8"/>
        <rFont val="Arial"/>
        <family val="2"/>
      </rPr>
      <t>National Drug and Alcoholism Treatment Unit Survey.</t>
    </r>
  </si>
  <si>
    <t>Table 60, replacement</t>
  </si>
  <si>
    <t>Inmates under State or Federal Jurisdiction</t>
  </si>
  <si>
    <r>
      <t>Inmates Under State or Federal Jurisdiction</t>
    </r>
    <r>
      <rPr>
        <b/>
        <vertAlign val="superscript"/>
        <sz val="9"/>
        <color theme="0"/>
        <rFont val="Arial"/>
        <family val="2"/>
      </rPr>
      <t>1</t>
    </r>
  </si>
  <si>
    <r>
      <t>State</t>
    </r>
    <r>
      <rPr>
        <b/>
        <vertAlign val="superscript"/>
        <sz val="9"/>
        <color theme="0"/>
        <rFont val="Arial"/>
        <family val="2"/>
      </rPr>
      <t>2</t>
    </r>
  </si>
  <si>
    <r>
      <t>State</t>
    </r>
    <r>
      <rPr>
        <b/>
        <vertAlign val="superscript"/>
        <sz val="10"/>
        <color theme="0"/>
        <rFont val="Arial"/>
        <family val="2"/>
      </rPr>
      <t>2</t>
    </r>
  </si>
  <si>
    <r>
      <t>Federal</t>
    </r>
    <r>
      <rPr>
        <b/>
        <vertAlign val="superscript"/>
        <sz val="9"/>
        <color theme="0"/>
        <rFont val="Arial"/>
        <family val="2"/>
      </rPr>
      <t>3</t>
    </r>
  </si>
  <si>
    <r>
      <t>Federal</t>
    </r>
    <r>
      <rPr>
        <b/>
        <vertAlign val="superscript"/>
        <sz val="10"/>
        <color theme="0"/>
        <rFont val="Arial"/>
        <family val="2"/>
      </rPr>
      <t>3</t>
    </r>
  </si>
  <si>
    <r>
      <t>1</t>
    </r>
    <r>
      <rPr>
        <sz val="8"/>
        <rFont val="Arial"/>
        <family val="2"/>
      </rPr>
      <t xml:space="preserve"> Totals and inmates under State or Federal jurisdiction are as of December 31 of each year.  Includes unsentenced inmates,
    inmates with sentences of 1 year or less and inmates with sentences of more than  1 year.</t>
    </r>
  </si>
  <si>
    <r>
      <t>2</t>
    </r>
    <r>
      <rPr>
        <sz val="8"/>
        <rFont val="Arial"/>
        <family val="2"/>
      </rPr>
      <t xml:space="preserve"> From 1989 to 1999, estimates for state prisoners held for drug offenses as the most serious crime were made using the </t>
    </r>
    <r>
      <rPr>
        <i/>
        <sz val="8"/>
        <rFont val="Arial"/>
        <family val="2"/>
      </rPr>
      <t>Survey of
   Inmates in State and Federal Correctional Facilities</t>
    </r>
    <r>
      <rPr>
        <sz val="8"/>
        <rFont val="Arial"/>
        <family val="2"/>
      </rPr>
      <t xml:space="preserve">, and adjusted up to the sentenced jurisdiction population collected in the
   </t>
    </r>
    <r>
      <rPr>
        <i/>
        <sz val="8"/>
        <rFont val="Arial"/>
        <family val="2"/>
      </rPr>
      <t>National Prisoner Statistics</t>
    </r>
    <r>
      <rPr>
        <sz val="8"/>
        <rFont val="Arial"/>
        <family val="2"/>
      </rPr>
      <t xml:space="preserve">.  After 1999, estimates for state prisoners held for drug offenses were made using the </t>
    </r>
    <r>
      <rPr>
        <i/>
        <sz val="8"/>
        <rFont val="Arial"/>
        <family val="2"/>
      </rPr>
      <t>National
   Corrections Reporting Program</t>
    </r>
    <r>
      <rPr>
        <sz val="8"/>
        <rFont val="Arial"/>
        <family val="2"/>
      </rPr>
      <t xml:space="preserve"> and the </t>
    </r>
    <r>
      <rPr>
        <i/>
        <sz val="8"/>
        <rFont val="Arial"/>
        <family val="2"/>
      </rPr>
      <t>National Prisoner Statistics</t>
    </r>
    <r>
      <rPr>
        <sz val="8"/>
        <rFont val="Arial"/>
        <family val="2"/>
      </rPr>
      <t>. Estimates include State prisoners sentenced to more than
   1 year. Estimates are as of December 31 for each year.</t>
    </r>
  </si>
  <si>
    <r>
      <t>3</t>
    </r>
    <r>
      <rPr>
        <sz val="8"/>
        <rFont val="Arial"/>
        <family val="2"/>
      </rPr>
      <t xml:space="preserve"> Number and percent of federal drug offenders are based on prisoners under Federal jurisdiction with sentences of 1 day or
   more on September 30 for each year and rounded to the nearest 100.  </t>
    </r>
  </si>
  <si>
    <t>Source URL</t>
  </si>
  <si>
    <t>Source</t>
  </si>
  <si>
    <t>Table Number</t>
  </si>
  <si>
    <t>https://www.samhsa.gov/data/nsduh/state-reports-NSDUH-2017</t>
  </si>
  <si>
    <t>https://obamawhitehouse.archives.gov/sites/default/files/ondcp/policy-and-research/wausid_technical_report.pdf</t>
  </si>
  <si>
    <t>https://www.cdc.gov/healthyyouth/data/yrbs/pdf/2017/ss6708.pdf</t>
  </si>
  <si>
    <t>https://www.bjs.gov/content/pub/pdf/dudaspji0709.pdf</t>
  </si>
  <si>
    <t>https://www.samhsa.gov/data/sites/default/files/DAWN2k11ED/DAWN2k11ED/DAWN2k11ED.pdf</t>
  </si>
  <si>
    <t>[UNPUBLISHED]</t>
  </si>
  <si>
    <t>https://www.state.gov/2019-incsr-volume-i-drug-and-chemical-control-as-submitted-to-congress/</t>
  </si>
  <si>
    <t>Average Age at First Use among Past-Year Initiates of Substance Use, Aged 12 or Older:  2002 to 2017</t>
  </si>
  <si>
    <t>Percentage of High School Students Who Used Marijuana by Sex, Race/Ethnicity,  and Grade, 1990–2017</t>
  </si>
  <si>
    <t>Percentage of High School Students Who Used Cocaine by Sex, Race/Ethnicity,  and Grade, 1990–2017</t>
  </si>
  <si>
    <t>Percentage of High School Students Who Used Selected Other Illicit Drugs by Sex, Race/ Ethnicity, and Grade, 1991–2017</t>
  </si>
  <si>
    <t>Percentage of High School Students Who Used Alcohol or Cigarettes by Sex, Race/Ethnicity, and Grade, 1990–2017</t>
  </si>
  <si>
    <t>Percentage of High School Students Who Reported Engaging in Drug-Related  Behaviors by Sex, Race/Ethnicity, and Grade, 1993–2017</t>
  </si>
  <si>
    <t>Substance Use in the Past Month among Females Aged 15 to 44, by Pregnancy Status and Age, 2002-2003 to 2005-2017</t>
  </si>
  <si>
    <t>https://www.ncjrs.gov/ondcppubs/publications/pdf/economic_costs.pdf</t>
  </si>
  <si>
    <t>https://www.justice.gov/archive/ndic/pubs44/44731/44731p.pdf</t>
  </si>
  <si>
    <r>
      <rPr>
        <sz val="10"/>
        <color theme="1"/>
        <rFont val="Arial"/>
        <family val="2"/>
      </rPr>
      <t xml:space="preserve">Extracted by ONDCP from </t>
    </r>
    <r>
      <rPr>
        <u/>
        <sz val="10"/>
        <color indexed="12"/>
        <rFont val="Arial"/>
        <family val="2"/>
      </rPr>
      <t>http://wonder.cdc.gov/mcd-icd10.html</t>
    </r>
  </si>
  <si>
    <t>Estimated New Human Immunodeficiency Virus Infections, 2006-2013, and by Transmission Category, 2013</t>
  </si>
  <si>
    <t>Estimated Numbers (Thousands) of Past Month Users of Any Illicit Drug, by State or Jurisdiction, Aged 12 or Older, Annual Averages for 2002–2003 to 2016-2017</t>
  </si>
  <si>
    <t>Estimated Numbers (Thousands) of Past Month Users of Marijuana, by State or Jurisdiction, Aged 12 or Older, Annual Averages for 2002–2003 to 2016-2017</t>
  </si>
  <si>
    <t>Estimated Numbers (Thousands) of Past Year Users of Cocaine, by State or Jurisdiction, Aged 12 or Older, Annual Averages for 2002–2003 to 2016-2017</t>
  </si>
  <si>
    <t>Estimated Numbers (Thousands) of Past Year Misusers of Pain Relievers, by State or Jurisdiction, Aged 12 or Older, Annual Averages for 2002–2003 to 2016-2017</t>
  </si>
  <si>
    <t>[JOURNAL ARTICLE]</t>
  </si>
  <si>
    <t>http://www.cicad.oas.org/oid/Report%20on%20Drug%20Use%20in%20the%20Americas%202019.pdf</t>
  </si>
  <si>
    <t>https://ucr.fbi.gov/crime-in-the-u.s/2017/crime-in-the-u.s.-2017/home</t>
  </si>
  <si>
    <t>https://www.nhtsa.gov/sites/nhtsa.dot.gov/files/812118-roadside_survey_2014.pdf</t>
  </si>
  <si>
    <t>https://www.samhsa.gov/data/sites/default/files/cbhsq-reports/2017_NSSATS.pdf</t>
  </si>
  <si>
    <t>One-Day Census of Clients in Substance Abuse Treatment, by Type of Care and Age Group, 1987–2017</t>
  </si>
  <si>
    <t>One-Day Census of Clients in Substance Abuse Treatment, by Facility Ownership, 1980–2017</t>
  </si>
  <si>
    <t>Seizures of Cocaine, Heroin, Cannabis, and Methamphetamine,  1989–2017</t>
  </si>
  <si>
    <t>Eradicated Domestic Cannabis by Plant Type, 1985–2016 (Number of Plots or Grows;  Plants in Thousands)</t>
  </si>
  <si>
    <t xml:space="preserve"> http://www.justice.gov/dea/ops/cannabis.shtml</t>
  </si>
  <si>
    <t>Domestic Drug Consumption, 1996–2010 (Metric Tons)</t>
  </si>
  <si>
    <t>Domestic Seizures of MDMA, 2001–2017</t>
  </si>
  <si>
    <t>https://www.nflis.deadiversion.usdoj.gov/DesktopModules/ReportDownloads/Reports/NFLIS-Drug-AR2017.pdf</t>
  </si>
  <si>
    <t>Drugs Most Commonly Identified by State and Local Forensic Laboratories, 2002-2017 (Number of Reports)</t>
  </si>
  <si>
    <t>Drugs Less Commonly Identified by State and Local Forensic Laboratories, 2002-2017 (Number of Reports)</t>
  </si>
  <si>
    <t>One-Day Census of Clients1 in Substance Abuse Treatment, by Type of Care and Age Group, 1987–2017</t>
  </si>
  <si>
    <t>Percentage of High School Students Who Used Marijuana in the Past Month by State, 2001-2017</t>
  </si>
  <si>
    <t>Percentage of High School Students Who Ever Took Prescription Drugs without a Doctor’s Prescription by State, 2015-2017</t>
  </si>
  <si>
    <t>Percentage of High School Students Who Ever Took Steroids without a Doctor’s Prescription by State, 2001-2017</t>
  </si>
  <si>
    <t>Percentage of High School Students Who Used Cigarettes in the Past Month by State, 2001-2017</t>
  </si>
  <si>
    <t>Percentage of High School Students Drank Alcohol in the Past Month by State, 2001-2017</t>
  </si>
  <si>
    <t>Estimated Numbers (Thousands)  of Illicit Drug Use Disorder in the Past Year, by State or Jurisdiction, Aged 12 or Older, Annual Averages for 2002–2003 to 2016-2017</t>
  </si>
  <si>
    <t>Percentage of High School Students Who Ever Used Cocaine by State, 2001-2017</t>
  </si>
  <si>
    <t>Estimated Numbers (Thousands) of Persons Aged 12 or Older Needing but Not Receiving Treatment for an Illicit Drug Problem in the Past Year, by State or Jurisdiction, Annual Averages for 2002–2003 to 2016-2017</t>
  </si>
  <si>
    <t>Percentage of High School Students Who Used Marijuana in Selected Cities, 2001-2017</t>
  </si>
  <si>
    <t>Percentage of High School Students Who Ever Used Cocaine in Selected Cities, 2001-2017</t>
  </si>
  <si>
    <t>Percentage of High School Students Who Used Alcohol in Selected Cities, 2001-2017</t>
  </si>
  <si>
    <t>Number of Clients in Any Substance Abuse Treatment, by State or Jurisdiction, 2000–2016</t>
  </si>
  <si>
    <t>Number of Deaths from Drug Poisoning Involving Heroin, by State or Jurisdiction, 1999–2017</t>
  </si>
  <si>
    <t>https://obamawhitehouse.archives.gov/sites/default/files/ondcp/policy-and-research/adam_ii_2013_annual_report.pdf</t>
  </si>
  <si>
    <t>https://www.samhsa.gov/data/report/drug-abuse-warning-network-2011-annual-report-and-reference-materials</t>
  </si>
  <si>
    <t>Percentage of Adult Male Booked Arrestees Who Tested Positive for Any Drug, by Location, 2000–2013</t>
  </si>
  <si>
    <t>Percentage of Adult Male Booked Arrestees Who Tested Positive for Marijuana, by Location, 2000–2013</t>
  </si>
  <si>
    <t>Percentage of Adult Male Booked Arrestees Who Tested Positive for Cocaine, by Location, 2000–2013</t>
  </si>
  <si>
    <t>Percentage of Adult Male Booked Arrestees Who Tested Positive for Opiates, by Location, 2000–2013</t>
  </si>
  <si>
    <t>Percentage of Adult Male Booked Arrestees Who Tested Positive for Methamphetamine, by Location, 2000–2013</t>
  </si>
  <si>
    <t>http://www.espad.org/report/home</t>
  </si>
  <si>
    <t>All Visits/ Stays</t>
  </si>
  <si>
    <t>&lt;1 Year</t>
  </si>
  <si>
    <t>https://www.hcup-us.ahrq.gov/faststats/OpioidUseServlet?setting1=IP</t>
  </si>
  <si>
    <t>Estimated Number of Users of Selected Illicit Drugs, 1979-2018 (Thousands)</t>
  </si>
  <si>
    <r>
      <t xml:space="preserve">Substance Abuse and Mental Health Services Administration, Center for Behavioral Health Statistics and Quality. </t>
    </r>
    <r>
      <rPr>
        <i/>
        <sz val="8"/>
        <rFont val="Arial"/>
        <family val="2"/>
      </rPr>
      <t xml:space="preserve">National Survey on Drug Use and Health </t>
    </r>
    <r>
      <rPr>
        <sz val="8"/>
        <rFont val="Arial"/>
        <family val="2"/>
      </rPr>
      <t xml:space="preserve">(formerly </t>
    </r>
    <r>
      <rPr>
        <i/>
        <sz val="8"/>
        <rFont val="Arial"/>
        <family val="2"/>
      </rPr>
      <t>National Household Survey on Drug Abuse</t>
    </r>
    <r>
      <rPr>
        <sz val="8"/>
        <rFont val="Arial"/>
        <family val="2"/>
      </rPr>
      <t>) for the years 1979 to 2018.  Rockville, MD:  U.S. Department of Health and Human Services (1997–2019).</t>
    </r>
  </si>
  <si>
    <t>Percentages Reporting Use of Selected Illicit Drugs, 1979–2018</t>
  </si>
  <si>
    <r>
      <t xml:space="preserve">Substance Abuse and Mental Health Services Administration, Center for Behavioral Health Statistics and Quality. </t>
    </r>
    <r>
      <rPr>
        <i/>
        <sz val="8"/>
        <rFont val="Arial"/>
        <family val="2"/>
      </rPr>
      <t xml:space="preserve">National Survey on Drug Use and Health </t>
    </r>
    <r>
      <rPr>
        <sz val="8"/>
        <rFont val="Arial"/>
        <family val="2"/>
      </rPr>
      <t xml:space="preserve">(formerly </t>
    </r>
    <r>
      <rPr>
        <i/>
        <sz val="8"/>
        <rFont val="Arial"/>
        <family val="2"/>
      </rPr>
      <t>National Household Survey on Drug Abuse</t>
    </r>
    <r>
      <rPr>
        <sz val="8"/>
        <rFont val="Arial"/>
        <family val="2"/>
      </rPr>
      <t>) for the years 1979 to 2017.  Rockville, MD:  U.S. Department of Health and Human Services (1997–2019).</t>
    </r>
  </si>
  <si>
    <t>Estimated Numbers and Percentages Reporting Misuse of Psychotherapeutic Drugs, 2002–2018</t>
  </si>
  <si>
    <r>
      <t xml:space="preserve">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2018. Rockville, MD: U.S. Department of Health and Human Services (2003–2019).</t>
    </r>
  </si>
  <si>
    <r>
      <t xml:space="preserve">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2018. Rockville, MD: U.S. Department of Health and Human Services (2003–2019).   Estimates for 2006 to 2010 were recalculated (unpublished SAMHSA tabulations, September 2014).</t>
    </r>
  </si>
  <si>
    <r>
      <t xml:space="preserve">2 </t>
    </r>
    <r>
      <rPr>
        <sz val="8"/>
        <rFont val="Arial"/>
        <family val="2"/>
      </rPr>
      <t>In 2015, major questionnaire changes were implemented which affected some trend measurements, noted with a line break.</t>
    </r>
  </si>
  <si>
    <t>Illicit Drug Use by Current Employment Status Among Persons Aged 18 or Older, 2002–2018 (Percent )</t>
  </si>
  <si>
    <r>
      <t xml:space="preserve">Quest Diagnostics Incorporated. </t>
    </r>
    <r>
      <rPr>
        <i/>
        <sz val="8"/>
        <color theme="1"/>
        <rFont val="Calibri"/>
        <family val="2"/>
        <scheme val="minor"/>
      </rPr>
      <t xml:space="preserve"> Drug Testing Index - a comprehensive analysis of workplace drug use trends, Employer Solutions Annual Report</t>
    </r>
    <r>
      <rPr>
        <sz val="8"/>
        <color theme="1"/>
        <rFont val="Calibri"/>
        <family val="2"/>
        <scheme val="minor"/>
      </rPr>
      <t xml:space="preserve"> (Spring 2019) for 2018 data, available at https://www.questdiagnostics.com/dms/Documents/Employer-Solutions/DTI-2019/quest-drug-testing-index-brochure-2019.pdf, accessed on November 4, 2019.  Data for 2013 to 2017 are available at https://www.questdiagnostics.com/dms/Documents/Employer-Solutions/DTI-2018/2018-quest-diagnostics-drug-testing-index-2018-report/2018%20Quest%20Diagnostics%20Drug%20Testing%20Index.pdf, accessed on June 20, 2018.  Data prior to 2013 are available at http://www.questdiagnostics.com/home/physicians/health-trends/drug-testing/archives.html, accessed on June 20, 2018.
</t>
    </r>
  </si>
  <si>
    <t>Percentages Testing Positive for Specific Drugs in the General U.S. Workforce, 1997-2018</t>
  </si>
  <si>
    <r>
      <t xml:space="preserve">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2018. Rockville, MD: U.S. Department of Health and Human Services (2003–2019).</t>
    </r>
  </si>
  <si>
    <r>
      <t>Estimated Number of Chronic</t>
    </r>
    <r>
      <rPr>
        <b/>
        <vertAlign val="superscript"/>
        <sz val="10"/>
        <color theme="6" tint="-0.249977111117893"/>
        <rFont val="Arial"/>
        <family val="2"/>
      </rPr>
      <t>1</t>
    </r>
    <r>
      <rPr>
        <b/>
        <sz val="10"/>
        <color theme="6" tint="-0.249977111117893"/>
        <rFont val="Arial"/>
        <family val="2"/>
      </rPr>
      <t xml:space="preserve"> Users of Cocaine,  and Heroin, 2006–2016 (Thousands)</t>
    </r>
  </si>
  <si>
    <r>
      <rPr>
        <vertAlign val="superscript"/>
        <sz val="8"/>
        <rFont val="Arial"/>
        <family val="2"/>
      </rPr>
      <t xml:space="preserve"> 1 </t>
    </r>
    <r>
      <rPr>
        <sz val="8"/>
        <rFont val="Arial"/>
        <family val="2"/>
      </rPr>
      <t>“Chronic” is defined as using on four or more days in the past month.</t>
    </r>
  </si>
  <si>
    <r>
      <t xml:space="preserve">Source:  Office of National Drug Control Policy. </t>
    </r>
    <r>
      <rPr>
        <i/>
        <sz val="8"/>
        <rFont val="Arial"/>
        <family val="2"/>
      </rPr>
      <t>What America’s Users Spend on Illegal Drugs, 2006-2016</t>
    </r>
    <r>
      <rPr>
        <sz val="8"/>
        <rFont val="Arial"/>
        <family val="2"/>
      </rPr>
      <t>.  Washington, DC:
               Executive Office of the President( March 2019).</t>
    </r>
  </si>
  <si>
    <t>Eradicated Domestic Cannabis, Total Cultivated Plants, by State, 2002–2018</t>
  </si>
  <si>
    <t>Estimated Number of Users of Selected Illegal Drugs, 1979–2018 (Thousands)</t>
  </si>
  <si>
    <t>Percentages Reporting Use of Selected Illegal Drugs, 1979–2018</t>
  </si>
  <si>
    <t>Estimated Numbers and Percentages Reporting Nonmedical Use of Psychotherapeutic Drugs, 2002–2018</t>
  </si>
  <si>
    <t>Illicit Drug Use by Current Employment Status, 2002–2018  (Percent Prevalence)</t>
  </si>
  <si>
    <t>Percentages Testing Positive for Specific Drugs in the General Workforce, 1997-2018</t>
  </si>
  <si>
    <t>Number of Past-Year Initiates Among Persons Aged 12 or Older, 2002–2018 (Thousands)</t>
  </si>
  <si>
    <t>Estimated Number of Chronic and Occasional Users of Cocaine and Heroin, 2006–2016 (Thousands)</t>
  </si>
  <si>
    <r>
      <t xml:space="preserve">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2018.  Rockville, MD: U.S. Department of Health and Human Services (2003–2019).</t>
    </r>
  </si>
  <si>
    <t>Trends in Harmfulness of Drugs as Perceived by Youth (Aged 12 to 17), 2002-2018</t>
  </si>
  <si>
    <t>Illicit Drug Use in the Past Month Among Probationers in the Past Year, Aged 18 or Older, 2002–2018</t>
  </si>
  <si>
    <r>
      <t xml:space="preserve">Source:  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2005, 2006 to 2010 (revised March 2012), and 2011 to 2018. Rockville, MD: U.S. Department of Health
               and Human Services (2003–2019).</t>
    </r>
  </si>
  <si>
    <t>Illicit Drug Use in the Past Month Among Parolees1 in the Past Year, Aged 18 or Older, 2002–2018</t>
  </si>
  <si>
    <r>
      <t>Components of Estimated Costs to Society of Illicit Drug Use, 2007</t>
    </r>
    <r>
      <rPr>
        <b/>
        <vertAlign val="superscript"/>
        <sz val="10"/>
        <color theme="6" tint="-0.249977111117893"/>
        <rFont val="Arial"/>
        <family val="2"/>
      </rPr>
      <t>1</t>
    </r>
    <r>
      <rPr>
        <b/>
        <sz val="10"/>
        <color theme="6" tint="-0.249977111117893"/>
        <rFont val="Arial"/>
        <family val="2"/>
      </rPr>
      <t xml:space="preserve"> ($ Thousands) </t>
    </r>
  </si>
  <si>
    <t>Illicit Drug Use in the Past Month among Probationers in the Past Year, Aged 18 or Older, 2002–2018</t>
  </si>
  <si>
    <t>Illicit Drug Use in the Past Month among Persons under Parole or Supervised Release in the Past Year, Aged 18 or Older, 2002–2018</t>
  </si>
  <si>
    <t>Community-level Income</t>
  </si>
  <si>
    <t>1-24 Years</t>
  </si>
  <si>
    <t>Income Quartile 3 (3rd Lowest)</t>
  </si>
  <si>
    <t>Large Central Metropo-litan</t>
  </si>
  <si>
    <t>Large Fringe Metropo-litan</t>
  </si>
  <si>
    <t>Medium Metropo-litan</t>
  </si>
  <si>
    <t>Small Metropo-litan</t>
  </si>
  <si>
    <r>
      <t>Emergency Department Visits</t>
    </r>
    <r>
      <rPr>
        <b/>
        <vertAlign val="superscript"/>
        <sz val="9"/>
        <rFont val="Arial"/>
        <family val="2"/>
      </rPr>
      <t>1</t>
    </r>
  </si>
  <si>
    <r>
      <t>Inpatient Stays</t>
    </r>
    <r>
      <rPr>
        <b/>
        <vertAlign val="superscript"/>
        <sz val="9"/>
        <rFont val="Arial"/>
        <family val="2"/>
      </rPr>
      <t>2</t>
    </r>
  </si>
  <si>
    <r>
      <rPr>
        <vertAlign val="superscript"/>
        <sz val="8"/>
        <rFont val="Arial"/>
        <family val="2"/>
      </rPr>
      <t>1</t>
    </r>
    <r>
      <rPr>
        <sz val="8"/>
        <rFont val="Arial"/>
        <family val="2"/>
      </rPr>
      <t xml:space="preserve"> Emergency department visits exclude those for patients admitted to the hospital.</t>
    </r>
  </si>
  <si>
    <r>
      <t>2</t>
    </r>
    <r>
      <rPr>
        <sz val="8"/>
        <rFont val="Arial"/>
        <family val="2"/>
      </rPr>
      <t xml:space="preserve"> Inpatient stays include those admitted through the emergency department. </t>
    </r>
  </si>
  <si>
    <r>
      <t xml:space="preserve">Agency for Healthcare Research and Quality. </t>
    </r>
    <r>
      <rPr>
        <i/>
        <sz val="8"/>
        <rFont val="Arial"/>
        <family val="2"/>
      </rPr>
      <t xml:space="preserve">Healthcare Cost and Utilization Project, Nationwide Emergency Department Sample </t>
    </r>
    <r>
      <rPr>
        <sz val="8"/>
        <rFont val="Arial"/>
        <family val="2"/>
      </rPr>
      <t xml:space="preserve">(NEDS) and </t>
    </r>
    <r>
      <rPr>
        <i/>
        <sz val="8"/>
        <rFont val="Arial"/>
        <family val="2"/>
      </rPr>
      <t>National Inpatient Sample</t>
    </r>
    <r>
      <rPr>
        <sz val="8"/>
        <rFont val="Arial"/>
        <family val="2"/>
      </rPr>
      <t xml:space="preserve"> (NIS). Downloaded from https://www.hcup-us.ahrq.gov/faststats/OpioidUseServlet on May 16, 2017. </t>
    </r>
  </si>
  <si>
    <t>Opioid-Related Emergency Department Visits and Inpatient Stays, 2005-2016 (Per 100,000 Population)</t>
  </si>
  <si>
    <t>Violent Crime and Property Crime, 1989–2018</t>
  </si>
  <si>
    <r>
      <t>Related to narcotics</t>
    </r>
    <r>
      <rPr>
        <b/>
        <vertAlign val="superscript"/>
        <sz val="8.5"/>
        <color theme="0"/>
        <rFont val="Arial"/>
        <family val="2"/>
      </rPr>
      <t>4</t>
    </r>
  </si>
  <si>
    <r>
      <t>4</t>
    </r>
    <r>
      <rPr>
        <sz val="8"/>
        <rFont val="Arial"/>
        <family val="2"/>
      </rPr>
      <t xml:space="preserve"> Murder circumstances related to narcotics include narcotic drug law violations and brawl due to influence of 
  narcotics from Expanded Homicide Data for each year's </t>
    </r>
    <r>
      <rPr>
        <i/>
        <sz val="8"/>
        <rFont val="Arial"/>
        <family val="2"/>
      </rPr>
      <t>Crime in the United States</t>
    </r>
    <r>
      <rPr>
        <sz val="8"/>
        <rFont val="Arial"/>
        <family val="2"/>
      </rPr>
      <t xml:space="preserve"> report.</t>
    </r>
  </si>
  <si>
    <r>
      <t xml:space="preserve">Federal Bureau of Investigation, U.S. Department of Justice, </t>
    </r>
    <r>
      <rPr>
        <i/>
        <sz val="8"/>
        <rFont val="Arial"/>
        <family val="2"/>
      </rPr>
      <t>Crime in the United States 2018</t>
    </r>
    <r>
      <rPr>
        <sz val="8"/>
        <rFont val="Arial"/>
        <family val="2"/>
      </rPr>
      <t>. Online report available at https://ucr.fbi.gov/crime-in-the-u.s/2018/crime-in-the-u.s.-2018/topic-pages/tables/table-1 and https://ucr.fbi.gov/crime-in-the-u.s/2018/crime-in-the-u.s.-2018/tables/expanded-homicide-data-table-10.xls, accessed on November 11, 2019. Crime data prior to 1999 and expanded homicide data prior to 2018 are from earlier editions of Crime in the United States.</t>
    </r>
  </si>
  <si>
    <t>URL</t>
  </si>
  <si>
    <t>https://ucr.fbi.gov/crime-in-the-u.s/2018/crime-in-the-u.s.-2018/topic-pages/tables/table-1</t>
  </si>
  <si>
    <t xml:space="preserve">https://ucr.fbi.gov/crime-in-the-u.s/2018/crime-in-the-u.s.-2018/tables/expanded-homicide-data-table-10.xls </t>
  </si>
  <si>
    <t>Accessed on November 13, 2019.</t>
  </si>
  <si>
    <t>Total Estimated Arrests and Drug Arrests, 1989-2018</t>
  </si>
  <si>
    <r>
      <t xml:space="preserve">Federal Bureau of Investigation, U.S. Department of Justice, </t>
    </r>
    <r>
      <rPr>
        <i/>
        <sz val="8"/>
        <rFont val="Arial"/>
        <family val="2"/>
      </rPr>
      <t>Crime in the United States 2018</t>
    </r>
    <r>
      <rPr>
        <sz val="8"/>
        <rFont val="Arial"/>
        <family val="2"/>
      </rPr>
      <t xml:space="preserve">. Online report available at https://ucr.fbi.gov/crime-in-the-u.s/2018/crime-in-the-u.s.-2018/topic-pages/persons-arrested, accessed on November 13, 2019 and unpublished UCR tabulations by FBI, July 18, 2018.  Data for years prior to 2018 are from earlier annual editions of </t>
    </r>
    <r>
      <rPr>
        <i/>
        <sz val="8"/>
        <rFont val="Arial"/>
        <family val="2"/>
      </rPr>
      <t>Crime in the United States</t>
    </r>
    <r>
      <rPr>
        <sz val="8"/>
        <rFont val="Arial"/>
        <family val="2"/>
      </rPr>
      <t>.</t>
    </r>
  </si>
  <si>
    <t xml:space="preserve">https://ucr.fbi.gov/crime-in-the-u.s/2018/crime-in-the-u.s.-2018/topic-pages/persons-arrested </t>
  </si>
  <si>
    <t>Accessed November 13, 2019</t>
  </si>
  <si>
    <t>Total Crime, Violent Crime, and Property Crime, 1989–2018</t>
  </si>
  <si>
    <t>Any illegal drug</t>
  </si>
  <si>
    <r>
      <t xml:space="preserve">Substance Abuse and Mental Health Services Administration, Center for Behavioral Health Statistics and Quality. Results from the </t>
    </r>
    <r>
      <rPr>
        <i/>
        <sz val="8"/>
        <rFont val="Arial"/>
        <family val="2"/>
      </rPr>
      <t xml:space="preserve">2018 National Survey on Drug Use and Health: Detailed Tables </t>
    </r>
    <r>
      <rPr>
        <sz val="8"/>
        <rFont val="Arial"/>
        <family val="2"/>
      </rPr>
      <t xml:space="preserve">(2019) for 2017 and 2018 data; </t>
    </r>
    <r>
      <rPr>
        <i/>
        <sz val="8"/>
        <rFont val="Arial"/>
        <family val="2"/>
      </rPr>
      <t>Results from the 2016 National Survey on Drug Use and Health: Detailed Tables (2017)</t>
    </r>
    <r>
      <rPr>
        <sz val="8"/>
        <rFont val="Arial"/>
        <family val="2"/>
      </rPr>
      <t xml:space="preserve"> for 2015 and 2016 data; data for years prior to 2015 are unpublished tabulations from the </t>
    </r>
    <r>
      <rPr>
        <i/>
        <sz val="8"/>
        <rFont val="Arial"/>
        <family val="2"/>
      </rPr>
      <t>National Survey on Drug Use and Health</t>
    </r>
    <r>
      <rPr>
        <sz val="8"/>
        <rFont val="Arial"/>
        <family val="2"/>
      </rPr>
      <t xml:space="preserve"> (October 2015).
</t>
    </r>
  </si>
  <si>
    <t>NOTE: In 2015, major questionnaire changes were implemented, which affected trend measurements and are noted with line breaks. Therefore, 2015 estimates are
           not directly comparable to previous years. Selected Illicit Drugs include marijuana, cocaine (including crack), heroin, hallucinogens, inhalants, or
           methamphetamine.</t>
  </si>
  <si>
    <t>Driving Under the Influence of an Illicit Drug in the Past Year among Persons Aged 16 or Older, By Demographic Subgroup, 2002-2018</t>
  </si>
  <si>
    <t>Trends in Driving Under the Influence of Any Illicit Drug in the Past Year among Persons Aged 16 or Older, By Demographic Subgroup, 2002-2018</t>
  </si>
  <si>
    <r>
      <t>Substance Abuse Treatment Facilities with Opioid Treatment Programs and Clients Receiving Methadone or Buprenorphine, 2004</t>
    </r>
    <r>
      <rPr>
        <vertAlign val="superscript"/>
        <sz val="10"/>
        <rFont val="Arial"/>
        <family val="2"/>
      </rPr>
      <t>1</t>
    </r>
    <r>
      <rPr>
        <sz val="10"/>
        <rFont val="Arial"/>
        <family val="2"/>
      </rPr>
      <t xml:space="preserve"> to 2018</t>
    </r>
  </si>
  <si>
    <t>Receiving Naltrexone</t>
  </si>
  <si>
    <r>
      <t>2018</t>
    </r>
    <r>
      <rPr>
        <vertAlign val="superscript"/>
        <sz val="9"/>
        <rFont val="Arial"/>
        <family val="2"/>
      </rPr>
      <t>6</t>
    </r>
  </si>
  <si>
    <r>
      <t>6</t>
    </r>
    <r>
      <rPr>
        <sz val="8"/>
        <rFont val="Arial"/>
        <family val="2"/>
      </rPr>
      <t xml:space="preserve"> In 2018, no client-level data were reported.</t>
    </r>
  </si>
  <si>
    <r>
      <t xml:space="preserve">Substance Abuse and Mental Health Services Administration. </t>
    </r>
    <r>
      <rPr>
        <i/>
        <sz val="8"/>
        <rFont val="Arial"/>
        <family val="2"/>
      </rPr>
      <t>National Survey of Substance Abuse Treatment Services (N-SSATS): 2018, Data on Substance Abuse Treatment Facilities</t>
    </r>
    <r>
      <rPr>
        <sz val="8"/>
        <rFont val="Arial"/>
        <family val="2"/>
      </rPr>
      <t xml:space="preserve"> (July 2019) for 2018 data; data for 2004 to 2017 are from earlier N-SSATS annual reports.</t>
    </r>
  </si>
  <si>
    <t>Substance Abuse Treatment Facilities with Opioid Treatment Programs and Clients Receiving Mathadone or Buprenorphine, 2004 to 2018</t>
  </si>
  <si>
    <t>Trends in Number of Selected Primary Substances of Abuse for Treatment Admissions, 1997-2017</t>
  </si>
  <si>
    <r>
      <t xml:space="preserve">Substance Abuse and Mental Health Services Administration, Center for Behavioral Health Statistics and Quality. </t>
    </r>
    <r>
      <rPr>
        <i/>
        <sz val="8"/>
        <rFont val="Arial"/>
        <family val="2"/>
      </rPr>
      <t xml:space="preserve">Treatment Episode Data Set (TEDS): 2017. Admissions to and Discharges from Publicly-Funded Substance Abuse Treatment </t>
    </r>
    <r>
      <rPr>
        <sz val="8"/>
        <rFont val="Arial"/>
        <family val="2"/>
      </rPr>
      <t xml:space="preserve">(April 2019); data for 1997 to 2006 are from earlier editions of the annual TEDS report. </t>
    </r>
  </si>
  <si>
    <t>Trends in Percentage of Selected Primary Substances of Abuse for Treatment Admissions, 1997-2017</t>
  </si>
  <si>
    <t>Trends in Selected Primary Substances of Abuse for Treatment Admissions, 1997-2017</t>
  </si>
  <si>
    <t>Average Price and Purity of Domestic Cocaine Purchases, 2005-2018 (Annual Averages)</t>
  </si>
  <si>
    <t>Bulk price per gram ($)</t>
  </si>
  <si>
    <r>
      <t xml:space="preserve">Drug Enforcement Administration. </t>
    </r>
    <r>
      <rPr>
        <i/>
        <sz val="8"/>
        <rFont val="Arial"/>
        <family val="2"/>
      </rPr>
      <t>2017 National Drug Price and Purity</t>
    </r>
    <r>
      <rPr>
        <sz val="8"/>
        <rFont val="Arial"/>
        <family val="2"/>
      </rPr>
      <t xml:space="preserve"> (June 2019). Data for 2018 are unpublished; data prior to 2013 are from earlier editions of the </t>
    </r>
    <r>
      <rPr>
        <i/>
        <sz val="8"/>
        <rFont val="Arial"/>
        <family val="2"/>
      </rPr>
      <t>National Drug Price and Purity</t>
    </r>
    <r>
      <rPr>
        <sz val="8"/>
        <rFont val="Arial"/>
        <family val="2"/>
      </rPr>
      <t xml:space="preserve"> series.</t>
    </r>
  </si>
  <si>
    <t>Average Price and Purity of Domestic Heroin Purchases, 2005-2018 (Annual Averages)</t>
  </si>
  <si>
    <t>Average Price and Purity of Domestic Methamphetamine Purchases, 2005-2017 (Annual Averages)</t>
  </si>
  <si>
    <r>
      <t xml:space="preserve">Drug Enforcement Administration. </t>
    </r>
    <r>
      <rPr>
        <i/>
        <sz val="8"/>
        <rFont val="Arial"/>
        <family val="2"/>
      </rPr>
      <t>2017 National Drug Price and Purity</t>
    </r>
    <r>
      <rPr>
        <sz val="8"/>
        <rFont val="Arial"/>
        <family val="2"/>
      </rPr>
      <t xml:space="preserve"> (June 2019). Data prior to 2013 are from earlier editions of the </t>
    </r>
    <r>
      <rPr>
        <i/>
        <sz val="8"/>
        <rFont val="Arial"/>
        <family val="2"/>
      </rPr>
      <t>National Drug Price and Purity</t>
    </r>
    <r>
      <rPr>
        <sz val="8"/>
        <rFont val="Arial"/>
        <family val="2"/>
      </rPr>
      <t xml:space="preserve"> series.</t>
    </r>
  </si>
  <si>
    <t xml:space="preserve"> Average Price and Purity of Domestic Cocaine Purchases, 2005-2018 (Annual |Averages)</t>
  </si>
  <si>
    <t xml:space="preserve"> Average Price and Purity of Domestic Heroin Purchases, 2005-2018 (Annual Averages)</t>
  </si>
  <si>
    <t>Average Cannabinoid Concentrations in Tested Cannabis from Federal Seizure and State and Local Eradication Samples, 1995–2019 (Percent Concentrations1 and Number of Samples Tested)</t>
  </si>
  <si>
    <t>2019*</t>
  </si>
  <si>
    <t>*Partial data.</t>
  </si>
  <si>
    <t>University of Mississippi, National Center for Natural Products Research, Research Institute of Pharmaceutical Sciences. Quarterly Report #140, Potency Monitoring Program (June 2019).</t>
  </si>
  <si>
    <t xml:space="preserve">Average Cannabinoid Concentrations of Tested Cannabis from Federal Seizure and State and Local Eradication Samples, 1995–2019 (Number of Samples Tested and Percent Concentrations) </t>
  </si>
  <si>
    <t>Cocaine, Heroin, Methamphetamine, and Cannabis Seizures, 1989–2018</t>
  </si>
  <si>
    <r>
      <t xml:space="preserve">Source:  El Paso Intelligence Center.  </t>
    </r>
    <r>
      <rPr>
        <i/>
        <sz val="8"/>
        <rFont val="Arial"/>
        <family val="2"/>
      </rPr>
      <t xml:space="preserve">National Seizure System, </t>
    </r>
    <r>
      <rPr>
        <sz val="8"/>
        <rFont val="Arial"/>
        <family val="2"/>
      </rPr>
      <t>extracted by ONDCP o</t>
    </r>
    <r>
      <rPr>
        <sz val="8"/>
        <color theme="1"/>
        <rFont val="Arial"/>
        <family val="2"/>
      </rPr>
      <t>n August 10, 2019</t>
    </r>
    <r>
      <rPr>
        <sz val="8"/>
        <rFont val="Arial"/>
        <family val="2"/>
      </rPr>
      <t xml:space="preserve">; data for 2007 to
               2014 were extracted on March 14, 2018; data for 2001 to 2006 were extracted on December 1, 2012.  Data for 1989
               to 2000 are unpublished from the U.S. Drug Enforcement Administration's </t>
    </r>
    <r>
      <rPr>
        <i/>
        <sz val="8"/>
        <rFont val="Arial"/>
        <family val="2"/>
      </rPr>
      <t xml:space="preserve">Federal-Wide Drug Seizure System, 1989-
               2000; </t>
    </r>
    <r>
      <rPr>
        <sz val="8"/>
        <rFont val="Arial"/>
        <family val="2"/>
      </rPr>
      <t xml:space="preserve">U.S. Coast Guard cocaine seizures as reported in </t>
    </r>
    <r>
      <rPr>
        <i/>
        <sz val="8"/>
        <rFont val="Arial"/>
        <family val="2"/>
      </rPr>
      <t xml:space="preserve">Coast Guard Drug Removal Statistics updated as of
               February 1, 2016. </t>
    </r>
    <r>
      <rPr>
        <sz val="8"/>
        <rFont val="Arial"/>
        <family val="2"/>
      </rPr>
      <t>Available at http://www.uscg.mil/hq/cg5/cg531/Drugs/stats.asp, accessed on August 23, 2016.</t>
    </r>
  </si>
  <si>
    <t>Eradicated Domestic1 Cannabis by Plant Type, 1985–2018 (Number of Plants or Plots/Grows; Plants in Thousands)</t>
  </si>
  <si>
    <t xml:space="preserve">Source:  U.S. Drug Enforcement Administration, Domestic Cannabis Eradication/Suppression Program. Data for 2011 to 2018 are from
                 annual Domestic Cannbis Eradication/Suppression Program Statistical Reports available at
                 http://www.justice.gov/dea/ops/cannabis.shtml, accessed on November 18, 2019.  Data for 2010 accessed on April 1, 2015; data for
                 1985 to 2008 as published by the Bureau of Justice Statistics or the University at Albany, Sourcebook of Criminal Justice Statistics
                 (annual). </t>
  </si>
  <si>
    <t>Note:  Trend break after 1999 and 2005.</t>
  </si>
  <si>
    <r>
      <t xml:space="preserve">Office of National Drug Control Policy [ONDCP], </t>
    </r>
    <r>
      <rPr>
        <i/>
        <sz val="8"/>
        <rFont val="Arial"/>
        <family val="2"/>
      </rPr>
      <t>What America’s Users Spend on Illegal Drugs</t>
    </r>
    <r>
      <rPr>
        <sz val="8"/>
        <rFont val="Arial"/>
        <family val="2"/>
      </rPr>
      <t xml:space="preserve">, 1988–2000. Washington, DC: Executive Office of the President (2001); ONDCP, </t>
    </r>
    <r>
      <rPr>
        <i/>
        <sz val="8"/>
        <rFont val="Arial"/>
        <family val="2"/>
      </rPr>
      <t>What America's Users Spend on Illegal Drugs, 2000-2010</t>
    </r>
    <r>
      <rPr>
        <sz val="8"/>
        <rFont val="Arial"/>
        <family val="2"/>
      </rPr>
      <t xml:space="preserve"> (2014); Midgette G, Davenport S, Caulkins JP, and Kilmer B, </t>
    </r>
    <r>
      <rPr>
        <i/>
        <sz val="8"/>
        <rFont val="Arial"/>
        <family val="2"/>
      </rPr>
      <t>What America's Users Spend on Illegal Drugs, 2006-2016</t>
    </r>
    <r>
      <rPr>
        <sz val="8"/>
        <rFont val="Arial"/>
        <family val="2"/>
      </rPr>
      <t>, Santa Monica, CA: RAND Corporation (2019).</t>
    </r>
  </si>
  <si>
    <t>2018*</t>
  </si>
  <si>
    <t>Controlled Substance</t>
  </si>
  <si>
    <t>Alfentanil</t>
  </si>
  <si>
    <t>Amobarbital (Schedule 2)</t>
  </si>
  <si>
    <t>Amphetamine</t>
  </si>
  <si>
    <t>Barbituric acid derivative or salt [Per 21CFR 1308.13(C)(3)]</t>
  </si>
  <si>
    <t>Buprenorphine</t>
  </si>
  <si>
    <t>Butalbital</t>
  </si>
  <si>
    <t>Dihydrocodeine</t>
  </si>
  <si>
    <t>DL-Methamphetamine racemic base</t>
  </si>
  <si>
    <t>D-Methamphetamine</t>
  </si>
  <si>
    <t xml:space="preserve">Dronabinol in an oral solution in FDA approved drug product  </t>
  </si>
  <si>
    <t>Dronabinol in an oral solution in FDA approved drug product (Syndros - CII)</t>
  </si>
  <si>
    <t>Etorphine</t>
  </si>
  <si>
    <t>Fentanyl base</t>
  </si>
  <si>
    <t>Gamma hydrobutyric acid(FDA approved - CSA III)</t>
  </si>
  <si>
    <t>Hydrocodone</t>
  </si>
  <si>
    <t>Hydromorphone</t>
  </si>
  <si>
    <t>Levorphanol</t>
  </si>
  <si>
    <t>Lisdexamfetamine</t>
  </si>
  <si>
    <t>Meperidine (Pethidine)</t>
  </si>
  <si>
    <t>Methylphenidate (DL;D;L;ISOMERS)</t>
  </si>
  <si>
    <t>Nabilone</t>
  </si>
  <si>
    <t>Noroxymorphone</t>
  </si>
  <si>
    <t>Opium combination product (C-III)</t>
  </si>
  <si>
    <t>Opium powdered</t>
  </si>
  <si>
    <t>Opium tincture (Laudanum)</t>
  </si>
  <si>
    <t>Oxymorphone</t>
  </si>
  <si>
    <t>Pentobarbital (Schedule 2)</t>
  </si>
  <si>
    <t>Phencyclidine (PCP)</t>
  </si>
  <si>
    <t>Remifentanil</t>
  </si>
  <si>
    <t>Secobarbital (Schedule 2)</t>
  </si>
  <si>
    <t>Sufentanil base</t>
  </si>
  <si>
    <t>Tapentadol</t>
  </si>
  <si>
    <t>Thebaine</t>
  </si>
  <si>
    <t>Business Activity</t>
  </si>
  <si>
    <t>Hospitals</t>
  </si>
  <si>
    <t>Mid-level Practitioners</t>
  </si>
  <si>
    <t>Narcotic Treatment Programs</t>
  </si>
  <si>
    <t>Pharmacies</t>
  </si>
  <si>
    <t>Practitioners</t>
  </si>
  <si>
    <t>Teaching Institutions</t>
  </si>
  <si>
    <t xml:space="preserve"> Total</t>
  </si>
  <si>
    <r>
      <t xml:space="preserve">Drug Enforcement Administration, Diversion Control Division. </t>
    </r>
    <r>
      <rPr>
        <i/>
        <sz val="11"/>
        <color theme="1"/>
        <rFont val="Calibri"/>
        <family val="2"/>
        <scheme val="minor"/>
      </rPr>
      <t>Automated Reports and Consolidated Ordering System</t>
    </r>
    <r>
      <rPr>
        <sz val="11"/>
        <color theme="1"/>
        <rFont val="Calibri"/>
        <family val="2"/>
        <scheme val="minor"/>
      </rPr>
      <t xml:space="preserve"> (ARCOS).  </t>
    </r>
    <r>
      <rPr>
        <i/>
        <sz val="11"/>
        <color theme="1"/>
        <rFont val="Calibri"/>
        <family val="2"/>
        <scheme val="minor"/>
      </rPr>
      <t>ARCOS Retail Drug Summary Reports</t>
    </r>
    <r>
      <rPr>
        <sz val="11"/>
        <color theme="1"/>
        <rFont val="Calibri"/>
        <family val="2"/>
        <scheme val="minor"/>
      </rPr>
      <t>, available at https://www.deadiversion.usdoj.gov/arcos/retail_drug_summary/index.html, accessed on November 5, 2019.</t>
    </r>
  </si>
  <si>
    <r>
      <t xml:space="preserve">*Three drugs, D-Methamphetamine, Methylphenidate, and Oxycodone, are temporarily excluded from the </t>
    </r>
    <r>
      <rPr>
        <i/>
        <sz val="11"/>
        <color theme="1"/>
        <rFont val="Calibri"/>
        <family val="2"/>
        <scheme val="minor"/>
      </rPr>
      <t>2018 ARCOS
   Statistical Report</t>
    </r>
    <r>
      <rPr>
        <sz val="11"/>
        <color theme="1"/>
        <rFont val="Calibri"/>
        <family val="2"/>
        <scheme val="minor"/>
      </rPr>
      <t>.</t>
    </r>
  </si>
  <si>
    <t>Controlled Substance Transactions By Drug or Business Activity, 2016 to 2018 (Grams)</t>
  </si>
  <si>
    <t>Domestic Seizures of MDMA, 2001-2018</t>
  </si>
  <si>
    <r>
      <rPr>
        <vertAlign val="superscript"/>
        <sz val="8"/>
        <rFont val="Arial"/>
        <family val="2"/>
      </rPr>
      <t>1</t>
    </r>
    <r>
      <rPr>
        <sz val="8"/>
        <rFont val="Arial"/>
        <family val="2"/>
      </rPr>
      <t xml:space="preserve"> Seizures in dosage units or pill form were converted to kilograms assuming 1 dosage unit=100 mg, based on Drug
   Enforcement Administration information (http://www.justice.gov/dea/pubs/abuse/drug_data_sheets/Ecstacy.pdf, accessed
   on May 15, 2012). Seizures reported in milliliters were excluded.</t>
    </r>
  </si>
  <si>
    <r>
      <t xml:space="preserve">El Paso Intelligence Center.  </t>
    </r>
    <r>
      <rPr>
        <i/>
        <sz val="8"/>
        <rFont val="Arial"/>
        <family val="2"/>
      </rPr>
      <t>National Seizure System</t>
    </r>
    <r>
      <rPr>
        <sz val="8"/>
        <rFont val="Arial"/>
        <family val="2"/>
      </rPr>
      <t xml:space="preserve">.  Unpublished data for 2007 to 2018 extracted on </t>
    </r>
    <r>
      <rPr>
        <sz val="8"/>
        <color theme="5"/>
        <rFont val="Arial"/>
        <family val="2"/>
      </rPr>
      <t>November xx, 2019</t>
    </r>
    <r>
      <rPr>
        <sz val="8"/>
        <rFont val="Arial"/>
        <family val="2"/>
      </rPr>
      <t>; data for 2001 to 2006 extracted on May 15, 2012.</t>
    </r>
  </si>
  <si>
    <t>Note:  Drugs included had more than 10,000 reported cases in 2018; for years shaded in gray, the drug was not among the 25 most requently reported drugs in that year.
           Estimates are weighted.</t>
  </si>
  <si>
    <r>
      <t xml:space="preserve">Source:  Drug Enforcement Administration. </t>
    </r>
    <r>
      <rPr>
        <i/>
        <sz val="8"/>
        <rFont val="Arial"/>
        <family val="2"/>
      </rPr>
      <t>NFLIS-Drug 2018 Annual Report</t>
    </r>
    <r>
      <rPr>
        <sz val="8"/>
        <rFont val="Arial"/>
        <family val="2"/>
      </rPr>
      <t xml:space="preserve"> (September 2019). Data for years prior to 2018 are from earlier editions of the NFLIS annual report series.</t>
    </r>
  </si>
  <si>
    <t>Note:  Drugs included had less than 10,000 reported cases in 2018 but were among the 25 most frequently reported drugs; for years shaded in gray, the drug was not among the 25 most requently reported
          drugs in that year. Estimates are weighted.</t>
  </si>
  <si>
    <t>Methamphetamine Seizure Incidents,1 by State, 2000–2018</t>
  </si>
  <si>
    <r>
      <t xml:space="preserve"> El Paso Intelligence Center (EPIC). </t>
    </r>
    <r>
      <rPr>
        <i/>
        <sz val="8"/>
        <rFont val="Arial"/>
        <family val="2"/>
      </rPr>
      <t>National Seizure System</t>
    </r>
    <r>
      <rPr>
        <sz val="8"/>
        <rFont val="Arial"/>
        <family val="2"/>
      </rPr>
      <t>. Unpublished data, extracted by ONDCP on August 11, 2019.</t>
    </r>
  </si>
  <si>
    <t>Source: National Seizure System, EPIC, extracted 8/11/19</t>
  </si>
  <si>
    <t>Methamphetamine Seizure Incidents, by State, 2000–2018</t>
  </si>
  <si>
    <r>
      <t>Percentage of High School Students Who Ever Used Cocaine in Selected Cities, Youth Risk Behavior Survey, 2001-2017</t>
    </r>
    <r>
      <rPr>
        <b/>
        <vertAlign val="superscript"/>
        <sz val="10"/>
        <color theme="6" tint="-0.249977111117893"/>
        <rFont val="Arial"/>
        <family val="2"/>
      </rPr>
      <t>1</t>
    </r>
  </si>
  <si>
    <r>
      <t xml:space="preserve">Source:  Centers for Disease Control and Prevention. Youth Risk Behavior Surveillance—United States, 2011 </t>
    </r>
    <r>
      <rPr>
        <i/>
        <sz val="8"/>
        <rFont val="Arial"/>
        <family val="2"/>
      </rPr>
      <t>Morbidity and Mortality Weekly
               Report [MMWR] Surveillance Summaries</t>
    </r>
    <r>
      <rPr>
        <sz val="8"/>
        <rFont val="Arial"/>
        <family val="2"/>
      </rPr>
      <t xml:space="preserve"> 61(4), (June 8, 2012); Youth Risk Behavior Surveillance -- United States, 2013, </t>
    </r>
    <r>
      <rPr>
        <i/>
        <sz val="8"/>
        <rFont val="Arial"/>
        <family val="2"/>
      </rPr>
      <t xml:space="preserve">MMWR
              </t>
    </r>
    <r>
      <rPr>
        <sz val="8"/>
        <rFont val="Arial"/>
        <family val="2"/>
      </rPr>
      <t xml:space="preserve"> 63(4):1-168 (2014); Youth Risk Behavior Surveillance -- United States, 2015, MMWR 65(6):1-174 (2016); Youth Risk Behavior
               Surveillance -- United States, 2017, MMWR 67(8) (2018).</t>
    </r>
  </si>
  <si>
    <t>Potential Production of Heroin, 1999–2018 (Metric Tons)</t>
  </si>
  <si>
    <r>
      <t>1</t>
    </r>
    <r>
      <rPr>
        <sz val="8"/>
        <rFont val="Arial"/>
        <family val="2"/>
      </rPr>
      <t xml:space="preserve"> 201 estimate is unpublished from the U.S. Government (November 2019).</t>
    </r>
  </si>
  <si>
    <r>
      <t xml:space="preserve">Unpublished U.S. Government estimates for 2018; data for 2009 to 2017 as published in INCSR 2019; U.S. Government, </t>
    </r>
    <r>
      <rPr>
        <i/>
        <sz val="8"/>
        <rFont val="Arial"/>
        <family val="2"/>
      </rPr>
      <t>Major Narcotics-Producing Nations:  Cultivation and Production Estimates, 1999–2000</t>
    </r>
    <r>
      <rPr>
        <sz val="8"/>
        <rFont val="Arial"/>
        <family val="2"/>
      </rPr>
      <t xml:space="preserve"> (June 2004); </t>
    </r>
    <r>
      <rPr>
        <i/>
        <sz val="8"/>
        <rFont val="Arial"/>
        <family val="2"/>
      </rPr>
      <t>Major Narcotics-Producing Nations:  Cultivation and Production Estimates, 2001–2005</t>
    </r>
    <r>
      <rPr>
        <sz val="8"/>
        <rFont val="Arial"/>
        <family val="2"/>
      </rPr>
      <t xml:space="preserve"> (August 2006); </t>
    </r>
    <r>
      <rPr>
        <i/>
        <sz val="8"/>
        <rFont val="Arial"/>
        <family val="2"/>
      </rPr>
      <t>Major Illicit-Drug-Producing Nations:  Cultivation and Production Estimates, 2004-2008</t>
    </r>
    <r>
      <rPr>
        <sz val="8"/>
        <rFont val="Arial"/>
        <family val="2"/>
      </rPr>
      <t xml:space="preserve"> (2010) for 2004-2008 data.</t>
    </r>
  </si>
  <si>
    <t xml:space="preserve"> Andean Net Coca Cultivation and Potential Cocaine Hydrochloride Production, 1986–2018</t>
  </si>
  <si>
    <t xml:space="preserve">Based on new yield data, the U.S. Government periodically backcasts potential pure cocaine production, and the new numbers may not match the estimates published in INCSR for those years. </t>
  </si>
  <si>
    <r>
      <t>Cultivation estimates for 2016 to 2018 are unpublished U.S. Government  estimates; earlier estimates are published in U.S. Department of State, Bureau of International Narcotics and Law Enforcement Affairs,</t>
    </r>
    <r>
      <rPr>
        <i/>
        <sz val="8"/>
        <rFont val="Arial"/>
        <family val="2"/>
      </rPr>
      <t xml:space="preserve"> International Narcotics Control Strategy Report 2019 </t>
    </r>
    <r>
      <rPr>
        <sz val="8"/>
        <rFont val="Arial"/>
        <family val="2"/>
      </rPr>
      <t xml:space="preserve">[INCSR] (March 2019). Cultivation estimates prior to 2008 are from earlier editions of </t>
    </r>
    <r>
      <rPr>
        <i/>
        <sz val="8"/>
        <rFont val="Arial"/>
        <family val="2"/>
      </rPr>
      <t>INCSR</t>
    </r>
    <r>
      <rPr>
        <sz val="8"/>
        <rFont val="Arial"/>
        <family val="2"/>
      </rPr>
      <t xml:space="preserve">. Potential pure cocaine production for 2010 to 2018 are unpublished U.S. Government; earlier estimates were published online by ONDCP at https://obamawhitehouse.archives.gov/ondcp/targeting-cocaine-at-the-source, accessed on January 2, 2018. </t>
    </r>
  </si>
  <si>
    <t>Andean Net Coca Cultivation and Potential Cocaine Hydrochloride Production,  1986–2018</t>
  </si>
  <si>
    <t>Eradicated Outdoor Grow Sites of Domestic Cannabis, by State, 2002–2018</t>
  </si>
  <si>
    <t>Eradicated Outdoor Cultivated Cannabis Plants, by State, 2002–2018</t>
  </si>
  <si>
    <t>Eradicated Domestic Indoor Cannabis Grow Sites, by State, 2002–2018</t>
  </si>
  <si>
    <t>Eradicated Domestic Indoor Cannabis Plants, by State, 2002–2018</t>
  </si>
  <si>
    <t>ARCOS</t>
  </si>
  <si>
    <t>Cases</t>
  </si>
  <si>
    <t>Defendants</t>
  </si>
  <si>
    <t>Dispositions</t>
  </si>
  <si>
    <t>Filed</t>
  </si>
  <si>
    <t>Terminated</t>
  </si>
  <si>
    <r>
      <t>Guilty</t>
    </r>
    <r>
      <rPr>
        <b/>
        <vertAlign val="superscript"/>
        <sz val="12"/>
        <color theme="0"/>
        <rFont val="Calibri"/>
        <family val="2"/>
        <scheme val="minor"/>
      </rPr>
      <t>1</t>
    </r>
  </si>
  <si>
    <r>
      <t>Not Guilty</t>
    </r>
    <r>
      <rPr>
        <b/>
        <vertAlign val="superscript"/>
        <sz val="12"/>
        <color theme="0"/>
        <rFont val="Calibri"/>
        <family val="2"/>
        <scheme val="minor"/>
      </rPr>
      <t>2</t>
    </r>
  </si>
  <si>
    <r>
      <t>Dismissed</t>
    </r>
    <r>
      <rPr>
        <b/>
        <vertAlign val="superscript"/>
        <sz val="12"/>
        <color theme="0"/>
        <rFont val="Calibri"/>
        <family val="2"/>
        <scheme val="minor"/>
      </rPr>
      <t>3</t>
    </r>
  </si>
  <si>
    <t>Rule 20</t>
  </si>
  <si>
    <r>
      <rPr>
        <vertAlign val="superscript"/>
        <sz val="10"/>
        <color theme="1"/>
        <rFont val="Calibri"/>
        <family val="2"/>
        <scheme val="minor"/>
      </rPr>
      <t>1</t>
    </r>
    <r>
      <rPr>
        <sz val="10"/>
        <color theme="1"/>
        <rFont val="Calibri"/>
        <family val="2"/>
        <scheme val="minor"/>
      </rPr>
      <t>"Guilty Dispositions" represent sentenced defendants.  The underlying guilty disposition, prior to sentencing, may have resulted from a guilty plea or a guilty
   verdict obtained in a prior fiscal year.</t>
    </r>
  </si>
  <si>
    <r>
      <rPr>
        <vertAlign val="superscript"/>
        <sz val="10"/>
        <color theme="1"/>
        <rFont val="Calibri"/>
        <family val="2"/>
        <scheme val="minor"/>
      </rPr>
      <t>2</t>
    </r>
    <r>
      <rPr>
        <sz val="10"/>
        <color theme="1"/>
        <rFont val="Calibri"/>
        <family val="2"/>
        <scheme val="minor"/>
      </rPr>
      <t>Includes verdicts of not guilty by reason of insanity.</t>
    </r>
  </si>
  <si>
    <r>
      <rPr>
        <vertAlign val="superscript"/>
        <sz val="10"/>
        <color theme="1"/>
        <rFont val="Calibri"/>
        <family val="2"/>
        <scheme val="minor"/>
      </rPr>
      <t>3</t>
    </r>
    <r>
      <rPr>
        <sz val="10"/>
        <color theme="1"/>
        <rFont val="Calibri"/>
        <family val="2"/>
        <scheme val="minor"/>
      </rPr>
      <t>Includes transfers, dismissals other than by court, pretrial diversions, and proceedings suspended indefinitely by court.</t>
    </r>
  </si>
  <si>
    <r>
      <t xml:space="preserve">Source: </t>
    </r>
    <r>
      <rPr>
        <i/>
        <sz val="10"/>
        <color theme="1"/>
        <rFont val="Calibri"/>
        <family val="2"/>
        <scheme val="minor"/>
      </rPr>
      <t>United States Attorneys' Annual Statistical Report, FY2010-2018</t>
    </r>
    <r>
      <rPr>
        <sz val="10"/>
        <color theme="1"/>
        <rFont val="Calibri"/>
        <family val="2"/>
        <scheme val="minor"/>
      </rPr>
      <t>. Available at https://www.justice.gov/usao/resources/annual-statistical-reports,
               accessed on November 25, 2019.</t>
    </r>
  </si>
  <si>
    <t>Federal Drug Prosecutions of All Drug Offenses in the United States District Court, FY2010-2018</t>
  </si>
  <si>
    <t>DOJ</t>
  </si>
  <si>
    <t xml:space="preserve"> https://www.justice.gov/usao/resources/annual-statistical-reports</t>
  </si>
  <si>
    <t>CBP</t>
  </si>
  <si>
    <r>
      <rPr>
        <b/>
        <i/>
        <sz val="10"/>
        <rFont val="Calibri"/>
        <family val="2"/>
        <scheme val="minor"/>
      </rPr>
      <t>Office of Field Operations</t>
    </r>
    <r>
      <rPr>
        <i/>
        <sz val="10"/>
        <rFont val="Calibri"/>
        <family val="2"/>
        <scheme val="minor"/>
      </rPr>
      <t xml:space="preserve"> (at Ports of Entry)</t>
    </r>
  </si>
  <si>
    <r>
      <rPr>
        <b/>
        <i/>
        <sz val="10"/>
        <rFont val="Calibri"/>
        <family val="2"/>
        <scheme val="minor"/>
      </rPr>
      <t>U.S. Border Patrol</t>
    </r>
    <r>
      <rPr>
        <i/>
        <sz val="10"/>
        <rFont val="Calibri"/>
        <family val="2"/>
        <scheme val="minor"/>
      </rPr>
      <t xml:space="preserve"> (between the Ports of Entry, including domestic highway checkpoints)</t>
    </r>
  </si>
  <si>
    <t>* Data through September 30, 2019.</t>
  </si>
  <si>
    <t>Source: U.S. Customs and Border Protection, Office of Intelligence.  Unpublished special tabulations of calendar year
              data (October 10, 2019); Fiscal Year data are available at https://www.cbp.gov/newsroom/stats/cbp-
              enforcement-statistics.</t>
  </si>
  <si>
    <t>Drug Seizures by the U.S. Customs and Border Protection, 2016-2019</t>
  </si>
  <si>
    <t xml:space="preserve">Any quantifiable measures the Director determines to be appropriate to detail progress toward the achievement of the goals of the National Drug Control Strategy.
</t>
  </si>
  <si>
    <t>Extent of Prescription Drug Diversion (data not available)</t>
  </si>
  <si>
    <t>Data sufficient to show the extent of prescription drug diversion, trafficking, and misuse in the calendar year and each of the previous 3 calendar years.</t>
  </si>
  <si>
    <t>Number Needing but Not Receiving Medication-Assisted Treatment (data not available)</t>
  </si>
  <si>
    <t>For the calendar year and each of the previous three years data sufficient to show, disaggregated by State and, to the extent feasible, by region within a State, county, or city, the extent of the unmet need for substance use disorder treatment, including the unmet need for medication- assisted treatment.</t>
  </si>
  <si>
    <t>Rate of Treatment Admissions by Primary Substances of Abuse</t>
  </si>
  <si>
    <t>Number of Treatment Admissions by Primary Substances of Abuse</t>
  </si>
  <si>
    <t>For the calendar year and each of the previous three years data sufficient to show, disaggregated by State and, to the extent feasible, by region within a State, county, or city, the number of individuals who have received substance use disorder treatment, including medication assisted treatment, for a substance use disorder, including treatment provided through publicly-financed health care programs.</t>
  </si>
  <si>
    <t>Percentage of Illicit Drug Use Disorders, by State</t>
  </si>
  <si>
    <t>Number of Illicit Drug Use Disorders, by State</t>
  </si>
  <si>
    <t>For the calendar year and each of the previous three years data sufficient to show, disaggregated by State and, to the extent feasible, by region within a State, county, or city, the prevalence of substance use disorders.</t>
  </si>
  <si>
    <t>Rate of Drug Overdose Deaths, by Large County</t>
  </si>
  <si>
    <t>Number of Drug Overdose Deaths, by Large County</t>
  </si>
  <si>
    <t>Rate of Drug Overdose Deaths, by State</t>
  </si>
  <si>
    <t>Number of Drug Overdose Deaths, by State</t>
  </si>
  <si>
    <t>Rate of Drug-Induced Deaths, by State</t>
  </si>
  <si>
    <t>Number of Drug-Induced Deaths, by State</t>
  </si>
  <si>
    <t>Opioid-Related Emergency Department Visits</t>
  </si>
  <si>
    <t>Injury Deaths from Various Causes</t>
  </si>
  <si>
    <t>Rate of Drug-Induced Deaths, by Sex and Race</t>
  </si>
  <si>
    <t>Number of Drug-Induced Deaths, by Sex and Race</t>
  </si>
  <si>
    <t>For the calendar year and each of the previous three years data sufficient to show, disaggregated by State and, to the extent feasible, by region within a State, county, or city, the number of fatal and non-fatal overdoses caused by each drug.</t>
  </si>
  <si>
    <t>State and local drug possession prosecutions (data currently not available)</t>
  </si>
  <si>
    <t>Prosecutions related to drug use by State, local, and Tribal governments.</t>
  </si>
  <si>
    <t>Number of Drug Arrests, by Race</t>
  </si>
  <si>
    <t>Number of Drug Arrests</t>
  </si>
  <si>
    <t>Crime and criminal activity related to such substance.</t>
  </si>
  <si>
    <t>Illicit Drug Use in the Past Month among Persons under Parole or Supervised Release</t>
  </si>
  <si>
    <t>Illicit Drug Use in the Past Month among Probationers</t>
  </si>
  <si>
    <t>Frequency of use of substances by arrestees, probationers, and parolees.</t>
  </si>
  <si>
    <t>Economic Costs of Drug Abuse, 25 Metropolitan Statistical Areas</t>
  </si>
  <si>
    <t>Economic Costs of Drug Abuse, States and Jurisdictions</t>
  </si>
  <si>
    <t>Percentages Testing Positive for Specific Drugs in the General Workforce</t>
  </si>
  <si>
    <t>Percent Illicit Drug Use by Current Employment Status</t>
  </si>
  <si>
    <t>Frequency of use of substances in the workplace and productivity lost by such use.</t>
  </si>
  <si>
    <t>Frequency of use of substances</t>
  </si>
  <si>
    <t>Federal Drug Trafficking Prosecutions</t>
  </si>
  <si>
    <t>State and local drug trafficking prosecutions (data currently not available)</t>
  </si>
  <si>
    <t>Prosecutions related to seizures by State, local, and Tribal governments</t>
  </si>
  <si>
    <t>Methamphetamine Price and Purity</t>
  </si>
  <si>
    <t>Heroin Price and Purity</t>
  </si>
  <si>
    <t>Cocaine Price and Purity</t>
  </si>
  <si>
    <t>The average street price for the calendar year and the highest known street price during the preceding 10- year period</t>
  </si>
  <si>
    <t>Controlled Substance Transactions By Drug and Business Activity</t>
  </si>
  <si>
    <t>The known and estimated levels of domestic production in the calendar year and each of the previous three calendar years, including the levels of domestic production if the drug is a prescription drug, as determined under the Federal Food, Drug, and Cosmetic Act, for which a listing is in effect under section 812 of this title.</t>
  </si>
  <si>
    <t>Domestic Drug Consumption</t>
  </si>
  <si>
    <t>The total amount of known flows that could not be interdicted or disrupted in the calendar year and each of the previous 3 calendar years</t>
  </si>
  <si>
    <t>Potential Cocaine Production</t>
  </si>
  <si>
    <t>Potential Production of Heroin</t>
  </si>
  <si>
    <t>The known and estimated flows into the United States from all sources in the calendar year and each of the previous 3 calendar years</t>
  </si>
  <si>
    <t>Drugs Less Commonly Identified by State and Local Forensic Laboratories</t>
  </si>
  <si>
    <t>Drugs Most Commonly Identified by State and Local Forensic Laboratories</t>
  </si>
  <si>
    <t>Drug Seizures by Customs and Border Protection</t>
  </si>
  <si>
    <t>Domestic Seizures of MDMA</t>
  </si>
  <si>
    <t>Seizures of Cocaine, Heroin, Cannabis, and Methamphetamine</t>
  </si>
  <si>
    <t>Total amount (of drugs) seized and disrupted in the calendar year and each of the previous 3 calendar years, including to the extent practicable the amount seized by State, local, and Tribal governments.</t>
  </si>
  <si>
    <t>DRUG CONTROL DATA DASHBOARD</t>
  </si>
  <si>
    <t>Number of Users of Illicit Drugs</t>
  </si>
  <si>
    <t>Percentage of Users of Illicit Drugs</t>
  </si>
  <si>
    <t>Numbers and Percentages Reporting Nonmedical Use of Psychotherapeutic Drugs</t>
  </si>
  <si>
    <t>Number of Past Month Users of Marijuana, by State</t>
  </si>
  <si>
    <t>Percentage of Past Month Users of Marijuana, by State</t>
  </si>
  <si>
    <t>Number of Past Year Users of Cocaine by State</t>
  </si>
  <si>
    <t>Percentage of Past Year Users of Cocaine by State</t>
  </si>
  <si>
    <t>Number of Past Year Misusers of Pain Relievers by State</t>
  </si>
  <si>
    <t>Percentage of Past Year Misusers of Pain Relievers by State</t>
  </si>
  <si>
    <t>Percentage of High School Students Who Used Marijuana in the Past Month by State</t>
  </si>
  <si>
    <t>Percentage of High School Students Who Ever Used Cocaine by State</t>
  </si>
  <si>
    <t>Percentage of High School Students Who Ever Took Prescription Drugs without a Doctor’s Prescription by State</t>
  </si>
  <si>
    <t>Percentage of High School Students Who Ever Took Steroids without a Doctor’s Prescription by State</t>
  </si>
  <si>
    <t>Number Needing but Not Receiving Treatment for an Illicit Drug Problem, by State</t>
  </si>
  <si>
    <t>Percentage Needing but Not Receiving Treatment for an Illicit Drug Problem, by State</t>
  </si>
  <si>
    <t>Number of Past Year Misusers of Pain Relievers, by State</t>
  </si>
  <si>
    <t>Percentage of Past Year Misusers of Pain Relievers, by State</t>
  </si>
  <si>
    <t>Percentage of Adult Male Booked Arrestees Who Tested Positive for Any Drug</t>
  </si>
  <si>
    <t>Percentage of Adult Male Booked Arrestees Who Tested Positive for Marijuana</t>
  </si>
  <si>
    <t>Percentage of Adult Male Booked Arrestees Who Tested Positive for Cocaine</t>
  </si>
  <si>
    <t>Percentage of Adult Male Booked Arrestees Who Tested Positive for Opiates</t>
  </si>
  <si>
    <t>Percentage of Adult Male Booked Arrestees Who Tested Positive for Methamphetamine</t>
  </si>
  <si>
    <t>Number of Drug Overdose Deaths Involving Opioids, by State</t>
  </si>
  <si>
    <t>Rate of Drug Overdose Deaths Involving Opioids, by State</t>
  </si>
  <si>
    <t>Number of Drug Overdose Deaths Involving Opioid Analgesics, by State</t>
  </si>
  <si>
    <t>Rate of Drug Overdose Deaths Involving Opioid Analgesics, by State</t>
  </si>
  <si>
    <t>Number of Drug Overdose Deaths Involving Heroin, by State</t>
  </si>
  <si>
    <t>Rate of Drug Overdose Deaths Involving Heroin, by State</t>
  </si>
  <si>
    <t>Number of Drug Overdose Deaths Involving Synthetic Opioids Other than Methadone, by State</t>
  </si>
  <si>
    <t>Rate of Drug Overdose Deaths Involving Synthetic Opioids Other than Methadone, by State</t>
  </si>
  <si>
    <t>Number of Drug Overdose Deaths Involving Cocaine, by State</t>
  </si>
  <si>
    <t>Rate of Drug Overdose Deaths Involving Cocaine, by State</t>
  </si>
  <si>
    <t>Number of Drug Overdose Deaths Involving Psychostimulants, by State</t>
  </si>
  <si>
    <t>Rate of Drug Overdose Deaths Involving Psychostimulants, by State</t>
  </si>
  <si>
    <r>
      <t>Domestic Drug Consumption, 1996–2016 (Metric Tons</t>
    </r>
    <r>
      <rPr>
        <b/>
        <vertAlign val="superscript"/>
        <sz val="11"/>
        <color theme="6" tint="-0.249977111117893"/>
        <rFont val="Arial"/>
        <family val="2"/>
      </rPr>
      <t>1</t>
    </r>
    <r>
      <rPr>
        <b/>
        <sz val="11"/>
        <color theme="6" tint="-0.249977111117893"/>
        <rFont val="Arial"/>
        <family val="2"/>
      </rPr>
      <t>)</t>
    </r>
  </si>
  <si>
    <t>Number of Past Month Users of Illicit Drugs, by State</t>
  </si>
  <si>
    <t>Percentage of Past Month Users of Illicit Drugs, by State</t>
  </si>
  <si>
    <t>Drug Overdose Deaths Involving Opioids</t>
  </si>
  <si>
    <t>Unintentional Drug Overdose Deaths, by Drug Involved</t>
  </si>
  <si>
    <t>Drug Overdose Deaths among Males, by Drug Involved</t>
  </si>
  <si>
    <t>Overdose Deaths among Females, by Drug Involved</t>
  </si>
  <si>
    <t>Drug Overdose Deaths, by Specific Drugs Involved</t>
  </si>
  <si>
    <t>Total U.S. Expenditures on Illicit Drugs, 1988–2016 ($ Billions)</t>
  </si>
  <si>
    <t>Drugs Most Commonly Identified by State and Local Forensic Laboratories, 2002-2018 (Number of Reports)</t>
  </si>
  <si>
    <t>Drugs Less Commonly Identified by State and Local Forensic Laboratories, 2002-2018 (Number of Drug Reports)</t>
  </si>
  <si>
    <t>Estimated Numbers1 (Thousands) of Persons Aged 12 or Older Needing but Not Receiving Treatment for an Illicit Drug Problem in the Past Year, by State or Jurisdiction, Annual Averages for 2002–2003 to 2016-2017</t>
  </si>
  <si>
    <t>Federal Drug Prosecutions of All Drug Offenses in United States District Court, FY2010-2018</t>
  </si>
  <si>
    <r>
      <t xml:space="preserve">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2018. Rockville, MD: U.S. Department of Health and Human Services (2003–2019). Estimates for 2006 to 2010 were recalculated (unpublished tabulations, September 2014).</t>
    </r>
  </si>
  <si>
    <t>https://www.samhsa.gov/data/sites/default/files/cbhsq-reports/NSDUHDetailedTabs2018R2/NSDUHDetailedTabsTOC2018.htm</t>
  </si>
  <si>
    <t>Number of Past-Year Initiates among Persons Aged 12 or Older, 2002–2018 (Thousands)</t>
  </si>
  <si>
    <t>https://www.rand.org/pubs/research_reports/RR3140.html</t>
  </si>
  <si>
    <t>Substance Use in the Past Month among Females of Aged 15 to 44, by Pregnancy Status and Age, 2002-2003 to 2018</t>
  </si>
  <si>
    <r>
      <t xml:space="preserve">Substance Abuse and Mental Health Services Administration, Center for Behavioral Health Statistics and Quality. </t>
    </r>
    <r>
      <rPr>
        <i/>
        <sz val="8"/>
        <rFont val="Arial"/>
        <family val="2"/>
      </rPr>
      <t>National Survey on Drug Use and Health</t>
    </r>
    <r>
      <rPr>
        <sz val="8"/>
        <rFont val="Arial"/>
        <family val="2"/>
      </rPr>
      <t xml:space="preserve"> for the years 2002 to 2018. Rockville, MD: U.S. Department of Health and Human Services (2003–2019).  Estimates for 2006-2007 and 2008-2009 were recalculated.</t>
    </r>
  </si>
  <si>
    <t>Substance Use in the Past Month among Persons Aged 18 to 22, by College Enrollment Status, 2002-2018 (Percent Prevalence)</t>
  </si>
  <si>
    <t>Estimated Number of Persons Aged 12 or Older Who Needed and Received Treatment at a Specialty Facility for an Illicit Drug Problem in the Past Year, by Age Group and Gender, 2002–2018 (Thousands)</t>
  </si>
  <si>
    <r>
      <t xml:space="preserve">Substance Abuse and Mental Health Services Administration,Center for Behavioral Health Statistics and Quality, </t>
    </r>
    <r>
      <rPr>
        <i/>
        <sz val="8"/>
        <rFont val="Arial"/>
        <family val="2"/>
      </rPr>
      <t>National Survey on Drug Use and Health</t>
    </r>
    <r>
      <rPr>
        <sz val="8"/>
        <rFont val="Arial"/>
        <family val="2"/>
      </rPr>
      <t xml:space="preserve"> for the years 2002–2018. Rockville, MD: U.S. Department of Health and Human Services (2004–2019).</t>
    </r>
  </si>
  <si>
    <t>Total U.S. Expenditures on Illicit Drugs, 2006–2016 ($ Billions)</t>
  </si>
  <si>
    <t>Source:  Office of National Drug Control Policy. What America’s Users Spend on Illegal Drugs, 2006-2016.
               Washington, DC: Executive Office of the President( March 2019).</t>
  </si>
  <si>
    <t>Date Created</t>
  </si>
  <si>
    <t>https://www.questdiagnostics.com/dms/Documents/Employer-Solutions/DTI-2019/quest-drug-testing-index-brochure-2019.pdf</t>
  </si>
  <si>
    <r>
      <t xml:space="preserve">The following lists requirements from the </t>
    </r>
    <r>
      <rPr>
        <b/>
        <i/>
        <sz val="9"/>
        <color theme="1"/>
        <rFont val="Calibri"/>
        <family val="2"/>
        <scheme val="minor"/>
      </rPr>
      <t>SUPPORT Act of 2018</t>
    </r>
    <r>
      <rPr>
        <sz val="9"/>
        <color theme="1"/>
        <rFont val="Calibri"/>
        <family val="2"/>
        <scheme val="minor"/>
      </rPr>
      <t>, and the data relevant to those requirments.</t>
    </r>
  </si>
  <si>
    <t>Estimated Percentages of Past Month Users of Any Illicit Drug, by State or Jurisdiction, Aged 12 or Older, Annual Averages for 2002–2003 to 2017-2018</t>
  </si>
  <si>
    <t>2017-2018</t>
  </si>
  <si>
    <r>
      <t xml:space="preserve">Substance Abuse and Mental Health Services Administration [SAMHSA], Office of Applied Studies [OAS], </t>
    </r>
    <r>
      <rPr>
        <i/>
        <sz val="8"/>
        <rFont val="Arial"/>
        <family val="2"/>
      </rPr>
      <t>State Estimates of Substance Use from the 2002-2003 National Survey on Drug Use and Health</t>
    </r>
    <r>
      <rPr>
        <sz val="8"/>
        <rFont val="Arial"/>
        <family val="2"/>
      </rPr>
      <t xml:space="preserve"> (NSDUH), Rockville, MD: U.S. Department of Health and Human Services (January 2005); SAMHSA OAS, </t>
    </r>
    <r>
      <rPr>
        <i/>
        <sz val="8"/>
        <rFont val="Arial"/>
        <family val="2"/>
      </rPr>
      <t>State Estimates of Substance Use from the 2004-2005 NSDUH</t>
    </r>
    <r>
      <rPr>
        <sz val="8"/>
        <rFont val="Arial"/>
        <family val="2"/>
      </rPr>
      <t xml:space="preserve"> (February 2007); SAMHSA, Center for Behavioral Health Statistics and Quality [CBHSQ]; unpublished revised estimated percentage of users for 2006-2007 and 2008-2009 (January 2013); SAMHSA CBHSQ, </t>
    </r>
    <r>
      <rPr>
        <i/>
        <sz val="8"/>
        <rFont val="Arial"/>
        <family val="2"/>
      </rPr>
      <t>2010-2011 National Survey on Drug Use and Health Model-Based Estimates (50 States and the District of Columbia)</t>
    </r>
    <r>
      <rPr>
        <sz val="8"/>
        <rFont val="Arial"/>
        <family val="2"/>
      </rPr>
      <t xml:space="preserve"> (October 2012); SAMHSA CBHSQ, </t>
    </r>
    <r>
      <rPr>
        <i/>
        <sz val="8"/>
        <rFont val="Arial"/>
        <family val="2"/>
      </rPr>
      <t>Comparison of 2012-2013 and 2013-2014 NSDUH Population Percentages (50 States and the District of Columbia)</t>
    </r>
    <r>
      <rPr>
        <sz val="8"/>
        <rFont val="Arial"/>
        <family val="2"/>
      </rPr>
      <t xml:space="preserve"> for estimated percentages for 2012-2013 and 2013-2014 (2015); SAMHSA CBHSQ, </t>
    </r>
    <r>
      <rPr>
        <i/>
        <sz val="8"/>
        <rFont val="Arial"/>
        <family val="2"/>
      </rPr>
      <t>2015-2016 National Surven on Drug Use and Health: Model-Based Prevalence Estimates (50 States and the District of Columbia (2017)</t>
    </r>
    <r>
      <rPr>
        <sz val="8"/>
        <rFont val="Arial"/>
        <family val="2"/>
      </rPr>
      <t xml:space="preserve">, accessed on January 12, 2018; SAMHSA CBHSQ, </t>
    </r>
    <r>
      <rPr>
        <i/>
        <sz val="8"/>
        <rFont val="Arial"/>
        <family val="2"/>
      </rPr>
      <t>2017-2018 National Survey on Drug Use and Health: Model-Based Prevalence Estimates (50 States and the District of Columbia)</t>
    </r>
    <r>
      <rPr>
        <sz val="8"/>
        <rFont val="Arial"/>
        <family val="2"/>
      </rPr>
      <t>(2019), accessed on December 19, 2019.</t>
    </r>
  </si>
  <si>
    <r>
      <t>Estimated Percentages</t>
    </r>
    <r>
      <rPr>
        <vertAlign val="superscript"/>
        <sz val="10"/>
        <rFont val="Arial"/>
        <family val="2"/>
      </rPr>
      <t>1</t>
    </r>
    <r>
      <rPr>
        <sz val="10"/>
        <rFont val="Arial"/>
        <family val="2"/>
      </rPr>
      <t xml:space="preserve"> of Past Month Users of Marijuana, by State or Jurisdiction, Aged 12 or Older, Annual Averages for 2002–2003 to 2017-2018</t>
    </r>
  </si>
  <si>
    <t>2017–2018</t>
  </si>
  <si>
    <t>Estimated Percentages of Past Month Users of Marijuana, by State or Jurisdiction, Aged 12 or Older, Annual Averages for 2002–2003 to 2017-2018</t>
  </si>
  <si>
    <t>NDCS Data Supplement 2020 (February Update)</t>
  </si>
  <si>
    <t>Trends in Lifetime Prevalence of Selected Substances Among 8th, 10th, and 12th Graders, 1991–2019 (Percent Prevalence)</t>
  </si>
  <si>
    <r>
      <t xml:space="preserve">University of Michigan, </t>
    </r>
    <r>
      <rPr>
        <i/>
        <sz val="8"/>
        <rFont val="Arial"/>
        <family val="2"/>
      </rPr>
      <t>2019 Monitoring the Future</t>
    </r>
    <r>
      <rPr>
        <sz val="8"/>
        <rFont val="Arial"/>
        <family val="2"/>
      </rPr>
      <t xml:space="preserve"> survey results released on December 18, 2019.  Available at http://monitoringthefuture.org/data/19data.html#2019data-drugs, accessed on January 8, 2020.</t>
    </r>
  </si>
  <si>
    <t>Trends in 30-Day Prevalence of Selected Drugs Among 8th-Graders, 1991–2019 (Percent Prevalence)</t>
  </si>
  <si>
    <t>Trends in 30-Day Prevalence of Selected Drugs Among 10th-Graders, 1991–2019 (Percent Prevalence)</t>
  </si>
  <si>
    <t>Trends in 30-Day Prevalence of Selected Drugs Among 12th-Graders, 1991–2019 (Percent Prevalence)</t>
  </si>
  <si>
    <t>Trends in Harmfulness of Drugs as Perceived by 8th-Graders, Monitoring the Future Study, 1991–2019</t>
  </si>
  <si>
    <t>University of Michigan, 2019 Monitoring the Future survey results released on December 18, 2019.  Available at http://monitoringthefuture.org/data/19data.html#2019data-drugs, accessed on January 8, 2020.</t>
  </si>
  <si>
    <t>Trends in Harmfulness of Drugs as Perceived by 10th-Graders, Monitoring the Future Study, 1991–2019</t>
  </si>
  <si>
    <t>Trends in Harmfulness of Drugs as Perceived by 12th-Graders, Monitoring the Future Study, 1991–2019</t>
  </si>
  <si>
    <t>Trends in 30-Day Prevalence of Selected Drugs among 10th-Graders, 1991–2019 (Percent Prevalence)</t>
  </si>
  <si>
    <t>Trends in 30-Day Prevalence of Selected Drugs among 12th-Graders, 1991–2019 (Percent Prevalence)</t>
  </si>
  <si>
    <t>Trends in Harmfulness of Drugs as Perceived by 8th-Graders, 1991–2019</t>
  </si>
  <si>
    <t>Trends in 30-Day Prevalence of Selected Drugs among 8th-Graders, 1991–2019 (Percent Prevalence)</t>
  </si>
  <si>
    <t>Trends in Harmfulness of Drugs as Perceived by 10th-Graders, 1991–2019</t>
  </si>
  <si>
    <t>Trends in Harmfulness of Drugs as Perceived by 12th-Graders, 1991–2019</t>
  </si>
  <si>
    <t>http://monitoringthefuture.org/data/19data.html#2019data-drugs</t>
  </si>
  <si>
    <t>Substance Use in the Past Month by Veteran Status, Aged 18 or Older, 2003-2005 to 2015-2017</t>
  </si>
  <si>
    <t>Number of Substance Users in the Past Month by Veteran Status, Aged 18 or Older, 2002-2018 (Thousands)</t>
  </si>
  <si>
    <t>Percentage of Substance Users in the Past Month by Veteran Status, Aged 18 or Older, 2002-2018 (Percent Using)</t>
  </si>
  <si>
    <t>Perceived Recovery from Substance Use Problems or Mental Health Issues among Adults Aged 18 or Older, by Age Group, 2018 (Numbers in Thousands and Percentages)</t>
  </si>
  <si>
    <t>Total Number and Rate of Opioid Prescriptions and Morphine Milligram Equivalents Dispensed, 2017-2019 (Number and Rate per 100,000 Persons)</t>
  </si>
  <si>
    <t>IQVIA</t>
  </si>
  <si>
    <t>Rates of Opioid-Related Emergency Department Visits in Reporting States, 2005 to 2017 (Per 100,000 Emergency Department Visits)</t>
  </si>
  <si>
    <t>Rates of Opioid-Related Hospital Inpatient Stays in Reporting States, 2005 to 2017 (Per 100,000 Inpatient Stays)</t>
  </si>
  <si>
    <t>Number of Clients in Drug Abuse Treatment, by State or Jurisdiction, 2000–2016</t>
  </si>
  <si>
    <t>Substance Use in the Past Month among Persons Aged 18 to 22, by College Enrollment Status, 2002-2018</t>
  </si>
  <si>
    <t>Substance Use in the Past Month among Males Aged 18 to 22, by College Enrollment Status,  2002-2018</t>
  </si>
  <si>
    <t xml:space="preserve"> Substance Use in the Past Month among Females Aged 18 to 22, by College Enrollment Status,  2002-2018</t>
  </si>
  <si>
    <t>Substance Use in the Past Month among Males Aged 18 to 22, by College Enrollment Status, 2002-2018</t>
  </si>
  <si>
    <t>Substance Use in the Past Month among Females Aged 18 to 22, by College Enrollment Status, 2002-2018</t>
  </si>
  <si>
    <r>
      <t>2015-2017</t>
    </r>
    <r>
      <rPr>
        <b/>
        <vertAlign val="superscript"/>
        <sz val="9"/>
        <color theme="0"/>
        <rFont val="Arial"/>
        <family val="2"/>
      </rPr>
      <t>2</t>
    </r>
  </si>
  <si>
    <r>
      <rPr>
        <vertAlign val="superscript"/>
        <sz val="8"/>
        <rFont val="Arial"/>
        <family val="2"/>
      </rPr>
      <t xml:space="preserve">2 </t>
    </r>
    <r>
      <rPr>
        <sz val="8"/>
        <rFont val="Arial"/>
        <family val="2"/>
      </rPr>
      <t xml:space="preserve">In 2015, major questionnaire changes were implemented which affected some trend measurements, noted with line breaks. Therefore, estimates after 2014 are not directly comparable to previous years. </t>
    </r>
  </si>
  <si>
    <t>Substance Abuse and Mental Health Services Administration, Center for Behavioral Health Statistics and Quality. National Survey on Drug Use and Health for the years 2003 to 2017. Unpublished special tabulations (December 2019).</t>
  </si>
  <si>
    <t>Substance Use in the Past Month by Veteran Status, Aged 18 or Older, Annual Averages for 2003-2005 to 2015-2017</t>
  </si>
  <si>
    <t>2015-2017</t>
  </si>
  <si>
    <r>
      <t>1</t>
    </r>
    <r>
      <rPr>
        <sz val="8"/>
        <rFont val="Arial"/>
        <family val="2"/>
      </rPr>
      <t xml:space="preserve"> Any Illicit Drug includes marijuana/hashish, cocaine (including crack), heroin, hallucinogens, inhalants, methamphetamine, or any prescription-type psychotherapeutic drugs
   used nonmedically.</t>
    </r>
  </si>
  <si>
    <r>
      <t>2</t>
    </r>
    <r>
      <rPr>
        <sz val="8"/>
        <rFont val="Arial"/>
        <family val="2"/>
      </rPr>
      <t xml:space="preserve"> Nonmedical use of prescription-type psychotherapeutics includes the nonmedical use of pain relievers, tranquilizers, stimulants, or sedatives and does not include
   over-the-counter drugs.</t>
    </r>
  </si>
  <si>
    <t>Substance Abuse and Mental Health Services Administration, Center for Behavioral Health Statistics and Quality. National Survey on Drug Use and Health for the years 2003 to 2014. Unpublished special tabulations (December 2019).</t>
  </si>
  <si>
    <t>Number of Substance Users in the Past Month by Veteran Status and Age, 2002 to 2018 (Thousands)</t>
  </si>
  <si>
    <r>
      <t>1</t>
    </r>
    <r>
      <rPr>
        <sz val="8"/>
        <rFont val="Arial"/>
        <family val="2"/>
      </rPr>
      <t xml:space="preserve"> Any Illicit Drug includes marijuana/hashish, cocaine (including crack), heroin, hallucinogens, inhalants, methamphetamine, or any prescription-type psychotherapeutic used nonmedically.  In 2015, major
   questionnaire changes were implemented which affected trend measurement for any illicit drug use, noted with a line break. Starting in 2015, any illicit drug included the misuse of prescription
   psychotherapeutics or the use of marijuana, cocaine (including crack), heroin, hallucinogens, inhalants, or methamphetamine.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r>
  </si>
  <si>
    <r>
      <t xml:space="preserve">Substance Abuse and Mental Health Services Administration, Center for Behavioral Health Statistics and Quality. </t>
    </r>
    <r>
      <rPr>
        <i/>
        <sz val="8"/>
        <rFont val="Arial"/>
        <family val="2"/>
      </rPr>
      <t xml:space="preserve">National Survey on Drug Use and Health 2002 to 2018.  </t>
    </r>
    <r>
      <rPr>
        <sz val="8"/>
        <rFont val="Arial"/>
        <family val="2"/>
      </rPr>
      <t>Unpublished special tabulations (December 2019).</t>
    </r>
  </si>
  <si>
    <t>Percentage of Substance Users in the Past Month by Veteran Status and Age, 2002 to 2018 (Percent Using)</t>
  </si>
  <si>
    <t>Substance Use in the Past Month among Females, by Arrest Status in the Past Year, Aged 18 or Older, 2003-205 to 2015-2017</t>
  </si>
  <si>
    <t>Substance Use in the Past Month among Males, by Arrest Status in the Past Year, Aged 18 or Older, 2003-2005 to 2015-2017</t>
  </si>
  <si>
    <t>Persons Diagnosed1 with HIV Infection by Transmission Category and Year of Diagnosis (Estimates), 2008–2018</t>
  </si>
  <si>
    <r>
      <t xml:space="preserve">Centers for Disease Control and Prevention (CDC). HIV Surveillance Report </t>
    </r>
    <r>
      <rPr>
        <i/>
        <sz val="8"/>
        <rFont val="Arial"/>
        <family val="2"/>
      </rPr>
      <t>Diagnoses of HIV Infection in the United States and Dependent Areas</t>
    </r>
    <r>
      <rPr>
        <sz val="8"/>
        <rFont val="Arial"/>
        <family val="2"/>
      </rPr>
      <t xml:space="preserve">, 2018 (Preliminary), Vol. 30 (November 2019). Accessed at https://www.cdc.gov/hiv/pdf/library/reports/surveillance/cdc-hiv-surveillance-report-2018-vol-30.pdf on December 4, 2019 for data years 2013-2018; CDC. </t>
    </r>
    <r>
      <rPr>
        <i/>
        <sz val="8"/>
        <rFont val="Arial"/>
        <family val="2"/>
      </rPr>
      <t>Diagnoses of HIV Infection in the United States and Dependent Areas, 2016</t>
    </r>
    <r>
      <rPr>
        <sz val="8"/>
        <rFont val="Arial"/>
        <family val="2"/>
      </rPr>
      <t xml:space="preserve">. Vol. 26 (November 2015) for data years 2010-2012; CDC. </t>
    </r>
    <r>
      <rPr>
        <i/>
        <sz val="8"/>
        <rFont val="Arial"/>
        <family val="2"/>
      </rPr>
      <t>Diagnoses of HIV Infection in the United States and Dependent Areas, 2013</t>
    </r>
    <r>
      <rPr>
        <sz val="8"/>
        <rFont val="Arial"/>
        <family val="2"/>
      </rPr>
      <t xml:space="preserve">.  Vol 25 (February 2015) for data year 2009; CDC. </t>
    </r>
    <r>
      <rPr>
        <i/>
        <sz val="8"/>
        <rFont val="Arial"/>
        <family val="2"/>
      </rPr>
      <t>Diagnoses of HIV Infection in the United States and Dependent Areas, 2012</t>
    </r>
    <r>
      <rPr>
        <sz val="8"/>
        <rFont val="Arial"/>
        <family val="2"/>
      </rPr>
      <t>.  Vol 24 November 2014) for data year 2008.</t>
    </r>
  </si>
  <si>
    <t>Estimated Number of Persons Living with Diagnosed HIV Infection by Sex and Transmission Category, 1994–2017</t>
  </si>
  <si>
    <r>
      <rPr>
        <vertAlign val="superscript"/>
        <sz val="8"/>
        <rFont val="Arial"/>
        <family val="2"/>
      </rPr>
      <t>1</t>
    </r>
    <r>
      <rPr>
        <sz val="8"/>
        <rFont val="Arial"/>
        <family val="2"/>
      </rPr>
      <t xml:space="preserve"> Excludes pediatric (&lt;13 years old) AIDS cases.  These numbers do not represent actual cases of persons living with AIDS.  Rather, they are
   point estimates of persons living with AIDS derived by subtracting the estimated cumulative number of deaths in persons with AIDS from the
   estimated cumulative number of persons with AIDS.  Estimated AIDS cases are adjusted for reporting delays and for redistribution of cases
   initially reported with no identified risk but not for incomplete reporting.  From 2008, defined as persons living with diagnosed HIV infection
   ever classified as Stage 3 (AIDS).</t>
    </r>
  </si>
  <si>
    <r>
      <rPr>
        <vertAlign val="superscript"/>
        <sz val="8"/>
        <rFont val="Arial"/>
        <family val="2"/>
      </rPr>
      <t>2</t>
    </r>
    <r>
      <rPr>
        <sz val="8"/>
        <rFont val="Arial"/>
        <family val="2"/>
      </rPr>
      <t xml:space="preserve"> Includes hemophilia, blood transfusion, perinatal, and risk not reported. </t>
    </r>
  </si>
  <si>
    <r>
      <t xml:space="preserve">Centers for Disease Control and Prevention (CDC). HIV Surveillance Report Diagnoses of HIV Infection in the United States and Dependent Areas, 2018 (Preliminary), Vol. 30 (November 2019). Accessed at https://www.cdc.gov/hiv/pdf/library/reports/surveillance/cdc-hiv-surveillance-report-2018-vol-30.pdf on December 4, 2019 for data years 2013-2017; CDC. Diagnoses of HIV Infection in the United States and Dependent Areas, 2016. Vol. 26 (November 2015) for data years 2010-2012; CDC. </t>
    </r>
    <r>
      <rPr>
        <i/>
        <sz val="8"/>
        <rFont val="Arial"/>
        <family val="2"/>
      </rPr>
      <t>Diagnoses of HIV Infection in the United States and Dependent Areas, 2013</t>
    </r>
    <r>
      <rPr>
        <sz val="8"/>
        <rFont val="Arial"/>
        <family val="2"/>
      </rPr>
      <t xml:space="preserve">.  Vol 25 (February 2015) for data year 2009; CDC. </t>
    </r>
    <r>
      <rPr>
        <i/>
        <sz val="8"/>
        <rFont val="Arial"/>
        <family val="2"/>
      </rPr>
      <t>Diagnoses of HIV Infection in the United States and Dependent Areas, 2012</t>
    </r>
    <r>
      <rPr>
        <sz val="8"/>
        <rFont val="Arial"/>
        <family val="2"/>
      </rPr>
      <t>.  Vol 24 November 2014) for data year 2008; CDC, HIV/AIDS Surveillance Report, 2010, Vol. 22 (Mar 2012) for data year 2007; CDC, HIV/AIDS Surveillance Report, 2009, Vol. 21 (Feb 2011) for 2006; CDC, HIV/AIDS Surveillance Report, 2008, Vol. 20 (2010) for years 2003 to 2005;  CDC, HIV/AIDS Surveillance Report, 2005, Vol. 17, Revised Edition (June 2007) for years 2001–2002; HIV/AIDS Surveillance Report, 2002, Vol. 14 (no publication date); CDC, HIV/AIDS Surveillance Report, 2003, Vol. 15 (2004) for years 1999 –2000.</t>
    </r>
  </si>
  <si>
    <t>Estimated Number of Deaths of Persons with AIDS1 by Sex and Transmission Category, 1994–2017</t>
  </si>
  <si>
    <t>Reported Tuberculosis Cases and Percent of Cases in Injecting and Noninjecting Drug Users, 1996–2018</t>
  </si>
  <si>
    <t>2018</t>
  </si>
  <si>
    <r>
      <t xml:space="preserve">Centers for Disease Control and Prevention, </t>
    </r>
    <r>
      <rPr>
        <i/>
        <sz val="8"/>
        <rFont val="Arial"/>
        <family val="2"/>
      </rPr>
      <t xml:space="preserve">Reported Tuberculosis in the United States, 2018 </t>
    </r>
    <r>
      <rPr>
        <sz val="8"/>
        <rFont val="Arial"/>
        <family val="2"/>
      </rPr>
      <t xml:space="preserve">(2019); data for 1996 through 2017 are from earlier editions of the annual report series </t>
    </r>
    <r>
      <rPr>
        <i/>
        <sz val="8"/>
        <rFont val="Arial"/>
        <family val="2"/>
      </rPr>
      <t>Reported Tuberculosis in the United States</t>
    </r>
    <r>
      <rPr>
        <sz val="8"/>
        <rFont val="Arial"/>
        <family val="2"/>
      </rPr>
      <t>.</t>
    </r>
  </si>
  <si>
    <t>Reported Acute Hepatitis Cases, 1997–2018</t>
  </si>
  <si>
    <r>
      <t xml:space="preserve">Centers for Disease Control and Prevention (CDC). </t>
    </r>
    <r>
      <rPr>
        <i/>
        <sz val="8"/>
        <rFont val="Arial"/>
        <family val="2"/>
      </rPr>
      <t xml:space="preserve">National Notifiable Infectious Diseases and Conditions, United States: Annual Tables </t>
    </r>
    <r>
      <rPr>
        <sz val="8"/>
        <rFont val="Arial"/>
        <family val="2"/>
      </rPr>
      <t xml:space="preserve">accessed online at https://wonder.cdc.gov/nndss/static
/2018/annual/2018-table1.html on December 4, 2019 for 2018 data;  Online tables on </t>
    </r>
    <r>
      <rPr>
        <i/>
        <sz val="8"/>
        <rFont val="Arial"/>
        <family val="2"/>
      </rPr>
      <t>Viral Hepatitis Surveillance - United States</t>
    </r>
    <r>
      <rPr>
        <sz val="8"/>
        <rFont val="Arial"/>
        <family val="2"/>
      </rPr>
      <t xml:space="preserve"> accessed at https://www.cdc.gov/hepatitis/statistics/2017surveillance
/index.htm on December 4, 2019 for data on 2013 to 2017; data; annual numbers before 2013 and incidence rates before 2004 are from earlier editions of the annual CDC report series</t>
    </r>
    <r>
      <rPr>
        <i/>
        <sz val="8"/>
        <rFont val="Arial"/>
        <family val="2"/>
      </rPr>
      <t xml:space="preserve"> Summary of Notifiable Diseases – United States</t>
    </r>
    <r>
      <rPr>
        <sz val="8"/>
        <rFont val="Arial"/>
        <family val="2"/>
      </rPr>
      <t xml:space="preserve">. </t>
    </r>
  </si>
  <si>
    <t>Persons Diagnosed with Human Immunodeficiency Virus Infection by Transmission Category, 2008-2018</t>
  </si>
  <si>
    <t>https://www.cdc.gov/hiv/pdf/library/reports/surveillance/cdc-hiv-surveillance-report-2018-vol-30.pdf</t>
  </si>
  <si>
    <t>Estimated Number of Persons Living with AIDS by Sex and Transmission  Category, 2006–2017</t>
  </si>
  <si>
    <t>Estimated Number of Deaths of Persons with AIDS by Sex and Transmission  Category, 1994–2017</t>
  </si>
  <si>
    <t>Reported Tuberculosis Cases and Percent of Cases in Injecting and Non-Injecting Drug Users, 1996–2018</t>
  </si>
  <si>
    <t>https://www.cdc.gov/hepatitis/statistics/2017surveillance</t>
  </si>
  <si>
    <t>https://www.cdc.gov/tb/statistics/reports/2018/default.htm</t>
  </si>
  <si>
    <t>Accessed on June 20, 2018</t>
  </si>
  <si>
    <t>Bureau of Justice Statistics</t>
  </si>
  <si>
    <t>Tool Title: Arrest in the United States, 1980-2012</t>
  </si>
  <si>
    <t>Data source: FBI, Uniform Crime Reporting Program</t>
  </si>
  <si>
    <t>Authors: Howard N. Snyder, Ph.D., Joseph Mulako-Wangota, Ph.D.</t>
  </si>
  <si>
    <t>Refer questions to: askbjs@usdoj.gov or (202) 307-0765</t>
  </si>
  <si>
    <t>Date of version: Sept 2014</t>
  </si>
  <si>
    <t>Inpatient Hospital Stays Involving Neonatal Abstinence Syndrome By Selected Patient Attributes, 2008-2016</t>
  </si>
  <si>
    <t>www.hcup-us.ahrq.gov/faststats/NASServlet</t>
  </si>
  <si>
    <t xml:space="preserve"> Medicaid Beneficiaries Treated for a Substance Use Disorder, 2017 (Numbers and Percentages)</t>
  </si>
  <si>
    <t>All Medicaid Number</t>
  </si>
  <si>
    <t>Number with SUD</t>
  </si>
  <si>
    <t>Percent of All Medicaid Beneficiaries</t>
  </si>
  <si>
    <t>Percent of Beneficiaries with SUD in Enrolment Category</t>
  </si>
  <si>
    <t>Percent of Beneficiaries Treated for SUD</t>
  </si>
  <si>
    <t>All Medicaid beneficiaries</t>
  </si>
  <si>
    <t xml:space="preserve">   With SUD</t>
  </si>
  <si>
    <t xml:space="preserve">Treated for SUD </t>
  </si>
  <si>
    <t xml:space="preserve">    Alcohol    </t>
  </si>
  <si>
    <t xml:space="preserve">    Cannabis</t>
  </si>
  <si>
    <t xml:space="preserve">    Opioids</t>
  </si>
  <si>
    <t xml:space="preserve">    Polysubstance</t>
  </si>
  <si>
    <t xml:space="preserve">    Stimulants</t>
  </si>
  <si>
    <t xml:space="preserve">    Tobacco</t>
  </si>
  <si>
    <t xml:space="preserve">    Other</t>
  </si>
  <si>
    <t>Major Enrolment Category</t>
  </si>
  <si>
    <t xml:space="preserve">    Adult</t>
  </si>
  <si>
    <t xml:space="preserve">    Children</t>
  </si>
  <si>
    <t xml:space="preserve">    Pregnant</t>
  </si>
  <si>
    <t xml:space="preserve">    Aged, blind, disabled</t>
  </si>
  <si>
    <t xml:space="preserve">    VIII group adult*</t>
  </si>
  <si>
    <t xml:space="preserve">    Unknown</t>
  </si>
  <si>
    <t>Service Setting for SUD Treatment</t>
  </si>
  <si>
    <t xml:space="preserve">    Inpatient</t>
  </si>
  <si>
    <t xml:space="preserve">    Outpatient</t>
  </si>
  <si>
    <t xml:space="preserve">    Residential</t>
  </si>
  <si>
    <t xml:space="preserve">    Home-based</t>
  </si>
  <si>
    <t xml:space="preserve">    Community-based</t>
  </si>
  <si>
    <t>*VIII group is also known as the "New Adult Group", applicable to states that have expanded their Medicaid programs by adopting the VIII group.</t>
  </si>
  <si>
    <r>
      <t xml:space="preserve">Source:  U.S. Department of Health and Human Services, </t>
    </r>
    <r>
      <rPr>
        <i/>
        <sz val="8"/>
        <rFont val="Calibri"/>
        <family val="2"/>
        <scheme val="minor"/>
      </rPr>
      <t xml:space="preserve">Report to Congress, T-MSIS Substance Use Disorder (SUD) Data Book, Treatment of SUD in Medicaid, 2017
              </t>
    </r>
    <r>
      <rPr>
        <sz val="8"/>
        <rFont val="Calibri"/>
        <family val="2"/>
        <scheme val="minor"/>
      </rPr>
      <t xml:space="preserve">     (October 24, 2019).</t>
    </r>
  </si>
  <si>
    <t>Aged 18 or Older</t>
  </si>
  <si>
    <t>Aged 18 to 25</t>
  </si>
  <si>
    <t>Aged 26 to 49</t>
  </si>
  <si>
    <t>Aged 50 or Older</t>
  </si>
  <si>
    <t>Number (Thousands)</t>
  </si>
  <si>
    <r>
      <t>Ever Had a Drug/Alcohol Use Problem</t>
    </r>
    <r>
      <rPr>
        <vertAlign val="superscript"/>
        <sz val="10"/>
        <rFont val="Arial"/>
        <family val="2"/>
      </rPr>
      <t>1</t>
    </r>
  </si>
  <si>
    <r>
      <t>In Recovery from a Drug/ Alcohol Use Problem</t>
    </r>
    <r>
      <rPr>
        <vertAlign val="superscript"/>
        <sz val="10"/>
        <rFont val="Arial"/>
        <family val="2"/>
      </rPr>
      <t>2</t>
    </r>
  </si>
  <si>
    <r>
      <t xml:space="preserve">     Adults with a Drug/Alcohol Use Problem</t>
    </r>
    <r>
      <rPr>
        <vertAlign val="superscript"/>
        <sz val="10"/>
        <rFont val="Arial"/>
        <family val="2"/>
      </rPr>
      <t>3</t>
    </r>
  </si>
  <si>
    <r>
      <t>Ever Had a Mental Health Issue</t>
    </r>
    <r>
      <rPr>
        <vertAlign val="superscript"/>
        <sz val="10"/>
        <rFont val="Arial"/>
        <family val="2"/>
      </rPr>
      <t>4</t>
    </r>
  </si>
  <si>
    <r>
      <t>In Recovery from a Mental Health Issue</t>
    </r>
    <r>
      <rPr>
        <vertAlign val="superscript"/>
        <sz val="10"/>
        <rFont val="Arial"/>
        <family val="2"/>
      </rPr>
      <t>5</t>
    </r>
  </si>
  <si>
    <r>
      <t xml:space="preserve">     Adults with a Mental Health Issue</t>
    </r>
    <r>
      <rPr>
        <vertAlign val="superscript"/>
        <sz val="10"/>
        <rFont val="Arial"/>
        <family val="2"/>
      </rPr>
      <t>6</t>
    </r>
  </si>
  <si>
    <t>NOTE: Respondents were excluded from the analysis if they had unknown information about (a) ever having a drug or alcohol use problem or a mental health issue or
             (b) perceived recovery from a problem or issue.</t>
  </si>
  <si>
    <r>
      <rPr>
        <vertAlign val="superscript"/>
        <sz val="9"/>
        <color theme="1"/>
        <rFont val="Arial"/>
        <family val="2"/>
      </rPr>
      <t>1</t>
    </r>
    <r>
      <rPr>
        <sz val="9"/>
        <color theme="1"/>
        <rFont val="Arial"/>
        <family val="2"/>
      </rPr>
      <t xml:space="preserve"> The question in the survey asks all adults aged 18 or older, "Do you think you ever had a problem with your own drug or alcohol use?"</t>
    </r>
  </si>
  <si>
    <r>
      <rPr>
        <vertAlign val="superscript"/>
        <sz val="9"/>
        <color theme="1"/>
        <rFont val="Arial"/>
        <family val="2"/>
      </rPr>
      <t>2</t>
    </r>
    <r>
      <rPr>
        <sz val="9"/>
        <color theme="1"/>
        <rFont val="Arial"/>
        <family val="2"/>
      </rPr>
      <t xml:space="preserve"> The question in the survey asks all adults aged 18 or older, "At this time do you consider yourself to be in recovery or recovered from your own problem with drugs or alcohol
   use?"</t>
    </r>
  </si>
  <si>
    <r>
      <rPr>
        <vertAlign val="superscript"/>
        <sz val="9"/>
        <color theme="1"/>
        <rFont val="Arial"/>
        <family val="2"/>
      </rPr>
      <t>3</t>
    </r>
    <r>
      <rPr>
        <sz val="9"/>
        <color theme="1"/>
        <rFont val="Arial"/>
        <family val="2"/>
      </rPr>
      <t xml:space="preserve"> Estimates shown are respondents who answered "yes" to being in "recovery or recovered" among those who answered "yes" to ever having a problem with their own drug or
   alcohol use.</t>
    </r>
  </si>
  <si>
    <r>
      <t xml:space="preserve">4 </t>
    </r>
    <r>
      <rPr>
        <sz val="9"/>
        <color theme="1"/>
        <rFont val="Arial"/>
        <family val="2"/>
      </rPr>
      <t>The question in the survey asks all adults aged 18 or older, "Do you think you ever had a problem with your own mental health?"</t>
    </r>
  </si>
  <si>
    <r>
      <rPr>
        <vertAlign val="superscript"/>
        <sz val="9"/>
        <color theme="1"/>
        <rFont val="Arial"/>
        <family val="2"/>
      </rPr>
      <t>5</t>
    </r>
    <r>
      <rPr>
        <sz val="9"/>
        <color theme="1"/>
        <rFont val="Arial"/>
        <family val="2"/>
      </rPr>
      <t xml:space="preserve"> The question in the survey asks all adults aged 18 or older, "At this time do you consider yourself to be in recovery or recovered from your own mental health problem?"</t>
    </r>
  </si>
  <si>
    <r>
      <rPr>
        <vertAlign val="superscript"/>
        <sz val="9"/>
        <color theme="1"/>
        <rFont val="Arial"/>
        <family val="2"/>
      </rPr>
      <t>6</t>
    </r>
    <r>
      <rPr>
        <sz val="9"/>
        <color theme="1"/>
        <rFont val="Arial"/>
        <family val="2"/>
      </rPr>
      <t xml:space="preserve"> Estimates shown are respondents who answered "yes" to being in "recovery or recovered" from a mental health problem among those who answered "yes" to ever having a
   mental health problem.</t>
    </r>
  </si>
  <si>
    <r>
      <t xml:space="preserve">Source:  SAMHSA, Center for Behavioral Health Statistics and Quality, </t>
    </r>
    <r>
      <rPr>
        <i/>
        <sz val="9"/>
        <rFont val="Arial"/>
        <family val="2"/>
      </rPr>
      <t xml:space="preserve">National Survey on Drug Use and Health, 2018 </t>
    </r>
    <r>
      <rPr>
        <sz val="9"/>
        <rFont val="Arial"/>
        <family val="2"/>
      </rPr>
      <t>(August 2019).</t>
    </r>
  </si>
  <si>
    <t>Drug Seizures by the U.S. Customs and Border Protection, 2016-2019* (Pounds)</t>
  </si>
  <si>
    <t>Table 83. Controlled Substance Transactions By Drug or Business Activity, 2016 to 2018 (Grams)</t>
  </si>
  <si>
    <t>Opioid Prescriptions and Morphine Milligram Equivalent Dispensed, 2014 to 2018 (Number and Rate per 100,000 Persons)</t>
  </si>
  <si>
    <t>Prescriptions (Rx)</t>
  </si>
  <si>
    <t xml:space="preserve">     All Opioids</t>
  </si>
  <si>
    <t>Rate per 100,000 Persons</t>
  </si>
  <si>
    <t xml:space="preserve">     Long Acting or Extended Release</t>
  </si>
  <si>
    <t>Morphine Milligram Equivalents (MME)</t>
  </si>
  <si>
    <t>Total MME</t>
  </si>
  <si>
    <t>MME per Capita</t>
  </si>
  <si>
    <t>Average MME per Rx</t>
  </si>
  <si>
    <t>Total patients who had opioid Rx filled</t>
  </si>
  <si>
    <r>
      <t xml:space="preserve">QuintilesIMS/IQVIA Transactional Data Warehouse, published by Centers for Disease Control and Prevention, </t>
    </r>
    <r>
      <rPr>
        <i/>
        <sz val="11"/>
        <color theme="1"/>
        <rFont val="Calibri"/>
        <family val="2"/>
        <scheme val="minor"/>
      </rPr>
      <t>Annual Surveillance Report of Drug-Related Risks and Outcomes, United States 2017</t>
    </r>
    <r>
      <rPr>
        <sz val="11"/>
        <color theme="1"/>
        <rFont val="Calibri"/>
        <family val="2"/>
        <scheme val="minor"/>
      </rPr>
      <t xml:space="preserve"> for 2014-2016 data; 2018 and 2019 editions for 2017 and 2018 data, respectively.</t>
    </r>
    <r>
      <rPr>
        <i/>
        <sz val="11"/>
        <color theme="1"/>
        <rFont val="Calibri"/>
        <family val="2"/>
        <scheme val="minor"/>
      </rPr>
      <t xml:space="preserve"> </t>
    </r>
  </si>
  <si>
    <r>
      <t>Estimated Numbers (Thousands) of Past Month Users of Any Illicit Drug, by State or Jurisdiction, Aged 12 or Older, Annual Averages for 2002–2003 to 2016-2017</t>
    </r>
    <r>
      <rPr>
        <b/>
        <vertAlign val="superscript"/>
        <sz val="10"/>
        <color theme="6" tint="-0.249977111117893"/>
        <rFont val="Arial"/>
        <family val="2"/>
      </rPr>
      <t>1</t>
    </r>
  </si>
  <si>
    <t>State or Jurisdiction</t>
  </si>
  <si>
    <t>Overall U.S.</t>
  </si>
  <si>
    <t>NOTE:  Emergency department visits exclude those for patients admitted to the hospital.  Data are not available for cells shaded gray.</t>
  </si>
  <si>
    <t>Source:  Agency for Healthcare Research and Quality. Healthcare Cost and Utilization Project. Downloaded from HCUP Fast Stats, Opioid-Related Hospital Use at 
                 www.hcup-us.ahrq.gov/faststats/OpioidUseServlet, reflecting HCUP data as of 3/22/2019.</t>
  </si>
  <si>
    <t>Source:  Agency for Healthcare Research and Quality. Healthcare Cost and Utilization Project. Downloaded from HCUP Fast Stats, Opioid-Related Hospital Use at www.hcup-us.ahrq.gov/faststats/OpioidUseServlet, reflecting
                 HCUP data as of 3/22/2019.</t>
  </si>
  <si>
    <t>NOTE:  Inpatient stays clude those admitted through the emergency department.  Data are not available for cells shaded gray.</t>
  </si>
  <si>
    <t>SAMHSA edits</t>
  </si>
  <si>
    <t>Estimated Percentages of  Illicit Drug Use Disorder in the Past Year, by State or Jurisdiction, Aged 12 or Older, Annual Averages for 2002–2003 to 2017-2018</t>
  </si>
  <si>
    <t>Number of Deaths from Drug Poisoning, by State or Jurisdiction, 1999–2018</t>
  </si>
  <si>
    <r>
      <t xml:space="preserve">Centers for Disease Control and Prevention, National Center for Health Statistics. </t>
    </r>
    <r>
      <rPr>
        <i/>
        <sz val="8"/>
        <rFont val="Calibri"/>
        <family val="2"/>
        <scheme val="minor"/>
      </rPr>
      <t>Multiple Cause of Death, 1999-2017</t>
    </r>
    <r>
      <rPr>
        <sz val="8"/>
        <rFont val="Calibri"/>
        <family val="2"/>
        <scheme val="minor"/>
      </rPr>
      <t xml:space="preserve"> on CDC WONDER Online Database, released December 2018.  Extracted by ONDCP from http://wonder.cdc.gov/mcd-icd10.html on December 6, 2018. Data for 2018 are from Hedegaard et al., </t>
    </r>
    <r>
      <rPr>
        <i/>
        <sz val="8"/>
        <rFont val="Calibri"/>
        <family val="2"/>
        <scheme val="minor"/>
      </rPr>
      <t>Drug Overdose Deaths in the United States, 1999-2018</t>
    </r>
    <r>
      <rPr>
        <sz val="8"/>
        <rFont val="Calibri"/>
        <family val="2"/>
        <scheme val="minor"/>
      </rPr>
      <t>, NCHS Data Brief No. 356 (January 2020).</t>
    </r>
  </si>
  <si>
    <t>Death Rates from Drug Poisoning, by State or Jurisdiction, 1999–2018 (Age-Adjusted Deaths per 100,000 Population)</t>
  </si>
  <si>
    <t>HHS</t>
  </si>
  <si>
    <t>https://www.mathematica.org/our-publications-and-findings/publications/t-msis-substance-use-disorder-sud-data-book-treatment-of-sud-in-medicaid-2017-report-to-congress</t>
  </si>
  <si>
    <t>https://www.samhsa.gov/data/sites/default/files/cbhsq-reports/NSDUHNationalFindingsReport2018/NSDUHNationalFindingsReport2018.pdf</t>
  </si>
  <si>
    <t>Average Age at First Use Among Past-Year Initiates of Substance Use, Aged 12 to 49: 2002 to 2018</t>
  </si>
  <si>
    <t>Inpatient Hospital Stays for Neonatal Abstinence Syndrome by Selected Patient Attributes, 2008-2016 (Number and Rates per 1,000 Newborn Hospitalizations)</t>
  </si>
  <si>
    <t>Cases with Neonatal Abstinence Syndrome (NAS) Diagnosis</t>
  </si>
  <si>
    <t>Expected Payer</t>
  </si>
  <si>
    <t>Community-Level Income</t>
  </si>
  <si>
    <t>Median Cost per Stay
(Inflation-Adjusted)</t>
  </si>
  <si>
    <t>Median Length of Stay (Days)</t>
  </si>
  <si>
    <t>Estimated Number</t>
  </si>
  <si>
    <t xml:space="preserve"> Rate per 1,000 Newborn Hospitalizations</t>
  </si>
  <si>
    <t>Medicaid</t>
  </si>
  <si>
    <t>Private Insurance</t>
  </si>
  <si>
    <t>Self-Pay/ No Charge</t>
  </si>
  <si>
    <t>Large Fringe Metrop-olitan</t>
  </si>
  <si>
    <t>Income Quartile 3 (2nd Highest)</t>
  </si>
  <si>
    <t>NAS Newborn Hospitali-zations</t>
  </si>
  <si>
    <t>Other Newborn Hospitali-zations</t>
  </si>
  <si>
    <t>Created/Revised</t>
  </si>
  <si>
    <t>FC</t>
  </si>
  <si>
    <r>
      <t xml:space="preserve">Source:  Agency  for Healthcare Research and Quality. </t>
    </r>
    <r>
      <rPr>
        <i/>
        <sz val="10"/>
        <rFont val="Calibri"/>
        <family val="2"/>
        <scheme val="minor"/>
      </rPr>
      <t>Healthcare Cost and Utilization Project</t>
    </r>
    <r>
      <rPr>
        <sz val="10"/>
        <rFont val="Calibri"/>
        <family val="2"/>
        <scheme val="minor"/>
      </rPr>
      <t>. HCUP Fast Stats, Neonatal Abstinence Syndrome (NAS) Among Newborn Hospitalizations (www.hcup-us.ahrq.gov/faststats/NASServlet), data as of 8/15/2019.  Accessed on
                January 14, 2020.</t>
    </r>
  </si>
  <si>
    <t>Fast Stats Neonatal Abstinence Syndrome (NAS) Among Newborn Hospitalizations, 2008-2018</t>
  </si>
  <si>
    <t>Measure</t>
  </si>
  <si>
    <t>Characteristic</t>
  </si>
  <si>
    <t>Characteristic Level</t>
  </si>
  <si>
    <t>2008</t>
  </si>
  <si>
    <t>2009</t>
  </si>
  <si>
    <t>2011</t>
  </si>
  <si>
    <t>2012</t>
  </si>
  <si>
    <t>2013</t>
  </si>
  <si>
    <t>2015</t>
  </si>
  <si>
    <t>2017</t>
  </si>
  <si>
    <t>Rate per 1,000 Newborn Hospitalizations</t>
  </si>
  <si>
    <t>All NAS</t>
  </si>
  <si>
    <t>NAS Newborn Hospitalizations</t>
  </si>
  <si>
    <t>Self-Pay/No Charge</t>
  </si>
  <si>
    <t>Large Central Metropolitan</t>
  </si>
  <si>
    <t>Large Fringe Metropolitan</t>
  </si>
  <si>
    <t>Medium Metropolitan</t>
  </si>
  <si>
    <t>Small Metropolitan</t>
  </si>
  <si>
    <t>Cost per Stay</t>
  </si>
  <si>
    <t>Other Newborn Hospitalizations</t>
  </si>
  <si>
    <t>Cost per Stay (Inflation-Adjusted)</t>
  </si>
  <si>
    <t>Length of Stay</t>
  </si>
  <si>
    <t>Number of NAS Newborn Hospitalizations</t>
  </si>
  <si>
    <t>Opioid-Related Emergency Department Visits and Inpatient Stays, 2005-2016 (Per 100,000 Populattion)</t>
  </si>
  <si>
    <t>Number of Deaths from Drug-Induced Causes, by Sex and Race, 1979–2018</t>
  </si>
  <si>
    <t>Deaths per 100,000 Population from Drug-Induced Causes, by Sex and Race, 1979–2018</t>
  </si>
  <si>
    <t>All Drug Poisoning Deaths and Specific Drugs Involved, 1999-2018</t>
  </si>
  <si>
    <t>Drug Poisoning Deaths Involving Opioids and Specific Opioids Involved, 1999-2018</t>
  </si>
  <si>
    <t>Male Drug Poisoning Deaths and Specific Drugs Involved, 1999-2018</t>
  </si>
  <si>
    <t>Female Drug Poisoning Deaths and Specific Drugs Involved, 1999-2018</t>
  </si>
  <si>
    <t>Deaths from Drug Poisoning and Other Injury Causes, 1999-2018</t>
  </si>
  <si>
    <t>Drug Poisoning Deaths and Specific Drugs Involved, 1999-2018</t>
  </si>
  <si>
    <r>
      <rPr>
        <vertAlign val="superscript"/>
        <sz val="8"/>
        <rFont val="Arial"/>
        <family val="2"/>
      </rPr>
      <t xml:space="preserve">2 </t>
    </r>
    <r>
      <rPr>
        <sz val="8"/>
        <rFont val="Arial"/>
        <family val="2"/>
      </rPr>
      <t>Among deaths with drug poisoning as the underlying cause of death, the following ICD-10 codes comprise deaths involving  "Medications":
   T36-T39, T40.2-T40.4, T40.6, T41-43.5, and T43.7-T50.8.  This category includes prescription drugs as well as some over-the-counter
   medications. In December 2015, NCHS the definition was modified to include ICD Code T40.6.</t>
    </r>
  </si>
  <si>
    <r>
      <rPr>
        <vertAlign val="superscript"/>
        <sz val="8"/>
        <rFont val="Arial"/>
        <family val="2"/>
      </rPr>
      <t xml:space="preserve">4 </t>
    </r>
    <r>
      <rPr>
        <sz val="8"/>
        <rFont val="Arial"/>
        <family val="2"/>
      </rPr>
      <t>"Any Opioid" includes either opioid analgesics or heroin associated with drug poisoning as the underlying cause (ICD-10 codes T40.0-T40.4,
    T40.6).</t>
    </r>
  </si>
  <si>
    <r>
      <t xml:space="preserve">Centers for Disease Control and Prevention, National Center for Health Statistics.   </t>
    </r>
    <r>
      <rPr>
        <i/>
        <sz val="8"/>
        <rFont val="Arial"/>
        <family val="2"/>
      </rPr>
      <t>Multiple Cause of Death, 1999-2017</t>
    </r>
    <r>
      <rPr>
        <sz val="8"/>
        <rFont val="Arial"/>
        <family val="2"/>
      </rPr>
      <t xml:space="preserve"> on CDC WONDER Online Database, released December 2018.  Extracted by ONDCP from http://wonder.cdc.gov/mcd-icd10.html on December 7, 2018.  Data for 2018 are from unpublished NCHS special tabulations (January 2020). For a general description of drug poisoning deaths, see Warner M, Chen LH, Makuc DM, Anderson RN, Miniño AM. Drug Poisoning Deaths in the United States, 1980-2008. NCHS Data Brief, No. 81 (December 2011). </t>
    </r>
  </si>
  <si>
    <r>
      <t>Number of Deaths from Drug-Induced Causes</t>
    </r>
    <r>
      <rPr>
        <b/>
        <vertAlign val="superscript"/>
        <sz val="10"/>
        <color theme="6" tint="-0.249977111117893"/>
        <rFont val="Arial"/>
        <family val="2"/>
      </rPr>
      <t>1</t>
    </r>
    <r>
      <rPr>
        <b/>
        <sz val="10"/>
        <color theme="6" tint="-0.249977111117893"/>
        <rFont val="Arial"/>
        <family val="2"/>
      </rPr>
      <t>, by Sex and Race, 1979–2018</t>
    </r>
  </si>
  <si>
    <r>
      <t xml:space="preserve">NOTE:  Coding for causes of death through 1998 was based on the World Health Organization </t>
    </r>
    <r>
      <rPr>
        <i/>
        <sz val="8"/>
        <rFont val="Arial"/>
        <family val="2"/>
      </rPr>
      <t xml:space="preserve">International Classification of Diseases, 9th edition
           </t>
    </r>
    <r>
      <rPr>
        <sz val="8"/>
        <rFont val="Arial"/>
        <family val="2"/>
      </rPr>
      <t xml:space="preserve"> (ICD-9). In 1999, the 10th edition (ICD-10) was implemented.</t>
    </r>
  </si>
  <si>
    <r>
      <t>1</t>
    </r>
    <r>
      <rPr>
        <sz val="8"/>
        <rFont val="Arial"/>
        <family val="2"/>
      </rPr>
      <t xml:space="preserve"> Drug-induced deaths under ICD-9 include drug psychoses, drug dependence, nondependent use of drugs not including alcohol and tobacco, 
   accidental poisoning by drugs, suicide by drugs, assault from poisoning by drugs, and poisoning by drugs of undetermined intent (whether
   accidentally or purposely inflicted). Under ICD-10, drug-induced deaths include specific mental and behavioral disorders due to psychoactive
   substance use, accidental poisoning by drugs, intentional self-poisoning (suicide) by drugs, assault (homicide) by drugs, poisoning by drugs of
   undetermined intent and a number of causes of death explicitly linked to drug use.  Detailed ICD-10 codes for drug-induced deaths are
   documented in “Deaths, Final Data for 2007” cited below.  Drug-induced causes exclude accidents, homicides, and other causes indirectly related
   to drug use.  Also excluded are newborn deaths associated with mothers’ drug use. </t>
    </r>
  </si>
  <si>
    <r>
      <t xml:space="preserve">Centers for Disease Control and Prevention, National Center for Health Statistics. Multiple Cause of Death, 1999-2017 on CDC WONDER Online Database, released 2018.  Extracted by ONDCP from http://wonder.cdc.gov/mcd-icd10.html on February 5, 2019 for the years 1999 to 2017.  Data for 2018 are from unpublished NCHS special tabulations (January 2020). For 1979 to 1998, data are from Murphy, SL. Deaths: Final data for 1998. </t>
    </r>
    <r>
      <rPr>
        <i/>
        <sz val="8"/>
        <rFont val="Arial"/>
        <family val="2"/>
      </rPr>
      <t>National Vital Statistics Reports [NVSR]</t>
    </r>
    <r>
      <rPr>
        <sz val="8"/>
        <rFont val="Arial"/>
        <family val="2"/>
      </rPr>
      <t xml:space="preserve"> 48(11) [2000].</t>
    </r>
  </si>
  <si>
    <r>
      <t>Deaths per 100,000 Population from Drug-Induced Causes</t>
    </r>
    <r>
      <rPr>
        <b/>
        <vertAlign val="superscript"/>
        <sz val="10"/>
        <color theme="6" tint="-0.249977111117893"/>
        <rFont val="Arial"/>
        <family val="2"/>
      </rPr>
      <t>1</t>
    </r>
    <r>
      <rPr>
        <b/>
        <sz val="10"/>
        <color theme="6" tint="-0.249977111117893"/>
        <rFont val="Arial"/>
        <family val="2"/>
      </rPr>
      <t>, by Sex and Race, 1979–2018</t>
    </r>
  </si>
  <si>
    <t>Drug Poisoning Deaths Involving Specific Opioids, 1999-2018</t>
  </si>
  <si>
    <t>Centers for Disease Control and Prevention, National Center for Health Statistics.   Multiple Cause of Death, 1999-2017 on CDC WONDER Online Database, released December 2018.  Extracted by ONDCP from http://wonder.cdc.gov/mcd-icd10.html on December 7, 2018. Data for 2018 are from unpublished NCHS special tabulations (January 2020).</t>
  </si>
  <si>
    <r>
      <t xml:space="preserve"> </t>
    </r>
    <r>
      <rPr>
        <b/>
        <sz val="14"/>
        <color theme="6" tint="-0.249977111117893"/>
        <rFont val="Calibri"/>
        <family val="2"/>
        <scheme val="minor"/>
      </rPr>
      <t>Table 45.  Unintentional Drug Poisoning Deaths and Specific Drugs Involved, 1999-2017</t>
    </r>
  </si>
  <si>
    <r>
      <rPr>
        <vertAlign val="superscript"/>
        <sz val="8"/>
        <rFont val="Arial"/>
        <family val="2"/>
      </rPr>
      <t xml:space="preserve">2 </t>
    </r>
    <r>
      <rPr>
        <sz val="8"/>
        <rFont val="Arial"/>
        <family val="2"/>
      </rPr>
      <t xml:space="preserve">Among deaths with unintentional drug poisoning as the underlying cause of death, the following ICD-10 codes comprise deaths involving "Medications":  
   T36-T39, T40.2-T40.4, T40.6, T41-43.5, and T43.7-T50.8.  This category includes prescription drugs as well as some over-the-counter medications.
</t>
    </r>
  </si>
  <si>
    <r>
      <rPr>
        <vertAlign val="superscript"/>
        <sz val="8"/>
        <rFont val="Arial"/>
        <family val="2"/>
      </rPr>
      <t>4 "</t>
    </r>
    <r>
      <rPr>
        <sz val="8"/>
        <rFont val="Arial"/>
        <family val="2"/>
      </rPr>
      <t>Any Opioid" includes either opioid analgesics or heroin associated with unintentional drug poisoning as the underlying cause (ICD-10 codes T40.0 to T40.4
   and T40.6).</t>
    </r>
  </si>
  <si>
    <t xml:space="preserve"> Drug Poisoning Deaths Involving Specific Drugs among Males, 1999-2018</t>
  </si>
  <si>
    <t>Centers for Disease Control and Prevention, National Center for Health Statistics.   Multiple Cause of Death, 1999-2017 on CDC WONDER Online Database, released 2018.  Extracted by ONDCP from http://wonder.cdc.gov/mcd-icd10.html on February 6, 2019. Data for 2018 are from unpublished NCHS special tabulations (January 2020).</t>
  </si>
  <si>
    <t xml:space="preserve"> Drug Poisoning Deaths Involving Specific Drugs among Females, 1999-2018</t>
  </si>
  <si>
    <t>KR</t>
  </si>
  <si>
    <r>
      <t xml:space="preserve">Source:  Centers for Disease Control and Prevention, National Center for Health Statistics. Underlying Cause of Death, 1999-2017 on
                  CDC WONDER Online Database, released 2018.  Extracted by ONDCP from http://wonder.cdc.gov/mcd-icd10.html on
                  February 6, 2019. Data for 2018 are from Hedegaard et al., </t>
    </r>
    <r>
      <rPr>
        <i/>
        <sz val="8"/>
        <rFont val="Arial"/>
        <family val="2"/>
      </rPr>
      <t>Drug Overdose Deaths in the United States, 1999-2018</t>
    </r>
    <r>
      <rPr>
        <sz val="8"/>
        <rFont val="Arial"/>
        <family val="2"/>
      </rPr>
      <t>, NCHS
                  Data Brief No. 356 (January 2020).</t>
    </r>
  </si>
  <si>
    <t>Reported Acute Hepatitis Cases, 1995–2018</t>
  </si>
  <si>
    <t>Driving After Substance Use among High School Seniors, 2001-2019</t>
  </si>
  <si>
    <t>Date Created/ Updated</t>
  </si>
  <si>
    <r>
      <t xml:space="preserve">University of Michigan.  </t>
    </r>
    <r>
      <rPr>
        <i/>
        <sz val="8"/>
        <rFont val="Arial"/>
        <family val="2"/>
      </rPr>
      <t xml:space="preserve"> Monitoring the Future Study.  </t>
    </r>
    <r>
      <rPr>
        <sz val="8"/>
        <rFont val="Arial"/>
        <family val="2"/>
      </rPr>
      <t xml:space="preserve">Unpublished special tabulations (December 2019).
</t>
    </r>
  </si>
  <si>
    <t>Estimated Number of Persons Aged 12 or Older Who Needed and Received Treatment for an Illicit Drug Problem in the Past Year, by Hispanic Origin/Race, 2002–2018 (Thousands)</t>
  </si>
  <si>
    <t>Estimated Number of Persons Aged 12 or Older Who Needed and  Received Treatment for an Illicit Drug Problem in the Past Year, by  Age Group and Gender, 2002–2018 (Thousands)</t>
  </si>
  <si>
    <t>One-Day Census of Clients1 in Substance Abuse Treatment, by Facility Ownership, 1980–2017</t>
  </si>
  <si>
    <t>Estimated Number of Persons Aged 12 or Older Who Needed and Received Treatment at a Specialty Facility for an Illicit Drug Problem in the Past Year, by Hispanic Origin/Race, 2002–2018 (Thousands)</t>
  </si>
  <si>
    <r>
      <t>Substance Abuse and Mental Health Services Administration,Center for Behavioral Health Statistics and Quality,</t>
    </r>
    <r>
      <rPr>
        <i/>
        <sz val="8"/>
        <rFont val="Arial"/>
        <family val="2"/>
      </rPr>
      <t xml:space="preserve"> National Survey on Drug Use and Health</t>
    </r>
    <r>
      <rPr>
        <sz val="8"/>
        <rFont val="Arial"/>
        <family val="2"/>
      </rPr>
      <t xml:space="preserve"> for the years 2002–2018. Rockville, MD: U.S. Department of Health and Human Services (2004–2019).</t>
    </r>
  </si>
  <si>
    <t>Percentage of High School Students Who Engaged in Episodic Heavy Drinking by State, 2001-2017</t>
  </si>
  <si>
    <t xml:space="preserve"> Estimated Percentages of Past Year Users of Cocaine, by State or Jurisdiction, Aged 12 or Older, Annual Averages for 2002–2003 to 2017-2018</t>
  </si>
  <si>
    <t>Estimated Percentages of Past Year Misusers of Pain Relievers, by State or Jurisdiction, Aged 12 or Older, Annual Averages for 2002–2003 to 2017-2018</t>
  </si>
  <si>
    <t xml:space="preserve">Percentage of High School Students Who Ever Used Prescription Drugs without a Prescription by State, Youth Risk Behavior Survey, 2011 to 2017 State Surveys1 </t>
  </si>
  <si>
    <r>
      <t xml:space="preserve">Source:  Centers for Disease Control and Prevention. Youth Risk Behavior Surveillance—United States, 2011, </t>
    </r>
    <r>
      <rPr>
        <i/>
        <sz val="8"/>
        <rFont val="Arial"/>
        <family val="2"/>
      </rPr>
      <t>Morbidity and Mortality Weekly
               Report</t>
    </r>
    <r>
      <rPr>
        <sz val="8"/>
        <rFont val="Arial"/>
        <family val="2"/>
      </rPr>
      <t xml:space="preserve"> Surveillance Summaries 61(4):1-162 (2012); Youth Risk Behavior Surveillance -- United States, 2013, MMWR 63(4):1-168 (2014);
               Youth Risk Behavior Surveillance -- United States, 2015, MMWR 65(6):1-174 (2016); Youth Risk Behavior Surveillance -- United States,
               2017, MMWR 67(8) (2018).</t>
    </r>
  </si>
  <si>
    <r>
      <t>Past Month (Current) Marijuana Use</t>
    </r>
    <r>
      <rPr>
        <b/>
        <vertAlign val="superscript"/>
        <sz val="9"/>
        <color theme="0"/>
        <rFont val="Arial"/>
        <family val="2"/>
      </rPr>
      <t>2</t>
    </r>
  </si>
  <si>
    <t>Ever Used Cocaine (Lifetime Use)</t>
  </si>
  <si>
    <r>
      <t>Ever took prescription drugs one or more times without a doctor’s prescription</t>
    </r>
    <r>
      <rPr>
        <b/>
        <vertAlign val="superscript"/>
        <sz val="9"/>
        <color rgb="FFFFFFFF"/>
        <rFont val="Arial"/>
        <family val="2"/>
      </rPr>
      <t xml:space="preserve">2 </t>
    </r>
    <r>
      <rPr>
        <b/>
        <sz val="9"/>
        <color rgb="FFFFFFFF"/>
        <rFont val="Arial"/>
        <family val="2"/>
      </rPr>
      <t>(Lifetime Use)</t>
    </r>
  </si>
  <si>
    <t>Percentage of High School Students Who Ever Used Illegal Steroids by State, Youth Risk Behavior Survey, 2001 to 2017 State Surveys1</t>
  </si>
  <si>
    <t>Ever took steroids without a doctor's prescription (Lifetime Use)</t>
  </si>
  <si>
    <r>
      <t>Current drinking</t>
    </r>
    <r>
      <rPr>
        <b/>
        <vertAlign val="superscript"/>
        <sz val="9"/>
        <color theme="0"/>
        <rFont val="Arial"/>
        <family val="2"/>
      </rPr>
      <t xml:space="preserve">3 </t>
    </r>
    <r>
      <rPr>
        <b/>
        <sz val="9"/>
        <color theme="0"/>
        <rFont val="Arial"/>
        <family val="2"/>
      </rPr>
      <t>(Past Month Use)</t>
    </r>
  </si>
  <si>
    <t>Number of Deaths from Drug-Induced Causes, by State or Jurisdiction, 1999-2018</t>
  </si>
  <si>
    <t>Age-Adjusted Death Rates from Drug-Induced Causes, by State or Jurisdiction, 1999–2018 (Deaths per 100,000 Population)</t>
  </si>
  <si>
    <t>Age-Adjusted Death Rates from Drug Poisoning, by State or Jurisdiction, 1999–2018 (Deaths per 100,000 Population)</t>
  </si>
  <si>
    <t>Estimated Percentages of Illicit Drug Use Disorder in the Past Year, by State or Jurisdiction, Aged 12 or Older, Annual Averages for 2002–2003 to 2017-2018</t>
  </si>
  <si>
    <t>Estimated Percentages of Persons Aged 12 or Older Needing but Not Receiving Treatment for an Illicit Drug Problem in the Past Year, by State or Jurisdiction, Annual Averages for 2002–2003 to 2017-2018</t>
  </si>
  <si>
    <r>
      <rPr>
        <vertAlign val="superscript"/>
        <sz val="8"/>
        <rFont val="Calibri"/>
        <family val="2"/>
        <scheme val="minor"/>
      </rPr>
      <t>1</t>
    </r>
    <r>
      <rPr>
        <sz val="8"/>
        <rFont val="Calibri"/>
        <family val="2"/>
        <scheme val="minor"/>
      </rPr>
      <t xml:space="preserve">In 2009, there were fewer than expected deaths identified with drug-induced causes due to an unusually high number of deaths for which cause of death was pending investigation and not updated at the time NCHS
  closed its files.  These deaths are coded under </t>
    </r>
    <r>
      <rPr>
        <i/>
        <sz val="8"/>
        <rFont val="Calibri"/>
        <family val="2"/>
        <scheme val="minor"/>
      </rPr>
      <t>Other ill-defined and unspecifice cause</t>
    </r>
    <r>
      <rPr>
        <sz val="8"/>
        <rFont val="Calibri"/>
        <family val="2"/>
        <scheme val="minor"/>
      </rPr>
      <t xml:space="preserve"> (ICD-10 code R99), which has resulted in fewer numbers of drug-induced deaths in the District of Columbia, New Jersey, Ohio, and
   West Virginia than would have been the case if additional information from the investigations had been incorporated in the file.  Data for 2005 in West Virginia and 2008 in Georgia were similarly affected.  Trend data
   for these locations must be used with caution.</t>
    </r>
  </si>
  <si>
    <r>
      <t xml:space="preserve">Centers for Disease Control and Prevention (CDC)/National Center for Health Statistics (NCHS), </t>
    </r>
    <r>
      <rPr>
        <i/>
        <sz val="8"/>
        <rFont val="Calibri"/>
        <family val="2"/>
        <scheme val="minor"/>
      </rPr>
      <t>Underlying Cause of Death</t>
    </r>
    <r>
      <rPr>
        <sz val="8"/>
        <rFont val="Calibri"/>
        <family val="2"/>
        <scheme val="minor"/>
      </rPr>
      <t xml:space="preserve"> on CDC WONDER Online Database, released 2018.  Extracted by ONDCP from http://wonder.cdc.gov/ucd-icd10.html on February 12, 2019. Data for 2018 are from unpublished NCHS special tabulations (January 2020).</t>
    </r>
  </si>
  <si>
    <t>Death Rates from Drug-Induced Causes, by State or Jurisdiction, 1999–2018 (Age-Adjusted Deaths per 100,000 Population)</t>
  </si>
  <si>
    <t>Number of Deaths from Drug-Induced Causes, by State or Jurisdiction, 1999–2018</t>
  </si>
  <si>
    <t>Death Rates from Drug Poisoning Involving Medications, by State or Jurisdiction, 1999–2018 (Age-Adjusted Deaths per 100,000 Population)</t>
  </si>
  <si>
    <t>Drug poisoning deaths include the following ICD-10 underlying cause codes:  X40-X44, X60-X64, X85, Y10-Y-14.  Drug poisoning deaths include unintentional (accidental overdose), intentional (suicide or homicide by drug), and deaths of undetermined intention.  Deaths involving medications include the following ICD-10 multiple-cause codes:   T36-T39, T40.2-T40.4, T40.6, T41-43.5, and T43.7-T50.8.  This category includes prescription drugs as well as some over-the-counter medications. In  December 2015, NCHS revised the definition to include ICD Code T40.6.</t>
  </si>
  <si>
    <t>Number of Deaths from Drug Poisoning Involving Medications, by State or Jurisdiction, 1999–2018</t>
  </si>
  <si>
    <t>Suppressed</t>
  </si>
  <si>
    <r>
      <t xml:space="preserve">Centers for Disease Control and Prevention, National Center for Health Statistics. </t>
    </r>
    <r>
      <rPr>
        <i/>
        <sz val="8"/>
        <rFont val="Calibri"/>
        <family val="2"/>
        <scheme val="minor"/>
      </rPr>
      <t>Multiple Cause of Death, 1999-2017</t>
    </r>
    <r>
      <rPr>
        <sz val="8"/>
        <rFont val="Calibri"/>
        <family val="2"/>
        <scheme val="minor"/>
      </rPr>
      <t xml:space="preserve"> on CDC WONDER Online Database, released December 2018.  Extracted by ONDCP from http://wonder.cdc.gov/mcd-icd10.html on December 6, 2018.  Data for 2018 are from unpublished NCHS special tabulations (January 2020).</t>
    </r>
  </si>
  <si>
    <r>
      <t>Number of Deaths from Drug Poisoning Involving An Opioid,</t>
    </r>
    <r>
      <rPr>
        <b/>
        <vertAlign val="superscript"/>
        <sz val="12"/>
        <color theme="6" tint="-0.249977111117893"/>
        <rFont val="Calibri"/>
        <family val="2"/>
        <scheme val="minor"/>
      </rPr>
      <t>1</t>
    </r>
    <r>
      <rPr>
        <b/>
        <sz val="12"/>
        <color theme="6" tint="-0.249977111117893"/>
        <rFont val="Calibri"/>
        <family val="2"/>
        <scheme val="minor"/>
      </rPr>
      <t xml:space="preserve"> by State or Jurisdiction, 1999–2018</t>
    </r>
  </si>
  <si>
    <r>
      <t>Death Rates from Drug Poisoning Involving An Opioid</t>
    </r>
    <r>
      <rPr>
        <b/>
        <vertAlign val="superscript"/>
        <sz val="10"/>
        <color theme="6" tint="-0.249977111117893"/>
        <rFont val="Arial"/>
        <family val="2"/>
      </rPr>
      <t>1</t>
    </r>
    <r>
      <rPr>
        <b/>
        <sz val="10"/>
        <color theme="6" tint="-0.249977111117893"/>
        <rFont val="Arial"/>
        <family val="2"/>
      </rPr>
      <t>, by State or Jurisdiction, 1999–2018 (Age-Adjusted Deaths per 100,000 Population)</t>
    </r>
  </si>
  <si>
    <t>Number of Deaths from Drug Poisoning Involving Opioid Analgesics, by State or Jurisdiction, 1999–2018</t>
  </si>
  <si>
    <t>Drug poisoning deaths include the following ICD-10 underlying cause codes:  X40-X44, X60-X64, X85, Y10-Y-14.  Drug poisoning deaths include unintentional (accidental overdose), intentional (suicide or homicide by drug), and deaths of undetermined intention.  Deaths involving opioid analgesics are based on ICD-10 multiple cause codes T40.2-40.4, T40.6.</t>
  </si>
  <si>
    <r>
      <t>Number of Deaths from Drug Poisoning Involving Heroin</t>
    </r>
    <r>
      <rPr>
        <b/>
        <vertAlign val="superscript"/>
        <sz val="12"/>
        <color theme="6" tint="-0.249977111117893"/>
        <rFont val="Calibri"/>
        <family val="2"/>
        <scheme val="minor"/>
      </rPr>
      <t>1</t>
    </r>
    <r>
      <rPr>
        <b/>
        <sz val="12"/>
        <color theme="6" tint="-0.249977111117893"/>
        <rFont val="Calibri"/>
        <family val="2"/>
        <scheme val="minor"/>
      </rPr>
      <t>, by State or Jurisdiction, 1999–2018</t>
    </r>
  </si>
  <si>
    <r>
      <t>Death Rates from Drug Poisoning Involving Heroin</t>
    </r>
    <r>
      <rPr>
        <b/>
        <vertAlign val="superscript"/>
        <sz val="11"/>
        <color theme="6" tint="-0.249977111117893"/>
        <rFont val="Arial"/>
        <family val="2"/>
      </rPr>
      <t>1</t>
    </r>
    <r>
      <rPr>
        <b/>
        <sz val="11"/>
        <color theme="6" tint="-0.249977111117893"/>
        <rFont val="Arial"/>
        <family val="2"/>
      </rPr>
      <t>, by State or Jurisdiction, 1999–2018 (Age-Adjusted Deaths per 100,000 Population)</t>
    </r>
  </si>
  <si>
    <t>Number of Deaths from Drug Poisoning Involving SOOTM (T40.4), by State or Jurisdiction, 1999–2018</t>
  </si>
  <si>
    <r>
      <rPr>
        <vertAlign val="superscript"/>
        <sz val="8"/>
        <rFont val="Calibri"/>
        <family val="2"/>
        <scheme val="minor"/>
      </rPr>
      <t>1</t>
    </r>
    <r>
      <rPr>
        <sz val="8"/>
        <rFont val="Calibri"/>
        <family val="2"/>
        <scheme val="minor"/>
      </rPr>
      <t xml:space="preserve">In 2009, there were fewer than expected deaths identified with drug-induced causes due to an unusually high number of deaths for which cause of death was pending investigation and not updated at the time NCHS closed its files.  These deaths are coded
   under </t>
    </r>
    <r>
      <rPr>
        <i/>
        <sz val="8"/>
        <rFont val="Calibri"/>
        <family val="2"/>
        <scheme val="minor"/>
      </rPr>
      <t>Other ill-defined and unspecifice cause</t>
    </r>
    <r>
      <rPr>
        <sz val="8"/>
        <rFont val="Calibri"/>
        <family val="2"/>
        <scheme val="minor"/>
      </rPr>
      <t xml:space="preserve"> (ICD-10 code R99), which has resulted in fewer numbers of drug-induced deaths in the District of Columbia, New Jersey, Ohio, and West Virginia than would have been the case if additional information from the 
   investigations had been incorporated in the file.  Data for 2005 in West Virginia and 2008 in Georgia were similarly affected.  Trend data for these locations must be used with caution.</t>
    </r>
  </si>
  <si>
    <t>Death Rates from Drug Poisoning Involving Opioid Analgesics T40.4, by State or Jurisdiction, 1999–2018 (Age-Adjusted Deaths per 100,000 Population)</t>
  </si>
  <si>
    <r>
      <t>Number of Deaths from Drug Poisoning Involving Cocaine</t>
    </r>
    <r>
      <rPr>
        <b/>
        <vertAlign val="superscript"/>
        <sz val="12"/>
        <color theme="6" tint="-0.249977111117893"/>
        <rFont val="Calibri"/>
        <family val="2"/>
        <scheme val="minor"/>
      </rPr>
      <t>1</t>
    </r>
    <r>
      <rPr>
        <b/>
        <sz val="12"/>
        <color theme="6" tint="-0.249977111117893"/>
        <rFont val="Calibri"/>
        <family val="2"/>
        <scheme val="minor"/>
      </rPr>
      <t>, by State or Jurisdiction, 1999–2018</t>
    </r>
  </si>
  <si>
    <r>
      <t>Death Rates from Drug Poisoning Involving Cocaine</t>
    </r>
    <r>
      <rPr>
        <b/>
        <sz val="11"/>
        <color theme="6" tint="-0.249977111117893"/>
        <rFont val="Arial"/>
        <family val="2"/>
      </rPr>
      <t>, by State or Jurisdiction, 1999–2018 (Age-Adjusted Deaths per 100,000 Population)</t>
    </r>
  </si>
  <si>
    <t>Number of Deaths from Drug Poisoning Involving Psychostimulants, by State or Jurisdiction, 1999–2018</t>
  </si>
  <si>
    <t>Death Rates from Drug Poisoning Involving Psychostimulants, by State or Jurisdiction, 1999–2018 (Age-Adjusted Deaths per 100,000 Population)</t>
  </si>
  <si>
    <t>Opioid Prescriptions Filled per 100,000 Person by State, 2016-2018</t>
  </si>
  <si>
    <t>All Opioid Types</t>
  </si>
  <si>
    <t>Long-Acting or Extended Release</t>
  </si>
  <si>
    <r>
      <t xml:space="preserve">IQVIA Xponent 2018 data extracted in 2019. Published in Centers for Disease Control and Prevention, </t>
    </r>
    <r>
      <rPr>
        <i/>
        <sz val="8"/>
        <rFont val="Arial"/>
        <family val="2"/>
      </rPr>
      <t>Surveillance Report of Drug-Related Risks and Outcomes,United States, 2019</t>
    </r>
    <r>
      <rPr>
        <sz val="8"/>
        <rFont val="Arial"/>
        <family val="2"/>
      </rPr>
      <t>.</t>
    </r>
  </si>
  <si>
    <r>
      <t xml:space="preserve"> Worldwide Cocaine Removals,</t>
    </r>
    <r>
      <rPr>
        <b/>
        <vertAlign val="superscript"/>
        <sz val="10"/>
        <color theme="6" tint="-0.249977111117893"/>
        <rFont val="Arial"/>
        <family val="2"/>
      </rPr>
      <t>1</t>
    </r>
    <r>
      <rPr>
        <b/>
        <sz val="10"/>
        <color theme="6" tint="-0.249977111117893"/>
        <rFont val="Arial"/>
        <family val="2"/>
      </rPr>
      <t xml:space="preserve"> By Zone, 1996–2018 (Metric Tons) </t>
    </r>
  </si>
  <si>
    <r>
      <t xml:space="preserve"> U.S. Government [USG], USG, Interagency Assessment of Cocaine Movement [IACM] – Twenty-Fourth Edition Yearend Review (May 2004) for data from 1996 to 2002; IACM – Twenty-Ninth Edition 2008 Yearend Review (July 2009) for data from 2003 to 2004; Cocaine Smuggling in 2009 (October 2010) for 2005 data; Cocaine Smuggling in 2010 (January 2012) for 2006 data; Cocaine Smuggling in 2011 (August 2013) for data from 2007 and 2008.  Data for 2009 ro 2013 are from the IACM Thirty-Fourth Edition 2013 Yearend Review (December 2014). Data for 2014 to 2018 are unpublished  from Consolidated Counterdrug Database</t>
    </r>
    <r>
      <rPr>
        <sz val="8"/>
        <color theme="1"/>
        <rFont val="Arial"/>
        <family val="2"/>
      </rPr>
      <t xml:space="preserve"> (December 2019</t>
    </r>
    <r>
      <rPr>
        <sz val="8"/>
        <rFont val="Arial"/>
        <family val="2"/>
      </rPr>
      <t>).</t>
    </r>
  </si>
  <si>
    <t>Amount of Coca Leaf Eradicated, 1987–2018 (Hectares)</t>
  </si>
  <si>
    <t>Voluntary</t>
  </si>
  <si>
    <r>
      <t xml:space="preserve">U.S. Department of State, Bureau of International Narcotics and Law Enforcement Affairs, 2015 </t>
    </r>
    <r>
      <rPr>
        <i/>
        <sz val="8"/>
        <rFont val="Arial"/>
        <family val="2"/>
      </rPr>
      <t>International Narcotics Control Strategy Report</t>
    </r>
    <r>
      <rPr>
        <sz val="8"/>
        <rFont val="Arial"/>
        <family val="2"/>
      </rPr>
      <t xml:space="preserve"> [INCSR] (March 2015) for 2015 data; and unpublished U.S. Government estimates. Data prior to 2001 are from earlier editions of INCSR.  </t>
    </r>
  </si>
  <si>
    <t>Amount of Opium Poppy Eradicated, 1990–2018 (Hectares)</t>
  </si>
  <si>
    <r>
      <t>1</t>
    </r>
    <r>
      <rPr>
        <sz val="8"/>
        <rFont val="Arial"/>
        <family val="2"/>
      </rPr>
      <t xml:space="preserve"> Eradication figures shown for Colombia represent aerial eradication from 2000 to 2003; combined aerial and manual from 2004 to
   2006; and manual eradication since 2007 after aerial eradication was discontinued in April 2006 to put all aerial assets against
   coca cultivation. </t>
    </r>
  </si>
  <si>
    <r>
      <t>3</t>
    </r>
    <r>
      <rPr>
        <sz val="8"/>
        <rFont val="Arial"/>
        <family val="2"/>
      </rPr>
      <t xml:space="preserve"> The eradication figures shown for 1992–2001 are derived from data supplied by Mexican authorities to INCSR. The effective
    eradication figure is an estimate of the actual amount of crop destroyed—factoring in replanting, repeated spraying of one
    area, and other factors.</t>
    </r>
  </si>
  <si>
    <t>U.S. Department of State, Bureau of International Narcotics and Law Enforcement Affairs. International Narcotics Control Strategy Report—2019 [INCSR] (March 2019) for data from 2009 to 2017, except as noted.  Data for years prior to 2009 are from earlier editions of INCSR.  Any 2018 data are unpublished U.S. Government estimates (December 2019).</t>
  </si>
  <si>
    <t>Amount of Opium Poppy Cultivated, 1990–2018 (Hectares)</t>
  </si>
  <si>
    <t>Estimated Worldwide Potential Net Production of Opium, 1987–2018 (Metric Tons)</t>
  </si>
  <si>
    <r>
      <t xml:space="preserve">U.S. Department of State, Bureau of International Narcotics and Law Enforcement Affairs. </t>
    </r>
    <r>
      <rPr>
        <i/>
        <sz val="8"/>
        <rFont val="Arial"/>
        <family val="2"/>
      </rPr>
      <t>International Narcotics Control Strategy Report</t>
    </r>
    <r>
      <rPr>
        <sz val="8"/>
        <rFont val="Arial"/>
        <family val="2"/>
      </rPr>
      <t>—2019 [INCSR] (March 2019) for data from 2009 to 2017. Data for years prior to 2009 are from earlier editions of INCSR. Guatemala and Mexico data for 2017 and any 2018 data are unpublished U.S. Government estimates (December 2019).</t>
    </r>
  </si>
  <si>
    <t>Age-Adjusted Death Rates from Drug Poisoning Involving Medications, by State or Jurisdiction, 1999–2018 (Deaths per 100,000 Population)</t>
  </si>
  <si>
    <t>Number of Deaths from Drug Poisoning Involving An Opioid, by State or Jurisdiction, 1999–2018</t>
  </si>
  <si>
    <t>Age-Adjusted Death Rates from Drug Poisoning Involving An Opioid, by State or Jurisdiction, 1999–2018 (Deaths per 100,000 Population)</t>
  </si>
  <si>
    <t>Age-Adjusted Death Rates from Drug Poisoning Involving Opioid Analgesics, by State or Jurisdiction, 1999–2018 (Deaths per 100,000 Population)</t>
  </si>
  <si>
    <t>Number of Deaths from Drug Poisoning Involving Synthetic Opioids Other than Methadone by State or Jurisdiction, 1999–2018</t>
  </si>
  <si>
    <t>Age-Adjusted Death Rates from Drug Poisoning Involving Heroin, by State or Jurisdiction, 1999–2018 (Deaths per 100,000 Population)</t>
  </si>
  <si>
    <t>Age-Adjusted Death Rates from Drug Poisoning Involving Synthetic Opioids Other than Methadone by State or Jurisdiction, 1999–2018 (Deaths per 100,000 Population)</t>
  </si>
  <si>
    <t>Number of Deaths from Drug Poisoning Involving Cocaine by State or Jurisdiction, 1999–2018</t>
  </si>
  <si>
    <t>Age-Adjusted Death Rates from Drug Poisoning Involving Cocaine by State or Jurisdiction, 1999–2018 (Deaths per 100,000 Population)</t>
  </si>
  <si>
    <t>Number of Deaths from Drug Poisoning Involving Psychostimulants by State or Jurisdiction, 1999–2018</t>
  </si>
  <si>
    <t>Age-Adjusted Death Rates from Drug Poisoning Involving Psychostimulants by State or Jurisdiction, 1999–2018 (Deaths per 100,000 Population)</t>
  </si>
  <si>
    <t>https://www.cdc.gov/drugoverdose/pdf/pubs/2019-cdc-drug-surveillance-report.pdf</t>
  </si>
  <si>
    <r>
      <t xml:space="preserve">U.S. Drug Enforcement Administration, Office of Domestic Cannabis Eradication/Suppression Program. Data for 2011 to 2018 are from annual </t>
    </r>
    <r>
      <rPr>
        <i/>
        <sz val="8"/>
        <rFont val="Arial"/>
        <family val="2"/>
      </rPr>
      <t>Domestic Cannabis Eradication/Suppression Program Statistical Reports</t>
    </r>
    <r>
      <rPr>
        <sz val="8"/>
        <rFont val="Arial"/>
        <family val="2"/>
      </rPr>
      <t xml:space="preserve"> available at http://www.justice.gov/dea/ops/cannabis.shtml, accessed on November 18, 2019. Data for 2010 data accessed on April 1, 2015.  Data for 2002 to 2009 as published by the Bureau of Justice Statistics or University at Albany, </t>
    </r>
    <r>
      <rPr>
        <i/>
        <sz val="8"/>
        <rFont val="Arial"/>
        <family val="2"/>
      </rPr>
      <t>Sourcebook of Criminal Justice Statistics</t>
    </r>
    <r>
      <rPr>
        <sz val="8"/>
        <rFont val="Arial"/>
        <family val="2"/>
      </rPr>
      <t xml:space="preserve"> (annual).</t>
    </r>
  </si>
  <si>
    <t>http://www.justice.gov/dea/ops/cannabis.shtml</t>
  </si>
  <si>
    <t>Eradicated Cultivated Outdoor Cannabis Plants, by State, 2002–2018</t>
  </si>
  <si>
    <r>
      <t>Percentage of High School Students Who Used Marijuana in the Past Month in Selected Cities, Youth Risk Behavior Survey, 2001-2017</t>
    </r>
    <r>
      <rPr>
        <b/>
        <vertAlign val="superscript"/>
        <sz val="10"/>
        <color theme="6" tint="-0.249977111117893"/>
        <rFont val="Arial"/>
        <family val="2"/>
      </rPr>
      <t>1</t>
    </r>
  </si>
  <si>
    <r>
      <t>Ever Used Cocaine (Lifetime Use)</t>
    </r>
    <r>
      <rPr>
        <b/>
        <vertAlign val="superscript"/>
        <sz val="9"/>
        <color theme="0"/>
        <rFont val="Arial"/>
        <family val="2"/>
      </rPr>
      <t>2</t>
    </r>
  </si>
  <si>
    <t>Percentage of High School Students Who Ever Used Prescription Drugs without a Prescription in Selected Cities, Youth Risk Behavior Survey, 2011 to 2017 Local Surveys</t>
  </si>
  <si>
    <t>Ever took prescription drugs one or more times without a doctor’s prescription (Lifetime Use)</t>
  </si>
  <si>
    <t>Percentage of High School Students Who Ever Used Prescription Drugs without a Doctor’s Prescription in Selected Cities, 2013-2017</t>
  </si>
  <si>
    <t xml:space="preserve">Percentage of High School Students Who Ever Used Illegal Steroids in Selected Cities, Youth Risk Behavior Survey, 2001 to 2017 Local Surveys1 </t>
  </si>
  <si>
    <t>Ever Used Illegal Steroids (Lifetime Use)</t>
  </si>
  <si>
    <t>Percentage of High School Students Who Ever Used Illegal Steroids in Selected Cities, 2001-2017</t>
  </si>
  <si>
    <r>
      <t>Past Month (Current) Alcohol Use</t>
    </r>
    <r>
      <rPr>
        <b/>
        <vertAlign val="superscript"/>
        <sz val="9"/>
        <color theme="0"/>
        <rFont val="Arial"/>
        <family val="2"/>
      </rPr>
      <t>2</t>
    </r>
  </si>
  <si>
    <r>
      <t>Percentage of High School Students Who Used Cigarettes in the Past Month in Selected Cities, Youth Risk Behavior Survey, 2001-2017 Local Surveys</t>
    </r>
    <r>
      <rPr>
        <b/>
        <vertAlign val="superscript"/>
        <sz val="10"/>
        <color theme="6" tint="-0.249977111117893"/>
        <rFont val="Arial"/>
        <family val="2"/>
      </rPr>
      <t>1</t>
    </r>
  </si>
  <si>
    <t>Past Month (Current) Cigarette Use</t>
  </si>
  <si>
    <t>Percentage of High School Students Who Used Cigarettes in the Past Month in Selected Cities, 2001 - 2017</t>
  </si>
  <si>
    <r>
      <t>Number of Deaths from Drug Poisoning in Large</t>
    </r>
    <r>
      <rPr>
        <b/>
        <vertAlign val="superscript"/>
        <sz val="14"/>
        <color theme="6" tint="-0.249977111117893"/>
        <rFont val="Calibri"/>
        <family val="2"/>
        <scheme val="minor"/>
      </rPr>
      <t>1</t>
    </r>
    <r>
      <rPr>
        <b/>
        <sz val="14"/>
        <color theme="6" tint="-0.249977111117893"/>
        <rFont val="Calibri"/>
        <family val="2"/>
        <scheme val="minor"/>
      </rPr>
      <t xml:space="preserve"> Counties, 1999–2018</t>
    </r>
  </si>
  <si>
    <r>
      <t>Drug Poisoning Deaths per 100,000 Population (Age-Adjusted) in Large</t>
    </r>
    <r>
      <rPr>
        <b/>
        <vertAlign val="superscript"/>
        <sz val="12"/>
        <color theme="6" tint="-0.249977111117893"/>
        <rFont val="Calibri"/>
        <family val="2"/>
        <scheme val="minor"/>
      </rPr>
      <t>1</t>
    </r>
    <r>
      <rPr>
        <b/>
        <sz val="12"/>
        <color theme="6" tint="-0.249977111117893"/>
        <rFont val="Calibri"/>
        <family val="2"/>
        <scheme val="minor"/>
      </rPr>
      <t xml:space="preserve"> Counties, 1999–2018</t>
    </r>
  </si>
  <si>
    <t>Number of Drug Poisoning Deaths in Large Counties, 1999-2018</t>
  </si>
  <si>
    <t>Drug Poisoning Deaths per 100,000 Population (Age-Adjusted) in Large Counties, 1999-2018</t>
  </si>
  <si>
    <t>Worldwide Cocaine Losses, By Zone, 1996–2018 (Metric Tons)</t>
  </si>
  <si>
    <r>
      <t xml:space="preserve">Extracted by ONDCP from </t>
    </r>
    <r>
      <rPr>
        <u/>
        <sz val="10"/>
        <color indexed="12"/>
        <rFont val="Arial"/>
        <family val="2"/>
      </rPr>
      <t>http://wonder.cdc.gov/mcd-icd10.html</t>
    </r>
  </si>
  <si>
    <t>Rates of Drug Arrests, by Race</t>
  </si>
  <si>
    <t>National Drug Control Strategy, Performance Reporting System 2020</t>
  </si>
  <si>
    <t>Number of Drug Overdose Deaths Involving Medications, by State</t>
  </si>
  <si>
    <t>Rate of Drug Overdose Deaths Involving Medications, by State</t>
  </si>
  <si>
    <t xml:space="preserve"> https://ucr.fbi.gov/crime-in-the-u.s/2018/crime-in-the-u.s.-2018/topic-pages/tables/table-1  </t>
  </si>
  <si>
    <r>
      <rPr>
        <sz val="10"/>
        <color theme="1"/>
        <rFont val="Arial"/>
        <family val="2"/>
      </rPr>
      <t xml:space="preserve">Summary by ONDCP using the Arrest Data Analysis Tool at </t>
    </r>
    <r>
      <rPr>
        <u/>
        <sz val="10"/>
        <color indexed="12"/>
        <rFont val="Arial"/>
        <family val="2"/>
      </rPr>
      <t xml:space="preserve">https://www.bjs.gov/index.cfm?ty=datool&amp;surl=/arrests/index.cfm </t>
    </r>
  </si>
  <si>
    <t>https://wwwdasis.samhsa.gov/dasis2/teds_pubs/TEDS-2017-R.pdf</t>
  </si>
  <si>
    <t>https://www.samhsa.gov/data/nsduh/state-reports-NSDUH-2018</t>
  </si>
  <si>
    <t>Estimated Percentages of Past Year Users of Cocaine, by State or Jurisdiction, Aged 12 or Older, Annual Averages for 2002–2003 to 2017-2018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</si>
</sst>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6">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quot;$&quot;#,##0.0_);[Red]\(&quot;$&quot;#,##0.0\)"/>
    <numFmt numFmtId="166" formatCode="#,##0.0"/>
    <numFmt numFmtId="167" formatCode="&quot;$&quot;#,##0"/>
    <numFmt numFmtId="168" formatCode="[=0]&quot;     - -&quot;;[&lt;0.05]&quot;     *&quot;;??0.0;"/>
    <numFmt numFmtId="169" formatCode="[=0]&quot;     - -&quot;;[&lt;0.05]&quot;     *&quot;;??0.0\ ;"/>
    <numFmt numFmtId="170" formatCode="??,???\ ;;&quot;      - -&quot;"/>
    <numFmt numFmtId="171" formatCode="?,???\ ;;&quot;    - -&quot;"/>
    <numFmt numFmtId="172" formatCode="???\ ;;&quot;  - -&quot;"/>
    <numFmt numFmtId="173" formatCode="???,???\ ;;&quot;       - -&quot;"/>
    <numFmt numFmtId="174" formatCode="?,???,???\ ;;&quot;          - -&quot;"/>
    <numFmt numFmtId="175" formatCode="??\ ;;&quot;- -&quot;"/>
    <numFmt numFmtId="176" formatCode="?,???,???;;&quot;          - -&quot;"/>
    <numFmt numFmtId="177" formatCode="[=0]\ &quot;   - -&quot;;[&lt;1]\ &quot;   †&quot;;?,???"/>
    <numFmt numFmtId="178" formatCode="[=0]\ &quot;    - -&quot;;[&lt;1]\ &quot;    †&quot;;??,???"/>
    <numFmt numFmtId="179" formatCode="[=0]\ &quot;     - -&quot;;[&lt;1]\ &quot;     †&quot;;???,???"/>
    <numFmt numFmtId="180" formatCode="[=0]\ &quot;      - -&quot;;[&lt;1]\ &quot;      †&quot;;?,???,???"/>
    <numFmt numFmtId="181" formatCode="[=0]&quot;    - -&quot;;[&lt;0.05]&quot;    *&quot;;??0.0"/>
    <numFmt numFmtId="182" formatCode="???,???;;&quot;       - -&quot;"/>
    <numFmt numFmtId="183" formatCode="??,???;;&quot;      - -&quot;"/>
    <numFmt numFmtId="184" formatCode="?,???;;&quot;    - -&quot;"/>
    <numFmt numFmtId="185" formatCode="???;;&quot;  - -&quot;"/>
    <numFmt numFmtId="186" formatCode="[=0]\ &quot;- -&quot;;[&lt;1]\ &quot; †&quot;;??"/>
    <numFmt numFmtId="187" formatCode="[=0]\ &quot;  - -&quot;;[&lt;1]\ &quot;  †&quot;;???"/>
    <numFmt numFmtId="188" formatCode="[=0]\ &quot;  - -&quot;;[&lt;1]\ &quot;  **&quot;;???"/>
    <numFmt numFmtId="189" formatCode="0.0%"/>
    <numFmt numFmtId="190" formatCode="[$-409]mmm\-yy;@"/>
    <numFmt numFmtId="191" formatCode="0.000%"/>
    <numFmt numFmtId="192" formatCode="0.0_);[Red]\(0.0\)"/>
    <numFmt numFmtId="193" formatCode="_(* #,##0.0_);_(* \(#,##0.0\);_(* &quot;-&quot;??_);_(@_)"/>
    <numFmt numFmtId="194" formatCode="_(* #,##0_);_(* \(#,##0\);_(* &quot;-&quot;??_);_(@_)"/>
  </numFmts>
  <fonts count="2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9"/>
      <name val="Arial"/>
      <family val="2"/>
    </font>
    <font>
      <b/>
      <i/>
      <sz val="9"/>
      <name val="Arial"/>
      <family val="2"/>
    </font>
    <font>
      <b/>
      <vertAlign val="superscript"/>
      <sz val="9"/>
      <name val="Arial"/>
      <family val="2"/>
    </font>
    <font>
      <sz val="9"/>
      <name val="Arial"/>
      <family val="2"/>
    </font>
    <font>
      <b/>
      <sz val="9"/>
      <color indexed="9"/>
      <name val="Arial"/>
      <family val="2"/>
    </font>
    <font>
      <vertAlign val="superscript"/>
      <sz val="8"/>
      <name val="Arial"/>
      <family val="2"/>
    </font>
    <font>
      <sz val="8"/>
      <name val="Arial"/>
      <family val="2"/>
    </font>
    <font>
      <sz val="10"/>
      <name val="Times New Roman"/>
      <family val="1"/>
    </font>
    <font>
      <sz val="8"/>
      <name val="Arial"/>
      <family val="2"/>
    </font>
    <font>
      <u/>
      <sz val="10"/>
      <color indexed="12"/>
      <name val="Arial"/>
      <family val="2"/>
    </font>
    <font>
      <sz val="9"/>
      <color indexed="8"/>
      <name val="Arial"/>
      <family val="2"/>
    </font>
    <font>
      <b/>
      <sz val="8"/>
      <name val="Arial"/>
      <family val="2"/>
    </font>
    <font>
      <vertAlign val="superscript"/>
      <sz val="9"/>
      <name val="Arial"/>
      <family val="2"/>
    </font>
    <font>
      <vertAlign val="superscript"/>
      <sz val="8"/>
      <name val="Helvetica"/>
    </font>
    <font>
      <b/>
      <sz val="10"/>
      <name val="Arial"/>
      <family val="2"/>
    </font>
    <font>
      <sz val="9"/>
      <name val="Helvetica"/>
    </font>
    <font>
      <b/>
      <i/>
      <vertAlign val="superscript"/>
      <sz val="9"/>
      <name val="Arial"/>
      <family val="2"/>
    </font>
    <font>
      <sz val="8.5"/>
      <name val="Arial"/>
      <family val="2"/>
    </font>
    <font>
      <sz val="10"/>
      <color indexed="8"/>
      <name val="Arial"/>
      <family val="2"/>
    </font>
    <font>
      <sz val="8"/>
      <name val="Helvetica"/>
    </font>
    <font>
      <b/>
      <sz val="9"/>
      <name val="Calibri"/>
      <family val="2"/>
    </font>
    <font>
      <vertAlign val="superscript"/>
      <sz val="10"/>
      <name val="Arial"/>
      <family val="2"/>
    </font>
    <font>
      <strike/>
      <sz val="10"/>
      <name val="Arial"/>
      <family val="2"/>
    </font>
    <font>
      <strike/>
      <sz val="10"/>
      <name val="Arial"/>
      <family val="2"/>
    </font>
    <font>
      <i/>
      <sz val="8"/>
      <name val="Arial"/>
      <family val="2"/>
    </font>
    <font>
      <b/>
      <sz val="9"/>
      <color indexed="46"/>
      <name val="Arial"/>
      <family val="2"/>
    </font>
    <font>
      <sz val="9"/>
      <color indexed="46"/>
      <name val="Arial"/>
      <family val="2"/>
    </font>
    <font>
      <b/>
      <sz val="9"/>
      <color indexed="45"/>
      <name val="Arial"/>
      <family val="2"/>
    </font>
    <font>
      <sz val="8"/>
      <color indexed="45"/>
      <name val="Arial"/>
      <family val="2"/>
    </font>
    <font>
      <vertAlign val="superscript"/>
      <sz val="9"/>
      <color indexed="8"/>
      <name val="Arial"/>
      <family val="2"/>
    </font>
    <font>
      <sz val="8"/>
      <color indexed="46"/>
      <name val="Arial"/>
      <family val="2"/>
    </font>
    <font>
      <sz val="10"/>
      <color indexed="45"/>
      <name val="Arial"/>
      <family val="2"/>
    </font>
    <font>
      <sz val="10"/>
      <color indexed="46"/>
      <name val="Arial"/>
      <family val="2"/>
    </font>
    <font>
      <sz val="10"/>
      <color indexed="46"/>
      <name val="Times New Roman"/>
      <family val="1"/>
    </font>
    <font>
      <sz val="9"/>
      <color indexed="45"/>
      <name val="Arial"/>
      <family val="2"/>
    </font>
    <font>
      <sz val="8"/>
      <color indexed="16"/>
      <name val="Arial"/>
      <family val="2"/>
    </font>
    <font>
      <sz val="10"/>
      <color indexed="9"/>
      <name val="Arial"/>
      <family val="2"/>
    </font>
    <font>
      <b/>
      <sz val="9"/>
      <color indexed="45"/>
      <name val="Arial"/>
      <family val="2"/>
    </font>
    <font>
      <vertAlign val="superscript"/>
      <sz val="9"/>
      <color indexed="45"/>
      <name val="Arial"/>
      <family val="2"/>
    </font>
    <font>
      <vertAlign val="superscript"/>
      <sz val="9"/>
      <color indexed="46"/>
      <name val="Arial"/>
      <family val="2"/>
    </font>
    <font>
      <sz val="8"/>
      <name val="Calibri"/>
      <family val="2"/>
    </font>
    <font>
      <sz val="10"/>
      <name val="Verdana"/>
      <family val="2"/>
    </font>
    <font>
      <b/>
      <sz val="10"/>
      <color theme="0"/>
      <name val="Arial"/>
      <family val="2"/>
    </font>
    <font>
      <sz val="10"/>
      <color theme="1"/>
      <name val="Calibri"/>
      <family val="2"/>
      <scheme val="minor"/>
    </font>
    <font>
      <sz val="10"/>
      <name val="Calibri"/>
      <family val="2"/>
      <scheme val="minor"/>
    </font>
    <font>
      <sz val="10"/>
      <color theme="0"/>
      <name val="Calibri"/>
      <family val="2"/>
      <scheme val="minor"/>
    </font>
    <font>
      <sz val="8"/>
      <name val="Calibri"/>
      <family val="2"/>
      <scheme val="minor"/>
    </font>
    <font>
      <i/>
      <sz val="8"/>
      <name val="Calibri"/>
      <family val="2"/>
      <scheme val="minor"/>
    </font>
    <font>
      <b/>
      <sz val="10"/>
      <color theme="0"/>
      <name val="Calibri"/>
      <family val="2"/>
      <scheme val="minor"/>
    </font>
    <font>
      <sz val="9.5"/>
      <name val="Times New Roman"/>
      <family val="1"/>
    </font>
    <font>
      <vertAlign val="superscript"/>
      <sz val="10"/>
      <name val="Calibri"/>
      <family val="2"/>
      <scheme val="minor"/>
    </font>
    <font>
      <b/>
      <sz val="10"/>
      <color indexed="46"/>
      <name val="Calibri"/>
      <family val="2"/>
      <scheme val="minor"/>
    </font>
    <font>
      <b/>
      <sz val="9"/>
      <color theme="0"/>
      <name val="Arial"/>
      <family val="2"/>
    </font>
    <font>
      <b/>
      <sz val="8"/>
      <color theme="0"/>
      <name val="Arial"/>
      <family val="2"/>
    </font>
    <font>
      <b/>
      <sz val="11"/>
      <name val="Arial"/>
      <family val="2"/>
    </font>
    <font>
      <sz val="9"/>
      <color theme="0"/>
      <name val="Arial"/>
      <family val="2"/>
    </font>
    <font>
      <sz val="10"/>
      <color theme="0"/>
      <name val="Arial"/>
      <family val="2"/>
    </font>
    <font>
      <b/>
      <sz val="11"/>
      <color theme="0"/>
      <name val="Arial"/>
      <family val="2"/>
    </font>
    <font>
      <vertAlign val="superscript"/>
      <sz val="8"/>
      <color theme="0"/>
      <name val="Arial"/>
      <family val="2"/>
    </font>
    <font>
      <b/>
      <i/>
      <sz val="9"/>
      <color theme="0"/>
      <name val="Arial"/>
      <family val="2"/>
    </font>
    <font>
      <b/>
      <vertAlign val="superscript"/>
      <sz val="9"/>
      <color theme="0"/>
      <name val="Arial"/>
      <family val="2"/>
    </font>
    <font>
      <b/>
      <vertAlign val="superscript"/>
      <sz val="10"/>
      <color theme="0"/>
      <name val="Arial"/>
      <family val="2"/>
    </font>
    <font>
      <vertAlign val="superscript"/>
      <sz val="10"/>
      <color theme="0"/>
      <name val="Arial"/>
      <family val="2"/>
    </font>
    <font>
      <sz val="10"/>
      <color theme="1"/>
      <name val="Arial"/>
      <family val="2"/>
    </font>
    <font>
      <b/>
      <sz val="9"/>
      <color theme="1"/>
      <name val="Arial"/>
      <family val="2"/>
    </font>
    <font>
      <sz val="9"/>
      <color theme="1"/>
      <name val="Arial"/>
      <family val="2"/>
    </font>
    <font>
      <b/>
      <i/>
      <sz val="10"/>
      <name val="Arial"/>
      <family val="2"/>
    </font>
    <font>
      <b/>
      <vertAlign val="superscript"/>
      <sz val="9"/>
      <color theme="0"/>
      <name val="Helvetica"/>
    </font>
    <font>
      <sz val="8"/>
      <color rgb="FF000000"/>
      <name val="Trebuchet MS"/>
      <family val="2"/>
    </font>
    <font>
      <b/>
      <sz val="10"/>
      <color rgb="FFE26B0A"/>
      <name val="Arial"/>
      <family val="2"/>
    </font>
    <font>
      <b/>
      <vertAlign val="superscript"/>
      <sz val="9"/>
      <color theme="1"/>
      <name val="Arial"/>
      <family val="2"/>
    </font>
    <font>
      <b/>
      <i/>
      <vertAlign val="superscript"/>
      <sz val="9"/>
      <color theme="0"/>
      <name val="Arial"/>
      <family val="2"/>
    </font>
    <font>
      <b/>
      <sz val="8.5"/>
      <color theme="0"/>
      <name val="Arial"/>
      <family val="2"/>
    </font>
    <font>
      <b/>
      <vertAlign val="superscript"/>
      <sz val="8.5"/>
      <color theme="0"/>
      <name val="Arial"/>
      <family val="2"/>
    </font>
    <font>
      <sz val="11"/>
      <name val="Arial"/>
      <family val="2"/>
    </font>
    <font>
      <vertAlign val="superscript"/>
      <sz val="9"/>
      <color theme="0"/>
      <name val="Arial"/>
      <family val="2"/>
    </font>
    <font>
      <sz val="10"/>
      <name val="Arial"/>
      <family val="2"/>
    </font>
    <font>
      <sz val="12"/>
      <name val="Arial"/>
      <family val="2"/>
    </font>
    <font>
      <i/>
      <sz val="9"/>
      <name val="Arial"/>
      <family val="2"/>
    </font>
    <font>
      <i/>
      <sz val="10"/>
      <name val="Arial"/>
      <family val="2"/>
    </font>
    <font>
      <b/>
      <i/>
      <sz val="9"/>
      <color theme="1"/>
      <name val="Arial"/>
      <family val="2"/>
    </font>
    <font>
      <i/>
      <sz val="10"/>
      <color theme="1"/>
      <name val="Arial"/>
      <family val="2"/>
    </font>
    <font>
      <i/>
      <sz val="9"/>
      <color theme="1"/>
      <name val="Arial"/>
      <family val="2"/>
    </font>
    <font>
      <i/>
      <sz val="8"/>
      <color theme="1"/>
      <name val="Arial"/>
      <family val="2"/>
    </font>
    <font>
      <i/>
      <sz val="10"/>
      <color theme="1"/>
      <name val="Calibri"/>
      <family val="2"/>
      <scheme val="minor"/>
    </font>
    <font>
      <b/>
      <i/>
      <vertAlign val="superscript"/>
      <sz val="9"/>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Times New Roman"/>
      <family val="1"/>
    </font>
    <font>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b/>
      <sz val="18"/>
      <color indexed="56"/>
      <name val="Cambria"/>
      <family val="2"/>
    </font>
    <font>
      <b/>
      <sz val="11"/>
      <color indexed="52"/>
      <name val="Calibri"/>
      <family val="2"/>
      <scheme val="minor"/>
    </font>
    <font>
      <sz val="11"/>
      <color indexed="60"/>
      <name val="Calibri"/>
      <family val="2"/>
      <scheme val="minor"/>
    </font>
    <font>
      <sz val="10"/>
      <name val="MS Sans Serif"/>
      <family val="2"/>
    </font>
    <font>
      <b/>
      <i/>
      <vertAlign val="superscript"/>
      <sz val="10"/>
      <color theme="0"/>
      <name val="Arial"/>
      <family val="2"/>
    </font>
    <font>
      <b/>
      <i/>
      <sz val="10"/>
      <color theme="0"/>
      <name val="Arial"/>
      <family val="2"/>
    </font>
    <font>
      <b/>
      <sz val="10"/>
      <color rgb="FFFFFFFF"/>
      <name val="Arial"/>
      <family val="2"/>
    </font>
    <font>
      <i/>
      <vertAlign val="superscript"/>
      <sz val="8"/>
      <color theme="1"/>
      <name val="Arial"/>
      <family val="2"/>
    </font>
    <font>
      <sz val="10"/>
      <name val="Arial"/>
      <family val="2"/>
    </font>
    <font>
      <sz val="9"/>
      <name val="Times New Roman"/>
      <family val="1"/>
    </font>
    <font>
      <sz val="9"/>
      <color rgb="FF000000"/>
      <name val="Arial"/>
      <family val="2"/>
    </font>
    <font>
      <i/>
      <sz val="9"/>
      <color rgb="FF000000"/>
      <name val="Arial"/>
      <family val="2"/>
    </font>
    <font>
      <b/>
      <sz val="9"/>
      <color rgb="FFFFFFFF"/>
      <name val="Arial"/>
      <family val="2"/>
    </font>
    <font>
      <i/>
      <vertAlign val="superscript"/>
      <sz val="9"/>
      <color rgb="FF000000"/>
      <name val="Arial"/>
      <family val="2"/>
    </font>
    <font>
      <b/>
      <sz val="12"/>
      <name val="Arial"/>
      <family val="2"/>
    </font>
    <font>
      <vertAlign val="superscript"/>
      <sz val="10"/>
      <color theme="1"/>
      <name val="Arial"/>
      <family val="2"/>
    </font>
    <font>
      <vertAlign val="superscript"/>
      <sz val="9"/>
      <color theme="0"/>
      <name val="Helvetica"/>
    </font>
    <font>
      <i/>
      <vertAlign val="superscript"/>
      <sz val="9"/>
      <name val="Arial"/>
      <family val="2"/>
    </font>
    <font>
      <i/>
      <sz val="10"/>
      <name val="Times New Roman"/>
      <family val="1"/>
    </font>
    <font>
      <vertAlign val="superscript"/>
      <sz val="8"/>
      <name val="Calibri"/>
      <family val="2"/>
      <scheme val="minor"/>
    </font>
    <font>
      <sz val="8"/>
      <name val="Symbol MT"/>
      <family val="1"/>
      <charset val="2"/>
    </font>
    <font>
      <b/>
      <sz val="10"/>
      <color rgb="FF403151"/>
      <name val="Arial"/>
      <family val="2"/>
    </font>
    <font>
      <b/>
      <sz val="12"/>
      <color theme="2"/>
      <name val="Calibri"/>
      <family val="2"/>
      <scheme val="minor"/>
    </font>
    <font>
      <b/>
      <vertAlign val="superscript"/>
      <sz val="12"/>
      <color theme="2"/>
      <name val="Calibri"/>
      <family val="2"/>
      <scheme val="minor"/>
    </font>
    <font>
      <b/>
      <sz val="12"/>
      <color theme="1"/>
      <name val="Calibri"/>
      <family val="2"/>
      <scheme val="minor"/>
    </font>
    <font>
      <b/>
      <sz val="14"/>
      <name val="Arial"/>
      <family val="2"/>
    </font>
    <font>
      <sz val="8"/>
      <color theme="1"/>
      <name val="Calibri"/>
      <family val="2"/>
      <scheme val="minor"/>
    </font>
    <font>
      <i/>
      <sz val="12"/>
      <name val="Arial"/>
      <family val="2"/>
    </font>
    <font>
      <b/>
      <sz val="10"/>
      <color rgb="FF7030A0"/>
      <name val="Arial"/>
      <family val="2"/>
    </font>
    <font>
      <sz val="8"/>
      <color rgb="FFFF0000"/>
      <name val="Arial"/>
      <family val="2"/>
    </font>
    <font>
      <b/>
      <sz val="15"/>
      <color indexed="62"/>
      <name val="Calibri"/>
      <family val="2"/>
    </font>
    <font>
      <b/>
      <sz val="11"/>
      <color indexed="62"/>
      <name val="Calibri"/>
      <family val="2"/>
    </font>
    <font>
      <b/>
      <sz val="18"/>
      <color indexed="62"/>
      <name val="Cambria"/>
      <family val="2"/>
    </font>
    <font>
      <b/>
      <sz val="13"/>
      <color indexed="62"/>
      <name val="Calibri"/>
      <family val="2"/>
      <scheme val="minor"/>
    </font>
    <font>
      <sz val="10"/>
      <color rgb="FFFF0000"/>
      <name val="Arial"/>
      <family val="2"/>
    </font>
    <font>
      <b/>
      <vertAlign val="superscript"/>
      <sz val="9"/>
      <color rgb="FFFFFFFF"/>
      <name val="Arial"/>
      <family val="2"/>
    </font>
    <font>
      <b/>
      <sz val="10"/>
      <color theme="6" tint="-0.249977111117893"/>
      <name val="Arial"/>
      <family val="2"/>
    </font>
    <font>
      <sz val="10"/>
      <color theme="6" tint="-0.249977111117893"/>
      <name val="Arial"/>
      <family val="2"/>
    </font>
    <font>
      <b/>
      <sz val="10"/>
      <color theme="1"/>
      <name val="Calibri"/>
      <family val="2"/>
      <scheme val="minor"/>
    </font>
    <font>
      <sz val="9"/>
      <name val="Calibri"/>
      <family val="2"/>
      <scheme val="minor"/>
    </font>
    <font>
      <sz val="10"/>
      <color rgb="FF000000"/>
      <name val="Times New Roman"/>
      <family val="1"/>
    </font>
    <font>
      <sz val="10"/>
      <color rgb="FF000000"/>
      <name val="Times New Roman"/>
      <family val="1"/>
    </font>
    <font>
      <i/>
      <sz val="8"/>
      <color theme="1"/>
      <name val="Calibri"/>
      <family val="2"/>
      <scheme val="minor"/>
    </font>
    <font>
      <sz val="8"/>
      <color theme="1"/>
      <name val="Arial"/>
      <family val="2"/>
    </font>
    <font>
      <b/>
      <vertAlign val="superscript"/>
      <sz val="11"/>
      <color theme="0"/>
      <name val="Arial"/>
      <family val="2"/>
    </font>
    <font>
      <b/>
      <i/>
      <sz val="11"/>
      <color theme="1"/>
      <name val="Arial"/>
      <family val="2"/>
    </font>
    <font>
      <sz val="11"/>
      <color theme="1"/>
      <name val="Arial"/>
      <family val="2"/>
    </font>
    <font>
      <sz val="10"/>
      <name val="Arial"/>
      <family val="2"/>
    </font>
    <font>
      <b/>
      <i/>
      <sz val="11"/>
      <color rgb="FFFF0000"/>
      <name val="Calibri"/>
      <family val="2"/>
      <scheme val="minor"/>
    </font>
    <font>
      <sz val="11"/>
      <color theme="0" tint="-0.14999847407452621"/>
      <name val="Arial"/>
      <family val="2"/>
    </font>
    <font>
      <sz val="10"/>
      <color rgb="FF7030A0"/>
      <name val="Arial"/>
      <family val="2"/>
    </font>
    <font>
      <b/>
      <sz val="10"/>
      <color theme="7"/>
      <name val="Arial"/>
      <family val="2"/>
    </font>
    <font>
      <sz val="10"/>
      <color theme="7"/>
      <name val="Arial"/>
      <family val="2"/>
    </font>
    <font>
      <sz val="11"/>
      <color theme="0"/>
      <name val="Arial"/>
      <family val="2"/>
    </font>
    <font>
      <vertAlign val="superscript"/>
      <sz val="11"/>
      <color theme="0"/>
      <name val="Arial"/>
      <family val="2"/>
    </font>
    <font>
      <sz val="8"/>
      <color theme="1"/>
      <name val="Aril"/>
    </font>
    <font>
      <sz val="8"/>
      <name val="Aril"/>
    </font>
    <font>
      <i/>
      <sz val="10"/>
      <name val="Calibri"/>
      <family val="2"/>
      <scheme val="minor"/>
    </font>
    <font>
      <b/>
      <sz val="8"/>
      <color indexed="46"/>
      <name val="Arial"/>
      <family val="2"/>
    </font>
    <font>
      <vertAlign val="superscript"/>
      <sz val="9"/>
      <color rgb="FF000000"/>
      <name val="Arial"/>
      <family val="2"/>
    </font>
    <font>
      <b/>
      <sz val="10"/>
      <color theme="1"/>
      <name val="Arial"/>
      <family val="2"/>
    </font>
    <font>
      <sz val="12"/>
      <color theme="6" tint="-0.249977111117893"/>
      <name val="Calibri"/>
      <family val="2"/>
      <scheme val="minor"/>
    </font>
    <font>
      <b/>
      <sz val="12"/>
      <color theme="6" tint="-0.249977111117893"/>
      <name val="Calibri"/>
      <family val="2"/>
      <scheme val="minor"/>
    </font>
    <font>
      <b/>
      <vertAlign val="superscript"/>
      <sz val="10"/>
      <color theme="6" tint="-0.249977111117893"/>
      <name val="Arial"/>
      <family val="2"/>
    </font>
    <font>
      <b/>
      <sz val="11"/>
      <color theme="6" tint="-0.24994659260841701"/>
      <name val="Arial"/>
      <family val="2"/>
    </font>
    <font>
      <b/>
      <sz val="10"/>
      <color theme="6" tint="-0.24994659260841701"/>
      <name val="Arial"/>
      <family val="2"/>
    </font>
    <font>
      <b/>
      <sz val="12"/>
      <color theme="6" tint="-0.249977111117893"/>
      <name val="Arial"/>
      <family val="2"/>
    </font>
    <font>
      <b/>
      <i/>
      <sz val="11"/>
      <color theme="1"/>
      <name val="Calibri"/>
      <family val="2"/>
      <scheme val="minor"/>
    </font>
    <font>
      <i/>
      <sz val="11"/>
      <color theme="1"/>
      <name val="Calibri"/>
      <family val="2"/>
      <scheme val="minor"/>
    </font>
    <font>
      <sz val="8"/>
      <color theme="5"/>
      <name val="Arial"/>
      <family val="2"/>
    </font>
    <font>
      <b/>
      <sz val="11"/>
      <color theme="6" tint="-0.249977111117893"/>
      <name val="Arial"/>
      <family val="2"/>
    </font>
    <font>
      <b/>
      <sz val="14"/>
      <color theme="6" tint="-0.249977111117893"/>
      <name val="Calibri"/>
      <family val="2"/>
      <scheme val="minor"/>
    </font>
    <font>
      <b/>
      <sz val="14"/>
      <color theme="1"/>
      <name val="Calibri"/>
      <family val="2"/>
      <scheme val="minor"/>
    </font>
    <font>
      <sz val="12"/>
      <color theme="1"/>
      <name val="Calibri"/>
      <family val="2"/>
      <scheme val="minor"/>
    </font>
    <font>
      <b/>
      <sz val="12"/>
      <color theme="0"/>
      <name val="Calibri"/>
      <family val="2"/>
      <scheme val="minor"/>
    </font>
    <font>
      <b/>
      <vertAlign val="superscript"/>
      <sz val="12"/>
      <color theme="0"/>
      <name val="Calibri"/>
      <family val="2"/>
      <scheme val="minor"/>
    </font>
    <font>
      <i/>
      <sz val="12"/>
      <color theme="1"/>
      <name val="Calibri"/>
      <family val="2"/>
      <scheme val="minor"/>
    </font>
    <font>
      <sz val="8"/>
      <color theme="1"/>
      <name val="Times New Roman"/>
      <family val="1"/>
    </font>
    <font>
      <vertAlign val="superscript"/>
      <sz val="10"/>
      <color theme="1"/>
      <name val="Calibri"/>
      <family val="2"/>
      <scheme val="minor"/>
    </font>
    <font>
      <sz val="10"/>
      <color rgb="FF000000"/>
      <name val="Arial"/>
      <family val="2"/>
    </font>
    <font>
      <b/>
      <i/>
      <sz val="12"/>
      <color theme="0"/>
      <name val="Calibri"/>
      <family val="2"/>
      <scheme val="minor"/>
    </font>
    <font>
      <b/>
      <i/>
      <sz val="10"/>
      <name val="Calibri"/>
      <family val="2"/>
      <scheme val="minor"/>
    </font>
    <font>
      <sz val="9"/>
      <color rgb="FF000000"/>
      <name val="Calibri"/>
      <family val="2"/>
      <scheme val="minor"/>
    </font>
    <font>
      <sz val="10"/>
      <color rgb="FF000000"/>
      <name val="Calibri"/>
      <family val="2"/>
      <scheme val="minor"/>
    </font>
    <font>
      <sz val="11"/>
      <name val="Calibri"/>
      <family val="2"/>
      <scheme val="minor"/>
    </font>
    <font>
      <u/>
      <sz val="11"/>
      <color theme="10"/>
      <name val="Calibri"/>
      <family val="2"/>
      <scheme val="minor"/>
    </font>
    <font>
      <sz val="9"/>
      <color theme="1"/>
      <name val="Calibri"/>
      <family val="2"/>
      <scheme val="minor"/>
    </font>
    <font>
      <b/>
      <i/>
      <sz val="9"/>
      <color theme="1"/>
      <name val="Calibri"/>
      <family val="2"/>
      <scheme val="minor"/>
    </font>
    <font>
      <b/>
      <vertAlign val="superscript"/>
      <sz val="11"/>
      <color theme="6" tint="-0.249977111117893"/>
      <name val="Arial"/>
      <family val="2"/>
    </font>
    <font>
      <vertAlign val="superscript"/>
      <sz val="9"/>
      <color theme="1"/>
      <name val="Arial"/>
      <family val="2"/>
    </font>
    <font>
      <b/>
      <i/>
      <sz val="10"/>
      <color theme="1"/>
      <name val="Calibri"/>
      <family val="2"/>
      <scheme val="minor"/>
    </font>
    <font>
      <b/>
      <sz val="11"/>
      <color theme="6" tint="-0.249977111117893"/>
      <name val="Calibri"/>
      <family val="2"/>
      <scheme val="minor"/>
    </font>
    <font>
      <sz val="11"/>
      <color theme="6" tint="-0.249977111117893"/>
      <name val="Arial"/>
      <family val="2"/>
    </font>
    <font>
      <b/>
      <sz val="9"/>
      <color theme="0"/>
      <name val="Calibri"/>
      <family val="2"/>
      <scheme val="minor"/>
    </font>
    <font>
      <sz val="9"/>
      <color theme="0"/>
      <name val="Calibri"/>
      <family val="2"/>
      <scheme val="minor"/>
    </font>
    <font>
      <b/>
      <vertAlign val="superscript"/>
      <sz val="12"/>
      <color theme="6" tint="-0.249977111117893"/>
      <name val="Calibri"/>
      <family val="2"/>
      <scheme val="minor"/>
    </font>
    <font>
      <b/>
      <sz val="9"/>
      <color theme="6" tint="-0.249977111117893"/>
      <name val="Arial"/>
      <family val="2"/>
    </font>
    <font>
      <b/>
      <vertAlign val="superscript"/>
      <sz val="14"/>
      <color theme="6" tint="-0.249977111117893"/>
      <name val="Calibri"/>
      <family val="2"/>
      <scheme val="minor"/>
    </font>
    <font>
      <b/>
      <sz val="14"/>
      <color theme="6" tint="-0.249977111117893"/>
      <name val="Arial"/>
      <family val="2"/>
    </font>
  </fonts>
  <fills count="108">
    <fill>
      <patternFill patternType="none"/>
    </fill>
    <fill>
      <patternFill patternType="gray125"/>
    </fill>
    <fill>
      <patternFill patternType="solid">
        <fgColor indexed="31"/>
        <bgColor indexed="64"/>
      </patternFill>
    </fill>
    <fill>
      <patternFill patternType="solid">
        <fgColor indexed="24"/>
        <bgColor indexed="64"/>
      </patternFill>
    </fill>
    <fill>
      <patternFill patternType="solid">
        <fgColor indexed="39"/>
        <bgColor indexed="64"/>
      </patternFill>
    </fill>
    <fill>
      <patternFill patternType="solid">
        <fgColor indexed="30"/>
        <bgColor indexed="64"/>
      </patternFill>
    </fill>
    <fill>
      <patternFill patternType="solid">
        <fgColor indexed="33"/>
        <bgColor indexed="64"/>
      </patternFill>
    </fill>
    <fill>
      <patternFill patternType="solid">
        <fgColor indexed="45"/>
        <bgColor indexed="64"/>
      </patternFill>
    </fill>
    <fill>
      <patternFill patternType="solid">
        <fgColor indexed="61"/>
        <bgColor indexed="64"/>
      </patternFill>
    </fill>
    <fill>
      <patternFill patternType="solid">
        <fgColor indexed="20"/>
        <bgColor indexed="64"/>
      </patternFill>
    </fill>
    <fill>
      <patternFill patternType="solid">
        <fgColor indexed="11"/>
        <bgColor indexed="64"/>
      </patternFill>
    </fill>
    <fill>
      <patternFill patternType="solid">
        <fgColor indexed="57"/>
        <bgColor indexed="64"/>
      </patternFill>
    </fill>
    <fill>
      <patternFill patternType="solid">
        <fgColor indexed="34"/>
        <bgColor indexed="64"/>
      </patternFill>
    </fill>
    <fill>
      <patternFill patternType="solid">
        <fgColor indexed="51"/>
        <bgColor indexed="64"/>
      </patternFill>
    </fill>
    <fill>
      <patternFill patternType="solid">
        <fgColor indexed="9"/>
        <bgColor indexed="64"/>
      </patternFill>
    </fill>
    <fill>
      <patternFill patternType="solid">
        <fgColor indexed="46"/>
        <bgColor indexed="64"/>
      </patternFill>
    </fill>
    <fill>
      <patternFill patternType="solid">
        <fgColor rgb="FFDDDDDD"/>
        <bgColor indexed="64"/>
      </patternFill>
    </fill>
    <fill>
      <patternFill patternType="solid">
        <fgColor theme="0" tint="-0.14999847407452621"/>
        <bgColor indexed="64"/>
      </patternFill>
    </fill>
    <fill>
      <patternFill patternType="solid">
        <fgColor rgb="FFDDDDDD"/>
        <bgColor rgb="FFDDDDDD"/>
      </patternFill>
    </fill>
    <fill>
      <patternFill patternType="solid">
        <fgColor rgb="FFDCF5F0"/>
        <bgColor indexed="64"/>
      </patternFill>
    </fill>
    <fill>
      <patternFill patternType="solid">
        <fgColor theme="0" tint="-0.14996795556505021"/>
        <bgColor indexed="64"/>
      </patternFill>
    </fill>
    <fill>
      <patternFill patternType="solid">
        <fgColor rgb="FFFFFF00"/>
        <bgColor indexed="64"/>
      </patternFill>
    </fill>
    <fill>
      <patternFill patternType="solid">
        <fgColor rgb="FFFDE9D9"/>
        <bgColor rgb="FFDCF5F0"/>
      </patternFill>
    </fill>
    <fill>
      <patternFill patternType="solid">
        <fgColor rgb="FFE26B0A"/>
        <bgColor indexed="64"/>
      </patternFill>
    </fill>
    <fill>
      <patternFill patternType="solid">
        <fgColor rgb="FFFDE9D9"/>
        <bgColor indexed="64"/>
      </patternFill>
    </fill>
    <fill>
      <patternFill patternType="solid">
        <fgColor theme="0"/>
        <bgColor indexed="64"/>
      </patternFill>
    </fill>
    <fill>
      <patternFill patternType="solid">
        <fgColor rgb="FFFABF8F"/>
        <bgColor indexed="64"/>
      </patternFill>
    </fill>
    <fill>
      <patternFill patternType="solid">
        <fgColor theme="0" tint="-0.14996795556505021"/>
        <bgColor rgb="FFDCF5F0"/>
      </patternFill>
    </fill>
    <fill>
      <patternFill patternType="solid">
        <fgColor rgb="FFCC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theme="0"/>
      </patternFill>
    </fill>
    <fill>
      <patternFill patternType="solid">
        <fgColor indexed="65"/>
        <bgColor theme="0"/>
      </patternFill>
    </fill>
    <fill>
      <patternFill patternType="solid">
        <fgColor indexed="47"/>
      </patternFill>
    </fill>
    <fill>
      <patternFill patternType="solid">
        <fgColor indexed="26"/>
      </patternFill>
    </fill>
    <fill>
      <patternFill patternType="solid">
        <fgColor indexed="43"/>
      </patternFill>
    </fill>
    <fill>
      <patternFill patternType="solid">
        <fgColor indexed="54"/>
      </patternFill>
    </fill>
    <fill>
      <patternFill patternType="solid">
        <fgColor indexed="9"/>
      </patternFill>
    </fill>
    <fill>
      <patternFill patternType="solid">
        <fgColor theme="0" tint="-0.14999847407452621"/>
        <bgColor rgb="FFDCF5F0"/>
      </patternFill>
    </fill>
    <fill>
      <patternFill patternType="solid">
        <fgColor theme="5" tint="0.79998168889431442"/>
        <bgColor indexed="64"/>
      </patternFill>
    </fill>
    <fill>
      <patternFill patternType="solid">
        <fgColor theme="0" tint="-0.14996795556505021"/>
        <bgColor theme="0"/>
      </patternFill>
    </fill>
    <fill>
      <patternFill patternType="solid">
        <fgColor indexed="61"/>
        <bgColor theme="0" tint="-0.14996795556505021"/>
      </patternFill>
    </fill>
    <fill>
      <patternFill patternType="solid">
        <fgColor indexed="65"/>
        <bgColor theme="0" tint="-0.14996795556505021"/>
      </patternFill>
    </fill>
    <fill>
      <patternFill patternType="solid">
        <fgColor theme="8" tint="0.79998168889431442"/>
        <bgColor rgb="FFDCF5F0"/>
      </patternFill>
    </fill>
    <fill>
      <patternFill patternType="solid">
        <fgColor theme="0" tint="-4.9989318521683403E-2"/>
        <bgColor rgb="FFDCF5F0"/>
      </patternFill>
    </fill>
    <fill>
      <patternFill patternType="solid">
        <fgColor theme="8" tint="-0.24994659260841701"/>
        <bgColor indexed="64"/>
      </patternFill>
    </fill>
    <fill>
      <patternFill patternType="solid">
        <fgColor theme="9" tint="0.79998168889431442"/>
        <bgColor indexed="64"/>
      </patternFill>
    </fill>
    <fill>
      <patternFill patternType="solid">
        <fgColor theme="0"/>
        <bgColor theme="0" tint="-0.14996795556505021"/>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79998168889431442"/>
        <bgColor rgb="FFDCF5F0"/>
      </patternFill>
    </fill>
    <fill>
      <patternFill patternType="solid">
        <fgColor theme="3" tint="0.79998168889431442"/>
        <bgColor indexed="64"/>
      </patternFill>
    </fill>
    <fill>
      <patternFill patternType="solid">
        <fgColor theme="6" tint="-0.24994659260841701"/>
        <bgColor indexed="64"/>
      </patternFill>
    </fill>
    <fill>
      <patternFill patternType="solid">
        <fgColor theme="6" tint="0.79998168889431442"/>
        <bgColor rgb="FFDCF5F0"/>
      </patternFill>
    </fill>
    <fill>
      <patternFill patternType="solid">
        <fgColor theme="6" tint="0.39994506668294322"/>
        <bgColor indexed="64"/>
      </patternFill>
    </fill>
    <fill>
      <patternFill patternType="solid">
        <fgColor theme="6" tint="0.79998168889431442"/>
        <bgColor indexed="64"/>
      </patternFill>
    </fill>
    <fill>
      <patternFill patternType="solid">
        <fgColor theme="6" tint="0.79998168889431442"/>
        <bgColor theme="0"/>
      </patternFill>
    </fill>
    <fill>
      <patternFill patternType="solid">
        <fgColor theme="6" tint="-0.24994659260841701"/>
        <bgColor rgb="FFFFFFFF"/>
      </patternFill>
    </fill>
    <fill>
      <patternFill patternType="solid">
        <fgColor theme="6" tint="0.39994506668294322"/>
        <bgColor rgb="FFFFFFFF"/>
      </patternFill>
    </fill>
    <fill>
      <patternFill patternType="solid">
        <fgColor theme="6" tint="0.79998168889431442"/>
        <bgColor rgb="FFFFFFFF"/>
      </patternFill>
    </fill>
    <fill>
      <patternFill patternType="solid">
        <fgColor rgb="FF76933C"/>
        <bgColor indexed="64"/>
      </patternFill>
    </fill>
    <fill>
      <patternFill patternType="solid">
        <fgColor theme="6" tint="0.79998168889431442"/>
        <bgColor theme="7" tint="0.79992065187536243"/>
      </patternFill>
    </fill>
  </fills>
  <borders count="17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style="medium">
        <color indexed="64"/>
      </left>
      <right/>
      <top/>
      <bottom/>
      <diagonal/>
    </border>
    <border>
      <left/>
      <right/>
      <top style="thin">
        <color indexed="64"/>
      </top>
      <bottom/>
      <diagonal/>
    </border>
    <border>
      <left/>
      <right/>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auto="1"/>
      </bottom>
      <diagonal/>
    </border>
    <border>
      <left/>
      <right/>
      <top style="thin">
        <color auto="1"/>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
      <left style="thin">
        <color theme="0"/>
      </left>
      <right/>
      <top/>
      <bottom/>
      <diagonal/>
    </border>
    <border>
      <left/>
      <right/>
      <top style="thin">
        <color theme="1"/>
      </top>
      <bottom/>
      <diagonal/>
    </border>
    <border>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bottom style="thin">
        <color theme="0"/>
      </bottom>
      <diagonal/>
    </border>
    <border>
      <left/>
      <right style="thin">
        <color theme="0"/>
      </right>
      <top/>
      <bottom style="thin">
        <color auto="1"/>
      </bottom>
      <diagonal/>
    </border>
    <border>
      <left style="thin">
        <color theme="1"/>
      </left>
      <right/>
      <top style="thin">
        <color theme="0"/>
      </top>
      <bottom/>
      <diagonal/>
    </border>
    <border>
      <left style="thin">
        <color theme="1"/>
      </left>
      <right/>
      <top/>
      <bottom/>
      <diagonal/>
    </border>
    <border>
      <left/>
      <right/>
      <top/>
      <bottom style="thin">
        <color theme="1"/>
      </bottom>
      <diagonal/>
    </border>
    <border>
      <left/>
      <right style="thin">
        <color theme="0"/>
      </right>
      <top/>
      <bottom style="thin">
        <color theme="1"/>
      </bottom>
      <diagonal/>
    </border>
    <border>
      <left/>
      <right style="thin">
        <color indexed="64"/>
      </right>
      <top style="thin">
        <color theme="0"/>
      </top>
      <bottom/>
      <diagonal/>
    </border>
    <border>
      <left/>
      <right/>
      <top/>
      <bottom style="thin">
        <color rgb="FFE26B0A"/>
      </bottom>
      <diagonal/>
    </border>
    <border>
      <left/>
      <right style="thin">
        <color indexed="64"/>
      </right>
      <top/>
      <bottom style="thin">
        <color rgb="FFE26B0A"/>
      </bottom>
      <diagonal/>
    </border>
    <border>
      <left/>
      <right style="thin">
        <color theme="1"/>
      </right>
      <top style="thin">
        <color theme="0"/>
      </top>
      <bottom/>
      <diagonal/>
    </border>
    <border>
      <left/>
      <right style="thin">
        <color theme="1"/>
      </right>
      <top/>
      <bottom/>
      <diagonal/>
    </border>
    <border>
      <left style="thin">
        <color theme="0"/>
      </left>
      <right/>
      <top/>
      <bottom style="thin">
        <color theme="0"/>
      </bottom>
      <diagonal/>
    </border>
    <border>
      <left/>
      <right/>
      <top/>
      <bottom style="thin">
        <color rgb="FF000000"/>
      </bottom>
      <diagonal/>
    </border>
    <border>
      <left style="thin">
        <color auto="1"/>
      </left>
      <right/>
      <top style="thin">
        <color theme="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5"/>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right/>
      <top style="medium">
        <color rgb="FFFFFFFF"/>
      </top>
      <bottom style="medium">
        <color rgb="FFFFFFFF"/>
      </bottom>
      <diagonal/>
    </border>
    <border>
      <left style="thin">
        <color indexed="64"/>
      </left>
      <right style="thin">
        <color indexed="64"/>
      </right>
      <top style="thin">
        <color theme="0"/>
      </top>
      <bottom/>
      <diagonal/>
    </border>
    <border>
      <left style="thin">
        <color theme="1"/>
      </left>
      <right/>
      <top/>
      <bottom style="thin">
        <color theme="1"/>
      </bottom>
      <diagonal/>
    </border>
    <border>
      <left/>
      <right style="thin">
        <color theme="1"/>
      </right>
      <top/>
      <bottom style="thin">
        <color theme="1"/>
      </bottom>
      <diagonal/>
    </border>
    <border>
      <left/>
      <right/>
      <top style="thin">
        <color theme="1" tint="4.9989318521683403E-2"/>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ck">
        <color indexed="49"/>
      </bottom>
      <diagonal/>
    </border>
    <border>
      <left/>
      <right/>
      <top/>
      <bottom style="medium">
        <color indexed="49"/>
      </bottom>
      <diagonal/>
    </border>
    <border>
      <left/>
      <right/>
      <top/>
      <bottom style="thin">
        <color indexed="64"/>
      </bottom>
      <diagonal/>
    </border>
    <border>
      <left/>
      <right/>
      <top style="thin">
        <color indexed="49"/>
      </top>
      <bottom style="double">
        <color indexed="49"/>
      </bottom>
      <diagonal/>
    </border>
    <border>
      <left style="thin">
        <color auto="1"/>
      </left>
      <right/>
      <top/>
      <bottom/>
      <diagonal/>
    </border>
    <border>
      <left/>
      <right/>
      <top style="thin">
        <color indexed="64"/>
      </top>
      <bottom/>
      <diagonal/>
    </border>
    <border>
      <left/>
      <right style="medium">
        <color rgb="FFFFFFFF"/>
      </right>
      <top style="medium">
        <color rgb="FFFFFFFF"/>
      </top>
      <bottom/>
      <diagonal/>
    </border>
    <border>
      <left/>
      <right style="thin">
        <color theme="0"/>
      </right>
      <top style="medium">
        <color rgb="FFFFFFFF"/>
      </top>
      <bottom/>
      <diagonal/>
    </border>
    <border>
      <left/>
      <right/>
      <top/>
      <bottom style="thin">
        <color theme="1" tint="4.9989318521683403E-2"/>
      </bottom>
      <diagonal/>
    </border>
    <border>
      <left/>
      <right/>
      <top/>
      <bottom style="medium">
        <color rgb="FFFFFFFF"/>
      </bottom>
      <diagonal/>
    </border>
    <border>
      <left/>
      <right/>
      <top style="medium">
        <color rgb="FFFFFFFF"/>
      </top>
      <bottom/>
      <diagonal/>
    </border>
    <border>
      <left/>
      <right/>
      <top style="thin">
        <color theme="0"/>
      </top>
      <bottom style="thin">
        <color indexed="64"/>
      </bottom>
      <diagonal/>
    </border>
    <border diagonalUp="1">
      <left style="thin">
        <color theme="0"/>
      </left>
      <right/>
      <top style="thin">
        <color theme="0"/>
      </top>
      <bottom style="thin">
        <color theme="0"/>
      </bottom>
      <diagonal style="thin">
        <color theme="0"/>
      </diagonal>
    </border>
    <border diagonalUp="1">
      <left/>
      <right style="thin">
        <color theme="0"/>
      </right>
      <top style="thin">
        <color theme="0"/>
      </top>
      <bottom style="thin">
        <color theme="0"/>
      </bottom>
      <diagonal style="thin">
        <color theme="0"/>
      </diagonal>
    </border>
    <border>
      <left style="medium">
        <color rgb="FFFFFFFF"/>
      </left>
      <right style="medium">
        <color rgb="FFFFFFFF"/>
      </right>
      <top style="medium">
        <color rgb="FFFFFFFF"/>
      </top>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theme="7"/>
      </left>
      <right/>
      <top/>
      <bottom/>
      <diagonal/>
    </border>
    <border>
      <left/>
      <right/>
      <top/>
      <bottom style="thin">
        <color theme="7"/>
      </bottom>
      <diagonal/>
    </border>
    <border>
      <left/>
      <right/>
      <top style="thick">
        <color theme="0" tint="-0.24994659260841701"/>
      </top>
      <bottom style="thick">
        <color theme="0" tint="-0.24994659260841701"/>
      </bottom>
      <diagonal/>
    </border>
    <border>
      <left style="thin">
        <color theme="1"/>
      </left>
      <right style="thin">
        <color theme="1"/>
      </right>
      <top/>
      <bottom/>
      <diagonal/>
    </border>
    <border>
      <left style="thin">
        <color theme="1"/>
      </left>
      <right style="thin">
        <color theme="1"/>
      </right>
      <top/>
      <bottom style="thin">
        <color auto="1"/>
      </bottom>
      <diagonal/>
    </border>
    <border>
      <left/>
      <right style="thin">
        <color theme="7"/>
      </right>
      <top/>
      <bottom/>
      <diagonal/>
    </border>
    <border>
      <left/>
      <right style="thin">
        <color theme="1"/>
      </right>
      <top/>
      <bottom style="thin">
        <color auto="1"/>
      </bottom>
      <diagonal/>
    </border>
    <border>
      <left style="thin">
        <color theme="1"/>
      </left>
      <right/>
      <top/>
      <bottom style="thin">
        <color indexed="64"/>
      </bottom>
      <diagonal/>
    </border>
    <border>
      <left style="thin">
        <color theme="0"/>
      </left>
      <right style="thin">
        <color theme="0"/>
      </right>
      <top/>
      <bottom style="thin">
        <color theme="1"/>
      </bottom>
      <diagonal/>
    </border>
    <border>
      <left/>
      <right style="thin">
        <color indexed="64"/>
      </right>
      <top/>
      <bottom style="thin">
        <color theme="0"/>
      </bottom>
      <diagonal/>
    </border>
    <border>
      <left style="thin">
        <color indexed="64"/>
      </left>
      <right style="thin">
        <color indexed="64"/>
      </right>
      <top/>
      <bottom style="thin">
        <color theme="0"/>
      </bottom>
      <diagonal/>
    </border>
    <border>
      <left style="thin">
        <color theme="6" tint="-0.24994659260841701"/>
      </left>
      <right/>
      <top style="thin">
        <color theme="0"/>
      </top>
      <bottom/>
      <diagonal/>
    </border>
    <border>
      <left style="thin">
        <color theme="6" tint="-0.24994659260841701"/>
      </left>
      <right/>
      <top/>
      <bottom/>
      <diagonal/>
    </border>
    <border>
      <left/>
      <right/>
      <top style="double">
        <color theme="6" tint="-0.24994659260841701"/>
      </top>
      <bottom/>
      <diagonal/>
    </border>
    <border>
      <left style="thin">
        <color theme="6" tint="-0.24994659260841701"/>
      </left>
      <right/>
      <top style="double">
        <color theme="6" tint="-0.24994659260841701"/>
      </top>
      <bottom/>
      <diagonal/>
    </border>
    <border>
      <left/>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0"/>
      </top>
      <bottom/>
      <diagonal/>
    </border>
    <border>
      <left/>
      <right style="thin">
        <color theme="6" tint="-0.24994659260841701"/>
      </right>
      <top/>
      <bottom/>
      <diagonal/>
    </border>
    <border>
      <left/>
      <right style="thin">
        <color theme="6" tint="-0.24994659260841701"/>
      </right>
      <top style="double">
        <color theme="6" tint="-0.24994659260841701"/>
      </top>
      <bottom/>
      <diagonal/>
    </border>
    <border>
      <left/>
      <right style="thin">
        <color theme="6" tint="-0.24994659260841701"/>
      </right>
      <top/>
      <bottom style="thin">
        <color theme="6" tint="-0.24994659260841701"/>
      </bottom>
      <diagonal/>
    </border>
    <border>
      <left/>
      <right/>
      <top/>
      <bottom style="double">
        <color theme="6" tint="-0.24994659260841701"/>
      </bottom>
      <diagonal/>
    </border>
    <border>
      <left style="thin">
        <color theme="6" tint="-0.24994659260841701"/>
      </left>
      <right/>
      <top/>
      <bottom style="double">
        <color theme="6" tint="-0.24994659260841701"/>
      </bottom>
      <diagonal/>
    </border>
    <border>
      <left style="double">
        <color theme="6" tint="-0.24994659260841701"/>
      </left>
      <right/>
      <top style="thin">
        <color theme="0"/>
      </top>
      <bottom/>
      <diagonal/>
    </border>
    <border>
      <left style="double">
        <color theme="6" tint="-0.24994659260841701"/>
      </left>
      <right/>
      <top/>
      <bottom/>
      <diagonal/>
    </border>
    <border>
      <left style="thin">
        <color theme="1"/>
      </left>
      <right style="thin">
        <color indexed="64"/>
      </right>
      <top style="thin">
        <color theme="0"/>
      </top>
      <bottom/>
      <diagonal/>
    </border>
    <border>
      <left style="thin">
        <color theme="1"/>
      </left>
      <right style="thin">
        <color indexed="64"/>
      </right>
      <top/>
      <bottom/>
      <diagonal/>
    </border>
    <border>
      <left style="thin">
        <color theme="1"/>
      </left>
      <right style="thin">
        <color indexed="64"/>
      </right>
      <top/>
      <bottom style="thin">
        <color indexed="64"/>
      </bottom>
      <diagonal/>
    </border>
    <border>
      <left/>
      <right/>
      <top style="double">
        <color theme="6" tint="-0.24994659260841701"/>
      </top>
      <bottom style="thin">
        <color theme="0"/>
      </bottom>
      <diagonal/>
    </border>
    <border>
      <left style="thin">
        <color indexed="8"/>
      </left>
      <right style="thin">
        <color indexed="64"/>
      </right>
      <top/>
      <bottom style="thin">
        <color indexed="8"/>
      </bottom>
      <diagonal/>
    </border>
    <border>
      <left/>
      <right/>
      <top/>
      <bottom style="thin">
        <color indexed="8"/>
      </bottom>
      <diagonal/>
    </border>
    <border>
      <left/>
      <right/>
      <top/>
      <bottom style="thin">
        <color auto="1"/>
      </bottom>
      <diagonal/>
    </border>
    <border>
      <left/>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0"/>
      </bottom>
      <diagonal/>
    </border>
    <border>
      <left/>
      <right style="thin">
        <color theme="6" tint="-0.24994659260841701"/>
      </right>
      <top/>
      <bottom style="thin">
        <color theme="0"/>
      </bottom>
      <diagonal/>
    </border>
    <border>
      <left style="thin">
        <color theme="0"/>
      </left>
      <right/>
      <top style="thin">
        <color theme="0"/>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right/>
      <top style="thin">
        <color theme="0"/>
      </top>
      <bottom style="thin">
        <color theme="6" tint="-0.24994659260841701"/>
      </bottom>
      <diagonal/>
    </border>
    <border>
      <left style="thin">
        <color theme="6" tint="-0.24994659260841701"/>
      </left>
      <right style="thin">
        <color theme="6" tint="-0.24994659260841701"/>
      </right>
      <top style="thin">
        <color theme="0"/>
      </top>
      <bottom/>
      <diagonal/>
    </border>
    <border>
      <left/>
      <right style="thin">
        <color theme="0"/>
      </right>
      <top/>
      <bottom style="thin">
        <color theme="6" tint="-0.24994659260841701"/>
      </bottom>
      <diagonal/>
    </border>
    <border>
      <left/>
      <right style="thin">
        <color indexed="64"/>
      </right>
      <top/>
      <bottom style="thin">
        <color theme="6" tint="-0.24994659260841701"/>
      </bottom>
      <diagonal/>
    </border>
    <border>
      <left style="thin">
        <color indexed="64"/>
      </left>
      <right style="thin">
        <color indexed="64"/>
      </right>
      <top/>
      <bottom style="thin">
        <color theme="6" tint="-0.24994659260841701"/>
      </bottom>
      <diagonal/>
    </border>
    <border>
      <left/>
      <right style="thin">
        <color indexed="64"/>
      </right>
      <top style="double">
        <color theme="6" tint="-0.24994659260841701"/>
      </top>
      <bottom/>
      <diagonal/>
    </border>
    <border>
      <left style="thin">
        <color indexed="64"/>
      </left>
      <right style="thin">
        <color indexed="64"/>
      </right>
      <top style="double">
        <color theme="6" tint="-0.24994659260841701"/>
      </top>
      <bottom/>
      <diagonal/>
    </border>
    <border>
      <left style="thin">
        <color auto="1"/>
      </left>
      <right/>
      <top style="double">
        <color theme="6" tint="-0.24994659260841701"/>
      </top>
      <bottom/>
      <diagonal/>
    </border>
    <border>
      <left style="thin">
        <color theme="6" tint="-0.24994659260841701"/>
      </left>
      <right/>
      <top/>
      <bottom style="thin">
        <color indexed="64"/>
      </bottom>
      <diagonal/>
    </border>
    <border>
      <left style="double">
        <color theme="6" tint="-0.24994659260841701"/>
      </left>
      <right/>
      <top/>
      <bottom style="thin">
        <color indexed="64"/>
      </bottom>
      <diagonal/>
    </border>
    <border>
      <left style="thin">
        <color theme="0"/>
      </left>
      <right/>
      <top/>
      <bottom style="thin">
        <color indexed="64"/>
      </bottom>
      <diagonal/>
    </border>
    <border>
      <left/>
      <right style="thin">
        <color theme="1"/>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CACAD9"/>
      </top>
      <bottom style="thin">
        <color rgb="FFCACAD9"/>
      </bottom>
      <diagonal/>
    </border>
    <border>
      <left style="thin">
        <color rgb="FFCACAD9"/>
      </left>
      <right style="thin">
        <color rgb="FFCACAD9"/>
      </right>
      <top style="thin">
        <color rgb="FFCACAD9"/>
      </top>
      <bottom style="thin">
        <color rgb="FFCACAD9"/>
      </bottom>
      <diagonal/>
    </border>
    <border>
      <left style="thin">
        <color rgb="FFCACAD9"/>
      </left>
      <right/>
      <top style="thin">
        <color rgb="FFCACAD9"/>
      </top>
      <bottom style="thin">
        <color rgb="FFCACAD9"/>
      </bottom>
      <diagonal/>
    </border>
    <border>
      <left/>
      <right style="thin">
        <color rgb="FFCACAD9"/>
      </right>
      <top style="thin">
        <color rgb="FFCACAD9"/>
      </top>
      <bottom style="thin">
        <color rgb="FFCACAD9"/>
      </bottom>
      <diagonal/>
    </border>
    <border>
      <left/>
      <right/>
      <top style="thin">
        <color rgb="FFCACAD9"/>
      </top>
      <bottom/>
      <diagonal/>
    </border>
    <border>
      <left/>
      <right/>
      <top style="thin">
        <color rgb="FFCAC9D9"/>
      </top>
      <bottom/>
      <diagonal/>
    </border>
    <border>
      <left/>
      <right/>
      <top/>
      <bottom style="thin">
        <color rgb="FFCACAD9"/>
      </bottom>
      <diagonal/>
    </border>
    <border>
      <left/>
      <right/>
      <top/>
      <bottom style="thin">
        <color rgb="FFCAC9D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theme="0"/>
      </left>
      <right style="thin">
        <color theme="1"/>
      </right>
      <top style="thin">
        <color theme="0"/>
      </top>
      <bottom/>
      <diagonal/>
    </border>
    <border>
      <left style="thin">
        <color theme="0"/>
      </left>
      <right style="thin">
        <color indexed="64"/>
      </right>
      <top/>
      <bottom/>
      <diagonal/>
    </border>
    <border>
      <left style="double">
        <color theme="6" tint="-0.24994659260841701"/>
      </left>
      <right/>
      <top/>
      <bottom style="thin">
        <color theme="1"/>
      </bottom>
      <diagonal/>
    </border>
    <border>
      <left style="thin">
        <color theme="0"/>
      </left>
      <right style="thin">
        <color theme="1"/>
      </right>
      <top/>
      <bottom style="thin">
        <color theme="1"/>
      </bottom>
      <diagonal/>
    </border>
    <border>
      <left/>
      <right style="thin">
        <color indexed="64"/>
      </right>
      <top/>
      <bottom style="double">
        <color theme="6" tint="-0.24994659260841701"/>
      </bottom>
      <diagonal/>
    </border>
    <border>
      <left style="thin">
        <color indexed="64"/>
      </left>
      <right style="thin">
        <color indexed="64"/>
      </right>
      <top/>
      <bottom style="double">
        <color theme="6" tint="-0.24994659260841701"/>
      </bottom>
      <diagonal/>
    </border>
    <border>
      <left style="double">
        <color theme="6" tint="-0.24994659260841701"/>
      </left>
      <right style="thin">
        <color theme="6" tint="-0.24994659260841701"/>
      </right>
      <top/>
      <bottom/>
      <diagonal/>
    </border>
    <border>
      <left style="double">
        <color theme="6" tint="-0.24994659260841701"/>
      </left>
      <right style="thin">
        <color theme="6" tint="-0.24994659260841701"/>
      </right>
      <top/>
      <bottom style="thin">
        <color theme="6" tint="-0.24994659260841701"/>
      </bottom>
      <diagonal/>
    </border>
    <border>
      <left style="thin">
        <color theme="0"/>
      </left>
      <right/>
      <top style="thin">
        <color indexed="64"/>
      </top>
      <bottom/>
      <diagonal/>
    </border>
    <border>
      <left/>
      <right style="thin">
        <color theme="7"/>
      </right>
      <top/>
      <bottom style="thin">
        <color theme="6" tint="-0.24994659260841701"/>
      </bottom>
      <diagonal/>
    </border>
    <border>
      <left/>
      <right style="thin">
        <color theme="6" tint="-0.24994659260841701"/>
      </right>
      <top style="thin">
        <color theme="0"/>
      </top>
      <bottom style="thin">
        <color auto="1"/>
      </bottom>
      <diagonal/>
    </border>
  </borders>
  <cellStyleXfs count="4093">
    <xf numFmtId="0" fontId="0" fillId="0" borderId="0">
      <alignment vertical="distributed"/>
    </xf>
    <xf numFmtId="44" fontId="32" fillId="0" borderId="0" applyFont="0" applyFill="0" applyBorder="0" applyAlignment="0" applyProtection="0"/>
    <xf numFmtId="0" fontId="42" fillId="0" borderId="0" applyNumberFormat="0" applyFill="0" applyBorder="0" applyAlignment="0" applyProtection="0">
      <alignment vertical="top"/>
      <protection locked="0"/>
    </xf>
    <xf numFmtId="0" fontId="32" fillId="0" borderId="0">
      <alignment vertical="distributed"/>
    </xf>
    <xf numFmtId="0" fontId="32" fillId="0" borderId="0">
      <alignment vertical="distributed"/>
    </xf>
    <xf numFmtId="0" fontId="32" fillId="0" borderId="0">
      <alignment vertical="distributed"/>
    </xf>
    <xf numFmtId="0" fontId="109" fillId="0" borderId="0"/>
    <xf numFmtId="0" fontId="119" fillId="0" borderId="0" applyNumberFormat="0" applyFill="0" applyBorder="0" applyAlignment="0" applyProtection="0"/>
    <xf numFmtId="0" fontId="120" fillId="0" borderId="55" applyNumberFormat="0" applyFill="0" applyAlignment="0" applyProtection="0"/>
    <xf numFmtId="0" fontId="121" fillId="0" borderId="56" applyNumberFormat="0" applyFill="0" applyAlignment="0" applyProtection="0"/>
    <xf numFmtId="0" fontId="122" fillId="0" borderId="57" applyNumberFormat="0" applyFill="0" applyAlignment="0" applyProtection="0"/>
    <xf numFmtId="0" fontId="122" fillId="0" borderId="0" applyNumberFormat="0" applyFill="0" applyBorder="0" applyAlignment="0" applyProtection="0"/>
    <xf numFmtId="0" fontId="123" fillId="29" borderId="0" applyNumberFormat="0" applyBorder="0" applyAlignment="0" applyProtection="0"/>
    <xf numFmtId="0" fontId="124" fillId="30" borderId="0" applyNumberFormat="0" applyBorder="0" applyAlignment="0" applyProtection="0"/>
    <xf numFmtId="0" fontId="125" fillId="31" borderId="0" applyNumberFormat="0" applyBorder="0" applyAlignment="0" applyProtection="0"/>
    <xf numFmtId="0" fontId="126" fillId="32" borderId="58" applyNumberFormat="0" applyAlignment="0" applyProtection="0"/>
    <xf numFmtId="0" fontId="127" fillId="33" borderId="59" applyNumberFormat="0" applyAlignment="0" applyProtection="0"/>
    <xf numFmtId="0" fontId="128" fillId="33" borderId="58" applyNumberFormat="0" applyAlignment="0" applyProtection="0"/>
    <xf numFmtId="0" fontId="129" fillId="0" borderId="60" applyNumberFormat="0" applyFill="0" applyAlignment="0" applyProtection="0"/>
    <xf numFmtId="0" fontId="130" fillId="34" borderId="61" applyNumberFormat="0" applyAlignment="0" applyProtection="0"/>
    <xf numFmtId="0" fontId="131" fillId="0" borderId="0" applyNumberFormat="0" applyFill="0" applyBorder="0" applyAlignment="0" applyProtection="0"/>
    <xf numFmtId="0" fontId="132" fillId="0" borderId="0" applyNumberFormat="0" applyFill="0" applyBorder="0" applyAlignment="0" applyProtection="0"/>
    <xf numFmtId="0" fontId="133" fillId="0" borderId="63" applyNumberFormat="0" applyFill="0" applyAlignment="0" applyProtection="0"/>
    <xf numFmtId="0" fontId="134"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134" fillId="39" borderId="0" applyNumberFormat="0" applyBorder="0" applyAlignment="0" applyProtection="0"/>
    <xf numFmtId="0" fontId="134"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134" fillId="43" borderId="0" applyNumberFormat="0" applyBorder="0" applyAlignment="0" applyProtection="0"/>
    <xf numFmtId="0" fontId="134"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134" fillId="47" borderId="0" applyNumberFormat="0" applyBorder="0" applyAlignment="0" applyProtection="0"/>
    <xf numFmtId="0" fontId="134" fillId="48"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134" fillId="51" borderId="0" applyNumberFormat="0" applyBorder="0" applyAlignment="0" applyProtection="0"/>
    <xf numFmtId="0" fontId="134"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134" fillId="55" borderId="0" applyNumberFormat="0" applyBorder="0" applyAlignment="0" applyProtection="0"/>
    <xf numFmtId="0" fontId="134" fillId="56" borderId="0" applyNumberFormat="0" applyBorder="0" applyAlignment="0" applyProtection="0"/>
    <xf numFmtId="0" fontId="31" fillId="57" borderId="0" applyNumberFormat="0" applyBorder="0" applyAlignment="0" applyProtection="0"/>
    <xf numFmtId="0" fontId="31" fillId="58" borderId="0" applyNumberFormat="0" applyBorder="0" applyAlignment="0" applyProtection="0"/>
    <xf numFmtId="0" fontId="134" fillId="59" borderId="0" applyNumberFormat="0" applyBorder="0" applyAlignment="0" applyProtection="0"/>
    <xf numFmtId="0" fontId="32" fillId="0" borderId="0"/>
    <xf numFmtId="0" fontId="32"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9" fillId="0" borderId="0">
      <alignment horizontal="left" wrapText="1"/>
    </xf>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60"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6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62"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3"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64"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65"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7"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3"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65"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6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0" fontId="134" fillId="69" borderId="0" applyNumberFormat="0" applyBorder="0" applyAlignment="0" applyProtection="0"/>
    <xf numFmtId="0" fontId="134" fillId="66" borderId="0" applyNumberFormat="0" applyBorder="0" applyAlignment="0" applyProtection="0"/>
    <xf numFmtId="0" fontId="134" fillId="67" borderId="0" applyNumberFormat="0" applyBorder="0" applyAlignment="0" applyProtection="0"/>
    <xf numFmtId="0" fontId="134" fillId="70" borderId="0" applyNumberFormat="0" applyBorder="0" applyAlignment="0" applyProtection="0"/>
    <xf numFmtId="0" fontId="134" fillId="71" borderId="0" applyNumberFormat="0" applyBorder="0" applyAlignment="0" applyProtection="0"/>
    <xf numFmtId="0" fontId="134" fillId="72" borderId="0" applyNumberFormat="0" applyBorder="0" applyAlignment="0" applyProtection="0"/>
    <xf numFmtId="0" fontId="134" fillId="73" borderId="0" applyNumberFormat="0" applyBorder="0" applyAlignment="0" applyProtection="0"/>
    <xf numFmtId="0" fontId="134" fillId="74" borderId="0" applyNumberFormat="0" applyBorder="0" applyAlignment="0" applyProtection="0"/>
    <xf numFmtId="0" fontId="134" fillId="75" borderId="0" applyNumberFormat="0" applyBorder="0" applyAlignment="0" applyProtection="0"/>
    <xf numFmtId="0" fontId="134" fillId="70" borderId="0" applyNumberFormat="0" applyBorder="0" applyAlignment="0" applyProtection="0"/>
    <xf numFmtId="0" fontId="134" fillId="76" borderId="0" applyNumberFormat="0" applyBorder="0" applyAlignment="0" applyProtection="0"/>
    <xf numFmtId="0" fontId="124" fillId="61" borderId="0" applyNumberFormat="0" applyBorder="0" applyAlignment="0" applyProtection="0"/>
    <xf numFmtId="172" fontId="39" fillId="0" borderId="0" applyBorder="0">
      <alignment horizontal="center"/>
    </xf>
    <xf numFmtId="173" fontId="39" fillId="0" borderId="0" applyBorder="0">
      <alignment horizontal="center"/>
    </xf>
    <xf numFmtId="174" fontId="39" fillId="0" borderId="0" applyBorder="0">
      <alignment horizontal="center"/>
    </xf>
    <xf numFmtId="169" fontId="39" fillId="0" borderId="0" applyBorder="0">
      <alignment horizontal="center"/>
    </xf>
    <xf numFmtId="175" fontId="39" fillId="0" borderId="0" applyBorder="0">
      <alignment horizontal="center"/>
    </xf>
    <xf numFmtId="170" fontId="39" fillId="0" borderId="0" applyBorder="0">
      <alignment horizontal="center"/>
    </xf>
    <xf numFmtId="171" fontId="39" fillId="0" borderId="0" applyBorder="0">
      <alignment horizontal="center"/>
    </xf>
    <xf numFmtId="0" fontId="142" fillId="64" borderId="58" applyNumberFormat="0" applyAlignment="0" applyProtection="0"/>
    <xf numFmtId="43"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123" fillId="62" borderId="0" applyNumberFormat="0" applyBorder="0" applyAlignment="0" applyProtection="0"/>
    <xf numFmtId="0" fontId="57" fillId="0" borderId="64">
      <alignment horizont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left"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57" fillId="0" borderId="64">
      <alignment horizontal="center" vertical="center" wrapText="1"/>
    </xf>
    <xf numFmtId="0" fontId="137" fillId="0" borderId="65" applyNumberFormat="0" applyFill="0" applyAlignment="0" applyProtection="0"/>
    <xf numFmtId="0" fontId="138" fillId="0" borderId="66" applyNumberFormat="0" applyFill="0" applyAlignment="0" applyProtection="0"/>
    <xf numFmtId="0" fontId="139" fillId="0" borderId="67" applyNumberFormat="0" applyFill="0" applyAlignment="0" applyProtection="0"/>
    <xf numFmtId="0" fontId="139" fillId="0" borderId="0" applyNumberFormat="0" applyFill="0" applyBorder="0" applyAlignment="0" applyProtection="0"/>
    <xf numFmtId="0" fontId="126" fillId="64" borderId="58" applyNumberFormat="0" applyAlignment="0" applyProtection="0"/>
    <xf numFmtId="0" fontId="140" fillId="0" borderId="68" applyNumberFormat="0" applyFill="0" applyAlignment="0" applyProtection="0"/>
    <xf numFmtId="0" fontId="143" fillId="31"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9" fillId="0" borderId="0">
      <alignment horizontal="left" wrapText="1"/>
    </xf>
    <xf numFmtId="0" fontId="39" fillId="0" borderId="0">
      <alignment horizontal="left" wrapText="1"/>
    </xf>
    <xf numFmtId="0" fontId="31" fillId="0" borderId="0"/>
    <xf numFmtId="0" fontId="31" fillId="0" borderId="0"/>
    <xf numFmtId="0" fontId="31" fillId="0" borderId="0"/>
    <xf numFmtId="0" fontId="31" fillId="0" borderId="0"/>
    <xf numFmtId="0" fontId="31" fillId="0" borderId="0"/>
    <xf numFmtId="0" fontId="31" fillId="0" borderId="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31" fillId="35" borderId="62" applyNumberFormat="0" applyFont="0" applyAlignment="0" applyProtection="0"/>
    <xf numFmtId="0" fontId="127" fillId="64" borderId="59"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0" fontId="44" fillId="0" borderId="0">
      <alignment horizontal="left"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19" fillId="0" borderId="0" applyNumberFormat="0" applyFill="0" applyBorder="0" applyAlignment="0" applyProtection="0"/>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19" fillId="0" borderId="0" applyNumberFormat="0" applyFill="0" applyBorder="0" applyAlignment="0" applyProtection="0"/>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41" fillId="0" borderId="0" applyNumberFormat="0" applyFill="0" applyBorder="0" applyAlignment="0" applyProtection="0"/>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5" fillId="0" borderId="14" applyNumberFormat="0">
      <alignment horizontal="center" vertical="top" wrapText="1"/>
    </xf>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0" fontId="133" fillId="0" borderId="69" applyNumberFormat="0" applyFill="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1" fillId="35" borderId="62" applyNumberFormat="0" applyFont="0" applyAlignment="0" applyProtection="0"/>
    <xf numFmtId="179" fontId="39" fillId="0" borderId="0" applyBorder="0">
      <alignment horizontal="center"/>
    </xf>
    <xf numFmtId="183" fontId="39" fillId="0" borderId="0" applyBorder="0">
      <alignment horizontal="center"/>
    </xf>
    <xf numFmtId="180" fontId="39" fillId="0" borderId="0" applyBorder="0">
      <alignment horizontal="center"/>
    </xf>
    <xf numFmtId="168" fontId="39" fillId="0" borderId="0" applyBorder="0">
      <alignment horizontal="center"/>
    </xf>
    <xf numFmtId="176" fontId="39" fillId="0" borderId="0" applyBorder="0">
      <alignment horizontal="center"/>
    </xf>
    <xf numFmtId="182" fontId="39" fillId="0" borderId="0" applyBorder="0">
      <alignment horizontal="center"/>
    </xf>
    <xf numFmtId="185" fontId="39" fillId="0" borderId="0" applyBorder="0">
      <alignment horizontal="center"/>
    </xf>
    <xf numFmtId="181" fontId="39" fillId="0" borderId="0">
      <alignment horizontal="center"/>
    </xf>
    <xf numFmtId="38" fontId="144" fillId="0" borderId="0" applyFont="0" applyFill="0" applyBorder="0" applyAlignment="0" applyProtection="0"/>
    <xf numFmtId="177" fontId="39" fillId="0" borderId="0" applyBorder="0">
      <alignment horizontal="center"/>
    </xf>
    <xf numFmtId="188" fontId="39" fillId="0" borderId="0">
      <alignment horizontal="center"/>
    </xf>
    <xf numFmtId="186" fontId="39" fillId="0" borderId="0" applyBorder="0">
      <alignment horizontal="center"/>
    </xf>
    <xf numFmtId="40" fontId="144" fillId="0" borderId="0" applyFont="0" applyFill="0" applyBorder="0" applyAlignment="0" applyProtection="0"/>
    <xf numFmtId="178" fontId="39" fillId="0" borderId="0" applyBorder="0">
      <alignment horizontal="center"/>
    </xf>
    <xf numFmtId="184" fontId="39" fillId="0" borderId="0" applyBorder="0">
      <alignment horizontal="center"/>
    </xf>
    <xf numFmtId="187" fontId="39" fillId="0" borderId="0" applyBorder="0">
      <alignment horizontal="center"/>
    </xf>
    <xf numFmtId="0" fontId="135" fillId="0" borderId="25" applyNumberFormat="0">
      <alignment horizontal="center" vertical="top" wrapText="1"/>
    </xf>
    <xf numFmtId="9" fontId="144" fillId="0" borderId="0" applyFont="0" applyFill="0" applyBorder="0" applyAlignment="0" applyProtection="0"/>
    <xf numFmtId="0" fontId="57" fillId="0" borderId="64">
      <alignment horizontal="center" vertical="center" wrapText="1"/>
    </xf>
    <xf numFmtId="0" fontId="57" fillId="0" borderId="64">
      <alignment horizontal="left" vertical="center" wrapText="1"/>
    </xf>
    <xf numFmtId="40" fontId="144" fillId="0" borderId="0" applyFont="0" applyFill="0" applyBorder="0" applyAlignment="0" applyProtection="0"/>
    <xf numFmtId="0" fontId="39" fillId="0" borderId="0"/>
    <xf numFmtId="43" fontId="31" fillId="0" borderId="0" applyFont="0" applyFill="0" applyBorder="0" applyAlignment="0" applyProtection="0"/>
    <xf numFmtId="0" fontId="30" fillId="0" borderId="0"/>
    <xf numFmtId="43" fontId="30" fillId="0" borderId="0" applyFont="0" applyFill="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9" borderId="0" applyNumberFormat="0" applyBorder="0" applyAlignment="0" applyProtection="0"/>
    <xf numFmtId="0" fontId="30" fillId="50" borderId="0" applyNumberFormat="0" applyBorder="0" applyAlignment="0" applyProtection="0"/>
    <xf numFmtId="0" fontId="30" fillId="53" borderId="0" applyNumberFormat="0" applyBorder="0" applyAlignment="0" applyProtection="0"/>
    <xf numFmtId="0" fontId="30" fillId="54" borderId="0" applyNumberFormat="0" applyBorder="0" applyAlignment="0" applyProtection="0"/>
    <xf numFmtId="0" fontId="30" fillId="57" borderId="0" applyNumberFormat="0" applyBorder="0" applyAlignment="0" applyProtection="0"/>
    <xf numFmtId="0" fontId="30" fillId="5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60"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6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62"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63"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64"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5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65"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6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63"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65"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6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43" fontId="30"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0" fontId="30" fillId="35" borderId="62" applyNumberFormat="0" applyFont="0" applyAlignment="0" applyProtection="0"/>
    <xf numFmtId="43" fontId="30" fillId="0" borderId="0" applyFont="0" applyFill="0" applyBorder="0" applyAlignment="0" applyProtection="0"/>
    <xf numFmtId="0" fontId="30" fillId="35" borderId="62" applyNumberFormat="0" applyFont="0" applyAlignment="0" applyProtection="0"/>
    <xf numFmtId="0" fontId="30" fillId="35" borderId="62" applyNumberFormat="0" applyFon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35" borderId="62" applyNumberFormat="0" applyFon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49" fillId="0" borderId="0"/>
    <xf numFmtId="0" fontId="149"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37" borderId="0" applyNumberFormat="0" applyBorder="0" applyAlignment="0" applyProtection="0"/>
    <xf numFmtId="0" fontId="23" fillId="37" borderId="0" applyNumberFormat="0" applyBorder="0" applyAlignment="0" applyProtection="0"/>
    <xf numFmtId="0" fontId="23" fillId="79" borderId="0" applyNumberFormat="0" applyBorder="0" applyAlignment="0" applyProtection="0"/>
    <xf numFmtId="0" fontId="23" fillId="41" borderId="0" applyNumberFormat="0" applyBorder="0" applyAlignment="0" applyProtection="0"/>
    <xf numFmtId="0" fontId="23" fillId="66" borderId="0" applyNumberFormat="0" applyBorder="0" applyAlignment="0" applyProtection="0"/>
    <xf numFmtId="0" fontId="23" fillId="45" borderId="0" applyNumberFormat="0" applyBorder="0" applyAlignment="0" applyProtection="0"/>
    <xf numFmtId="0" fontId="23" fillId="80" borderId="0" applyNumberFormat="0" applyBorder="0" applyAlignment="0" applyProtection="0"/>
    <xf numFmtId="0" fontId="23" fillId="49" borderId="0" applyNumberFormat="0" applyBorder="0" applyAlignment="0" applyProtection="0"/>
    <xf numFmtId="0" fontId="23" fillId="79" borderId="0" applyNumberFormat="0" applyBorder="0" applyAlignment="0" applyProtection="0"/>
    <xf numFmtId="0" fontId="23" fillId="53" borderId="0" applyNumberFormat="0" applyBorder="0" applyAlignment="0" applyProtection="0"/>
    <xf numFmtId="0" fontId="23" fillId="57" borderId="0" applyNumberFormat="0" applyBorder="0" applyAlignment="0" applyProtection="0"/>
    <xf numFmtId="0" fontId="23" fillId="80" borderId="0" applyNumberFormat="0" applyBorder="0" applyAlignment="0" applyProtection="0"/>
    <xf numFmtId="0" fontId="23" fillId="38" borderId="0" applyNumberFormat="0" applyBorder="0" applyAlignment="0" applyProtection="0"/>
    <xf numFmtId="0" fontId="23" fillId="64" borderId="0" applyNumberFormat="0" applyBorder="0" applyAlignment="0" applyProtection="0"/>
    <xf numFmtId="0" fontId="23" fillId="42" borderId="0" applyNumberFormat="0" applyBorder="0" applyAlignment="0" applyProtection="0"/>
    <xf numFmtId="0" fontId="23" fillId="46" borderId="0" applyNumberFormat="0" applyBorder="0" applyAlignment="0" applyProtection="0"/>
    <xf numFmtId="0" fontId="23" fillId="81" borderId="0" applyNumberFormat="0" applyBorder="0" applyAlignment="0" applyProtection="0"/>
    <xf numFmtId="0" fontId="23" fillId="50" borderId="0" applyNumberFormat="0" applyBorder="0" applyAlignment="0" applyProtection="0"/>
    <xf numFmtId="0" fontId="23" fillId="64" borderId="0" applyNumberFormat="0" applyBorder="0" applyAlignment="0" applyProtection="0"/>
    <xf numFmtId="0" fontId="23" fillId="54" borderId="0" applyNumberFormat="0" applyBorder="0" applyAlignment="0" applyProtection="0"/>
    <xf numFmtId="0" fontId="23" fillId="58" borderId="0" applyNumberFormat="0" applyBorder="0" applyAlignment="0" applyProtection="0"/>
    <xf numFmtId="0" fontId="23" fillId="81" borderId="0" applyNumberFormat="0" applyBorder="0" applyAlignment="0" applyProtection="0"/>
    <xf numFmtId="0" fontId="23" fillId="45" borderId="0" applyNumberFormat="0" applyBorder="0" applyAlignment="0" applyProtection="0"/>
    <xf numFmtId="0" fontId="134" fillId="71" borderId="0" applyNumberFormat="0" applyBorder="0" applyAlignment="0" applyProtection="0"/>
    <xf numFmtId="0" fontId="23" fillId="45" borderId="0" applyNumberFormat="0" applyBorder="0" applyAlignment="0" applyProtection="0"/>
    <xf numFmtId="0" fontId="23" fillId="62" borderId="0" applyNumberFormat="0" applyBorder="0" applyAlignment="0" applyProtection="0"/>
    <xf numFmtId="0" fontId="134" fillId="81" borderId="0" applyNumberFormat="0" applyBorder="0" applyAlignment="0" applyProtection="0"/>
    <xf numFmtId="0" fontId="23" fillId="45" borderId="0" applyNumberFormat="0" applyBorder="0" applyAlignment="0" applyProtection="0"/>
    <xf numFmtId="0" fontId="134" fillId="6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134" fillId="66" borderId="0" applyNumberFormat="0" applyBorder="0" applyAlignment="0" applyProtection="0"/>
    <xf numFmtId="0" fontId="23" fillId="45" borderId="0" applyNumberFormat="0" applyBorder="0" applyAlignment="0" applyProtection="0"/>
    <xf numFmtId="0" fontId="134" fillId="7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134" fillId="8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1" borderId="0" applyNumberFormat="0" applyBorder="0" applyAlignment="0" applyProtection="0"/>
    <xf numFmtId="180" fontId="39" fillId="0" borderId="0" applyBorder="0">
      <alignment horizontal="center"/>
    </xf>
    <xf numFmtId="180" fontId="39" fillId="0" borderId="0" applyBorder="0">
      <alignment horizontal="center"/>
    </xf>
    <xf numFmtId="180" fontId="39" fillId="0" borderId="0" applyBorder="0">
      <alignment horizontal="center"/>
    </xf>
    <xf numFmtId="180" fontId="39" fillId="0" borderId="0" applyBorder="0">
      <alignment horizontal="center"/>
    </xf>
    <xf numFmtId="180" fontId="39" fillId="0" borderId="0" applyBorder="0">
      <alignment horizontal="center"/>
    </xf>
    <xf numFmtId="180" fontId="39" fillId="0" borderId="0" applyBorder="0">
      <alignment horizontal="center"/>
    </xf>
    <xf numFmtId="0" fontId="23" fillId="41" borderId="0" applyNumberFormat="0" applyBorder="0" applyAlignment="0" applyProtection="0"/>
    <xf numFmtId="186" fontId="39" fillId="0" borderId="0" applyBorder="0">
      <alignment horizontal="center"/>
    </xf>
    <xf numFmtId="186" fontId="39" fillId="0" borderId="0" applyBorder="0">
      <alignment horizontal="center"/>
    </xf>
    <xf numFmtId="186" fontId="39" fillId="0" borderId="0" applyBorder="0">
      <alignment horizontal="center"/>
    </xf>
    <xf numFmtId="186" fontId="39" fillId="0" borderId="0" applyBorder="0">
      <alignment horizontal="center"/>
    </xf>
    <xf numFmtId="186" fontId="39" fillId="0" borderId="0" applyBorder="0">
      <alignment horizontal="center"/>
    </xf>
    <xf numFmtId="186" fontId="39" fillId="0" borderId="0" applyBorder="0">
      <alignment horizontal="center"/>
    </xf>
    <xf numFmtId="0" fontId="23" fillId="41" borderId="0" applyNumberFormat="0" applyBorder="0" applyAlignment="0" applyProtection="0"/>
    <xf numFmtId="187" fontId="39" fillId="0" borderId="0" applyBorder="0">
      <alignment horizontal="center"/>
    </xf>
    <xf numFmtId="187" fontId="39" fillId="0" borderId="0" applyBorder="0">
      <alignment horizontal="center"/>
    </xf>
    <xf numFmtId="187" fontId="39" fillId="0" borderId="0" applyBorder="0">
      <alignment horizontal="center"/>
    </xf>
    <xf numFmtId="187" fontId="39" fillId="0" borderId="0" applyBorder="0">
      <alignment horizontal="center"/>
    </xf>
    <xf numFmtId="187" fontId="39" fillId="0" borderId="0" applyBorder="0">
      <alignment horizontal="center"/>
    </xf>
    <xf numFmtId="187" fontId="39" fillId="0" borderId="0" applyBorder="0">
      <alignment horizontal="center"/>
    </xf>
    <xf numFmtId="0" fontId="23" fillId="41" borderId="0" applyNumberFormat="0" applyBorder="0" applyAlignment="0" applyProtection="0"/>
    <xf numFmtId="179" fontId="39" fillId="0" borderId="0" applyBorder="0">
      <alignment horizontal="center"/>
    </xf>
    <xf numFmtId="179" fontId="39" fillId="0" borderId="0" applyBorder="0">
      <alignment horizontal="center"/>
    </xf>
    <xf numFmtId="179" fontId="39" fillId="0" borderId="0" applyBorder="0">
      <alignment horizontal="center"/>
    </xf>
    <xf numFmtId="179" fontId="39" fillId="0" borderId="0" applyBorder="0">
      <alignment horizontal="center"/>
    </xf>
    <xf numFmtId="179" fontId="39" fillId="0" borderId="0" applyBorder="0">
      <alignment horizontal="center"/>
    </xf>
    <xf numFmtId="179" fontId="39" fillId="0" borderId="0" applyBorder="0">
      <alignment horizontal="center"/>
    </xf>
    <xf numFmtId="0" fontId="23" fillId="41" borderId="0" applyNumberFormat="0" applyBorder="0" applyAlignment="0" applyProtection="0"/>
    <xf numFmtId="177" fontId="39" fillId="0" borderId="0" applyBorder="0">
      <alignment horizontal="center"/>
    </xf>
    <xf numFmtId="177" fontId="39" fillId="0" borderId="0" applyBorder="0">
      <alignment horizontal="center"/>
    </xf>
    <xf numFmtId="177" fontId="39" fillId="0" borderId="0" applyBorder="0">
      <alignment horizontal="center"/>
    </xf>
    <xf numFmtId="177" fontId="39" fillId="0" borderId="0" applyBorder="0">
      <alignment horizontal="center"/>
    </xf>
    <xf numFmtId="177" fontId="39" fillId="0" borderId="0" applyBorder="0">
      <alignment horizontal="center"/>
    </xf>
    <xf numFmtId="177" fontId="39" fillId="0" borderId="0" applyBorder="0">
      <alignment horizontal="center"/>
    </xf>
    <xf numFmtId="0" fontId="23" fillId="41" borderId="0" applyNumberFormat="0" applyBorder="0" applyAlignment="0" applyProtection="0"/>
    <xf numFmtId="178" fontId="39" fillId="0" borderId="0" applyBorder="0">
      <alignment horizontal="center"/>
    </xf>
    <xf numFmtId="178" fontId="39" fillId="0" borderId="0" applyBorder="0">
      <alignment horizontal="center"/>
    </xf>
    <xf numFmtId="178" fontId="39" fillId="0" borderId="0" applyBorder="0">
      <alignment horizontal="center"/>
    </xf>
    <xf numFmtId="178" fontId="39" fillId="0" borderId="0" applyBorder="0">
      <alignment horizontal="center"/>
    </xf>
    <xf numFmtId="178" fontId="39" fillId="0" borderId="0" applyBorder="0">
      <alignment horizontal="center"/>
    </xf>
    <xf numFmtId="178" fontId="39" fillId="0" borderId="0" applyBorder="0">
      <alignment horizontal="center"/>
    </xf>
    <xf numFmtId="0" fontId="23" fillId="41" borderId="0" applyNumberFormat="0" applyBorder="0" applyAlignment="0" applyProtection="0"/>
    <xf numFmtId="188" fontId="39" fillId="0" borderId="0">
      <alignment horizontal="center"/>
    </xf>
    <xf numFmtId="188" fontId="39" fillId="0" borderId="0">
      <alignment horizontal="center"/>
    </xf>
    <xf numFmtId="188" fontId="39" fillId="0" borderId="0">
      <alignment horizontal="center"/>
    </xf>
    <xf numFmtId="188" fontId="39" fillId="0" borderId="0">
      <alignment horizontal="center"/>
    </xf>
    <xf numFmtId="188" fontId="39" fillId="0" borderId="0">
      <alignment horizontal="center"/>
    </xf>
    <xf numFmtId="188" fontId="39" fillId="0" borderId="0">
      <alignment horizontal="center"/>
    </xf>
    <xf numFmtId="0" fontId="23" fillId="61" borderId="0" applyNumberFormat="0" applyBorder="0" applyAlignment="0" applyProtection="0"/>
    <xf numFmtId="0" fontId="23" fillId="41" borderId="0" applyNumberFormat="0" applyBorder="0" applyAlignment="0" applyProtection="0"/>
    <xf numFmtId="185" fontId="39" fillId="0" borderId="0" applyBorder="0">
      <alignment horizontal="center"/>
    </xf>
    <xf numFmtId="185" fontId="39" fillId="0" borderId="0" applyBorder="0">
      <alignment horizontal="center"/>
    </xf>
    <xf numFmtId="185" fontId="39" fillId="0" borderId="0" applyBorder="0">
      <alignment horizontal="center"/>
    </xf>
    <xf numFmtId="185" fontId="39" fillId="0" borderId="0" applyBorder="0">
      <alignment horizontal="center"/>
    </xf>
    <xf numFmtId="185" fontId="39" fillId="0" borderId="0" applyBorder="0">
      <alignment horizontal="center"/>
    </xf>
    <xf numFmtId="0" fontId="23" fillId="41" borderId="0" applyNumberFormat="0" applyBorder="0" applyAlignment="0" applyProtection="0"/>
    <xf numFmtId="0" fontId="23" fillId="41" borderId="0" applyNumberFormat="0" applyBorder="0" applyAlignment="0" applyProtection="0"/>
    <xf numFmtId="182" fontId="39" fillId="0" borderId="0" applyBorder="0">
      <alignment horizontal="center"/>
    </xf>
    <xf numFmtId="182" fontId="39" fillId="0" borderId="0" applyBorder="0">
      <alignment horizontal="center"/>
    </xf>
    <xf numFmtId="182" fontId="39" fillId="0" borderId="0" applyBorder="0">
      <alignment horizontal="center"/>
    </xf>
    <xf numFmtId="182" fontId="39" fillId="0" borderId="0" applyBorder="0">
      <alignment horizontal="center"/>
    </xf>
    <xf numFmtId="182" fontId="39" fillId="0" borderId="0" applyBorder="0">
      <alignment horizontal="center"/>
    </xf>
    <xf numFmtId="0" fontId="23" fillId="41" borderId="0" applyNumberFormat="0" applyBorder="0" applyAlignment="0" applyProtection="0"/>
    <xf numFmtId="0" fontId="23" fillId="41" borderId="0" applyNumberFormat="0" applyBorder="0" applyAlignment="0" applyProtection="0"/>
    <xf numFmtId="176" fontId="39" fillId="0" borderId="0" applyBorder="0">
      <alignment horizontal="center"/>
    </xf>
    <xf numFmtId="176" fontId="39" fillId="0" borderId="0" applyBorder="0">
      <alignment horizontal="center"/>
    </xf>
    <xf numFmtId="176" fontId="39" fillId="0" borderId="0" applyBorder="0">
      <alignment horizontal="center"/>
    </xf>
    <xf numFmtId="176" fontId="39" fillId="0" borderId="0" applyBorder="0">
      <alignment horizontal="center"/>
    </xf>
    <xf numFmtId="176" fontId="39" fillId="0" borderId="0" applyBorder="0">
      <alignment horizontal="center"/>
    </xf>
    <xf numFmtId="176" fontId="39" fillId="0" borderId="0" applyBorder="0">
      <alignment horizontal="center"/>
    </xf>
    <xf numFmtId="0" fontId="23" fillId="41" borderId="0" applyNumberFormat="0" applyBorder="0" applyAlignment="0" applyProtection="0"/>
    <xf numFmtId="0" fontId="23" fillId="41" borderId="0" applyNumberFormat="0" applyBorder="0" applyAlignment="0" applyProtection="0"/>
    <xf numFmtId="168" fontId="39" fillId="0" borderId="0" applyBorder="0">
      <alignment horizontal="center"/>
    </xf>
    <xf numFmtId="168" fontId="39" fillId="0" borderId="0" applyBorder="0">
      <alignment horizontal="center"/>
    </xf>
    <xf numFmtId="168" fontId="39" fillId="0" borderId="0" applyBorder="0">
      <alignment horizontal="center"/>
    </xf>
    <xf numFmtId="168" fontId="39" fillId="0" borderId="0" applyBorder="0">
      <alignment horizontal="center"/>
    </xf>
    <xf numFmtId="168" fontId="39" fillId="0" borderId="0" applyBorder="0">
      <alignment horizontal="center"/>
    </xf>
    <xf numFmtId="168" fontId="39" fillId="0" borderId="0" applyBorder="0">
      <alignment horizontal="center"/>
    </xf>
    <xf numFmtId="0" fontId="23" fillId="41" borderId="0" applyNumberFormat="0" applyBorder="0" applyAlignment="0" applyProtection="0"/>
    <xf numFmtId="181" fontId="39" fillId="0" borderId="0">
      <alignment horizontal="center"/>
    </xf>
    <xf numFmtId="181" fontId="39" fillId="0" borderId="0">
      <alignment horizontal="center"/>
    </xf>
    <xf numFmtId="181" fontId="39" fillId="0" borderId="0">
      <alignment horizontal="center"/>
    </xf>
    <xf numFmtId="181" fontId="39" fillId="0" borderId="0">
      <alignment horizontal="center"/>
    </xf>
    <xf numFmtId="181" fontId="39" fillId="0" borderId="0">
      <alignment horizontal="center"/>
    </xf>
    <xf numFmtId="181" fontId="39" fillId="0" borderId="0">
      <alignment horizontal="center"/>
    </xf>
    <xf numFmtId="0" fontId="23" fillId="41" borderId="0" applyNumberFormat="0" applyBorder="0" applyAlignment="0" applyProtection="0"/>
    <xf numFmtId="175" fontId="39" fillId="0" borderId="0" applyBorder="0">
      <alignment horizontal="center"/>
    </xf>
    <xf numFmtId="175" fontId="39" fillId="0" borderId="0" applyBorder="0">
      <alignment horizontal="center"/>
    </xf>
    <xf numFmtId="175" fontId="39" fillId="0" borderId="0" applyBorder="0">
      <alignment horizontal="center"/>
    </xf>
    <xf numFmtId="175" fontId="39" fillId="0" borderId="0" applyBorder="0">
      <alignment horizontal="center"/>
    </xf>
    <xf numFmtId="175" fontId="39" fillId="0" borderId="0" applyBorder="0">
      <alignment horizontal="center"/>
    </xf>
    <xf numFmtId="175" fontId="39" fillId="0" borderId="0" applyBorder="0">
      <alignment horizontal="center"/>
    </xf>
    <xf numFmtId="0" fontId="23" fillId="37" borderId="0" applyNumberFormat="0" applyBorder="0" applyAlignment="0" applyProtection="0"/>
    <xf numFmtId="183" fontId="39" fillId="0" borderId="0" applyBorder="0">
      <alignment horizontal="center"/>
    </xf>
    <xf numFmtId="183" fontId="39" fillId="0" borderId="0" applyBorder="0">
      <alignment horizontal="center"/>
    </xf>
    <xf numFmtId="183" fontId="39" fillId="0" borderId="0" applyBorder="0">
      <alignment horizontal="center"/>
    </xf>
    <xf numFmtId="183" fontId="39" fillId="0" borderId="0" applyBorder="0">
      <alignment horizontal="center"/>
    </xf>
    <xf numFmtId="183" fontId="39" fillId="0" borderId="0" applyBorder="0">
      <alignment horizontal="center"/>
    </xf>
    <xf numFmtId="0" fontId="23" fillId="37" borderId="0" applyNumberFormat="0" applyBorder="0" applyAlignment="0" applyProtection="0"/>
    <xf numFmtId="0" fontId="23" fillId="37" borderId="0" applyNumberFormat="0" applyBorder="0" applyAlignment="0" applyProtection="0"/>
    <xf numFmtId="184" fontId="39" fillId="0" borderId="0" applyBorder="0">
      <alignment horizontal="center"/>
    </xf>
    <xf numFmtId="184" fontId="39" fillId="0" borderId="0" applyBorder="0">
      <alignment horizontal="center"/>
    </xf>
    <xf numFmtId="184" fontId="39" fillId="0" borderId="0" applyBorder="0">
      <alignment horizontal="center"/>
    </xf>
    <xf numFmtId="184" fontId="39" fillId="0" borderId="0" applyBorder="0">
      <alignment horizontal="center"/>
    </xf>
    <xf numFmtId="184" fontId="39" fillId="0" borderId="0" applyBorder="0">
      <alignment horizontal="center"/>
    </xf>
    <xf numFmtId="0" fontId="128" fillId="33" borderId="58" applyNumberFormat="0" applyAlignment="0" applyProtection="0"/>
    <xf numFmtId="0" fontId="128" fillId="83" borderId="58" applyNumberFormat="0" applyAlignment="0" applyProtection="0"/>
    <xf numFmtId="0" fontId="23" fillId="37" borderId="0" applyNumberFormat="0" applyBorder="0" applyAlignment="0" applyProtection="0"/>
    <xf numFmtId="40" fontId="144" fillId="0" borderId="0" applyFont="0" applyFill="0" applyBorder="0" applyAlignment="0" applyProtection="0"/>
    <xf numFmtId="0" fontId="23" fillId="37" borderId="0" applyNumberFormat="0" applyBorder="0" applyAlignment="0" applyProtection="0"/>
    <xf numFmtId="43" fontId="136" fillId="0" borderId="0" applyFont="0" applyFill="0" applyBorder="0" applyAlignment="0" applyProtection="0"/>
    <xf numFmtId="43" fontId="136" fillId="0" borderId="0" applyFont="0" applyFill="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6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120" fillId="0" borderId="55" applyNumberFormat="0" applyFill="0" applyAlignment="0" applyProtection="0"/>
    <xf numFmtId="0" fontId="171" fillId="0" borderId="78" applyNumberFormat="0" applyFill="0" applyAlignment="0" applyProtection="0"/>
    <xf numFmtId="0" fontId="121" fillId="0" borderId="56" applyNumberFormat="0" applyFill="0" applyAlignment="0" applyProtection="0"/>
    <xf numFmtId="0" fontId="174" fillId="0" borderId="56" applyNumberFormat="0" applyFill="0" applyAlignment="0" applyProtection="0"/>
    <xf numFmtId="0" fontId="122" fillId="0" borderId="57" applyNumberFormat="0" applyFill="0" applyAlignment="0" applyProtection="0"/>
    <xf numFmtId="0" fontId="172" fillId="0" borderId="79" applyNumberFormat="0" applyFill="0" applyAlignment="0" applyProtection="0"/>
    <xf numFmtId="0" fontId="122" fillId="0" borderId="0" applyNumberFormat="0" applyFill="0" applyBorder="0" applyAlignment="0" applyProtection="0"/>
    <xf numFmtId="0" fontId="172" fillId="0" borderId="0" applyNumberFormat="0" applyFill="0" applyBorder="0" applyAlignment="0" applyProtection="0"/>
    <xf numFmtId="0" fontId="126" fillId="32" borderId="58" applyNumberFormat="0" applyAlignment="0" applyProtection="0"/>
    <xf numFmtId="0" fontId="126" fillId="81" borderId="58" applyNumberFormat="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0" borderId="0"/>
    <xf numFmtId="0" fontId="23" fillId="37" borderId="0" applyNumberFormat="0" applyBorder="0" applyAlignment="0" applyProtection="0"/>
    <xf numFmtId="0" fontId="23" fillId="37" borderId="0" applyNumberFormat="0" applyBorder="0" applyAlignment="0" applyProtection="0"/>
    <xf numFmtId="0" fontId="127" fillId="33" borderId="59" applyNumberFormat="0" applyAlignment="0" applyProtection="0"/>
    <xf numFmtId="0" fontId="127" fillId="83" borderId="59" applyNumberFormat="0" applyAlignment="0" applyProtection="0"/>
    <xf numFmtId="0" fontId="23" fillId="37" borderId="0" applyNumberFormat="0" applyBorder="0" applyAlignment="0" applyProtection="0"/>
    <xf numFmtId="0" fontId="135" fillId="0" borderId="80" applyNumberFormat="0">
      <alignment horizontal="center" vertical="top" wrapText="1"/>
    </xf>
    <xf numFmtId="0" fontId="173" fillId="0" borderId="0" applyNumberFormat="0" applyFill="0" applyBorder="0" applyAlignment="0" applyProtection="0"/>
    <xf numFmtId="0" fontId="133" fillId="0" borderId="63" applyNumberFormat="0" applyFill="0" applyAlignment="0" applyProtection="0"/>
    <xf numFmtId="0" fontId="133" fillId="0" borderId="81" applyNumberFormat="0" applyFill="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6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64"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65"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67"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63"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65"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6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3" fontId="32" fillId="0" borderId="0" applyFont="0" applyFill="0" applyBorder="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5" fillId="0" borderId="80" applyNumberFormat="0">
      <alignment horizontal="center" vertical="top" wrapText="1"/>
    </xf>
    <xf numFmtId="0" fontId="133" fillId="0" borderId="69" applyNumberFormat="0" applyFill="0" applyAlignment="0" applyProtection="0"/>
    <xf numFmtId="0" fontId="133" fillId="0" borderId="69" applyNumberFormat="0" applyFill="0" applyAlignment="0" applyProtection="0"/>
    <xf numFmtId="0" fontId="23" fillId="0" borderId="0"/>
    <xf numFmtId="0" fontId="23" fillId="35" borderId="62" applyNumberFormat="0" applyFont="0" applyAlignment="0" applyProtection="0"/>
    <xf numFmtId="0" fontId="23" fillId="37" borderId="0" applyNumberFormat="0" applyBorder="0" applyAlignment="0" applyProtection="0"/>
    <xf numFmtId="0" fontId="23" fillId="38"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7" borderId="0" applyNumberFormat="0" applyBorder="0" applyAlignment="0" applyProtection="0"/>
    <xf numFmtId="0" fontId="23" fillId="58"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6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6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6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6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64"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65"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67"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63"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65"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6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41"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136" fillId="35" borderId="62" applyNumberFormat="0" applyFont="0" applyAlignment="0" applyProtection="0"/>
    <xf numFmtId="0" fontId="23" fillId="35" borderId="62" applyNumberFormat="0" applyFont="0" applyAlignment="0" applyProtection="0"/>
    <xf numFmtId="9" fontId="32" fillId="0" borderId="0" applyFont="0" applyFill="0" applyBorder="0" applyAlignment="0" applyProtection="0"/>
    <xf numFmtId="0" fontId="23" fillId="0" borderId="0"/>
    <xf numFmtId="0" fontId="39" fillId="0" borderId="0">
      <alignment horizontal="left" wrapText="1"/>
    </xf>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6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6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6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6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64"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65"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67"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63"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65"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6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41" fontId="32"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9" fontId="32" fillId="0" borderId="0" applyFont="0" applyFill="0" applyBorder="0" applyAlignment="0" applyProtection="0"/>
    <xf numFmtId="0" fontId="135" fillId="0" borderId="80" applyNumberFormat="0">
      <alignment horizontal="center" vertical="top" wrapText="1"/>
    </xf>
    <xf numFmtId="0" fontId="23" fillId="0" borderId="0"/>
    <xf numFmtId="0" fontId="23" fillId="35" borderId="62" applyNumberFormat="0" applyFont="0" applyAlignment="0" applyProtection="0"/>
    <xf numFmtId="0" fontId="23" fillId="37" borderId="0" applyNumberFormat="0" applyBorder="0" applyAlignment="0" applyProtection="0"/>
    <xf numFmtId="0" fontId="23" fillId="38"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7" borderId="0" applyNumberFormat="0" applyBorder="0" applyAlignment="0" applyProtection="0"/>
    <xf numFmtId="0" fontId="23" fillId="58"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6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6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6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6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64"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65"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67"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63"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65"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6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61" borderId="0" applyNumberFormat="0" applyBorder="0" applyAlignment="0" applyProtection="0"/>
    <xf numFmtId="0" fontId="23" fillId="61" borderId="0" applyNumberFormat="0" applyBorder="0" applyAlignment="0" applyProtection="0"/>
    <xf numFmtId="0" fontId="23" fillId="61" borderId="0" applyNumberFormat="0" applyBorder="0" applyAlignment="0" applyProtection="0"/>
    <xf numFmtId="0" fontId="23" fillId="6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62" borderId="0" applyNumberFormat="0" applyBorder="0" applyAlignment="0" applyProtection="0"/>
    <xf numFmtId="0" fontId="23" fillId="62" borderId="0" applyNumberFormat="0" applyBorder="0" applyAlignment="0" applyProtection="0"/>
    <xf numFmtId="0" fontId="23" fillId="62" borderId="0" applyNumberFormat="0" applyBorder="0" applyAlignment="0" applyProtection="0"/>
    <xf numFmtId="0" fontId="23" fillId="6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63" borderId="0" applyNumberFormat="0" applyBorder="0" applyAlignment="0" applyProtection="0"/>
    <xf numFmtId="0" fontId="23" fillId="63" borderId="0" applyNumberFormat="0" applyBorder="0" applyAlignment="0" applyProtection="0"/>
    <xf numFmtId="0" fontId="23" fillId="63" borderId="0" applyNumberFormat="0" applyBorder="0" applyAlignment="0" applyProtection="0"/>
    <xf numFmtId="0" fontId="23" fillId="6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64" borderId="0" applyNumberFormat="0" applyBorder="0" applyAlignment="0" applyProtection="0"/>
    <xf numFmtId="0" fontId="23" fillId="64" borderId="0" applyNumberFormat="0" applyBorder="0" applyAlignment="0" applyProtection="0"/>
    <xf numFmtId="0" fontId="23" fillId="64" borderId="0" applyNumberFormat="0" applyBorder="0" applyAlignment="0" applyProtection="0"/>
    <xf numFmtId="0" fontId="23" fillId="64"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65" borderId="0" applyNumberFormat="0" applyBorder="0" applyAlignment="0" applyProtection="0"/>
    <xf numFmtId="0" fontId="23" fillId="65" borderId="0" applyNumberFormat="0" applyBorder="0" applyAlignment="0" applyProtection="0"/>
    <xf numFmtId="0" fontId="23" fillId="65" borderId="0" applyNumberFormat="0" applyBorder="0" applyAlignment="0" applyProtection="0"/>
    <xf numFmtId="0" fontId="23" fillId="65"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67" borderId="0" applyNumberFormat="0" applyBorder="0" applyAlignment="0" applyProtection="0"/>
    <xf numFmtId="0" fontId="23" fillId="67" borderId="0" applyNumberFormat="0" applyBorder="0" applyAlignment="0" applyProtection="0"/>
    <xf numFmtId="0" fontId="23" fillId="67" borderId="0" applyNumberFormat="0" applyBorder="0" applyAlignment="0" applyProtection="0"/>
    <xf numFmtId="0" fontId="23" fillId="67"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63" borderId="0" applyNumberFormat="0" applyBorder="0" applyAlignment="0" applyProtection="0"/>
    <xf numFmtId="0" fontId="23" fillId="63" borderId="0" applyNumberFormat="0" applyBorder="0" applyAlignment="0" applyProtection="0"/>
    <xf numFmtId="0" fontId="23" fillId="63" borderId="0" applyNumberFormat="0" applyBorder="0" applyAlignment="0" applyProtection="0"/>
    <xf numFmtId="0" fontId="23" fillId="63"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65" borderId="0" applyNumberFormat="0" applyBorder="0" applyAlignment="0" applyProtection="0"/>
    <xf numFmtId="0" fontId="23" fillId="65" borderId="0" applyNumberFormat="0" applyBorder="0" applyAlignment="0" applyProtection="0"/>
    <xf numFmtId="0" fontId="23" fillId="65" borderId="0" applyNumberFormat="0" applyBorder="0" applyAlignment="0" applyProtection="0"/>
    <xf numFmtId="0" fontId="23" fillId="65"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68" borderId="0" applyNumberFormat="0" applyBorder="0" applyAlignment="0" applyProtection="0"/>
    <xf numFmtId="0" fontId="23" fillId="68" borderId="0" applyNumberFormat="0" applyBorder="0" applyAlignment="0" applyProtection="0"/>
    <xf numFmtId="0" fontId="23" fillId="68" borderId="0" applyNumberFormat="0" applyBorder="0" applyAlignment="0" applyProtection="0"/>
    <xf numFmtId="0" fontId="23" fillId="6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58"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35" borderId="62" applyNumberFormat="0" applyFont="0" applyAlignment="0" applyProtection="0"/>
    <xf numFmtId="0" fontId="23" fillId="0" borderId="0"/>
    <xf numFmtId="0" fontId="23" fillId="35" borderId="62" applyNumberFormat="0" applyFont="0" applyAlignment="0" applyProtection="0"/>
    <xf numFmtId="0" fontId="23" fillId="37" borderId="0" applyNumberFormat="0" applyBorder="0" applyAlignment="0" applyProtection="0"/>
    <xf numFmtId="0" fontId="23" fillId="38"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7" borderId="0" applyNumberFormat="0" applyBorder="0" applyAlignment="0" applyProtection="0"/>
    <xf numFmtId="0" fontId="23" fillId="58"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22" fillId="0" borderId="0"/>
    <xf numFmtId="190" fontId="42" fillId="0" borderId="0" applyNumberFormat="0" applyFill="0" applyBorder="0" applyAlignment="0" applyProtection="0">
      <alignment vertical="top"/>
      <protection locked="0"/>
    </xf>
    <xf numFmtId="0" fontId="21" fillId="0" borderId="0"/>
    <xf numFmtId="0" fontId="181" fillId="0" borderId="0"/>
    <xf numFmtId="0" fontId="182" fillId="0" borderId="0"/>
    <xf numFmtId="0" fontId="20" fillId="0" borderId="0"/>
    <xf numFmtId="0" fontId="19" fillId="0" borderId="0"/>
    <xf numFmtId="0" fontId="18" fillId="0" borderId="0"/>
    <xf numFmtId="0" fontId="188" fillId="0" borderId="0"/>
    <xf numFmtId="0" fontId="188" fillId="0" borderId="0"/>
    <xf numFmtId="0" fontId="17" fillId="0" borderId="0"/>
    <xf numFmtId="0" fontId="16" fillId="0" borderId="0"/>
    <xf numFmtId="0" fontId="15" fillId="0" borderId="0"/>
    <xf numFmtId="0" fontId="14" fillId="0" borderId="0"/>
    <xf numFmtId="0" fontId="144" fillId="0" borderId="0"/>
    <xf numFmtId="0" fontId="13" fillId="0" borderId="0"/>
    <xf numFmtId="0" fontId="12" fillId="0" borderId="0"/>
    <xf numFmtId="0" fontId="11" fillId="0" borderId="0"/>
    <xf numFmtId="0" fontId="10" fillId="0" borderId="0"/>
    <xf numFmtId="0" fontId="32" fillId="0" borderId="0"/>
    <xf numFmtId="0" fontId="9" fillId="0" borderId="0"/>
    <xf numFmtId="0" fontId="32" fillId="0" borderId="0"/>
    <xf numFmtId="0" fontId="8" fillId="0" borderId="0"/>
    <xf numFmtId="0" fontId="7" fillId="0" borderId="0"/>
    <xf numFmtId="0" fontId="7" fillId="0" borderId="0"/>
    <xf numFmtId="0" fontId="7" fillId="0" borderId="0"/>
    <xf numFmtId="0" fontId="7" fillId="0" borderId="0"/>
    <xf numFmtId="0" fontId="6" fillId="37" borderId="0" applyNumberFormat="0" applyBorder="0" applyAlignment="0" applyProtection="0"/>
    <xf numFmtId="0" fontId="6" fillId="0" borderId="0"/>
    <xf numFmtId="0" fontId="220" fillId="0" borderId="0"/>
    <xf numFmtId="0" fontId="5" fillId="0" borderId="0"/>
    <xf numFmtId="0" fontId="226" fillId="0" borderId="0" applyNumberFormat="0" applyFill="0" applyBorder="0" applyAlignment="0" applyProtection="0"/>
    <xf numFmtId="0" fontId="4" fillId="0" borderId="0"/>
    <xf numFmtId="0" fontId="3" fillId="0" borderId="0"/>
    <xf numFmtId="43" fontId="144" fillId="0" borderId="0" applyFont="0" applyFill="0" applyBorder="0" applyAlignment="0" applyProtection="0"/>
    <xf numFmtId="0" fontId="3" fillId="0" borderId="0"/>
    <xf numFmtId="0" fontId="2" fillId="0" borderId="0"/>
    <xf numFmtId="0" fontId="2" fillId="0" borderId="0"/>
    <xf numFmtId="0" fontId="2" fillId="0" borderId="0"/>
    <xf numFmtId="0" fontId="32" fillId="0" borderId="0"/>
  </cellStyleXfs>
  <cellXfs count="3245">
    <xf numFmtId="0" fontId="0" fillId="0" borderId="0" xfId="0">
      <alignment vertical="distributed"/>
    </xf>
    <xf numFmtId="14" fontId="0" fillId="0" borderId="0" xfId="0" applyNumberFormat="1">
      <alignment vertical="distributed"/>
    </xf>
    <xf numFmtId="0" fontId="47" fillId="0" borderId="0" xfId="0" applyFont="1" applyFill="1" applyBorder="1" applyAlignment="1">
      <alignment horizontal="center" vertical="distributed" wrapText="1"/>
    </xf>
    <xf numFmtId="0" fontId="36" fillId="0" borderId="0" xfId="0" applyFont="1" applyFill="1" applyBorder="1" applyAlignment="1">
      <alignment horizontal="center" vertical="top" wrapText="1"/>
    </xf>
    <xf numFmtId="0" fontId="40" fillId="0" borderId="0" xfId="0" applyFont="1" applyAlignment="1">
      <alignment vertical="distributed" wrapText="1"/>
    </xf>
    <xf numFmtId="0" fontId="0" fillId="0" borderId="1" xfId="0" applyBorder="1" applyAlignment="1">
      <alignment horizontal="center" vertical="distributed"/>
    </xf>
    <xf numFmtId="0" fontId="0" fillId="0" borderId="2" xfId="0" applyBorder="1" applyAlignment="1">
      <alignment horizontal="center" vertical="distributed"/>
    </xf>
    <xf numFmtId="0" fontId="0" fillId="0" borderId="0" xfId="0" applyAlignment="1">
      <alignment horizontal="left" vertical="distributed"/>
    </xf>
    <xf numFmtId="0" fontId="0" fillId="0" borderId="3" xfId="0" applyBorder="1">
      <alignment vertical="distributed"/>
    </xf>
    <xf numFmtId="0" fontId="0" fillId="0" borderId="4" xfId="0" applyBorder="1">
      <alignment vertical="distributed"/>
    </xf>
    <xf numFmtId="0" fontId="0" fillId="0" borderId="4" xfId="0" applyBorder="1" applyAlignment="1">
      <alignment horizontal="left" vertical="distributed"/>
    </xf>
    <xf numFmtId="0" fontId="0" fillId="0" borderId="5" xfId="0" applyBorder="1" applyAlignment="1">
      <alignment horizontal="left" vertical="distributed"/>
    </xf>
    <xf numFmtId="0" fontId="0" fillId="2" borderId="1" xfId="0" applyFill="1" applyBorder="1">
      <alignment vertical="distributed"/>
    </xf>
    <xf numFmtId="0" fontId="0" fillId="3" borderId="1" xfId="0" applyFill="1" applyBorder="1">
      <alignment vertical="distributed"/>
    </xf>
    <xf numFmtId="0" fontId="0" fillId="4" borderId="1" xfId="0" applyFill="1" applyBorder="1">
      <alignment vertical="distributed"/>
    </xf>
    <xf numFmtId="0" fontId="0" fillId="5" borderId="6" xfId="0" applyFill="1" applyBorder="1">
      <alignment vertical="distributed"/>
    </xf>
    <xf numFmtId="0" fontId="0" fillId="6" borderId="1" xfId="0" applyFill="1" applyBorder="1">
      <alignment vertical="distributed"/>
    </xf>
    <xf numFmtId="0" fontId="0" fillId="7" borderId="1" xfId="0" applyFill="1" applyBorder="1">
      <alignment vertical="distributed"/>
    </xf>
    <xf numFmtId="0" fontId="0" fillId="8" borderId="1" xfId="0" applyFill="1" applyBorder="1">
      <alignment vertical="distributed"/>
    </xf>
    <xf numFmtId="0" fontId="0" fillId="9" borderId="6" xfId="0" applyFill="1" applyBorder="1">
      <alignment vertical="distributed"/>
    </xf>
    <xf numFmtId="0" fontId="0" fillId="10" borderId="1" xfId="0" applyFill="1" applyBorder="1">
      <alignment vertical="distributed"/>
    </xf>
    <xf numFmtId="0" fontId="0" fillId="11" borderId="1" xfId="0" applyFill="1" applyBorder="1">
      <alignment vertical="distributed"/>
    </xf>
    <xf numFmtId="0" fontId="0" fillId="12" borderId="2" xfId="0" applyFill="1" applyBorder="1">
      <alignment vertical="distributed"/>
    </xf>
    <xf numFmtId="0" fontId="0" fillId="13" borderId="7" xfId="0" applyFill="1" applyBorder="1">
      <alignment vertical="distributed"/>
    </xf>
    <xf numFmtId="0" fontId="56" fillId="0" borderId="1" xfId="0" applyFont="1" applyBorder="1">
      <alignment vertical="distributed"/>
    </xf>
    <xf numFmtId="0" fontId="55" fillId="0" borderId="6" xfId="0" applyFont="1" applyBorder="1">
      <alignment vertical="distributed"/>
    </xf>
    <xf numFmtId="0" fontId="55" fillId="0" borderId="2" xfId="0" applyFont="1" applyBorder="1">
      <alignment vertical="distributed"/>
    </xf>
    <xf numFmtId="0" fontId="36" fillId="0" borderId="0" xfId="0" applyFont="1" applyBorder="1" applyAlignment="1">
      <alignment horizontal="center" vertical="center" wrapText="1"/>
    </xf>
    <xf numFmtId="0" fontId="0" fillId="0" borderId="0" xfId="0" applyAlignment="1">
      <alignment vertical="top" wrapText="1"/>
    </xf>
    <xf numFmtId="3" fontId="36" fillId="0" borderId="0" xfId="0" applyNumberFormat="1" applyFont="1" applyBorder="1" applyAlignment="1">
      <alignment horizontal="right" vertical="top" wrapText="1" indent="1"/>
    </xf>
    <xf numFmtId="0" fontId="0" fillId="0" borderId="0" xfId="0" applyBorder="1" applyAlignment="1">
      <alignment vertical="distributed"/>
    </xf>
    <xf numFmtId="0" fontId="0" fillId="0" borderId="0" xfId="0" applyBorder="1">
      <alignment vertical="distributed"/>
    </xf>
    <xf numFmtId="0" fontId="0" fillId="0" borderId="0" xfId="0" applyFill="1">
      <alignment vertical="distributed"/>
    </xf>
    <xf numFmtId="164" fontId="36" fillId="0" borderId="0" xfId="0" applyNumberFormat="1" applyFont="1" applyBorder="1" applyAlignment="1">
      <alignment horizontal="right" vertical="center" wrapText="1" indent="1"/>
    </xf>
    <xf numFmtId="164" fontId="36" fillId="0" borderId="10" xfId="0" applyNumberFormat="1" applyFont="1" applyBorder="1" applyAlignment="1">
      <alignment horizontal="right" vertical="center" wrapText="1" indent="1"/>
    </xf>
    <xf numFmtId="3" fontId="36" fillId="0" borderId="0" xfId="0" applyNumberFormat="1" applyFont="1" applyBorder="1" applyAlignment="1">
      <alignment horizontal="right" vertical="center" wrapText="1" indent="1"/>
    </xf>
    <xf numFmtId="0" fontId="36" fillId="0" borderId="0" xfId="0" applyFont="1" applyBorder="1" applyAlignment="1">
      <alignment horizontal="right" vertical="center" wrapText="1" indent="2"/>
    </xf>
    <xf numFmtId="164" fontId="36" fillId="0" borderId="0" xfId="0" applyNumberFormat="1" applyFont="1" applyBorder="1" applyAlignment="1">
      <alignment horizontal="right" vertical="center" wrapText="1" indent="2"/>
    </xf>
    <xf numFmtId="164" fontId="36" fillId="0" borderId="0" xfId="0" applyNumberFormat="1" applyFont="1" applyFill="1" applyBorder="1" applyAlignment="1">
      <alignment horizontal="right" vertical="center" wrapText="1" indent="1"/>
    </xf>
    <xf numFmtId="164" fontId="36" fillId="0" borderId="10" xfId="0" applyNumberFormat="1" applyFont="1" applyFill="1" applyBorder="1" applyAlignment="1">
      <alignment horizontal="right" vertical="center" wrapText="1" indent="1"/>
    </xf>
    <xf numFmtId="0" fontId="36" fillId="0" borderId="0" xfId="0" applyFont="1" applyBorder="1" applyAlignment="1">
      <alignment horizontal="right" vertical="center" wrapText="1" indent="1"/>
    </xf>
    <xf numFmtId="164" fontId="36" fillId="0" borderId="0" xfId="0" applyNumberFormat="1" applyFont="1" applyBorder="1" applyAlignment="1">
      <alignment horizontal="right" vertical="center" wrapText="1" indent="3"/>
    </xf>
    <xf numFmtId="3" fontId="36" fillId="0" borderId="10" xfId="0" applyNumberFormat="1" applyFont="1" applyBorder="1" applyAlignment="1">
      <alignment horizontal="right" vertical="center" wrapText="1" indent="1"/>
    </xf>
    <xf numFmtId="0" fontId="37" fillId="0" borderId="0" xfId="0" applyFont="1" applyFill="1" applyBorder="1" applyAlignment="1">
      <alignment horizontal="center" vertical="distributed" wrapText="1"/>
    </xf>
    <xf numFmtId="164" fontId="36" fillId="0" borderId="0" xfId="0" applyNumberFormat="1" applyFont="1" applyBorder="1" applyAlignment="1">
      <alignment horizontal="right" vertical="center" wrapText="1" indent="4"/>
    </xf>
    <xf numFmtId="0" fontId="39" fillId="0" borderId="0" xfId="0" applyFont="1" applyAlignment="1">
      <alignment vertical="top" wrapText="1"/>
    </xf>
    <xf numFmtId="3" fontId="36" fillId="2" borderId="0" xfId="0" applyNumberFormat="1" applyFont="1" applyFill="1" applyBorder="1" applyAlignment="1">
      <alignment horizontal="right" vertical="center" wrapText="1" indent="1"/>
    </xf>
    <xf numFmtId="0" fontId="36" fillId="2" borderId="0" xfId="0" applyFont="1" applyFill="1" applyBorder="1" applyAlignment="1">
      <alignment horizontal="right" vertical="center" wrapText="1" indent="1"/>
    </xf>
    <xf numFmtId="164" fontId="36" fillId="15" borderId="0" xfId="0" applyNumberFormat="1" applyFont="1" applyFill="1" applyBorder="1" applyAlignment="1">
      <alignment horizontal="right" vertical="center" wrapText="1" indent="1"/>
    </xf>
    <xf numFmtId="0" fontId="36" fillId="15" borderId="17" xfId="0" applyFont="1" applyFill="1" applyBorder="1" applyAlignment="1">
      <alignment horizontal="left" vertical="center" wrapText="1"/>
    </xf>
    <xf numFmtId="164" fontId="36" fillId="0" borderId="10" xfId="0" applyNumberFormat="1" applyFont="1" applyBorder="1" applyAlignment="1">
      <alignment horizontal="right" vertical="center" wrapText="1" indent="2"/>
    </xf>
    <xf numFmtId="38" fontId="36" fillId="0" borderId="0" xfId="0" applyNumberFormat="1" applyFont="1" applyBorder="1" applyAlignment="1">
      <alignment horizontal="right" vertical="center" wrapText="1" indent="2"/>
    </xf>
    <xf numFmtId="3" fontId="36" fillId="0" borderId="0" xfId="0" applyNumberFormat="1" applyFont="1" applyBorder="1" applyAlignment="1">
      <alignment horizontal="right" vertical="center" wrapText="1" indent="3"/>
    </xf>
    <xf numFmtId="0" fontId="36" fillId="0" borderId="0" xfId="0" applyFont="1" applyFill="1" applyBorder="1" applyAlignment="1">
      <alignment horizontal="right" vertical="center" wrapText="1" indent="2"/>
    </xf>
    <xf numFmtId="0" fontId="36" fillId="0" borderId="0" xfId="0" applyFont="1" applyFill="1" applyBorder="1" applyAlignment="1">
      <alignment horizontal="right" vertical="center" wrapText="1" indent="1"/>
    </xf>
    <xf numFmtId="3" fontId="36" fillId="0" borderId="0" xfId="0" quotePrefix="1" applyNumberFormat="1" applyFont="1" applyBorder="1" applyAlignment="1">
      <alignment horizontal="right" vertical="center" wrapText="1" indent="1"/>
    </xf>
    <xf numFmtId="0" fontId="36" fillId="0" borderId="0" xfId="0" quotePrefix="1" applyFont="1" applyBorder="1" applyAlignment="1">
      <alignment horizontal="right" vertical="center" wrapText="1" indent="1"/>
    </xf>
    <xf numFmtId="3" fontId="36" fillId="0" borderId="0" xfId="0" quotePrefix="1" applyNumberFormat="1" applyFont="1" applyBorder="1" applyAlignment="1">
      <alignment horizontal="right" vertical="center" wrapText="1" indent="3"/>
    </xf>
    <xf numFmtId="0" fontId="41" fillId="0" borderId="0" xfId="0" applyFont="1">
      <alignment vertical="distributed"/>
    </xf>
    <xf numFmtId="0" fontId="39" fillId="0" borderId="0" xfId="0" applyFont="1" applyBorder="1" applyAlignment="1">
      <alignment horizontal="left" vertical="center" wrapText="1"/>
    </xf>
    <xf numFmtId="0" fontId="0" fillId="0" borderId="0" xfId="0" applyAlignment="1">
      <alignment vertical="center"/>
    </xf>
    <xf numFmtId="0" fontId="39" fillId="0" borderId="0" xfId="0" applyFont="1" applyAlignment="1">
      <alignment vertical="center" wrapText="1"/>
    </xf>
    <xf numFmtId="0" fontId="39" fillId="0" borderId="0"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164" fontId="36" fillId="0" borderId="0" xfId="0" quotePrefix="1" applyNumberFormat="1" applyFont="1" applyBorder="1" applyAlignment="1">
      <alignment horizontal="right" vertical="center" wrapText="1" indent="3"/>
    </xf>
    <xf numFmtId="0" fontId="41" fillId="0" borderId="0" xfId="0" applyFont="1" applyBorder="1" applyAlignment="1">
      <alignment vertical="top" wrapText="1"/>
    </xf>
    <xf numFmtId="0" fontId="68" fillId="0" borderId="0" xfId="0" applyFont="1">
      <alignment vertical="distributed"/>
    </xf>
    <xf numFmtId="0" fontId="69" fillId="0" borderId="0" xfId="0" applyFont="1">
      <alignment vertical="distributed"/>
    </xf>
    <xf numFmtId="0" fontId="41" fillId="0" borderId="0" xfId="0" applyFont="1" applyBorder="1" applyAlignment="1">
      <alignment vertical="center" wrapText="1"/>
    </xf>
    <xf numFmtId="0" fontId="38" fillId="0" borderId="0" xfId="0" applyFont="1" applyBorder="1" applyAlignment="1">
      <alignment vertical="center" wrapText="1"/>
    </xf>
    <xf numFmtId="0" fontId="41" fillId="0" borderId="0" xfId="0" applyNumberFormat="1" applyFont="1" applyBorder="1" applyAlignment="1">
      <alignment vertical="center" wrapText="1"/>
    </xf>
    <xf numFmtId="3" fontId="36" fillId="0" borderId="0" xfId="0" applyNumberFormat="1" applyFont="1" applyFill="1" applyBorder="1" applyAlignment="1">
      <alignment horizontal="right" vertical="center" wrapText="1" indent="1"/>
    </xf>
    <xf numFmtId="164" fontId="36" fillId="0" borderId="0" xfId="0" applyNumberFormat="1" applyFont="1" applyFill="1" applyBorder="1" applyAlignment="1">
      <alignment horizontal="right" vertical="center" wrapText="1" indent="2"/>
    </xf>
    <xf numFmtId="0" fontId="33" fillId="0" borderId="20" xfId="0" applyFont="1" applyFill="1" applyBorder="1" applyAlignment="1">
      <alignment horizontal="center" vertical="center" wrapText="1"/>
    </xf>
    <xf numFmtId="164" fontId="36" fillId="0" borderId="0" xfId="0" quotePrefix="1" applyNumberFormat="1" applyFont="1" applyBorder="1" applyAlignment="1">
      <alignment horizontal="right" vertical="center" wrapText="1" indent="2"/>
    </xf>
    <xf numFmtId="164" fontId="36" fillId="0" borderId="14" xfId="0" applyNumberFormat="1" applyFont="1" applyBorder="1" applyAlignment="1">
      <alignment horizontal="right" vertical="center" wrapText="1" indent="4"/>
    </xf>
    <xf numFmtId="164" fontId="36" fillId="0" borderId="0" xfId="0" applyNumberFormat="1" applyFont="1" applyBorder="1" applyAlignment="1">
      <alignment horizontal="right" vertical="center" wrapText="1" indent="11"/>
    </xf>
    <xf numFmtId="0" fontId="0" fillId="0" borderId="0" xfId="0" applyBorder="1" applyAlignment="1">
      <alignment horizontal="right" vertical="center" indent="1"/>
    </xf>
    <xf numFmtId="164" fontId="0" fillId="0" borderId="0" xfId="0" applyNumberFormat="1" applyBorder="1" applyAlignment="1">
      <alignment horizontal="right" vertical="center" indent="1"/>
    </xf>
    <xf numFmtId="0" fontId="39" fillId="0" borderId="17" xfId="0" applyFont="1" applyBorder="1" applyAlignment="1">
      <alignment horizontal="left" vertical="center" wrapText="1"/>
    </xf>
    <xf numFmtId="3" fontId="43" fillId="0" borderId="0" xfId="0" applyNumberFormat="1" applyFont="1" applyFill="1" applyBorder="1" applyAlignment="1">
      <alignment horizontal="right" vertical="center" wrapText="1" indent="1"/>
    </xf>
    <xf numFmtId="164" fontId="43" fillId="0" borderId="0" xfId="0" applyNumberFormat="1" applyFont="1" applyFill="1" applyBorder="1" applyAlignment="1">
      <alignment horizontal="right" vertical="center" wrapText="1" indent="1"/>
    </xf>
    <xf numFmtId="0" fontId="36" fillId="8" borderId="0" xfId="0" applyFont="1" applyFill="1" applyBorder="1" applyAlignment="1">
      <alignment horizontal="right" vertical="top" wrapText="1" indent="1"/>
    </xf>
    <xf numFmtId="164" fontId="36" fillId="8" borderId="0" xfId="0" applyNumberFormat="1" applyFont="1" applyFill="1" applyBorder="1" applyAlignment="1">
      <alignment horizontal="right" vertical="center" wrapText="1" indent="1"/>
    </xf>
    <xf numFmtId="164" fontId="36" fillId="8" borderId="10" xfId="0" applyNumberFormat="1" applyFont="1" applyFill="1" applyBorder="1" applyAlignment="1">
      <alignment horizontal="right" vertical="center" wrapText="1" indent="1"/>
    </xf>
    <xf numFmtId="164" fontId="36" fillId="8" borderId="0" xfId="0" applyNumberFormat="1" applyFont="1" applyFill="1" applyBorder="1" applyAlignment="1">
      <alignment horizontal="right" vertical="center" wrapText="1" indent="2"/>
    </xf>
    <xf numFmtId="164" fontId="48" fillId="8" borderId="0" xfId="0" applyNumberFormat="1" applyFont="1" applyFill="1" applyBorder="1" applyAlignment="1">
      <alignment horizontal="right" vertical="center" wrapText="1" indent="1"/>
    </xf>
    <xf numFmtId="164" fontId="48" fillId="8" borderId="10" xfId="0" applyNumberFormat="1" applyFont="1" applyFill="1" applyBorder="1" applyAlignment="1">
      <alignment horizontal="right" vertical="center" wrapText="1" indent="1"/>
    </xf>
    <xf numFmtId="164" fontId="48" fillId="8" borderId="0" xfId="0" applyNumberFormat="1" applyFont="1" applyFill="1" applyBorder="1" applyAlignment="1">
      <alignment horizontal="right" vertical="center" wrapText="1" indent="2"/>
    </xf>
    <xf numFmtId="0" fontId="43" fillId="8" borderId="0" xfId="0" applyFont="1" applyFill="1" applyBorder="1" applyAlignment="1">
      <alignment horizontal="right" vertical="center" wrapText="1" indent="1"/>
    </xf>
    <xf numFmtId="164" fontId="43" fillId="8" borderId="14" xfId="0" applyNumberFormat="1" applyFont="1" applyFill="1" applyBorder="1" applyAlignment="1">
      <alignment horizontal="right" vertical="center" wrapText="1" indent="4"/>
    </xf>
    <xf numFmtId="0" fontId="36" fillId="8" borderId="0" xfId="0" applyFont="1" applyFill="1" applyBorder="1" applyAlignment="1">
      <alignment vertical="top" wrapText="1"/>
    </xf>
    <xf numFmtId="0" fontId="39" fillId="0" borderId="0" xfId="0" applyFont="1" applyFill="1" applyBorder="1" applyAlignment="1">
      <alignment vertical="center" wrapText="1"/>
    </xf>
    <xf numFmtId="0" fontId="36" fillId="8" borderId="15" xfId="0" applyFont="1" applyFill="1" applyBorder="1" applyAlignment="1">
      <alignment horizontal="justify" vertical="top" wrapText="1"/>
    </xf>
    <xf numFmtId="0" fontId="36" fillId="8" borderId="0" xfId="0" applyFont="1" applyFill="1" applyBorder="1" applyAlignment="1">
      <alignment horizontal="center" vertical="top" wrapText="1"/>
    </xf>
    <xf numFmtId="0" fontId="36" fillId="8" borderId="0" xfId="0" applyFont="1" applyFill="1" applyBorder="1" applyAlignment="1">
      <alignment horizontal="right" vertical="center" wrapText="1" indent="1"/>
    </xf>
    <xf numFmtId="0" fontId="33" fillId="8" borderId="0" xfId="0" applyFont="1" applyFill="1" applyBorder="1" applyAlignment="1">
      <alignment horizontal="right" vertical="center" wrapText="1" indent="1"/>
    </xf>
    <xf numFmtId="3" fontId="36" fillId="0" borderId="15" xfId="0" applyNumberFormat="1" applyFont="1" applyBorder="1" applyAlignment="1">
      <alignment horizontal="right" vertical="center" wrapText="1" indent="1"/>
    </xf>
    <xf numFmtId="164" fontId="36" fillId="0" borderId="15" xfId="0" applyNumberFormat="1" applyFont="1" applyBorder="1" applyAlignment="1">
      <alignment horizontal="right" vertical="center" wrapText="1" indent="2"/>
    </xf>
    <xf numFmtId="0" fontId="39" fillId="0" borderId="18" xfId="0" applyFont="1" applyBorder="1" applyAlignment="1">
      <alignment horizontal="left" vertical="center" wrapText="1"/>
    </xf>
    <xf numFmtId="0" fontId="32" fillId="0" borderId="0" xfId="4">
      <alignment vertical="distributed"/>
    </xf>
    <xf numFmtId="0" fontId="32" fillId="0" borderId="0" xfId="4" applyBorder="1" applyAlignment="1">
      <alignment vertical="distributed"/>
    </xf>
    <xf numFmtId="0" fontId="36" fillId="16" borderId="0" xfId="0" applyFont="1" applyFill="1" applyBorder="1" applyAlignment="1">
      <alignment horizontal="right" vertical="center" wrapText="1" indent="1"/>
    </xf>
    <xf numFmtId="0" fontId="36" fillId="17" borderId="0" xfId="0" applyFont="1" applyFill="1" applyBorder="1" applyAlignment="1">
      <alignment horizontal="right" vertical="center" wrapText="1" indent="1"/>
    </xf>
    <xf numFmtId="0" fontId="32" fillId="0" borderId="0" xfId="0" applyFont="1">
      <alignment vertical="distributed"/>
    </xf>
    <xf numFmtId="3" fontId="32" fillId="0" borderId="0" xfId="0" applyNumberFormat="1" applyFont="1" applyBorder="1" applyAlignment="1">
      <alignment vertical="center" wrapText="1"/>
    </xf>
    <xf numFmtId="0" fontId="0" fillId="18" borderId="0" xfId="0" applyFill="1">
      <alignment vertical="distributed"/>
    </xf>
    <xf numFmtId="0" fontId="0" fillId="0" borderId="0" xfId="0" applyBorder="1" applyAlignment="1">
      <alignment horizontal="centerContinuous" vertical="distributed"/>
    </xf>
    <xf numFmtId="164" fontId="0" fillId="0" borderId="0" xfId="0" applyNumberFormat="1">
      <alignment vertical="distributed"/>
    </xf>
    <xf numFmtId="3" fontId="36" fillId="0" borderId="0" xfId="0" applyNumberFormat="1" applyFont="1" applyFill="1" applyBorder="1" applyAlignment="1">
      <alignment horizontal="right" vertical="center" wrapText="1" indent="2"/>
    </xf>
    <xf numFmtId="164" fontId="36" fillId="0" borderId="0" xfId="0" applyNumberFormat="1" applyFont="1" applyFill="1" applyBorder="1" applyAlignment="1">
      <alignment horizontal="right" vertical="center" wrapText="1" indent="3"/>
    </xf>
    <xf numFmtId="0" fontId="74" fillId="0" borderId="0" xfId="0" applyFont="1" applyAlignment="1">
      <alignment vertical="center"/>
    </xf>
    <xf numFmtId="0" fontId="39" fillId="0" borderId="0" xfId="0" applyFont="1" applyBorder="1" applyAlignment="1">
      <alignment vertical="top"/>
    </xf>
    <xf numFmtId="0" fontId="0" fillId="0" borderId="0" xfId="0" applyBorder="1" applyAlignment="1">
      <alignment vertical="top"/>
    </xf>
    <xf numFmtId="0" fontId="32" fillId="0" borderId="0" xfId="0" applyFont="1" applyBorder="1">
      <alignment vertical="distributed"/>
    </xf>
    <xf numFmtId="3" fontId="0" fillId="0" borderId="0" xfId="0" applyNumberFormat="1">
      <alignment vertical="distributed"/>
    </xf>
    <xf numFmtId="3" fontId="36" fillId="0" borderId="15" xfId="0" applyNumberFormat="1" applyFont="1" applyFill="1" applyBorder="1" applyAlignment="1">
      <alignment horizontal="right" vertical="center" wrapText="1" indent="2"/>
    </xf>
    <xf numFmtId="164" fontId="36" fillId="0" borderId="15" xfId="0" applyNumberFormat="1" applyFont="1" applyFill="1" applyBorder="1" applyAlignment="1">
      <alignment horizontal="right" vertical="center" wrapText="1" indent="3"/>
    </xf>
    <xf numFmtId="164" fontId="36" fillId="0" borderId="10" xfId="0" applyNumberFormat="1" applyFont="1" applyFill="1" applyBorder="1" applyAlignment="1">
      <alignment horizontal="right" vertical="center" wrapText="1" indent="3"/>
    </xf>
    <xf numFmtId="3" fontId="36" fillId="0" borderId="0" xfId="0" applyNumberFormat="1" applyFont="1" applyFill="1" applyBorder="1" applyAlignment="1">
      <alignment horizontal="right" vertical="top" wrapText="1" indent="1"/>
    </xf>
    <xf numFmtId="164" fontId="36" fillId="0" borderId="10" xfId="0" applyNumberFormat="1" applyFont="1" applyFill="1" applyBorder="1" applyAlignment="1">
      <alignment horizontal="right" vertical="center" wrapText="1" indent="2"/>
    </xf>
    <xf numFmtId="3" fontId="36" fillId="0" borderId="9" xfId="0" applyNumberFormat="1" applyFont="1" applyFill="1" applyBorder="1" applyAlignment="1">
      <alignment horizontal="right" vertical="center" wrapText="1" indent="3"/>
    </xf>
    <xf numFmtId="3" fontId="36" fillId="0" borderId="10" xfId="0" applyNumberFormat="1" applyFont="1" applyFill="1" applyBorder="1" applyAlignment="1">
      <alignment horizontal="right" vertical="center" wrapText="1" indent="3"/>
    </xf>
    <xf numFmtId="3" fontId="36" fillId="0" borderId="0" xfId="0" applyNumberFormat="1" applyFont="1" applyFill="1" applyBorder="1" applyAlignment="1">
      <alignment horizontal="right" vertical="center" wrapText="1" indent="3"/>
    </xf>
    <xf numFmtId="3" fontId="36" fillId="0" borderId="0" xfId="0" applyNumberFormat="1" applyFont="1" applyFill="1" applyBorder="1" applyAlignment="1">
      <alignment horizontal="right" vertical="center" indent="1"/>
    </xf>
    <xf numFmtId="0" fontId="36" fillId="0" borderId="0" xfId="0" applyFont="1">
      <alignment vertical="distributed"/>
    </xf>
    <xf numFmtId="3" fontId="36" fillId="0" borderId="0" xfId="0" applyNumberFormat="1" applyFont="1" applyAlignment="1">
      <alignment horizontal="center" vertical="distributed"/>
    </xf>
    <xf numFmtId="2" fontId="36" fillId="0" borderId="0" xfId="0" applyNumberFormat="1" applyFont="1" applyFill="1" applyBorder="1" applyAlignment="1">
      <alignment horizontal="right" vertical="top" wrapText="1" indent="2"/>
    </xf>
    <xf numFmtId="3" fontId="76" fillId="0" borderId="0" xfId="0" applyNumberFormat="1" applyFont="1" applyAlignment="1">
      <alignment horizontal="right"/>
    </xf>
    <xf numFmtId="3" fontId="76" fillId="0" borderId="0" xfId="0" applyNumberFormat="1" applyFont="1" applyAlignment="1"/>
    <xf numFmtId="0" fontId="77" fillId="0" borderId="0" xfId="0" applyFont="1">
      <alignment vertical="distributed"/>
    </xf>
    <xf numFmtId="0" fontId="77" fillId="0" borderId="0" xfId="0" applyFont="1" applyAlignment="1">
      <alignment vertical="top" wrapText="1"/>
    </xf>
    <xf numFmtId="0" fontId="77" fillId="0" borderId="0" xfId="0" applyFont="1" applyFill="1" applyAlignment="1">
      <alignment horizontal="left" vertical="top" wrapText="1"/>
    </xf>
    <xf numFmtId="0" fontId="77" fillId="0" borderId="0" xfId="0" applyFont="1" applyFill="1">
      <alignment vertical="distributed"/>
    </xf>
    <xf numFmtId="164" fontId="76" fillId="0" borderId="0" xfId="0" applyNumberFormat="1" applyFont="1" applyAlignment="1">
      <alignment horizontal="right"/>
    </xf>
    <xf numFmtId="164" fontId="76" fillId="0" borderId="0" xfId="0" applyNumberFormat="1" applyFont="1" applyAlignment="1"/>
    <xf numFmtId="0" fontId="43" fillId="0" borderId="0" xfId="0" applyFont="1" applyFill="1" applyBorder="1" applyAlignment="1">
      <alignment horizontal="right" vertical="center" wrapText="1" indent="2"/>
    </xf>
    <xf numFmtId="3" fontId="43" fillId="0" borderId="0" xfId="0" applyNumberFormat="1" applyFont="1" applyFill="1" applyBorder="1" applyAlignment="1">
      <alignment horizontal="right" vertical="center" wrapText="1" indent="2"/>
    </xf>
    <xf numFmtId="3" fontId="36" fillId="0" borderId="0" xfId="0" quotePrefix="1" applyNumberFormat="1" applyFont="1" applyFill="1" applyBorder="1" applyAlignment="1">
      <alignment horizontal="right" vertical="center" wrapText="1" indent="1"/>
    </xf>
    <xf numFmtId="0" fontId="36" fillId="0" borderId="0" xfId="0" quotePrefix="1" applyFont="1" applyFill="1" applyBorder="1" applyAlignment="1">
      <alignment horizontal="right" vertical="center" wrapText="1" indent="1"/>
    </xf>
    <xf numFmtId="0" fontId="43" fillId="0" borderId="0" xfId="0" applyFont="1" applyFill="1" applyBorder="1" applyAlignment="1">
      <alignment horizontal="right" vertical="center" wrapText="1" indent="3"/>
    </xf>
    <xf numFmtId="0" fontId="43" fillId="0" borderId="0" xfId="0" applyFont="1" applyFill="1" applyBorder="1" applyAlignment="1">
      <alignment horizontal="right" vertical="center" wrapText="1" indent="4"/>
    </xf>
    <xf numFmtId="3" fontId="43" fillId="0" borderId="0" xfId="0" applyNumberFormat="1" applyFont="1" applyFill="1" applyBorder="1" applyAlignment="1">
      <alignment horizontal="right" vertical="center" wrapText="1" indent="3"/>
    </xf>
    <xf numFmtId="164" fontId="36" fillId="16" borderId="0" xfId="0" applyNumberFormat="1" applyFont="1" applyFill="1" applyBorder="1" applyAlignment="1">
      <alignment horizontal="right" vertical="center" wrapText="1" indent="2"/>
    </xf>
    <xf numFmtId="164" fontId="36" fillId="16" borderId="0" xfId="0" quotePrefix="1" applyNumberFormat="1" applyFont="1" applyFill="1" applyBorder="1" applyAlignment="1">
      <alignment horizontal="right" vertical="center" wrapText="1" indent="2"/>
    </xf>
    <xf numFmtId="0" fontId="33" fillId="0" borderId="20" xfId="0" applyFont="1" applyBorder="1" applyAlignment="1">
      <alignment horizontal="center" vertical="center" wrapText="1"/>
    </xf>
    <xf numFmtId="0" fontId="0" fillId="0" borderId="0" xfId="0" applyFill="1" applyAlignment="1">
      <alignment vertical="top"/>
    </xf>
    <xf numFmtId="0" fontId="0" fillId="18" borderId="0" xfId="0" applyFill="1" applyBorder="1">
      <alignment vertical="distributed"/>
    </xf>
    <xf numFmtId="164" fontId="36" fillId="0" borderId="0" xfId="0" applyNumberFormat="1" applyFont="1" applyBorder="1" applyAlignment="1">
      <alignment horizontal="right" vertical="top" wrapText="1" indent="1"/>
    </xf>
    <xf numFmtId="0" fontId="33" fillId="23" borderId="20" xfId="0" applyFont="1" applyFill="1" applyBorder="1" applyAlignment="1">
      <alignment horizontal="center" vertical="center" wrapText="1"/>
    </xf>
    <xf numFmtId="0" fontId="60" fillId="23" borderId="14" xfId="0" applyFont="1" applyFill="1" applyBorder="1" applyAlignment="1">
      <alignment horizontal="center" vertical="center" wrapText="1"/>
    </xf>
    <xf numFmtId="3" fontId="36" fillId="22" borderId="9" xfId="0" applyNumberFormat="1" applyFont="1" applyFill="1" applyBorder="1" applyAlignment="1">
      <alignment horizontal="right" vertical="center" wrapText="1" indent="3"/>
    </xf>
    <xf numFmtId="3" fontId="36" fillId="22" borderId="10" xfId="0" applyNumberFormat="1" applyFont="1" applyFill="1" applyBorder="1" applyAlignment="1">
      <alignment horizontal="right" vertical="center" wrapText="1" indent="3"/>
    </xf>
    <xf numFmtId="0" fontId="36" fillId="22" borderId="0" xfId="0" applyFont="1" applyFill="1" applyBorder="1" applyAlignment="1">
      <alignment horizontal="right" vertical="center" wrapText="1" indent="3"/>
    </xf>
    <xf numFmtId="3" fontId="36" fillId="22" borderId="0" xfId="0" applyNumberFormat="1" applyFont="1" applyFill="1" applyBorder="1" applyAlignment="1">
      <alignment horizontal="right" vertical="center" wrapText="1" indent="3"/>
    </xf>
    <xf numFmtId="3" fontId="36" fillId="22" borderId="12" xfId="0" applyNumberFormat="1" applyFont="1" applyFill="1" applyBorder="1" applyAlignment="1">
      <alignment horizontal="right" vertical="center" wrapText="1" indent="3"/>
    </xf>
    <xf numFmtId="3" fontId="36" fillId="22" borderId="13" xfId="0" applyNumberFormat="1" applyFont="1" applyFill="1" applyBorder="1" applyAlignment="1">
      <alignment horizontal="right" vertical="center" wrapText="1" indent="3"/>
    </xf>
    <xf numFmtId="0" fontId="36" fillId="22" borderId="14" xfId="0" applyFont="1" applyFill="1" applyBorder="1" applyAlignment="1">
      <alignment horizontal="right" vertical="center" wrapText="1" indent="3"/>
    </xf>
    <xf numFmtId="0" fontId="36" fillId="24" borderId="0" xfId="0" applyFont="1" applyFill="1" applyBorder="1" applyAlignment="1">
      <alignment horizontal="right" vertical="center" wrapText="1" indent="2"/>
    </xf>
    <xf numFmtId="0" fontId="36" fillId="24" borderId="0" xfId="0" applyFont="1" applyFill="1" applyBorder="1" applyAlignment="1">
      <alignment horizontal="right" vertical="center" wrapText="1" indent="1"/>
    </xf>
    <xf numFmtId="3" fontId="36" fillId="24" borderId="0" xfId="0" applyNumberFormat="1" applyFont="1" applyFill="1" applyBorder="1" applyAlignment="1">
      <alignment horizontal="right" vertical="center" wrapText="1" indent="1"/>
    </xf>
    <xf numFmtId="0" fontId="85" fillId="23" borderId="29" xfId="0" applyFont="1" applyFill="1" applyBorder="1" applyAlignment="1">
      <alignment horizontal="center" vertical="center" wrapText="1"/>
    </xf>
    <xf numFmtId="0" fontId="36" fillId="0" borderId="0" xfId="0" applyFont="1" applyFill="1" applyBorder="1" applyAlignment="1">
      <alignment horizontal="right" vertical="center" wrapText="1" indent="3"/>
    </xf>
    <xf numFmtId="164" fontId="36" fillId="24" borderId="0" xfId="0" applyNumberFormat="1" applyFont="1" applyFill="1" applyBorder="1" applyAlignment="1">
      <alignment horizontal="right" vertical="center" wrapText="1" indent="4"/>
    </xf>
    <xf numFmtId="164" fontId="36" fillId="24" borderId="14" xfId="0" applyNumberFormat="1" applyFont="1" applyFill="1" applyBorder="1" applyAlignment="1">
      <alignment horizontal="right" vertical="center" wrapText="1" indent="4"/>
    </xf>
    <xf numFmtId="164" fontId="36" fillId="0" borderId="0" xfId="0" applyNumberFormat="1" applyFont="1" applyFill="1" applyBorder="1" applyAlignment="1">
      <alignment horizontal="right" vertical="center" wrapText="1" indent="4"/>
    </xf>
    <xf numFmtId="0" fontId="85" fillId="23" borderId="30" xfId="0" applyFont="1" applyFill="1" applyBorder="1" applyAlignment="1">
      <alignment horizontal="center" vertical="center" wrapText="1"/>
    </xf>
    <xf numFmtId="0" fontId="75" fillId="23" borderId="29" xfId="0" applyFont="1" applyFill="1" applyBorder="1" applyAlignment="1">
      <alignment horizontal="center" vertical="center" wrapText="1"/>
    </xf>
    <xf numFmtId="0" fontId="75" fillId="23" borderId="30" xfId="0" applyFont="1" applyFill="1" applyBorder="1" applyAlignment="1">
      <alignment horizontal="center" vertical="center" wrapText="1"/>
    </xf>
    <xf numFmtId="0" fontId="75" fillId="23" borderId="32" xfId="0" applyFont="1" applyFill="1" applyBorder="1" applyAlignment="1">
      <alignment horizontal="center" vertical="center" wrapText="1"/>
    </xf>
    <xf numFmtId="0" fontId="70" fillId="23" borderId="30" xfId="0" applyFont="1" applyFill="1" applyBorder="1" applyAlignment="1">
      <alignment horizontal="center" vertical="distributed" wrapText="1"/>
    </xf>
    <xf numFmtId="0" fontId="58" fillId="23" borderId="29" xfId="0" applyFont="1" applyFill="1" applyBorder="1" applyAlignment="1">
      <alignment horizontal="center" vertical="center" wrapText="1"/>
    </xf>
    <xf numFmtId="0" fontId="58" fillId="23" borderId="30" xfId="0" applyFont="1" applyFill="1" applyBorder="1" applyAlignment="1">
      <alignment horizontal="center" vertical="center" wrapText="1"/>
    </xf>
    <xf numFmtId="164" fontId="36" fillId="22" borderId="0" xfId="0" applyNumberFormat="1" applyFont="1" applyFill="1" applyBorder="1" applyAlignment="1">
      <alignment horizontal="right" vertical="center" wrapText="1" indent="11"/>
    </xf>
    <xf numFmtId="164" fontId="36" fillId="22" borderId="14" xfId="0" applyNumberFormat="1" applyFont="1" applyFill="1" applyBorder="1" applyAlignment="1">
      <alignment horizontal="right" vertical="center" wrapText="1" indent="11"/>
    </xf>
    <xf numFmtId="166" fontId="36" fillId="0" borderId="0" xfId="0" applyNumberFormat="1" applyFont="1" applyFill="1" applyBorder="1" applyAlignment="1">
      <alignment horizontal="right" vertical="center" wrapText="1" indent="1"/>
    </xf>
    <xf numFmtId="3" fontId="36" fillId="0" borderId="15" xfId="0" applyNumberFormat="1" applyFont="1" applyFill="1" applyBorder="1" applyAlignment="1">
      <alignment horizontal="center" vertical="center" wrapText="1"/>
    </xf>
    <xf numFmtId="3" fontId="36" fillId="0" borderId="0" xfId="0" applyNumberFormat="1" applyFont="1" applyFill="1" applyBorder="1" applyAlignment="1">
      <alignment horizontal="center" vertical="center" wrapText="1"/>
    </xf>
    <xf numFmtId="0" fontId="36" fillId="24" borderId="0" xfId="0" applyFont="1" applyFill="1" applyBorder="1" applyAlignment="1">
      <alignment horizontal="right" vertical="center" wrapText="1" indent="3"/>
    </xf>
    <xf numFmtId="164" fontId="36" fillId="24" borderId="0" xfId="0" quotePrefix="1" applyNumberFormat="1" applyFont="1" applyFill="1" applyBorder="1" applyAlignment="1">
      <alignment horizontal="right" vertical="center" wrapText="1" indent="4"/>
    </xf>
    <xf numFmtId="0" fontId="43" fillId="24" borderId="0" xfId="0" applyFont="1" applyFill="1" applyBorder="1" applyAlignment="1">
      <alignment horizontal="right" vertical="top" wrapText="1" indent="4"/>
    </xf>
    <xf numFmtId="0" fontId="43" fillId="24" borderId="0" xfId="0" applyFont="1" applyFill="1" applyBorder="1" applyAlignment="1">
      <alignment horizontal="right" vertical="top" wrapText="1" indent="3"/>
    </xf>
    <xf numFmtId="164" fontId="43" fillId="24" borderId="0" xfId="0" quotePrefix="1" applyNumberFormat="1" applyFont="1" applyFill="1" applyBorder="1" applyAlignment="1">
      <alignment horizontal="right" vertical="center" wrapText="1" indent="4"/>
    </xf>
    <xf numFmtId="0" fontId="43" fillId="24" borderId="14" xfId="0" applyFont="1" applyFill="1" applyBorder="1" applyAlignment="1">
      <alignment horizontal="right" vertical="top" wrapText="1" indent="4"/>
    </xf>
    <xf numFmtId="0" fontId="43" fillId="24" borderId="14" xfId="0" applyFont="1" applyFill="1" applyBorder="1" applyAlignment="1">
      <alignment horizontal="right" vertical="top" wrapText="1" indent="3"/>
    </xf>
    <xf numFmtId="0" fontId="39" fillId="0" borderId="0" xfId="0" applyFont="1">
      <alignment vertical="distributed"/>
    </xf>
    <xf numFmtId="0" fontId="36" fillId="0" borderId="0" xfId="0" applyFont="1" applyFill="1" applyBorder="1" applyAlignment="1">
      <alignment horizontal="right" vertical="center" wrapText="1" indent="3"/>
    </xf>
    <xf numFmtId="164" fontId="36" fillId="0" borderId="0" xfId="0" quotePrefix="1" applyNumberFormat="1" applyFont="1" applyFill="1" applyBorder="1" applyAlignment="1">
      <alignment horizontal="right" vertical="center" wrapText="1" indent="4"/>
    </xf>
    <xf numFmtId="0" fontId="43" fillId="0" borderId="0" xfId="0" applyFont="1" applyFill="1" applyBorder="1" applyAlignment="1">
      <alignment horizontal="right" vertical="top" wrapText="1" indent="4"/>
    </xf>
    <xf numFmtId="0" fontId="43" fillId="0" borderId="0" xfId="0" applyFont="1" applyFill="1" applyBorder="1" applyAlignment="1">
      <alignment horizontal="right" vertical="top" wrapText="1" indent="3"/>
    </xf>
    <xf numFmtId="164" fontId="43" fillId="0" borderId="0" xfId="0" quotePrefix="1" applyNumberFormat="1" applyFont="1" applyFill="1" applyBorder="1" applyAlignment="1">
      <alignment horizontal="right" vertical="center" wrapText="1" indent="4"/>
    </xf>
    <xf numFmtId="0" fontId="85" fillId="23" borderId="29" xfId="0" applyFont="1" applyFill="1" applyBorder="1" applyAlignment="1">
      <alignment horizontal="center" vertical="center" wrapText="1"/>
    </xf>
    <xf numFmtId="0" fontId="85" fillId="23" borderId="30" xfId="0" applyFont="1" applyFill="1" applyBorder="1" applyAlignment="1">
      <alignment horizontal="center" vertical="center" wrapText="1"/>
    </xf>
    <xf numFmtId="0" fontId="60" fillId="26" borderId="14" xfId="0" applyFont="1" applyFill="1" applyBorder="1" applyAlignment="1">
      <alignment horizontal="center" vertical="center" wrapText="1"/>
    </xf>
    <xf numFmtId="3" fontId="115" fillId="26" borderId="0" xfId="0" applyNumberFormat="1" applyFont="1" applyFill="1" applyBorder="1" applyAlignment="1">
      <alignment horizontal="right" vertical="center" wrapText="1" indent="1"/>
    </xf>
    <xf numFmtId="3" fontId="115" fillId="26" borderId="14" xfId="0" applyNumberFormat="1" applyFont="1" applyFill="1" applyBorder="1" applyAlignment="1">
      <alignment horizontal="right" vertical="center" wrapText="1" indent="1"/>
    </xf>
    <xf numFmtId="3" fontId="115" fillId="26" borderId="25" xfId="0" applyNumberFormat="1" applyFont="1" applyFill="1" applyBorder="1" applyAlignment="1">
      <alignment horizontal="right" vertical="center" wrapText="1" indent="1"/>
    </xf>
    <xf numFmtId="0" fontId="36" fillId="24" borderId="48" xfId="0" applyFont="1" applyFill="1" applyBorder="1" applyAlignment="1">
      <alignment horizontal="right" vertical="center" wrapText="1" indent="3"/>
    </xf>
    <xf numFmtId="0" fontId="36" fillId="24" borderId="48" xfId="0" applyFont="1" applyFill="1" applyBorder="1" applyAlignment="1">
      <alignment horizontal="right" vertical="center" wrapText="1" indent="2"/>
    </xf>
    <xf numFmtId="164" fontId="36" fillId="24" borderId="48" xfId="0" quotePrefix="1" applyNumberFormat="1" applyFont="1" applyFill="1" applyBorder="1" applyAlignment="1">
      <alignment horizontal="right" vertical="center" wrapText="1" indent="4"/>
    </xf>
    <xf numFmtId="167" fontId="0" fillId="0" borderId="0" xfId="0" applyNumberFormat="1" applyBorder="1" applyAlignment="1">
      <alignment horizontal="right" vertical="distributed" indent="3"/>
    </xf>
    <xf numFmtId="189" fontId="0" fillId="0" borderId="0" xfId="0" applyNumberFormat="1">
      <alignment vertical="distributed"/>
    </xf>
    <xf numFmtId="164" fontId="36" fillId="0" borderId="0" xfId="3" applyNumberFormat="1" applyFont="1" applyBorder="1" applyAlignment="1">
      <alignment horizontal="right" vertical="center" wrapText="1" indent="2"/>
    </xf>
    <xf numFmtId="3" fontId="0" fillId="0" borderId="0" xfId="0" applyNumberFormat="1" applyFill="1">
      <alignment vertical="distributed"/>
    </xf>
    <xf numFmtId="0" fontId="39" fillId="8" borderId="0" xfId="0" applyFont="1" applyFill="1" applyBorder="1" applyAlignment="1">
      <alignment horizontal="left" vertical="top" wrapText="1"/>
    </xf>
    <xf numFmtId="0" fontId="36" fillId="8" borderId="71" xfId="0" applyFont="1" applyFill="1" applyBorder="1" applyAlignment="1">
      <alignment horizontal="justify" vertical="top" wrapText="1"/>
    </xf>
    <xf numFmtId="0" fontId="39" fillId="0" borderId="0" xfId="0" applyFont="1" applyFill="1" applyBorder="1" applyAlignment="1">
      <alignment horizontal="left" vertical="top" wrapText="1"/>
    </xf>
    <xf numFmtId="3" fontId="43" fillId="0" borderId="0" xfId="0" applyNumberFormat="1" applyFont="1" applyFill="1" applyBorder="1" applyAlignment="1">
      <alignment horizontal="right" vertical="center" wrapText="1" indent="4"/>
    </xf>
    <xf numFmtId="164" fontId="36" fillId="0" borderId="44" xfId="0" applyNumberFormat="1" applyFont="1" applyFill="1" applyBorder="1" applyAlignment="1">
      <alignment horizontal="right" vertical="center" wrapText="1" indent="2"/>
    </xf>
    <xf numFmtId="164" fontId="36" fillId="20" borderId="0" xfId="0" applyNumberFormat="1" applyFont="1" applyFill="1" applyBorder="1" applyAlignment="1">
      <alignment horizontal="right" vertical="center" wrapText="1" indent="2"/>
    </xf>
    <xf numFmtId="0" fontId="112" fillId="0" borderId="0" xfId="0" applyFont="1">
      <alignment vertical="distributed"/>
    </xf>
    <xf numFmtId="8" fontId="32" fillId="0" borderId="0" xfId="4" applyNumberFormat="1">
      <alignment vertical="distributed"/>
    </xf>
    <xf numFmtId="0" fontId="32" fillId="0" borderId="0" xfId="4" applyAlignment="1">
      <alignment vertical="top"/>
    </xf>
    <xf numFmtId="0" fontId="32" fillId="0" borderId="0" xfId="5">
      <alignment vertical="distributed"/>
    </xf>
    <xf numFmtId="0" fontId="36" fillId="0" borderId="10" xfId="5" applyFont="1" applyFill="1" applyBorder="1" applyAlignment="1">
      <alignment horizontal="right" vertical="center" wrapText="1" indent="2"/>
    </xf>
    <xf numFmtId="0" fontId="36" fillId="0" borderId="0" xfId="5" applyFont="1" applyFill="1" applyBorder="1" applyAlignment="1">
      <alignment horizontal="right" vertical="center" wrapText="1" indent="1"/>
    </xf>
    <xf numFmtId="0" fontId="36" fillId="0" borderId="10" xfId="5" applyFont="1" applyBorder="1" applyAlignment="1">
      <alignment horizontal="right" vertical="center" wrapText="1" indent="1"/>
    </xf>
    <xf numFmtId="0" fontId="36" fillId="0" borderId="15" xfId="5" applyFont="1" applyFill="1" applyBorder="1" applyAlignment="1">
      <alignment horizontal="right" vertical="center" wrapText="1" indent="2"/>
    </xf>
    <xf numFmtId="0" fontId="36" fillId="0" borderId="0" xfId="5" applyFont="1" applyFill="1" applyBorder="1" applyAlignment="1">
      <alignment horizontal="right" vertical="center" wrapText="1" indent="2"/>
    </xf>
    <xf numFmtId="14" fontId="32" fillId="0" borderId="0" xfId="5" applyNumberFormat="1">
      <alignment vertical="distributed"/>
    </xf>
    <xf numFmtId="0" fontId="32" fillId="0" borderId="0" xfId="5" applyBorder="1" applyAlignment="1">
      <alignment vertical="distributed"/>
    </xf>
    <xf numFmtId="0" fontId="43" fillId="0" borderId="10" xfId="5" applyFont="1" applyBorder="1" applyAlignment="1">
      <alignment horizontal="right" vertical="center" wrapText="1" indent="2"/>
    </xf>
    <xf numFmtId="0" fontId="43" fillId="0" borderId="0" xfId="5" applyFont="1" applyBorder="1" applyAlignment="1">
      <alignment horizontal="right" vertical="center" wrapText="1" indent="1"/>
    </xf>
    <xf numFmtId="0" fontId="43" fillId="0" borderId="10" xfId="5" applyFont="1" applyBorder="1" applyAlignment="1">
      <alignment horizontal="right" vertical="center" wrapText="1" indent="1"/>
    </xf>
    <xf numFmtId="0" fontId="43" fillId="0" borderId="11" xfId="5" applyFont="1" applyBorder="1" applyAlignment="1">
      <alignment horizontal="right" vertical="center" wrapText="1" indent="2"/>
    </xf>
    <xf numFmtId="0" fontId="32" fillId="0" borderId="0" xfId="5" applyBorder="1">
      <alignment vertical="distributed"/>
    </xf>
    <xf numFmtId="0" fontId="32" fillId="0" borderId="0" xfId="5" applyAlignment="1">
      <alignment horizontal="center" vertical="center" wrapText="1"/>
    </xf>
    <xf numFmtId="0" fontId="159" fillId="0" borderId="0" xfId="0" applyFont="1" applyAlignment="1">
      <alignment vertical="distributed" wrapText="1"/>
    </xf>
    <xf numFmtId="3" fontId="76" fillId="0" borderId="0" xfId="0" applyNumberFormat="1" applyFont="1" applyFill="1" applyBorder="1" applyAlignment="1">
      <alignment horizontal="right" vertical="center" wrapText="1" indent="3"/>
    </xf>
    <xf numFmtId="0" fontId="76" fillId="0" borderId="0" xfId="0" applyFont="1" applyFill="1" applyBorder="1" applyAlignment="1">
      <alignment horizontal="right" vertical="center" wrapText="1" indent="3"/>
    </xf>
    <xf numFmtId="3" fontId="36" fillId="0" borderId="75" xfId="0" applyNumberFormat="1" applyFont="1" applyFill="1" applyBorder="1" applyAlignment="1">
      <alignment horizontal="right" vertical="center" wrapText="1" indent="1"/>
    </xf>
    <xf numFmtId="3" fontId="39" fillId="0" borderId="0" xfId="0" applyNumberFormat="1" applyFont="1" applyFill="1" applyBorder="1" applyAlignment="1">
      <alignment horizontal="right" vertical="center" wrapText="1" indent="1"/>
    </xf>
    <xf numFmtId="3" fontId="36" fillId="0" borderId="82" xfId="0" applyNumberFormat="1" applyFont="1" applyFill="1" applyBorder="1" applyAlignment="1">
      <alignment horizontal="right" vertical="center" wrapText="1" indent="1"/>
    </xf>
    <xf numFmtId="0" fontId="76" fillId="27" borderId="0" xfId="0" applyFont="1" applyFill="1" applyBorder="1" applyAlignment="1">
      <alignment horizontal="right" vertical="center" wrapText="1" indent="3"/>
    </xf>
    <xf numFmtId="0" fontId="76" fillId="20" borderId="0" xfId="0" applyFont="1" applyFill="1" applyBorder="1" applyAlignment="1">
      <alignment horizontal="right" vertical="center" wrapText="1" indent="3"/>
    </xf>
    <xf numFmtId="1" fontId="43" fillId="0" borderId="0" xfId="4" applyNumberFormat="1" applyFont="1" applyFill="1" applyBorder="1" applyAlignment="1">
      <alignment horizontal="right" vertical="center" wrapText="1" indent="2"/>
    </xf>
    <xf numFmtId="1" fontId="43" fillId="0" borderId="0" xfId="4" applyNumberFormat="1" applyFont="1" applyFill="1" applyBorder="1" applyAlignment="1">
      <alignment horizontal="right" vertical="center" wrapText="1" indent="3"/>
    </xf>
    <xf numFmtId="1" fontId="32" fillId="0" borderId="0" xfId="4" applyNumberFormat="1">
      <alignment vertical="distributed"/>
    </xf>
    <xf numFmtId="0" fontId="36" fillId="0" borderId="0" xfId="0" applyFont="1" applyBorder="1" applyAlignment="1">
      <alignment horizontal="left" vertical="center" indent="1"/>
    </xf>
    <xf numFmtId="0" fontId="32" fillId="0" borderId="0" xfId="0" applyFont="1" applyBorder="1" applyAlignment="1">
      <alignment horizontal="left" vertical="center" indent="1"/>
    </xf>
    <xf numFmtId="0" fontId="39" fillId="0" borderId="0" xfId="0" applyFont="1" applyBorder="1" applyAlignment="1">
      <alignment horizontal="left" vertical="top"/>
    </xf>
    <xf numFmtId="164" fontId="36" fillId="0" borderId="82" xfId="0" applyNumberFormat="1" applyFont="1" applyFill="1" applyBorder="1" applyAlignment="1">
      <alignment horizontal="right" vertical="center" wrapText="1" indent="1"/>
    </xf>
    <xf numFmtId="164" fontId="36" fillId="27" borderId="0" xfId="0" applyNumberFormat="1" applyFont="1" applyFill="1" applyBorder="1" applyAlignment="1">
      <alignment horizontal="right" vertical="center" wrapText="1" indent="2"/>
    </xf>
    <xf numFmtId="0" fontId="76" fillId="0" borderId="31" xfId="0" applyFont="1" applyFill="1" applyBorder="1" applyAlignment="1">
      <alignment horizontal="center" vertical="center" wrapText="1"/>
    </xf>
    <xf numFmtId="164" fontId="36" fillId="0" borderId="0" xfId="5" applyNumberFormat="1" applyFont="1" applyFill="1" applyBorder="1" applyAlignment="1">
      <alignment horizontal="right" vertical="center" wrapText="1" indent="3"/>
    </xf>
    <xf numFmtId="0" fontId="0" fillId="0" borderId="0" xfId="0" applyBorder="1" applyAlignment="1">
      <alignment vertical="distributed"/>
    </xf>
    <xf numFmtId="0" fontId="39" fillId="0" borderId="0" xfId="0" applyFont="1" applyBorder="1">
      <alignment vertical="distributed"/>
    </xf>
    <xf numFmtId="164" fontId="36" fillId="0" borderId="82" xfId="0" applyNumberFormat="1" applyFont="1" applyBorder="1" applyAlignment="1">
      <alignment horizontal="right" vertical="center" wrapText="1" indent="1"/>
    </xf>
    <xf numFmtId="164" fontId="36" fillId="8" borderId="82" xfId="0" applyNumberFormat="1" applyFont="1" applyFill="1" applyBorder="1" applyAlignment="1">
      <alignment horizontal="right" vertical="center" wrapText="1" indent="1"/>
    </xf>
    <xf numFmtId="164" fontId="36" fillId="0" borderId="82" xfId="0" applyNumberFormat="1" applyFont="1" applyFill="1" applyBorder="1" applyAlignment="1">
      <alignment horizontal="right" vertical="center" wrapText="1" indent="2"/>
    </xf>
    <xf numFmtId="3" fontId="36" fillId="0" borderId="0" xfId="0" applyNumberFormat="1" applyFont="1" applyBorder="1" applyAlignment="1">
      <alignment horizontal="right" vertical="center" indent="1"/>
    </xf>
    <xf numFmtId="9" fontId="0" fillId="0" borderId="0" xfId="746" applyFont="1" applyAlignment="1">
      <alignment vertical="distributed"/>
    </xf>
    <xf numFmtId="9" fontId="0" fillId="0" borderId="0" xfId="746" applyFont="1" applyBorder="1" applyAlignment="1">
      <alignment vertical="distributed"/>
    </xf>
    <xf numFmtId="9" fontId="107" fillId="0" borderId="0" xfId="746" applyFont="1" applyAlignment="1">
      <alignment vertical="distributed"/>
    </xf>
    <xf numFmtId="164" fontId="36" fillId="0" borderId="80" xfId="0" applyNumberFormat="1" applyFont="1" applyBorder="1" applyAlignment="1">
      <alignment horizontal="right" vertical="center" wrapText="1" indent="2"/>
    </xf>
    <xf numFmtId="164" fontId="36" fillId="0" borderId="75" xfId="3" applyNumberFormat="1" applyFont="1" applyBorder="1" applyAlignment="1">
      <alignment horizontal="right" vertical="center" wrapText="1" indent="2"/>
    </xf>
    <xf numFmtId="164" fontId="36" fillId="0" borderId="82" xfId="3" applyNumberFormat="1" applyFont="1" applyBorder="1" applyAlignment="1">
      <alignment horizontal="right" vertical="center" wrapText="1" indent="2"/>
    </xf>
    <xf numFmtId="0" fontId="178" fillId="0" borderId="0" xfId="0" applyFont="1">
      <alignment vertical="distributed"/>
    </xf>
    <xf numFmtId="164" fontId="98" fillId="0" borderId="0" xfId="0" applyNumberFormat="1" applyFont="1" applyFill="1" applyBorder="1" applyAlignment="1">
      <alignment horizontal="right" vertical="center" wrapText="1" indent="1"/>
    </xf>
    <xf numFmtId="0" fontId="36" fillId="0" borderId="0" xfId="0" applyFont="1" applyFill="1" applyBorder="1" applyAlignment="1">
      <alignment horizontal="right" vertical="center" wrapText="1" indent="3"/>
    </xf>
    <xf numFmtId="9" fontId="43" fillId="0" borderId="0" xfId="0" applyNumberFormat="1" applyFont="1" applyFill="1" applyBorder="1" applyAlignment="1">
      <alignment horizontal="right" vertical="center" wrapText="1" indent="2"/>
    </xf>
    <xf numFmtId="164" fontId="98" fillId="0" borderId="51" xfId="0" applyNumberFormat="1" applyFont="1" applyFill="1" applyBorder="1" applyAlignment="1">
      <alignment horizontal="right" vertical="center" wrapText="1" indent="2"/>
    </xf>
    <xf numFmtId="164" fontId="98" fillId="0" borderId="0" xfId="0" applyNumberFormat="1" applyFont="1" applyFill="1" applyBorder="1" applyAlignment="1">
      <alignment horizontal="right" vertical="center" wrapText="1" indent="2"/>
    </xf>
    <xf numFmtId="166" fontId="36" fillId="0" borderId="0" xfId="0" applyNumberFormat="1" applyFont="1" applyFill="1" applyBorder="1" applyAlignment="1">
      <alignment horizontal="right" vertical="center" wrapText="1" indent="3"/>
    </xf>
    <xf numFmtId="3" fontId="0" fillId="0" borderId="0" xfId="0" applyNumberFormat="1" applyFill="1" applyAlignment="1">
      <alignment vertical="top"/>
    </xf>
    <xf numFmtId="3" fontId="36" fillId="0" borderId="0" xfId="5" applyNumberFormat="1" applyFont="1" applyFill="1" applyBorder="1" applyAlignment="1">
      <alignment horizontal="right" vertical="center" wrapText="1" indent="2"/>
    </xf>
    <xf numFmtId="9" fontId="0" fillId="0" borderId="0" xfId="746" applyFont="1" applyFill="1" applyAlignment="1">
      <alignment vertical="distributed"/>
    </xf>
    <xf numFmtId="0" fontId="32" fillId="0" borderId="0" xfId="5" applyFill="1">
      <alignment vertical="distributed"/>
    </xf>
    <xf numFmtId="3" fontId="32" fillId="0" borderId="0" xfId="5" applyNumberFormat="1" applyFill="1">
      <alignment vertical="distributed"/>
    </xf>
    <xf numFmtId="0" fontId="32" fillId="0" borderId="0" xfId="5" applyFill="1" applyAlignment="1">
      <alignment vertical="top"/>
    </xf>
    <xf numFmtId="0" fontId="39" fillId="0" borderId="83" xfId="0" applyFont="1" applyFill="1" applyBorder="1" applyAlignment="1">
      <alignment vertical="distributed"/>
    </xf>
    <xf numFmtId="3" fontId="76" fillId="20" borderId="0" xfId="0" applyNumberFormat="1" applyFont="1" applyFill="1" applyAlignment="1"/>
    <xf numFmtId="3" fontId="76" fillId="20" borderId="0" xfId="0" applyNumberFormat="1" applyFont="1" applyFill="1" applyAlignment="1">
      <alignment horizontal="right"/>
    </xf>
    <xf numFmtId="164" fontId="76" fillId="27" borderId="0" xfId="0" applyNumberFormat="1" applyFont="1" applyFill="1" applyAlignment="1"/>
    <xf numFmtId="164" fontId="76" fillId="27" borderId="0" xfId="0" applyNumberFormat="1" applyFont="1" applyFill="1" applyAlignment="1">
      <alignment horizontal="right"/>
    </xf>
    <xf numFmtId="0" fontId="76" fillId="27" borderId="0" xfId="0" applyFont="1" applyFill="1" applyAlignment="1"/>
    <xf numFmtId="164" fontId="76" fillId="20" borderId="0" xfId="0" applyNumberFormat="1" applyFont="1" applyFill="1" applyAlignment="1">
      <alignment horizontal="right"/>
    </xf>
    <xf numFmtId="3" fontId="36" fillId="0" borderId="82" xfId="0" applyNumberFormat="1" applyFont="1" applyBorder="1" applyAlignment="1">
      <alignment horizontal="right" vertical="center" wrapText="1" indent="1"/>
    </xf>
    <xf numFmtId="3" fontId="36" fillId="20" borderId="0" xfId="0" applyNumberFormat="1" applyFont="1" applyFill="1" applyBorder="1" applyAlignment="1">
      <alignment horizontal="right" vertical="center" wrapText="1" indent="3"/>
    </xf>
    <xf numFmtId="9" fontId="0" fillId="0" borderId="0" xfId="0" applyNumberFormat="1" applyFill="1">
      <alignment vertical="distributed"/>
    </xf>
    <xf numFmtId="0" fontId="166" fillId="0" borderId="0" xfId="5" applyFont="1">
      <alignment vertical="distributed"/>
    </xf>
    <xf numFmtId="0" fontId="155" fillId="0" borderId="1" xfId="5" applyFont="1" applyBorder="1" applyAlignment="1">
      <alignment horizontal="center" vertical="top" wrapText="1"/>
    </xf>
    <xf numFmtId="0" fontId="155" fillId="0" borderId="1" xfId="5" applyFont="1" applyBorder="1" applyAlignment="1">
      <alignment horizontal="center" vertical="center" wrapText="1"/>
    </xf>
    <xf numFmtId="0" fontId="32" fillId="0" borderId="0" xfId="5" applyAlignment="1">
      <alignment horizontal="center" vertical="top"/>
    </xf>
    <xf numFmtId="166" fontId="36" fillId="0" borderId="0" xfId="0" applyNumberFormat="1" applyFont="1" applyFill="1" applyBorder="1" applyAlignment="1">
      <alignment horizontal="right" vertical="top" wrapText="1" indent="1"/>
    </xf>
    <xf numFmtId="3" fontId="76" fillId="0" borderId="0" xfId="0" applyNumberFormat="1" applyFont="1" applyFill="1" applyAlignment="1"/>
    <xf numFmtId="3" fontId="76" fillId="84" borderId="0" xfId="0" applyNumberFormat="1" applyFont="1" applyFill="1" applyAlignment="1">
      <alignment horizontal="right"/>
    </xf>
    <xf numFmtId="164" fontId="76" fillId="17" borderId="0" xfId="0" applyNumberFormat="1" applyFont="1" applyFill="1" applyAlignment="1">
      <alignment horizontal="right" indent="1"/>
    </xf>
    <xf numFmtId="164" fontId="76" fillId="0" borderId="0" xfId="0" applyNumberFormat="1" applyFont="1" applyAlignment="1">
      <alignment horizontal="right" indent="1"/>
    </xf>
    <xf numFmtId="164" fontId="76" fillId="27" borderId="0" xfId="0" applyNumberFormat="1" applyFont="1" applyFill="1" applyAlignment="1">
      <alignment horizontal="right" indent="1"/>
    </xf>
    <xf numFmtId="164" fontId="76" fillId="20" borderId="0" xfId="0" applyNumberFormat="1" applyFont="1" applyFill="1" applyAlignment="1">
      <alignment horizontal="right" indent="1"/>
    </xf>
    <xf numFmtId="164" fontId="76" fillId="84" borderId="0" xfId="0" applyNumberFormat="1" applyFont="1" applyFill="1" applyAlignment="1">
      <alignment horizontal="right" indent="1"/>
    </xf>
    <xf numFmtId="0" fontId="36" fillId="0" borderId="80" xfId="0" applyFont="1" applyFill="1" applyBorder="1" applyAlignment="1">
      <alignment horizontal="center" vertical="center" wrapText="1"/>
    </xf>
    <xf numFmtId="0" fontId="76" fillId="0" borderId="0" xfId="0" applyFont="1" applyFill="1" applyBorder="1" applyAlignment="1">
      <alignment horizontal="center" vertical="center" wrapText="1"/>
    </xf>
    <xf numFmtId="164" fontId="76" fillId="0" borderId="0" xfId="0" applyNumberFormat="1" applyFont="1" applyFill="1" applyBorder="1" applyAlignment="1">
      <alignment horizontal="right" vertical="center" wrapText="1" indent="3"/>
    </xf>
    <xf numFmtId="3" fontId="36" fillId="89" borderId="0" xfId="0" applyNumberFormat="1" applyFont="1" applyFill="1" applyBorder="1" applyAlignment="1">
      <alignment horizontal="right" vertical="center" wrapText="1" indent="3"/>
    </xf>
    <xf numFmtId="164" fontId="36" fillId="27" borderId="0" xfId="0" applyNumberFormat="1" applyFont="1" applyFill="1" applyBorder="1" applyAlignment="1">
      <alignment horizontal="right" vertical="center" wrapText="1" indent="1"/>
    </xf>
    <xf numFmtId="164" fontId="36" fillId="27" borderId="82" xfId="0" applyNumberFormat="1" applyFont="1" applyFill="1" applyBorder="1" applyAlignment="1">
      <alignment horizontal="right" vertical="center" wrapText="1" indent="1"/>
    </xf>
    <xf numFmtId="164" fontId="36" fillId="27" borderId="10" xfId="0" applyNumberFormat="1" applyFont="1" applyFill="1" applyBorder="1" applyAlignment="1">
      <alignment horizontal="right" vertical="center" wrapText="1" indent="1"/>
    </xf>
    <xf numFmtId="3" fontId="36" fillId="89" borderId="0" xfId="0" quotePrefix="1" applyNumberFormat="1" applyFont="1" applyFill="1" applyBorder="1" applyAlignment="1">
      <alignment horizontal="right" vertical="center" wrapText="1" indent="3"/>
    </xf>
    <xf numFmtId="3" fontId="36" fillId="0" borderId="0" xfId="0" quotePrefix="1" applyNumberFormat="1" applyFont="1" applyFill="1" applyBorder="1" applyAlignment="1">
      <alignment horizontal="right" vertical="center" wrapText="1" indent="3"/>
    </xf>
    <xf numFmtId="0" fontId="43" fillId="0" borderId="82" xfId="5" applyFont="1" applyFill="1" applyBorder="1" applyAlignment="1">
      <alignment horizontal="right" vertical="center" wrapText="1" indent="2"/>
    </xf>
    <xf numFmtId="0" fontId="36" fillId="0" borderId="10" xfId="5" applyFont="1" applyBorder="1" applyAlignment="1">
      <alignment horizontal="right" vertical="center" wrapText="1" indent="2"/>
    </xf>
    <xf numFmtId="0" fontId="36" fillId="0" borderId="0" xfId="5" applyFont="1" applyBorder="1" applyAlignment="1">
      <alignment horizontal="right" vertical="center" wrapText="1" indent="1"/>
    </xf>
    <xf numFmtId="0" fontId="36" fillId="0" borderId="82" xfId="5" applyFont="1" applyBorder="1" applyAlignment="1">
      <alignment horizontal="right" vertical="center" wrapText="1" indent="1"/>
    </xf>
    <xf numFmtId="0" fontId="43" fillId="0" borderId="0" xfId="5" applyFont="1" applyFill="1" applyBorder="1" applyAlignment="1">
      <alignment horizontal="right" vertical="center" wrapText="1" indent="1"/>
    </xf>
    <xf numFmtId="1" fontId="36" fillId="0" borderId="82" xfId="0" applyNumberFormat="1" applyFont="1" applyFill="1" applyBorder="1" applyAlignment="1">
      <alignment horizontal="right" vertical="center" wrapText="1" indent="2"/>
    </xf>
    <xf numFmtId="0" fontId="39" fillId="0" borderId="26" xfId="0" applyFont="1" applyBorder="1" applyAlignment="1">
      <alignment vertical="top" wrapText="1"/>
    </xf>
    <xf numFmtId="2" fontId="36" fillId="0" borderId="44" xfId="0" applyNumberFormat="1" applyFont="1" applyFill="1" applyBorder="1" applyAlignment="1">
      <alignment horizontal="right" vertical="top" wrapText="1" indent="2"/>
    </xf>
    <xf numFmtId="3" fontId="36" fillId="0" borderId="82" xfId="0" applyNumberFormat="1" applyFont="1" applyFill="1" applyBorder="1" applyAlignment="1">
      <alignment horizontal="right" vertical="center" wrapText="1" indent="2"/>
    </xf>
    <xf numFmtId="3" fontId="36" fillId="90" borderId="0" xfId="0" applyNumberFormat="1" applyFont="1" applyFill="1" applyBorder="1" applyAlignment="1">
      <alignment horizontal="right" vertical="center" wrapText="1" indent="1"/>
    </xf>
    <xf numFmtId="166" fontId="36" fillId="90" borderId="0" xfId="0" applyNumberFormat="1" applyFont="1" applyFill="1" applyBorder="1" applyAlignment="1">
      <alignment horizontal="right" vertical="center" wrapText="1" indent="3"/>
    </xf>
    <xf numFmtId="3" fontId="36" fillId="94" borderId="0" xfId="0" applyNumberFormat="1" applyFont="1" applyFill="1" applyBorder="1" applyAlignment="1">
      <alignment horizontal="right" vertical="center" wrapText="1" indent="1"/>
    </xf>
    <xf numFmtId="166" fontId="36" fillId="94" borderId="0" xfId="0" applyNumberFormat="1" applyFont="1" applyFill="1" applyBorder="1" applyAlignment="1">
      <alignment horizontal="right" vertical="center" wrapText="1" indent="3"/>
    </xf>
    <xf numFmtId="0" fontId="189" fillId="0" borderId="0" xfId="5" applyFont="1" applyAlignment="1"/>
    <xf numFmtId="9" fontId="32" fillId="0" borderId="0" xfId="5" applyNumberFormat="1" applyBorder="1" applyAlignment="1">
      <alignment horizontal="center" vertical="distributed"/>
    </xf>
    <xf numFmtId="0" fontId="32" fillId="0" borderId="0" xfId="5" applyAlignment="1">
      <alignment horizontal="center"/>
    </xf>
    <xf numFmtId="9" fontId="36" fillId="0" borderId="0" xfId="0" applyNumberFormat="1" applyFont="1" applyFill="1" applyBorder="1" applyAlignment="1">
      <alignment horizontal="right" vertical="center" wrapText="1" indent="2"/>
    </xf>
    <xf numFmtId="0" fontId="43" fillId="20" borderId="15" xfId="5" applyFont="1" applyFill="1" applyBorder="1" applyAlignment="1">
      <alignment horizontal="right" vertical="center" wrapText="1" indent="2"/>
    </xf>
    <xf numFmtId="0" fontId="43" fillId="20" borderId="0" xfId="5" applyFont="1" applyFill="1" applyBorder="1" applyAlignment="1">
      <alignment horizontal="right" vertical="center" wrapText="1" indent="2"/>
    </xf>
    <xf numFmtId="0" fontId="43" fillId="20" borderId="77" xfId="5" applyFont="1" applyFill="1" applyBorder="1" applyAlignment="1">
      <alignment horizontal="right" vertical="center" wrapText="1" indent="2"/>
    </xf>
    <xf numFmtId="0" fontId="191" fillId="0" borderId="0" xfId="0" applyFont="1">
      <alignment vertical="distributed"/>
    </xf>
    <xf numFmtId="0" fontId="169" fillId="0" borderId="0" xfId="0" applyFont="1" applyBorder="1" applyAlignment="1">
      <alignment horizontal="centerContinuous" vertical="center" wrapText="1"/>
    </xf>
    <xf numFmtId="164" fontId="36" fillId="96" borderId="0" xfId="0" applyNumberFormat="1" applyFont="1" applyFill="1" applyBorder="1" applyAlignment="1">
      <alignment horizontal="right" vertical="center" wrapText="1" indent="2"/>
    </xf>
    <xf numFmtId="0" fontId="193" fillId="0" borderId="0" xfId="0" applyFont="1">
      <alignment vertical="distributed"/>
    </xf>
    <xf numFmtId="3" fontId="36" fillId="96" borderId="0" xfId="5" applyNumberFormat="1" applyFont="1" applyFill="1" applyBorder="1" applyAlignment="1">
      <alignment horizontal="right" vertical="center" wrapText="1" indent="2"/>
    </xf>
    <xf numFmtId="3" fontId="76" fillId="96" borderId="0" xfId="0" applyNumberFormat="1" applyFont="1" applyFill="1" applyAlignment="1"/>
    <xf numFmtId="3" fontId="32" fillId="0" borderId="0" xfId="5" applyNumberFormat="1" applyAlignment="1">
      <alignment vertical="distributed"/>
    </xf>
    <xf numFmtId="3" fontId="32" fillId="0" borderId="0" xfId="5" applyNumberFormat="1">
      <alignment vertical="distributed"/>
    </xf>
    <xf numFmtId="0" fontId="32" fillId="0" borderId="0" xfId="5" applyAlignment="1">
      <alignment vertical="top"/>
    </xf>
    <xf numFmtId="0" fontId="98" fillId="0" borderId="0" xfId="0" quotePrefix="1" applyFont="1" applyFill="1" applyBorder="1" applyAlignment="1">
      <alignment horizontal="left" vertical="center" wrapText="1" indent="1"/>
    </xf>
    <xf numFmtId="9" fontId="39" fillId="0" borderId="0" xfId="746" applyFont="1" applyBorder="1" applyAlignment="1">
      <alignment horizontal="left" vertical="top"/>
    </xf>
    <xf numFmtId="9" fontId="39" fillId="0" borderId="0" xfId="746" applyFont="1" applyAlignment="1">
      <alignment horizontal="left" vertical="top"/>
    </xf>
    <xf numFmtId="3" fontId="36" fillId="0" borderId="75" xfId="0" applyNumberFormat="1" applyFont="1" applyFill="1" applyBorder="1" applyAlignment="1">
      <alignment horizontal="right" vertical="center" wrapText="1" indent="3"/>
    </xf>
    <xf numFmtId="3" fontId="36" fillId="0" borderId="76" xfId="0" applyNumberFormat="1" applyFont="1" applyFill="1" applyBorder="1" applyAlignment="1">
      <alignment horizontal="right" vertical="center" wrapText="1" indent="3"/>
    </xf>
    <xf numFmtId="3" fontId="36" fillId="0" borderId="80" xfId="0" applyNumberFormat="1" applyFont="1" applyFill="1" applyBorder="1" applyAlignment="1">
      <alignment horizontal="right" vertical="center" wrapText="1" indent="3"/>
    </xf>
    <xf numFmtId="0" fontId="36" fillId="0" borderId="80" xfId="0" applyFont="1" applyFill="1" applyBorder="1" applyAlignment="1">
      <alignment horizontal="right" vertical="center" wrapText="1" indent="3"/>
    </xf>
    <xf numFmtId="164" fontId="76" fillId="96" borderId="0" xfId="0" applyNumberFormat="1" applyFont="1" applyFill="1" applyAlignment="1">
      <alignment horizontal="right" indent="1"/>
    </xf>
    <xf numFmtId="3" fontId="32" fillId="0" borderId="0" xfId="0" applyNumberFormat="1" applyFont="1">
      <alignment vertical="distributed"/>
    </xf>
    <xf numFmtId="3" fontId="33" fillId="20" borderId="40" xfId="0" applyNumberFormat="1" applyFont="1" applyFill="1" applyBorder="1" applyAlignment="1">
      <alignment horizontal="right" vertical="center" indent="1"/>
    </xf>
    <xf numFmtId="3" fontId="33" fillId="20" borderId="0" xfId="0" applyNumberFormat="1" applyFont="1" applyFill="1" applyBorder="1" applyAlignment="1">
      <alignment horizontal="right" vertical="center" indent="1"/>
    </xf>
    <xf numFmtId="3" fontId="36" fillId="0" borderId="80" xfId="0" applyNumberFormat="1" applyFont="1" applyBorder="1" applyAlignment="1">
      <alignment horizontal="right" vertical="center" wrapText="1" indent="1"/>
    </xf>
    <xf numFmtId="164" fontId="36" fillId="0" borderId="80" xfId="0" quotePrefix="1" applyNumberFormat="1" applyFont="1" applyBorder="1" applyAlignment="1">
      <alignment horizontal="right" vertical="center" wrapText="1" indent="3"/>
    </xf>
    <xf numFmtId="164" fontId="36" fillId="0" borderId="80" xfId="0" quotePrefix="1" applyNumberFormat="1" applyFont="1" applyBorder="1" applyAlignment="1">
      <alignment horizontal="right" vertical="center" wrapText="1" indent="2"/>
    </xf>
    <xf numFmtId="0" fontId="36" fillId="96" borderId="0" xfId="5" applyFont="1" applyFill="1" applyBorder="1" applyAlignment="1">
      <alignment horizontal="right" vertical="center" wrapText="1" indent="2"/>
    </xf>
    <xf numFmtId="0" fontId="43" fillId="20" borderId="0" xfId="5" applyFont="1" applyFill="1" applyBorder="1" applyAlignment="1">
      <alignment horizontal="right" vertical="center" wrapText="1" indent="1"/>
    </xf>
    <xf numFmtId="0" fontId="43" fillId="27" borderId="0" xfId="5" applyFont="1" applyFill="1" applyBorder="1" applyAlignment="1">
      <alignment horizontal="right" vertical="center" wrapText="1" indent="1"/>
    </xf>
    <xf numFmtId="0" fontId="144" fillId="0" borderId="0" xfId="4067"/>
    <xf numFmtId="16" fontId="144" fillId="0" borderId="0" xfId="4067" applyNumberFormat="1"/>
    <xf numFmtId="0" fontId="0" fillId="0" borderId="0" xfId="0">
      <alignment vertical="distributed"/>
    </xf>
    <xf numFmtId="3" fontId="43" fillId="0" borderId="95" xfId="0" applyNumberFormat="1" applyFont="1" applyFill="1" applyBorder="1" applyAlignment="1">
      <alignment horizontal="right" vertical="center" wrapText="1" indent="1"/>
    </xf>
    <xf numFmtId="0" fontId="36" fillId="0" borderId="0" xfId="0" quotePrefix="1" applyNumberFormat="1" applyFont="1" applyBorder="1" applyAlignment="1">
      <alignment horizontal="right" vertical="center" wrapText="1" indent="3"/>
    </xf>
    <xf numFmtId="0" fontId="36" fillId="0" borderId="0" xfId="0" quotePrefix="1" applyNumberFormat="1" applyFont="1" applyBorder="1" applyAlignment="1">
      <alignment horizontal="right" vertical="center" wrapText="1" indent="2"/>
    </xf>
    <xf numFmtId="0" fontId="32" fillId="0" borderId="0" xfId="5" applyAlignment="1">
      <alignment vertical="distributed" wrapText="1"/>
    </xf>
    <xf numFmtId="0" fontId="32" fillId="28" borderId="97" xfId="5" applyFont="1" applyFill="1" applyBorder="1" applyAlignment="1">
      <alignment horizontal="center" vertical="top"/>
    </xf>
    <xf numFmtId="0" fontId="32" fillId="28" borderId="97" xfId="5" applyFont="1" applyFill="1" applyBorder="1" applyAlignment="1">
      <alignment horizontal="center" vertical="center"/>
    </xf>
    <xf numFmtId="9" fontId="32" fillId="95" borderId="0" xfId="5" applyNumberFormat="1" applyFill="1" applyBorder="1" applyAlignment="1">
      <alignment horizontal="center" vertical="distributed"/>
    </xf>
    <xf numFmtId="0" fontId="32" fillId="95" borderId="0" xfId="5" applyFill="1">
      <alignment vertical="distributed"/>
    </xf>
    <xf numFmtId="0" fontId="32" fillId="21" borderId="0" xfId="5" applyFill="1" applyAlignment="1">
      <alignment horizontal="center"/>
    </xf>
    <xf numFmtId="9" fontId="32" fillId="21" borderId="0" xfId="5" applyNumberFormat="1" applyFill="1" applyBorder="1" applyAlignment="1">
      <alignment horizontal="center" vertical="distributed"/>
    </xf>
    <xf numFmtId="0" fontId="32" fillId="21" borderId="0" xfId="5" applyFill="1">
      <alignment vertical="distributed"/>
    </xf>
    <xf numFmtId="0" fontId="32" fillId="85" borderId="0" xfId="5" applyFill="1" applyAlignment="1">
      <alignment horizontal="center"/>
    </xf>
    <xf numFmtId="9" fontId="32" fillId="85" borderId="0" xfId="5" applyNumberFormat="1" applyFill="1" applyBorder="1" applyAlignment="1">
      <alignment horizontal="center" vertical="distributed"/>
    </xf>
    <xf numFmtId="0" fontId="32" fillId="85" borderId="0" xfId="5" applyFill="1">
      <alignment vertical="distributed"/>
    </xf>
    <xf numFmtId="0" fontId="32" fillId="97" borderId="0" xfId="5" applyFill="1" applyAlignment="1">
      <alignment horizontal="center"/>
    </xf>
    <xf numFmtId="9" fontId="32" fillId="97" borderId="0" xfId="5" applyNumberFormat="1" applyFill="1" applyBorder="1" applyAlignment="1">
      <alignment horizontal="center" vertical="distributed"/>
    </xf>
    <xf numFmtId="0" fontId="32" fillId="97" borderId="0" xfId="5" applyFill="1">
      <alignment vertical="distributed"/>
    </xf>
    <xf numFmtId="3" fontId="36" fillId="0" borderId="15" xfId="0" applyNumberFormat="1" applyFont="1" applyFill="1" applyBorder="1" applyAlignment="1">
      <alignment horizontal="right" vertical="center" wrapText="1" indent="4"/>
    </xf>
    <xf numFmtId="3" fontId="36" fillId="0" borderId="77" xfId="0" applyNumberFormat="1" applyFont="1" applyFill="1" applyBorder="1" applyAlignment="1">
      <alignment horizontal="right" vertical="center" wrapText="1" indent="4"/>
    </xf>
    <xf numFmtId="3" fontId="43" fillId="90" borderId="0" xfId="0" applyNumberFormat="1" applyFont="1" applyFill="1" applyBorder="1" applyAlignment="1">
      <alignment horizontal="right" vertical="center" wrapText="1" indent="2"/>
    </xf>
    <xf numFmtId="0" fontId="36" fillId="0" borderId="82" xfId="0" applyFont="1" applyFill="1" applyBorder="1" applyAlignment="1">
      <alignment horizontal="right" vertical="center" wrapText="1" indent="2"/>
    </xf>
    <xf numFmtId="3" fontId="43" fillId="0" borderId="98" xfId="0" applyNumberFormat="1" applyFont="1" applyFill="1" applyBorder="1" applyAlignment="1">
      <alignment horizontal="right" vertical="center" wrapText="1" indent="1"/>
    </xf>
    <xf numFmtId="3" fontId="43" fillId="90" borderId="0" xfId="0" applyNumberFormat="1" applyFont="1" applyFill="1" applyBorder="1" applyAlignment="1">
      <alignment horizontal="right" vertical="center" wrapText="1" indent="1"/>
    </xf>
    <xf numFmtId="189" fontId="43" fillId="90" borderId="0" xfId="0" applyNumberFormat="1" applyFont="1" applyFill="1" applyBorder="1" applyAlignment="1">
      <alignment horizontal="right" vertical="center" wrapText="1" indent="1"/>
    </xf>
    <xf numFmtId="3" fontId="43" fillId="94" borderId="0" xfId="0" applyNumberFormat="1" applyFont="1" applyFill="1" applyBorder="1" applyAlignment="1">
      <alignment horizontal="right" vertical="center" wrapText="1" indent="1"/>
    </xf>
    <xf numFmtId="3" fontId="43" fillId="94" borderId="0" xfId="0" applyNumberFormat="1" applyFont="1" applyFill="1" applyBorder="1" applyAlignment="1">
      <alignment horizontal="right" vertical="center" wrapText="1" indent="2"/>
    </xf>
    <xf numFmtId="3" fontId="43" fillId="0" borderId="99" xfId="0" applyNumberFormat="1" applyFont="1" applyFill="1" applyBorder="1" applyAlignment="1">
      <alignment horizontal="right" vertical="center" wrapText="1" indent="1"/>
    </xf>
    <xf numFmtId="0" fontId="39" fillId="0" borderId="0" xfId="0" applyFont="1" applyAlignment="1">
      <alignment horizontal="right" vertical="top" wrapText="1"/>
    </xf>
    <xf numFmtId="0" fontId="77" fillId="0" borderId="83" xfId="0" applyFont="1" applyBorder="1" applyAlignment="1">
      <alignment vertical="top" wrapText="1"/>
    </xf>
    <xf numFmtId="0" fontId="77" fillId="0" borderId="83" xfId="0" applyFont="1" applyFill="1" applyBorder="1" applyAlignment="1">
      <alignment horizontal="left" vertical="top" wrapText="1"/>
    </xf>
    <xf numFmtId="0" fontId="39" fillId="0" borderId="0" xfId="0" applyFont="1" applyBorder="1" applyAlignment="1">
      <alignment vertical="center" wrapText="1"/>
    </xf>
    <xf numFmtId="0" fontId="32" fillId="0" borderId="0" xfId="5" applyAlignment="1">
      <alignment vertical="distributed"/>
    </xf>
    <xf numFmtId="164" fontId="36" fillId="0" borderId="82" xfId="0" applyNumberFormat="1" applyFont="1" applyFill="1" applyBorder="1" applyAlignment="1">
      <alignment horizontal="right" vertical="center" wrapText="1" indent="3"/>
    </xf>
    <xf numFmtId="0" fontId="39" fillId="0" borderId="0" xfId="5" applyFont="1" applyAlignment="1">
      <alignment horizontal="left" vertical="top"/>
    </xf>
    <xf numFmtId="0" fontId="32" fillId="0" borderId="0" xfId="5" applyAlignment="1">
      <alignment horizontal="left" vertical="top"/>
    </xf>
    <xf numFmtId="0" fontId="0" fillId="0" borderId="0" xfId="0" applyAlignment="1">
      <alignment horizontal="left" vertical="top"/>
    </xf>
    <xf numFmtId="0" fontId="32" fillId="28" borderId="97" xfId="5" applyFont="1" applyFill="1" applyBorder="1" applyAlignment="1">
      <alignment horizontal="left" vertical="top" wrapText="1"/>
    </xf>
    <xf numFmtId="0" fontId="42" fillId="28" borderId="97" xfId="2" applyFill="1" applyBorder="1" applyAlignment="1" applyProtection="1">
      <alignment horizontal="left" vertical="top" wrapText="1"/>
    </xf>
    <xf numFmtId="0" fontId="79" fillId="8" borderId="83" xfId="0" applyFont="1" applyFill="1" applyBorder="1" applyAlignment="1">
      <alignment horizontal="left" vertical="top"/>
    </xf>
    <xf numFmtId="0" fontId="79" fillId="0" borderId="83" xfId="0" applyFont="1" applyFill="1" applyBorder="1" applyAlignment="1">
      <alignment horizontal="left" vertical="top"/>
    </xf>
    <xf numFmtId="0" fontId="77" fillId="0" borderId="83" xfId="0" applyFont="1" applyBorder="1">
      <alignment vertical="distributed"/>
    </xf>
    <xf numFmtId="164" fontId="36" fillId="20" borderId="82" xfId="0" applyNumberFormat="1" applyFont="1" applyFill="1" applyBorder="1" applyAlignment="1">
      <alignment horizontal="right" vertical="center" wrapText="1" indent="1"/>
    </xf>
    <xf numFmtId="164" fontId="36" fillId="20" borderId="10" xfId="0" applyNumberFormat="1" applyFont="1" applyFill="1" applyBorder="1" applyAlignment="1">
      <alignment horizontal="right" vertical="center" wrapText="1" indent="1"/>
    </xf>
    <xf numFmtId="164" fontId="36" fillId="20" borderId="0" xfId="0" applyNumberFormat="1" applyFont="1" applyFill="1" applyBorder="1" applyAlignment="1">
      <alignment horizontal="right" vertical="center" wrapText="1" indent="1"/>
    </xf>
    <xf numFmtId="164" fontId="48" fillId="8" borderId="82" xfId="0" applyNumberFormat="1" applyFont="1" applyFill="1" applyBorder="1" applyAlignment="1">
      <alignment horizontal="right" vertical="center" wrapText="1" indent="1"/>
    </xf>
    <xf numFmtId="0" fontId="76" fillId="0" borderId="36" xfId="0" applyFont="1" applyFill="1" applyBorder="1" applyAlignment="1">
      <alignment horizontal="center" vertical="center" wrapText="1"/>
    </xf>
    <xf numFmtId="3" fontId="76" fillId="0" borderId="36" xfId="0" applyNumberFormat="1" applyFont="1" applyFill="1" applyBorder="1" applyAlignment="1">
      <alignment horizontal="right" vertical="center" wrapText="1" indent="3"/>
    </xf>
    <xf numFmtId="0" fontId="76" fillId="0" borderId="36" xfId="0" applyFont="1" applyFill="1" applyBorder="1" applyAlignment="1">
      <alignment horizontal="right" vertical="center" wrapText="1" indent="3"/>
    </xf>
    <xf numFmtId="0" fontId="39" fillId="0" borderId="0" xfId="0" applyFont="1" applyAlignment="1">
      <alignment horizontal="left" wrapText="1"/>
    </xf>
    <xf numFmtId="3" fontId="150" fillId="0" borderId="0" xfId="4074" applyNumberFormat="1" applyFont="1" applyAlignment="1">
      <alignment horizontal="right"/>
    </xf>
    <xf numFmtId="166" fontId="150" fillId="0" borderId="0" xfId="4074" applyNumberFormat="1" applyFont="1" applyAlignment="1">
      <alignment horizontal="right"/>
    </xf>
    <xf numFmtId="3" fontId="150" fillId="0" borderId="0" xfId="4074" applyNumberFormat="1" applyFont="1" applyFill="1" applyAlignment="1">
      <alignment horizontal="right"/>
    </xf>
    <xf numFmtId="166" fontId="150" fillId="0" borderId="0" xfId="4074" applyNumberFormat="1" applyFont="1" applyFill="1" applyAlignment="1">
      <alignment horizontal="right"/>
    </xf>
    <xf numFmtId="3" fontId="36" fillId="0" borderId="82" xfId="5" applyNumberFormat="1" applyFont="1" applyFill="1" applyBorder="1" applyAlignment="1">
      <alignment horizontal="right" vertical="center" wrapText="1" indent="2"/>
    </xf>
    <xf numFmtId="0" fontId="36" fillId="0" borderId="0" xfId="5" applyFont="1" applyFill="1" applyBorder="1" applyAlignment="1">
      <alignment horizontal="center" vertical="center"/>
    </xf>
    <xf numFmtId="3" fontId="39" fillId="0" borderId="0" xfId="5" applyNumberFormat="1" applyFont="1" applyFill="1" applyBorder="1" applyAlignment="1">
      <alignment horizontal="right" vertical="center" indent="1"/>
    </xf>
    <xf numFmtId="3" fontId="39" fillId="0" borderId="0" xfId="5" applyNumberFormat="1" applyFont="1" applyFill="1" applyBorder="1" applyAlignment="1">
      <alignment horizontal="right" vertical="center"/>
    </xf>
    <xf numFmtId="0" fontId="39" fillId="0" borderId="0" xfId="5" applyFont="1" applyFill="1" applyBorder="1" applyAlignment="1">
      <alignment horizontal="left" vertical="center" wrapText="1" indent="1"/>
    </xf>
    <xf numFmtId="0" fontId="89" fillId="91" borderId="29" xfId="5" applyFont="1" applyFill="1" applyBorder="1" applyAlignment="1">
      <alignment horizontal="center" vertical="center" wrapText="1"/>
    </xf>
    <xf numFmtId="3" fontId="39" fillId="0" borderId="15" xfId="5" applyNumberFormat="1" applyFont="1" applyFill="1" applyBorder="1" applyAlignment="1">
      <alignment horizontal="right" vertical="center" wrapText="1" indent="1"/>
    </xf>
    <xf numFmtId="2" fontId="39" fillId="0" borderId="0" xfId="5" applyNumberFormat="1" applyFont="1" applyFill="1" applyBorder="1" applyAlignment="1">
      <alignment horizontal="right" vertical="center" wrapText="1" indent="1"/>
    </xf>
    <xf numFmtId="2" fontId="39" fillId="0" borderId="0" xfId="5" applyNumberFormat="1" applyFont="1" applyFill="1" applyBorder="1" applyAlignment="1">
      <alignment horizontal="right" vertical="distributed" wrapText="1" indent="1"/>
    </xf>
    <xf numFmtId="2" fontId="52" fillId="0" borderId="0" xfId="5" applyNumberFormat="1" applyFont="1" applyFill="1" applyBorder="1" applyAlignment="1">
      <alignment horizontal="right" vertical="center" wrapText="1" indent="1"/>
    </xf>
    <xf numFmtId="2" fontId="39" fillId="0" borderId="33" xfId="5" applyNumberFormat="1" applyFont="1" applyFill="1" applyBorder="1" applyAlignment="1">
      <alignment horizontal="right" vertical="center" wrapText="1" indent="1"/>
    </xf>
    <xf numFmtId="0" fontId="32" fillId="0" borderId="17" xfId="5" applyBorder="1" applyAlignment="1">
      <alignment vertical="center" wrapText="1"/>
    </xf>
    <xf numFmtId="3" fontId="39" fillId="0" borderId="0" xfId="5" applyNumberFormat="1" applyFont="1" applyAlignment="1">
      <alignment vertical="center" wrapText="1"/>
    </xf>
    <xf numFmtId="0" fontId="39" fillId="0" borderId="0" xfId="5" applyFont="1" applyAlignment="1">
      <alignment vertical="center" wrapText="1"/>
    </xf>
    <xf numFmtId="189" fontId="39" fillId="0" borderId="0" xfId="5" applyNumberFormat="1" applyFont="1" applyAlignment="1">
      <alignment vertical="center" wrapText="1"/>
    </xf>
    <xf numFmtId="0" fontId="39" fillId="0" borderId="0" xfId="5" applyFont="1" applyBorder="1" applyAlignment="1">
      <alignment vertical="top" wrapText="1"/>
    </xf>
    <xf numFmtId="189" fontId="32" fillId="0" borderId="0" xfId="5" applyNumberFormat="1">
      <alignment vertical="distributed"/>
    </xf>
    <xf numFmtId="0" fontId="39" fillId="8" borderId="0" xfId="5" applyFont="1" applyFill="1" applyBorder="1" applyAlignment="1">
      <alignment horizontal="left" vertical="center" wrapText="1"/>
    </xf>
    <xf numFmtId="0" fontId="36" fillId="8" borderId="0" xfId="5" applyFont="1" applyFill="1" applyBorder="1" applyAlignment="1">
      <alignment vertical="top" wrapText="1"/>
    </xf>
    <xf numFmtId="3" fontId="36" fillId="0" borderId="10" xfId="5" applyNumberFormat="1" applyFont="1" applyFill="1" applyBorder="1" applyAlignment="1">
      <alignment horizontal="right" vertical="center" wrapText="1" indent="2"/>
    </xf>
    <xf numFmtId="0" fontId="36" fillId="0" borderId="82" xfId="5" applyFont="1" applyFill="1" applyBorder="1" applyAlignment="1">
      <alignment horizontal="right" vertical="center" wrapText="1" indent="2"/>
    </xf>
    <xf numFmtId="3" fontId="36" fillId="0" borderId="10" xfId="5" applyNumberFormat="1" applyFont="1" applyFill="1" applyBorder="1" applyAlignment="1">
      <alignment horizontal="right" vertical="center" wrapText="1" indent="3"/>
    </xf>
    <xf numFmtId="3" fontId="36" fillId="0" borderId="0" xfId="5" applyNumberFormat="1" applyFont="1" applyFill="1" applyBorder="1" applyAlignment="1">
      <alignment horizontal="right" vertical="center" wrapText="1" indent="3"/>
    </xf>
    <xf numFmtId="3" fontId="36" fillId="27" borderId="82" xfId="5" applyNumberFormat="1" applyFont="1" applyFill="1" applyBorder="1" applyAlignment="1">
      <alignment horizontal="right" vertical="center" wrapText="1" indent="2"/>
    </xf>
    <xf numFmtId="0" fontId="36" fillId="27" borderId="82" xfId="5" applyFont="1" applyFill="1" applyBorder="1" applyAlignment="1">
      <alignment horizontal="right" vertical="center" wrapText="1" indent="2"/>
    </xf>
    <xf numFmtId="3" fontId="36" fillId="27" borderId="0" xfId="5" applyNumberFormat="1" applyFont="1" applyFill="1" applyBorder="1" applyAlignment="1">
      <alignment horizontal="right" vertical="center" wrapText="1" indent="2"/>
    </xf>
    <xf numFmtId="3" fontId="36" fillId="20" borderId="82" xfId="5" applyNumberFormat="1" applyFont="1" applyFill="1" applyBorder="1" applyAlignment="1">
      <alignment horizontal="right" vertical="center" wrapText="1" indent="2"/>
    </xf>
    <xf numFmtId="0" fontId="36" fillId="0" borderId="0" xfId="5" applyFont="1" applyFill="1" applyBorder="1" applyAlignment="1">
      <alignment horizontal="right" vertical="center" wrapText="1" indent="6"/>
    </xf>
    <xf numFmtId="3" fontId="36" fillId="27" borderId="80" xfId="5" applyNumberFormat="1" applyFont="1" applyFill="1" applyBorder="1" applyAlignment="1">
      <alignment horizontal="right" vertical="center" wrapText="1" indent="2"/>
    </xf>
    <xf numFmtId="0" fontId="39" fillId="0" borderId="0" xfId="5" applyFont="1" applyBorder="1" applyAlignment="1">
      <alignment horizontal="left" vertical="top" wrapText="1" indent="1"/>
    </xf>
    <xf numFmtId="0" fontId="184" fillId="94" borderId="83" xfId="0" applyFont="1" applyFill="1" applyBorder="1" applyAlignment="1">
      <alignment horizontal="left" vertical="center"/>
    </xf>
    <xf numFmtId="0" fontId="39" fillId="94" borderId="83" xfId="0" applyFont="1" applyFill="1" applyBorder="1" applyAlignment="1">
      <alignment vertical="center"/>
    </xf>
    <xf numFmtId="0" fontId="39" fillId="0" borderId="83" xfId="0" applyFont="1" applyBorder="1" applyAlignment="1">
      <alignment vertical="center"/>
    </xf>
    <xf numFmtId="3" fontId="115" fillId="0" borderId="0" xfId="0" applyNumberFormat="1" applyFont="1" applyFill="1" applyBorder="1" applyAlignment="1">
      <alignment horizontal="right" vertical="center" wrapText="1" indent="2"/>
    </xf>
    <xf numFmtId="3" fontId="36" fillId="0" borderId="0" xfId="3" applyNumberFormat="1" applyFont="1" applyBorder="1" applyAlignment="1">
      <alignment horizontal="right" vertical="center" wrapText="1" indent="1"/>
    </xf>
    <xf numFmtId="0" fontId="36" fillId="0" borderId="0" xfId="3" applyFont="1" applyBorder="1" applyAlignment="1">
      <alignment horizontal="right" vertical="center" wrapText="1" indent="1"/>
    </xf>
    <xf numFmtId="0" fontId="32" fillId="0" borderId="0" xfId="5" applyAlignment="1">
      <alignment vertical="distributed" wrapText="1"/>
    </xf>
    <xf numFmtId="0" fontId="32" fillId="28" borderId="97" xfId="5" applyFont="1" applyFill="1" applyBorder="1" applyAlignment="1">
      <alignment vertical="top"/>
    </xf>
    <xf numFmtId="0" fontId="32" fillId="28" borderId="97" xfId="5" applyFont="1" applyFill="1" applyBorder="1" applyAlignment="1">
      <alignment vertical="top" wrapText="1"/>
    </xf>
    <xf numFmtId="164" fontId="76" fillId="27" borderId="0" xfId="0" applyNumberFormat="1" applyFont="1" applyFill="1" applyBorder="1" applyAlignment="1">
      <alignment horizontal="right"/>
    </xf>
    <xf numFmtId="164" fontId="76" fillId="27" borderId="0" xfId="0" applyNumberFormat="1" applyFont="1" applyFill="1" applyBorder="1" applyAlignment="1"/>
    <xf numFmtId="3" fontId="76" fillId="20" borderId="0" xfId="0" applyNumberFormat="1" applyFont="1" applyFill="1" applyBorder="1" applyAlignment="1">
      <alignment horizontal="right"/>
    </xf>
    <xf numFmtId="3" fontId="76" fillId="20" borderId="0" xfId="0" applyNumberFormat="1" applyFont="1" applyFill="1" applyBorder="1" applyAlignment="1"/>
    <xf numFmtId="164" fontId="76" fillId="17" borderId="0" xfId="0" applyNumberFormat="1" applyFont="1" applyFill="1" applyBorder="1" applyAlignment="1">
      <alignment horizontal="right" indent="1"/>
    </xf>
    <xf numFmtId="164" fontId="76" fillId="84" borderId="0" xfId="0" applyNumberFormat="1" applyFont="1" applyFill="1" applyBorder="1" applyAlignment="1">
      <alignment horizontal="right" indent="1"/>
    </xf>
    <xf numFmtId="164" fontId="76" fillId="96" borderId="0" xfId="0" applyNumberFormat="1" applyFont="1" applyFill="1" applyBorder="1" applyAlignment="1">
      <alignment horizontal="right" indent="1"/>
    </xf>
    <xf numFmtId="0" fontId="39" fillId="0" borderId="0" xfId="0" applyFont="1" applyAlignment="1">
      <alignment horizontal="left" vertical="top" wrapText="1"/>
    </xf>
    <xf numFmtId="0" fontId="36" fillId="0" borderId="0" xfId="0" applyFont="1" applyFill="1" applyBorder="1" applyAlignment="1">
      <alignment horizontal="left" vertical="center" wrapText="1" indent="1"/>
    </xf>
    <xf numFmtId="0" fontId="0" fillId="0" borderId="0" xfId="0" applyBorder="1" applyAlignment="1">
      <alignment horizontal="left" vertical="center" wrapText="1"/>
    </xf>
    <xf numFmtId="0" fontId="39" fillId="0" borderId="0" xfId="0" applyFont="1" applyBorder="1" applyAlignment="1">
      <alignment vertical="center" wrapText="1"/>
    </xf>
    <xf numFmtId="0" fontId="79" fillId="0" borderId="83" xfId="0" applyFont="1" applyBorder="1" applyAlignment="1">
      <alignment horizontal="center" vertical="top" wrapText="1"/>
    </xf>
    <xf numFmtId="0" fontId="39" fillId="0" borderId="0" xfId="0" applyFont="1" applyAlignment="1">
      <alignment horizontal="left" vertical="center" wrapText="1"/>
    </xf>
    <xf numFmtId="0" fontId="0" fillId="0" borderId="0" xfId="0" applyAlignment="1">
      <alignment vertical="top" wrapText="1"/>
    </xf>
    <xf numFmtId="0" fontId="39" fillId="0" borderId="0" xfId="0" applyFont="1" applyAlignment="1">
      <alignment vertical="top"/>
    </xf>
    <xf numFmtId="0" fontId="39" fillId="0" borderId="0" xfId="0" applyFont="1" applyBorder="1" applyAlignment="1">
      <alignment vertical="top" wrapText="1"/>
    </xf>
    <xf numFmtId="0" fontId="0" fillId="0" borderId="0" xfId="0" applyAlignment="1">
      <alignment vertical="top"/>
    </xf>
    <xf numFmtId="0" fontId="32" fillId="0" borderId="0" xfId="5" applyBorder="1" applyAlignment="1">
      <alignment horizontal="center" vertical="distributed"/>
    </xf>
    <xf numFmtId="0" fontId="32" fillId="0" borderId="0" xfId="5" applyAlignment="1">
      <alignment vertical="top" wrapText="1"/>
    </xf>
    <xf numFmtId="0" fontId="85" fillId="98" borderId="29" xfId="0" applyFont="1" applyFill="1" applyBorder="1" applyAlignment="1">
      <alignment horizontal="centerContinuous" vertical="center" wrapText="1"/>
    </xf>
    <xf numFmtId="3" fontId="36" fillId="99" borderId="106" xfId="0" applyNumberFormat="1" applyFont="1" applyFill="1" applyBorder="1" applyAlignment="1">
      <alignment horizontal="right" vertical="top" wrapText="1" indent="1"/>
    </xf>
    <xf numFmtId="3" fontId="36" fillId="99" borderId="0" xfId="0" applyNumberFormat="1" applyFont="1" applyFill="1" applyBorder="1" applyAlignment="1">
      <alignment horizontal="right" vertical="top" wrapText="1" indent="1"/>
    </xf>
    <xf numFmtId="3" fontId="36" fillId="99" borderId="0" xfId="0" applyNumberFormat="1" applyFont="1" applyFill="1" applyBorder="1" applyAlignment="1">
      <alignment horizontal="right" vertical="center" wrapText="1" indent="1"/>
    </xf>
    <xf numFmtId="3" fontId="36" fillId="0" borderId="107" xfId="0" applyNumberFormat="1" applyFont="1" applyFill="1" applyBorder="1" applyAlignment="1">
      <alignment horizontal="right" vertical="top" wrapText="1" indent="1"/>
    </xf>
    <xf numFmtId="3" fontId="36" fillId="99" borderId="107" xfId="0" applyNumberFormat="1" applyFont="1" applyFill="1" applyBorder="1" applyAlignment="1">
      <alignment horizontal="right" vertical="top" wrapText="1" indent="1"/>
    </xf>
    <xf numFmtId="3" fontId="36" fillId="0" borderId="109" xfId="0" applyNumberFormat="1" applyFont="1" applyBorder="1" applyAlignment="1">
      <alignment horizontal="right" vertical="top" wrapText="1" indent="1"/>
    </xf>
    <xf numFmtId="3" fontId="36" fillId="0" borderId="108" xfId="0" applyNumberFormat="1" applyFont="1" applyBorder="1" applyAlignment="1">
      <alignment horizontal="right" vertical="top" wrapText="1" indent="1"/>
    </xf>
    <xf numFmtId="3" fontId="36" fillId="0" borderId="108" xfId="0" applyNumberFormat="1" applyFont="1" applyBorder="1" applyAlignment="1">
      <alignment horizontal="right" vertical="center" wrapText="1" indent="1"/>
    </xf>
    <xf numFmtId="3" fontId="36" fillId="0" borderId="108" xfId="0" applyNumberFormat="1" applyFont="1" applyFill="1" applyBorder="1" applyAlignment="1">
      <alignment horizontal="right" vertical="top" wrapText="1" indent="1"/>
    </xf>
    <xf numFmtId="3" fontId="36" fillId="0" borderId="109" xfId="0" applyNumberFormat="1" applyFont="1" applyFill="1" applyBorder="1" applyAlignment="1">
      <alignment horizontal="right" vertical="top" wrapText="1" indent="1"/>
    </xf>
    <xf numFmtId="3" fontId="36" fillId="0" borderId="107" xfId="0" applyNumberFormat="1" applyFont="1" applyBorder="1" applyAlignment="1">
      <alignment horizontal="right" vertical="top" wrapText="1" indent="1"/>
    </xf>
    <xf numFmtId="3" fontId="36" fillId="99" borderId="109" xfId="0" applyNumberFormat="1" applyFont="1" applyFill="1" applyBorder="1" applyAlignment="1">
      <alignment horizontal="right" vertical="top" wrapText="1" indent="1"/>
    </xf>
    <xf numFmtId="3" fontId="36" fillId="99" borderId="108" xfId="0" applyNumberFormat="1" applyFont="1" applyFill="1" applyBorder="1" applyAlignment="1">
      <alignment horizontal="right" vertical="top" wrapText="1" indent="1"/>
    </xf>
    <xf numFmtId="3" fontId="36" fillId="99" borderId="108" xfId="0" applyNumberFormat="1" applyFont="1" applyFill="1" applyBorder="1" applyAlignment="1">
      <alignment horizontal="right" vertical="center" wrapText="1" indent="1"/>
    </xf>
    <xf numFmtId="3" fontId="36" fillId="0" borderId="108" xfId="0" applyNumberFormat="1" applyFont="1" applyFill="1" applyBorder="1" applyAlignment="1">
      <alignment horizontal="right" vertical="center" wrapText="1" indent="1"/>
    </xf>
    <xf numFmtId="3" fontId="36" fillId="99" borderId="111" xfId="0" applyNumberFormat="1" applyFont="1" applyFill="1" applyBorder="1" applyAlignment="1">
      <alignment horizontal="right" vertical="top" wrapText="1" indent="1"/>
    </xf>
    <xf numFmtId="3" fontId="36" fillId="99" borderId="110" xfId="0" applyNumberFormat="1" applyFont="1" applyFill="1" applyBorder="1" applyAlignment="1">
      <alignment horizontal="right" vertical="top" wrapText="1" indent="1"/>
    </xf>
    <xf numFmtId="3" fontId="36" fillId="99" borderId="110" xfId="0" applyNumberFormat="1" applyFont="1" applyFill="1" applyBorder="1" applyAlignment="1">
      <alignment horizontal="right" vertical="center" wrapText="1" indent="1"/>
    </xf>
    <xf numFmtId="164" fontId="36" fillId="99" borderId="0" xfId="0" applyNumberFormat="1" applyFont="1" applyFill="1" applyBorder="1" applyAlignment="1">
      <alignment horizontal="right" vertical="center" wrapText="1" indent="1"/>
    </xf>
    <xf numFmtId="164" fontId="36" fillId="99" borderId="112" xfId="0" applyNumberFormat="1" applyFont="1" applyFill="1" applyBorder="1" applyAlignment="1">
      <alignment horizontal="right" vertical="center" wrapText="1" indent="2" readingOrder="2"/>
    </xf>
    <xf numFmtId="164" fontId="36" fillId="0" borderId="113" xfId="0" applyNumberFormat="1" applyFont="1" applyFill="1" applyBorder="1" applyAlignment="1">
      <alignment horizontal="right" vertical="center" wrapText="1" indent="2"/>
    </xf>
    <xf numFmtId="164" fontId="36" fillId="99" borderId="113" xfId="0" applyNumberFormat="1" applyFont="1" applyFill="1" applyBorder="1" applyAlignment="1">
      <alignment horizontal="right" vertical="center" wrapText="1" indent="2" readingOrder="2"/>
    </xf>
    <xf numFmtId="164" fontId="36" fillId="0" borderId="108" xfId="0" applyNumberFormat="1" applyFont="1" applyFill="1" applyBorder="1" applyAlignment="1">
      <alignment horizontal="right" vertical="center" wrapText="1" indent="1"/>
    </xf>
    <xf numFmtId="164" fontId="36" fillId="0" borderId="114" xfId="0" applyNumberFormat="1" applyFont="1" applyFill="1" applyBorder="1" applyAlignment="1">
      <alignment horizontal="right" vertical="center" wrapText="1" indent="2"/>
    </xf>
    <xf numFmtId="164" fontId="36" fillId="99" borderId="113" xfId="0" applyNumberFormat="1" applyFont="1" applyFill="1" applyBorder="1" applyAlignment="1">
      <alignment horizontal="right" vertical="center" wrapText="1" indent="2"/>
    </xf>
    <xf numFmtId="164" fontId="36" fillId="0" borderId="113" xfId="0" applyNumberFormat="1" applyFont="1" applyBorder="1" applyAlignment="1">
      <alignment horizontal="right" vertical="center" wrapText="1" indent="2"/>
    </xf>
    <xf numFmtId="164" fontId="36" fillId="99" borderId="108" xfId="0" applyNumberFormat="1" applyFont="1" applyFill="1" applyBorder="1" applyAlignment="1">
      <alignment horizontal="right" vertical="top" wrapText="1" indent="1"/>
    </xf>
    <xf numFmtId="164" fontId="36" fillId="99" borderId="108" xfId="0" applyNumberFormat="1" applyFont="1" applyFill="1" applyBorder="1" applyAlignment="1">
      <alignment horizontal="right" vertical="center" wrapText="1" indent="1"/>
    </xf>
    <xf numFmtId="164" fontId="36" fillId="99" borderId="114" xfId="0" applyNumberFormat="1" applyFont="1" applyFill="1" applyBorder="1" applyAlignment="1">
      <alignment horizontal="right" vertical="top" wrapText="1" indent="2"/>
    </xf>
    <xf numFmtId="164" fontId="36" fillId="0" borderId="113" xfId="0" applyNumberFormat="1" applyFont="1" applyBorder="1" applyAlignment="1">
      <alignment horizontal="right" vertical="top" wrapText="1" indent="2"/>
    </xf>
    <xf numFmtId="166" fontId="36" fillId="99" borderId="0" xfId="0" applyNumberFormat="1" applyFont="1" applyFill="1" applyBorder="1" applyAlignment="1">
      <alignment horizontal="right" vertical="top" wrapText="1" indent="1"/>
    </xf>
    <xf numFmtId="166" fontId="36" fillId="99" borderId="0" xfId="0" applyNumberFormat="1" applyFont="1" applyFill="1" applyBorder="1" applyAlignment="1">
      <alignment horizontal="right" vertical="center" wrapText="1" indent="1"/>
    </xf>
    <xf numFmtId="166" fontId="36" fillId="99" borderId="113" xfId="0" applyNumberFormat="1" applyFont="1" applyFill="1" applyBorder="1" applyAlignment="1">
      <alignment horizontal="right" vertical="top" wrapText="1" indent="2"/>
    </xf>
    <xf numFmtId="166" fontId="36" fillId="0" borderId="113" xfId="0" applyNumberFormat="1" applyFont="1" applyFill="1" applyBorder="1" applyAlignment="1">
      <alignment horizontal="right" vertical="top" wrapText="1" indent="2"/>
    </xf>
    <xf numFmtId="166" fontId="36" fillId="0" borderId="108" xfId="0" applyNumberFormat="1" applyFont="1" applyFill="1" applyBorder="1" applyAlignment="1">
      <alignment horizontal="right" vertical="top" wrapText="1" indent="1"/>
    </xf>
    <xf numFmtId="166" fontId="36" fillId="0" borderId="108" xfId="0" applyNumberFormat="1" applyFont="1" applyFill="1" applyBorder="1" applyAlignment="1">
      <alignment horizontal="right" vertical="center" wrapText="1" indent="1"/>
    </xf>
    <xf numFmtId="166" fontId="36" fillId="99" borderId="110" xfId="0" applyNumberFormat="1" applyFont="1" applyFill="1" applyBorder="1" applyAlignment="1">
      <alignment horizontal="right" vertical="top" wrapText="1" indent="1"/>
    </xf>
    <xf numFmtId="166" fontId="36" fillId="99" borderId="110" xfId="0" applyNumberFormat="1" applyFont="1" applyFill="1" applyBorder="1" applyAlignment="1">
      <alignment horizontal="right" vertical="center" wrapText="1" indent="1"/>
    </xf>
    <xf numFmtId="166" fontId="36" fillId="99" borderId="115" xfId="0" applyNumberFormat="1" applyFont="1" applyFill="1" applyBorder="1" applyAlignment="1">
      <alignment horizontal="right" vertical="top" wrapText="1" indent="2"/>
    </xf>
    <xf numFmtId="0" fontId="177" fillId="0" borderId="0" xfId="0" applyFont="1" applyBorder="1" applyAlignment="1">
      <alignment horizontal="centerContinuous" vertical="center" wrapText="1"/>
    </xf>
    <xf numFmtId="3" fontId="36" fillId="99" borderId="107" xfId="0" applyNumberFormat="1" applyFont="1" applyFill="1" applyBorder="1" applyAlignment="1">
      <alignment horizontal="right" vertical="center" wrapText="1" indent="1"/>
    </xf>
    <xf numFmtId="0" fontId="36" fillId="99" borderId="0" xfId="0" applyFont="1" applyFill="1" applyBorder="1" applyAlignment="1">
      <alignment horizontal="right" vertical="center" wrapText="1" indent="2"/>
    </xf>
    <xf numFmtId="3" fontId="36" fillId="0" borderId="107" xfId="0" applyNumberFormat="1" applyFont="1" applyFill="1" applyBorder="1" applyAlignment="1">
      <alignment horizontal="right" vertical="center" wrapText="1" indent="1"/>
    </xf>
    <xf numFmtId="3" fontId="36" fillId="20" borderId="109" xfId="0" applyNumberFormat="1" applyFont="1" applyFill="1" applyBorder="1" applyAlignment="1">
      <alignment horizontal="right" vertical="center" wrapText="1" indent="1"/>
    </xf>
    <xf numFmtId="3" fontId="36" fillId="0" borderId="109" xfId="0" applyNumberFormat="1" applyFont="1" applyFill="1" applyBorder="1" applyAlignment="1">
      <alignment horizontal="right" vertical="center" wrapText="1" indent="1"/>
    </xf>
    <xf numFmtId="0" fontId="36" fillId="0" borderId="108" xfId="0" applyFont="1" applyFill="1" applyBorder="1" applyAlignment="1">
      <alignment horizontal="right" vertical="center" wrapText="1" indent="2"/>
    </xf>
    <xf numFmtId="3" fontId="36" fillId="20" borderId="107" xfId="0" applyNumberFormat="1" applyFont="1" applyFill="1" applyBorder="1" applyAlignment="1">
      <alignment horizontal="right" vertical="center" wrapText="1" indent="1"/>
    </xf>
    <xf numFmtId="164" fontId="36" fillId="99" borderId="107" xfId="0" applyNumberFormat="1" applyFont="1" applyFill="1" applyBorder="1" applyAlignment="1">
      <alignment horizontal="right" vertical="center" wrapText="1" indent="2"/>
    </xf>
    <xf numFmtId="164" fontId="36" fillId="99" borderId="0" xfId="0" applyNumberFormat="1" applyFont="1" applyFill="1" applyBorder="1" applyAlignment="1">
      <alignment horizontal="right" vertical="center" wrapText="1" indent="2"/>
    </xf>
    <xf numFmtId="164" fontId="36" fillId="0" borderId="107" xfId="0" applyNumberFormat="1" applyFont="1" applyFill="1" applyBorder="1" applyAlignment="1">
      <alignment horizontal="right" vertical="center" wrapText="1" indent="2"/>
    </xf>
    <xf numFmtId="164" fontId="36" fillId="20" borderId="109" xfId="0" applyNumberFormat="1" applyFont="1" applyFill="1" applyBorder="1" applyAlignment="1">
      <alignment horizontal="right" vertical="center" wrapText="1" indent="2"/>
    </xf>
    <xf numFmtId="164" fontId="36" fillId="0" borderId="108" xfId="0" applyNumberFormat="1" applyFont="1" applyFill="1" applyBorder="1" applyAlignment="1">
      <alignment horizontal="right" vertical="center" wrapText="1" indent="2"/>
    </xf>
    <xf numFmtId="164" fontId="36" fillId="0" borderId="109" xfId="0" applyNumberFormat="1" applyFont="1" applyFill="1" applyBorder="1" applyAlignment="1">
      <alignment horizontal="right" vertical="center" wrapText="1" indent="2"/>
    </xf>
    <xf numFmtId="164" fontId="36" fillId="27" borderId="107" xfId="0" applyNumberFormat="1" applyFont="1" applyFill="1" applyBorder="1" applyAlignment="1">
      <alignment horizontal="right" vertical="center" wrapText="1" indent="2"/>
    </xf>
    <xf numFmtId="164" fontId="36" fillId="20" borderId="107" xfId="0" applyNumberFormat="1" applyFont="1" applyFill="1" applyBorder="1" applyAlignment="1">
      <alignment horizontal="right" vertical="center" wrapText="1" indent="2"/>
    </xf>
    <xf numFmtId="164" fontId="36" fillId="27" borderId="111" xfId="0" applyNumberFormat="1" applyFont="1" applyFill="1" applyBorder="1" applyAlignment="1">
      <alignment horizontal="right" vertical="center" wrapText="1" indent="2"/>
    </xf>
    <xf numFmtId="164" fontId="36" fillId="99" borderId="110" xfId="0" applyNumberFormat="1" applyFont="1" applyFill="1" applyBorder="1" applyAlignment="1">
      <alignment horizontal="right" vertical="center" wrapText="1" indent="2"/>
    </xf>
    <xf numFmtId="164" fontId="36" fillId="99" borderId="111" xfId="0" applyNumberFormat="1" applyFont="1" applyFill="1" applyBorder="1" applyAlignment="1">
      <alignment horizontal="right" vertical="center" wrapText="1" indent="2"/>
    </xf>
    <xf numFmtId="164" fontId="36" fillId="99" borderId="110" xfId="5" applyNumberFormat="1" applyFont="1" applyFill="1" applyBorder="1" applyAlignment="1">
      <alignment horizontal="right" vertical="center" wrapText="1" indent="3"/>
    </xf>
    <xf numFmtId="164" fontId="36" fillId="99" borderId="111" xfId="5" applyNumberFormat="1" applyFont="1" applyFill="1" applyBorder="1" applyAlignment="1">
      <alignment horizontal="right" vertical="center" wrapText="1" indent="3"/>
    </xf>
    <xf numFmtId="164" fontId="36" fillId="0" borderId="107" xfId="5" applyNumberFormat="1" applyFont="1" applyFill="1" applyBorder="1" applyAlignment="1">
      <alignment horizontal="right" vertical="center" wrapText="1" indent="3"/>
    </xf>
    <xf numFmtId="164" fontId="36" fillId="99" borderId="0" xfId="5" applyNumberFormat="1" applyFont="1" applyFill="1" applyBorder="1" applyAlignment="1">
      <alignment horizontal="right" vertical="center" wrapText="1" indent="3"/>
    </xf>
    <xf numFmtId="164" fontId="36" fillId="99" borderId="107" xfId="5" applyNumberFormat="1" applyFont="1" applyFill="1" applyBorder="1" applyAlignment="1">
      <alignment horizontal="right" vertical="center" wrapText="1" indent="3"/>
    </xf>
    <xf numFmtId="164" fontId="36" fillId="99" borderId="116" xfId="5" applyNumberFormat="1" applyFont="1" applyFill="1" applyBorder="1" applyAlignment="1">
      <alignment horizontal="right" vertical="center" wrapText="1" indent="3"/>
    </xf>
    <xf numFmtId="164" fontId="36" fillId="99" borderId="117" xfId="5" applyNumberFormat="1" applyFont="1" applyFill="1" applyBorder="1" applyAlignment="1">
      <alignment horizontal="right" vertical="center" wrapText="1" indent="3"/>
    </xf>
    <xf numFmtId="164" fontId="36" fillId="99" borderId="106" xfId="5" applyNumberFormat="1" applyFont="1" applyFill="1" applyBorder="1" applyAlignment="1">
      <alignment horizontal="right" vertical="center" wrapText="1" indent="3"/>
    </xf>
    <xf numFmtId="0" fontId="85" fillId="98" borderId="29" xfId="5" applyFont="1" applyFill="1" applyBorder="1" applyAlignment="1">
      <alignment horizontal="centerContinuous" vertical="center" wrapText="1"/>
    </xf>
    <xf numFmtId="0" fontId="85" fillId="98" borderId="32" xfId="5" applyFont="1" applyFill="1" applyBorder="1" applyAlignment="1">
      <alignment horizontal="centerContinuous" vertical="center" wrapText="1"/>
    </xf>
    <xf numFmtId="0" fontId="85" fillId="98" borderId="30" xfId="5" applyFont="1" applyFill="1" applyBorder="1" applyAlignment="1">
      <alignment horizontal="centerContinuous" vertical="center" wrapText="1"/>
    </xf>
    <xf numFmtId="0" fontId="96" fillId="100" borderId="0" xfId="0" applyFont="1" applyFill="1" applyBorder="1" applyAlignment="1">
      <alignment horizontal="left" vertical="center" wrapText="1"/>
    </xf>
    <xf numFmtId="0" fontId="97" fillId="100" borderId="0" xfId="0" applyFont="1" applyFill="1" applyBorder="1" applyAlignment="1">
      <alignment horizontal="left" vertical="center" wrapText="1"/>
    </xf>
    <xf numFmtId="0" fontId="8" fillId="0" borderId="0" xfId="4075"/>
    <xf numFmtId="0" fontId="8" fillId="0" borderId="0" xfId="4075" applyFont="1"/>
    <xf numFmtId="0" fontId="79" fillId="0" borderId="0" xfId="4075" applyFont="1" applyFill="1" applyBorder="1" applyAlignment="1">
      <alignment vertical="top" wrapText="1"/>
    </xf>
    <xf numFmtId="0" fontId="79" fillId="0" borderId="0" xfId="4075" applyFont="1" applyFill="1" applyBorder="1"/>
    <xf numFmtId="10" fontId="32" fillId="0" borderId="0" xfId="4075" applyNumberFormat="1" applyFont="1" applyFill="1" applyBorder="1" applyAlignment="1">
      <alignment horizontal="right" vertical="center" wrapText="1" indent="2"/>
    </xf>
    <xf numFmtId="191" fontId="32" fillId="0" borderId="0" xfId="4075" applyNumberFormat="1" applyFont="1" applyFill="1" applyBorder="1" applyAlignment="1">
      <alignment horizontal="right" vertical="center" wrapText="1" indent="2"/>
    </xf>
    <xf numFmtId="10" fontId="175" fillId="17" borderId="0" xfId="4075" applyNumberFormat="1" applyFont="1" applyFill="1" applyBorder="1" applyAlignment="1">
      <alignment horizontal="right" vertical="center" wrapText="1" indent="2"/>
    </xf>
    <xf numFmtId="189" fontId="32" fillId="0" borderId="0" xfId="4075" applyNumberFormat="1" applyFont="1" applyFill="1" applyBorder="1" applyAlignment="1">
      <alignment horizontal="right" vertical="center" wrapText="1" indent="2"/>
    </xf>
    <xf numFmtId="0" fontId="32" fillId="0" borderId="80" xfId="4075" applyFont="1" applyFill="1" applyBorder="1" applyAlignment="1">
      <alignment horizontal="left" vertical="center" wrapText="1" indent="1"/>
    </xf>
    <xf numFmtId="10" fontId="32" fillId="99" borderId="0" xfId="4075" applyNumberFormat="1" applyFont="1" applyFill="1" applyBorder="1" applyAlignment="1">
      <alignment horizontal="right" vertical="center" wrapText="1" indent="2"/>
    </xf>
    <xf numFmtId="191" fontId="32" fillId="99" borderId="0" xfId="4075" applyNumberFormat="1" applyFont="1" applyFill="1" applyBorder="1" applyAlignment="1">
      <alignment horizontal="right" vertical="center" wrapText="1" indent="2"/>
    </xf>
    <xf numFmtId="10" fontId="96" fillId="99" borderId="0" xfId="4075" applyNumberFormat="1" applyFont="1" applyFill="1" applyBorder="1" applyAlignment="1">
      <alignment horizontal="right" vertical="center" wrapText="1" indent="2"/>
    </xf>
    <xf numFmtId="189" fontId="32" fillId="99" borderId="0" xfId="4075" applyNumberFormat="1" applyFont="1" applyFill="1" applyBorder="1" applyAlignment="1">
      <alignment horizontal="right" vertical="center" wrapText="1" indent="2"/>
    </xf>
    <xf numFmtId="0" fontId="32" fillId="99" borderId="0" xfId="4075" applyFont="1" applyFill="1" applyBorder="1" applyAlignment="1">
      <alignment horizontal="left" vertical="center" wrapText="1" indent="1"/>
    </xf>
    <xf numFmtId="10" fontId="96" fillId="0" borderId="0" xfId="4075" applyNumberFormat="1" applyFont="1" applyFill="1" applyBorder="1" applyAlignment="1">
      <alignment horizontal="right" vertical="center" wrapText="1" indent="2"/>
    </xf>
    <xf numFmtId="0" fontId="32" fillId="0" borderId="0" xfId="4075" applyFont="1" applyFill="1" applyBorder="1" applyAlignment="1">
      <alignment horizontal="left" vertical="center" wrapText="1" indent="1"/>
    </xf>
    <xf numFmtId="10" fontId="32" fillId="27" borderId="0" xfId="4075" applyNumberFormat="1" applyFont="1" applyFill="1" applyBorder="1" applyAlignment="1">
      <alignment horizontal="right" vertical="center" wrapText="1" indent="2"/>
    </xf>
    <xf numFmtId="10" fontId="36" fillId="27" borderId="0" xfId="4075" applyNumberFormat="1" applyFont="1" applyFill="1" applyBorder="1" applyAlignment="1">
      <alignment horizontal="right" vertical="center" wrapText="1" indent="2"/>
    </xf>
    <xf numFmtId="10" fontId="36" fillId="20" borderId="0" xfId="4075" applyNumberFormat="1" applyFont="1" applyFill="1" applyBorder="1" applyAlignment="1">
      <alignment horizontal="right" vertical="center" wrapText="1" indent="2"/>
    </xf>
    <xf numFmtId="0" fontId="8" fillId="0" borderId="0" xfId="4075" applyAlignment="1">
      <alignment vertical="distributed"/>
    </xf>
    <xf numFmtId="0" fontId="85" fillId="98" borderId="38" xfId="4075" applyFont="1" applyFill="1" applyBorder="1" applyAlignment="1">
      <alignment horizontal="centerContinuous" vertical="center" wrapText="1"/>
    </xf>
    <xf numFmtId="0" fontId="177" fillId="0" borderId="0" xfId="0" applyFont="1" applyBorder="1" applyAlignment="1">
      <alignment horizontal="centerContinuous" vertical="distributed"/>
    </xf>
    <xf numFmtId="0" fontId="178" fillId="0" borderId="0" xfId="0" applyFont="1" applyBorder="1" applyAlignment="1">
      <alignment horizontal="centerContinuous" vertical="distributed"/>
    </xf>
    <xf numFmtId="0" fontId="75" fillId="98" borderId="29" xfId="0" applyFont="1" applyFill="1" applyBorder="1" applyAlignment="1">
      <alignment horizontal="center" vertical="center" wrapText="1"/>
    </xf>
    <xf numFmtId="0" fontId="75" fillId="98" borderId="30" xfId="0" applyFont="1" applyFill="1" applyBorder="1" applyAlignment="1">
      <alignment horizontal="center" vertical="center" wrapText="1"/>
    </xf>
    <xf numFmtId="3" fontId="33" fillId="100" borderId="0" xfId="0" applyNumberFormat="1" applyFont="1" applyFill="1" applyBorder="1" applyAlignment="1">
      <alignment horizontal="right" vertical="center" wrapText="1" indent="1"/>
    </xf>
    <xf numFmtId="3" fontId="33" fillId="100" borderId="0" xfId="0" applyNumberFormat="1" applyFont="1" applyFill="1" applyBorder="1" applyAlignment="1">
      <alignment horizontal="right" vertical="center" indent="1"/>
    </xf>
    <xf numFmtId="3" fontId="33" fillId="20" borderId="118" xfId="0" applyNumberFormat="1" applyFont="1" applyFill="1" applyBorder="1" applyAlignment="1">
      <alignment horizontal="right" vertical="center" indent="1"/>
    </xf>
    <xf numFmtId="3" fontId="36" fillId="99" borderId="0" xfId="0" applyNumberFormat="1" applyFont="1" applyFill="1" applyBorder="1" applyAlignment="1">
      <alignment horizontal="right" vertical="center" indent="1"/>
    </xf>
    <xf numFmtId="3" fontId="36" fillId="99" borderId="118" xfId="0" applyNumberFormat="1" applyFont="1" applyFill="1" applyBorder="1" applyAlignment="1">
      <alignment horizontal="right" vertical="center" indent="1"/>
    </xf>
    <xf numFmtId="3" fontId="36" fillId="99" borderId="40" xfId="0" applyNumberFormat="1" applyFont="1" applyFill="1" applyBorder="1" applyAlignment="1">
      <alignment horizontal="right" vertical="center" indent="1"/>
    </xf>
    <xf numFmtId="3" fontId="33" fillId="20" borderId="119" xfId="0" applyNumberFormat="1" applyFont="1" applyFill="1" applyBorder="1" applyAlignment="1">
      <alignment horizontal="right" vertical="center" indent="1"/>
    </xf>
    <xf numFmtId="3" fontId="36" fillId="99" borderId="119" xfId="0" applyNumberFormat="1" applyFont="1" applyFill="1" applyBorder="1" applyAlignment="1">
      <alignment horizontal="right" vertical="center" indent="1"/>
    </xf>
    <xf numFmtId="3" fontId="36" fillId="0" borderId="119" xfId="0" applyNumberFormat="1" applyFont="1" applyFill="1" applyBorder="1" applyAlignment="1">
      <alignment horizontal="right" vertical="center" indent="1"/>
    </xf>
    <xf numFmtId="0" fontId="36" fillId="99" borderId="0" xfId="0" applyFont="1" applyFill="1" applyBorder="1" applyAlignment="1">
      <alignment horizontal="right" vertical="center" wrapText="1" indent="1"/>
    </xf>
    <xf numFmtId="3" fontId="33" fillId="100" borderId="80" xfId="0" applyNumberFormat="1" applyFont="1" applyFill="1" applyBorder="1" applyAlignment="1">
      <alignment horizontal="right" vertical="center" wrapText="1" indent="1"/>
    </xf>
    <xf numFmtId="3" fontId="33" fillId="100" borderId="80" xfId="0" applyNumberFormat="1" applyFont="1" applyFill="1" applyBorder="1" applyAlignment="1">
      <alignment horizontal="right" vertical="center" indent="1"/>
    </xf>
    <xf numFmtId="0" fontId="177" fillId="0" borderId="36" xfId="0" applyFont="1" applyBorder="1" applyAlignment="1">
      <alignment horizontal="center" vertical="distributed"/>
    </xf>
    <xf numFmtId="0" fontId="75" fillId="98" borderId="32" xfId="0" applyFont="1" applyFill="1" applyBorder="1" applyAlignment="1">
      <alignment horizontal="center" vertical="center" wrapText="1"/>
    </xf>
    <xf numFmtId="0" fontId="75" fillId="98" borderId="31" xfId="0" applyFont="1" applyFill="1" applyBorder="1" applyAlignment="1">
      <alignment horizontal="center" vertical="center" wrapText="1"/>
    </xf>
    <xf numFmtId="0" fontId="36" fillId="99" borderId="0" xfId="0" applyFont="1" applyFill="1" applyBorder="1" applyAlignment="1">
      <alignment horizontal="left" vertical="center" wrapText="1" indent="1"/>
    </xf>
    <xf numFmtId="3" fontId="36" fillId="99" borderId="120" xfId="0" applyNumberFormat="1" applyFont="1" applyFill="1" applyBorder="1" applyAlignment="1">
      <alignment horizontal="right" vertical="center" wrapText="1" indent="4"/>
    </xf>
    <xf numFmtId="3" fontId="36" fillId="99" borderId="0" xfId="0" applyNumberFormat="1" applyFont="1" applyFill="1" applyBorder="1" applyAlignment="1">
      <alignment horizontal="right" vertical="center" wrapText="1" indent="4"/>
    </xf>
    <xf numFmtId="3" fontId="36" fillId="99" borderId="33" xfId="0" applyNumberFormat="1" applyFont="1" applyFill="1" applyBorder="1" applyAlignment="1">
      <alignment horizontal="right" vertical="center" wrapText="1" indent="4"/>
    </xf>
    <xf numFmtId="3" fontId="36" fillId="0" borderId="121" xfId="0" applyNumberFormat="1" applyFont="1" applyFill="1" applyBorder="1" applyAlignment="1">
      <alignment horizontal="right" vertical="center" wrapText="1" indent="4"/>
    </xf>
    <xf numFmtId="3" fontId="36" fillId="0" borderId="0" xfId="0" applyNumberFormat="1" applyFont="1" applyFill="1" applyBorder="1" applyAlignment="1">
      <alignment horizontal="right" vertical="center" wrapText="1" indent="4"/>
    </xf>
    <xf numFmtId="3" fontId="36" fillId="0" borderId="33" xfId="0" applyNumberFormat="1" applyFont="1" applyFill="1" applyBorder="1" applyAlignment="1">
      <alignment horizontal="right" vertical="center" wrapText="1" indent="4"/>
    </xf>
    <xf numFmtId="3" fontId="36" fillId="99" borderId="121" xfId="0" applyNumberFormat="1" applyFont="1" applyFill="1" applyBorder="1" applyAlignment="1">
      <alignment horizontal="right" vertical="center" wrapText="1" indent="4"/>
    </xf>
    <xf numFmtId="0" fontId="36" fillId="99" borderId="73" xfId="0" applyFont="1" applyFill="1" applyBorder="1" applyAlignment="1">
      <alignment horizontal="left" vertical="center" wrapText="1" indent="1"/>
    </xf>
    <xf numFmtId="3" fontId="36" fillId="99" borderId="122" xfId="0" applyNumberFormat="1" applyFont="1" applyFill="1" applyBorder="1" applyAlignment="1">
      <alignment horizontal="right" vertical="center" wrapText="1" indent="4"/>
    </xf>
    <xf numFmtId="3" fontId="36" fillId="99" borderId="80" xfId="0" applyNumberFormat="1" applyFont="1" applyFill="1" applyBorder="1" applyAlignment="1">
      <alignment horizontal="right" vertical="center" wrapText="1" indent="4"/>
    </xf>
    <xf numFmtId="3" fontId="36" fillId="99" borderId="42" xfId="0" applyNumberFormat="1" applyFont="1" applyFill="1" applyBorder="1" applyAlignment="1">
      <alignment horizontal="right" vertical="center" wrapText="1" indent="4"/>
    </xf>
    <xf numFmtId="0" fontId="0" fillId="0" borderId="52" xfId="0" applyBorder="1">
      <alignment vertical="distributed"/>
    </xf>
    <xf numFmtId="0" fontId="0" fillId="0" borderId="36" xfId="0" applyBorder="1">
      <alignment vertical="distributed"/>
    </xf>
    <xf numFmtId="0" fontId="85" fillId="98" borderId="30" xfId="0" applyFont="1" applyFill="1" applyBorder="1" applyAlignment="1">
      <alignment horizontal="center" vertical="center" wrapText="1"/>
    </xf>
    <xf numFmtId="0" fontId="85" fillId="98" borderId="29" xfId="0" applyFont="1" applyFill="1" applyBorder="1" applyAlignment="1">
      <alignment horizontal="center" vertical="center" wrapText="1"/>
    </xf>
    <xf numFmtId="164" fontId="36" fillId="99" borderId="82" xfId="0" applyNumberFormat="1" applyFont="1" applyFill="1" applyBorder="1" applyAlignment="1">
      <alignment horizontal="right" vertical="center" wrapText="1" indent="1"/>
    </xf>
    <xf numFmtId="164" fontId="36" fillId="99" borderId="10" xfId="0" applyNumberFormat="1" applyFont="1" applyFill="1" applyBorder="1" applyAlignment="1">
      <alignment horizontal="right" vertical="center" wrapText="1" indent="1"/>
    </xf>
    <xf numFmtId="164" fontId="36" fillId="101" borderId="75" xfId="0" applyNumberFormat="1" applyFont="1" applyFill="1" applyBorder="1" applyAlignment="1">
      <alignment horizontal="right" vertical="center" wrapText="1" indent="1"/>
    </xf>
    <xf numFmtId="164" fontId="36" fillId="101" borderId="76" xfId="0" applyNumberFormat="1" applyFont="1" applyFill="1" applyBorder="1" applyAlignment="1">
      <alignment horizontal="right" vertical="center" wrapText="1" indent="1"/>
    </xf>
    <xf numFmtId="164" fontId="36" fillId="101" borderId="80" xfId="0" applyNumberFormat="1" applyFont="1" applyFill="1" applyBorder="1" applyAlignment="1">
      <alignment horizontal="right" vertical="center" wrapText="1" indent="1"/>
    </xf>
    <xf numFmtId="164" fontId="36" fillId="101" borderId="80" xfId="0" applyNumberFormat="1" applyFont="1" applyFill="1" applyBorder="1" applyAlignment="1">
      <alignment horizontal="right" vertical="center" wrapText="1" indent="2"/>
    </xf>
    <xf numFmtId="0" fontId="39" fillId="0" borderId="0" xfId="0" applyFont="1" applyBorder="1" applyAlignment="1">
      <alignment horizontal="left" vertical="top" wrapText="1"/>
    </xf>
    <xf numFmtId="0" fontId="39" fillId="0" borderId="0" xfId="0" applyFont="1" applyAlignment="1">
      <alignment horizontal="left" vertical="top" wrapText="1"/>
    </xf>
    <xf numFmtId="0" fontId="39" fillId="0" borderId="0" xfId="0" applyFont="1" applyBorder="1" applyAlignment="1">
      <alignment horizontal="center" vertical="top" wrapText="1"/>
    </xf>
    <xf numFmtId="0" fontId="36" fillId="99" borderId="0" xfId="0" applyFont="1" applyFill="1" applyBorder="1" applyAlignment="1">
      <alignment horizontal="left" vertical="center" wrapText="1" indent="1"/>
    </xf>
    <xf numFmtId="0" fontId="36" fillId="0" borderId="0" xfId="0" applyFont="1" applyFill="1" applyBorder="1" applyAlignment="1">
      <alignment horizontal="left" vertical="center" wrapText="1" indent="1"/>
    </xf>
    <xf numFmtId="0" fontId="85" fillId="98" borderId="29" xfId="0" applyFont="1" applyFill="1" applyBorder="1" applyAlignment="1">
      <alignment horizontal="center" vertical="center" wrapText="1"/>
    </xf>
    <xf numFmtId="0" fontId="0" fillId="0" borderId="0" xfId="0" applyBorder="1" applyAlignment="1">
      <alignment horizontal="left" vertical="center" wrapText="1"/>
    </xf>
    <xf numFmtId="0" fontId="39" fillId="0" borderId="0" xfId="0" applyFont="1" applyFill="1" applyBorder="1" applyAlignment="1">
      <alignment horizontal="left" vertical="center" wrapText="1"/>
    </xf>
    <xf numFmtId="0" fontId="39" fillId="0" borderId="0" xfId="0" applyFont="1" applyBorder="1" applyAlignment="1">
      <alignment horizontal="left" vertical="center" wrapText="1"/>
    </xf>
    <xf numFmtId="0" fontId="39" fillId="0" borderId="0" xfId="5" applyFont="1" applyAlignment="1">
      <alignment horizontal="left" vertical="top" wrapText="1"/>
    </xf>
    <xf numFmtId="0" fontId="0" fillId="0" borderId="0" xfId="0" applyAlignment="1">
      <alignment vertical="distributed"/>
    </xf>
    <xf numFmtId="0" fontId="39" fillId="0" borderId="0" xfId="5" applyFont="1" applyAlignment="1">
      <alignment horizontal="left" vertical="center" wrapText="1"/>
    </xf>
    <xf numFmtId="0" fontId="85" fillId="98" borderId="29" xfId="5" applyFont="1" applyFill="1" applyBorder="1" applyAlignment="1">
      <alignment horizontal="center" vertical="center" wrapText="1"/>
    </xf>
    <xf numFmtId="0" fontId="39" fillId="0" borderId="0" xfId="0" applyFont="1" applyAlignment="1">
      <alignment horizontal="left" vertical="center" wrapText="1"/>
    </xf>
    <xf numFmtId="0" fontId="0" fillId="0" borderId="0" xfId="0" applyAlignment="1">
      <alignment vertical="distributed" wrapText="1"/>
    </xf>
    <xf numFmtId="0" fontId="0" fillId="0" borderId="0" xfId="0" applyAlignment="1">
      <alignment vertical="top" wrapText="1"/>
    </xf>
    <xf numFmtId="0" fontId="0" fillId="0" borderId="0" xfId="0" applyAlignment="1">
      <alignment horizontal="left" vertical="center" wrapText="1"/>
    </xf>
    <xf numFmtId="0" fontId="0" fillId="0" borderId="0" xfId="0" applyAlignment="1">
      <alignment horizontal="center" vertical="distributed"/>
    </xf>
    <xf numFmtId="0" fontId="32" fillId="0" borderId="0" xfId="0" applyFont="1" applyAlignment="1">
      <alignment horizontal="center" vertical="distributed"/>
    </xf>
    <xf numFmtId="0" fontId="0" fillId="0" borderId="0" xfId="0" applyAlignment="1">
      <alignment horizontal="left" vertical="distributed"/>
    </xf>
    <xf numFmtId="0" fontId="32" fillId="0" borderId="0" xfId="5" applyAlignment="1">
      <alignment horizontal="left" vertical="top" wrapText="1"/>
    </xf>
    <xf numFmtId="0" fontId="36" fillId="0" borderId="0" xfId="5" applyFont="1" applyFill="1" applyBorder="1" applyAlignment="1">
      <alignment horizontal="left" vertical="center" wrapText="1" indent="2"/>
    </xf>
    <xf numFmtId="0" fontId="39" fillId="0" borderId="0" xfId="5" applyFont="1" applyAlignment="1">
      <alignment vertical="top" wrapText="1"/>
    </xf>
    <xf numFmtId="0" fontId="39" fillId="0" borderId="0" xfId="0" applyFont="1" applyAlignment="1">
      <alignment vertical="top" wrapText="1"/>
    </xf>
    <xf numFmtId="0" fontId="39" fillId="0" borderId="0" xfId="0" applyFont="1" applyAlignment="1">
      <alignment vertical="top"/>
    </xf>
    <xf numFmtId="0" fontId="39" fillId="0" borderId="0" xfId="0" applyFont="1" applyBorder="1" applyAlignment="1">
      <alignment vertical="top" wrapText="1"/>
    </xf>
    <xf numFmtId="0" fontId="0" fillId="0" borderId="0" xfId="0" applyAlignment="1"/>
    <xf numFmtId="0" fontId="0" fillId="0" borderId="0" xfId="0" applyAlignment="1">
      <alignment vertical="top"/>
    </xf>
    <xf numFmtId="0" fontId="39" fillId="0" borderId="0" xfId="5" applyFont="1" applyBorder="1" applyAlignment="1">
      <alignment horizontal="left" vertical="top" wrapText="1"/>
    </xf>
    <xf numFmtId="0" fontId="32" fillId="0" borderId="0" xfId="5" applyFont="1" applyAlignment="1">
      <alignment horizontal="center" vertical="distributed"/>
    </xf>
    <xf numFmtId="0" fontId="32" fillId="0" borderId="0" xfId="5" applyAlignment="1">
      <alignment horizontal="center" vertical="distributed"/>
    </xf>
    <xf numFmtId="0" fontId="32" fillId="0" borderId="0" xfId="5" applyAlignment="1">
      <alignment vertical="top" wrapText="1"/>
    </xf>
    <xf numFmtId="0" fontId="39" fillId="0" borderId="0" xfId="5" applyFont="1" applyFill="1" applyBorder="1" applyAlignment="1">
      <alignment horizontal="left" vertical="center" wrapText="1"/>
    </xf>
    <xf numFmtId="0" fontId="42" fillId="0" borderId="0" xfId="2" applyAlignment="1" applyProtection="1">
      <alignment vertical="distributed"/>
    </xf>
    <xf numFmtId="0" fontId="36" fillId="0" borderId="0" xfId="0" applyFont="1" applyFill="1" applyBorder="1" applyAlignment="1">
      <alignment horizontal="center" vertical="center" wrapText="1"/>
    </xf>
    <xf numFmtId="0" fontId="0" fillId="0" borderId="0" xfId="0" applyBorder="1" applyAlignment="1">
      <alignment vertical="top" wrapText="1"/>
    </xf>
    <xf numFmtId="0" fontId="39" fillId="0" borderId="0" xfId="5" applyFont="1" applyBorder="1" applyAlignment="1">
      <alignment horizontal="left" vertical="center" wrapText="1"/>
    </xf>
    <xf numFmtId="0" fontId="75" fillId="98" borderId="29" xfId="5" applyFont="1" applyFill="1" applyBorder="1" applyAlignment="1">
      <alignment horizontal="center" vertical="center" wrapText="1"/>
    </xf>
    <xf numFmtId="0" fontId="75" fillId="98" borderId="30" xfId="5" applyFont="1" applyFill="1" applyBorder="1" applyAlignment="1">
      <alignment horizontal="center" vertical="center" wrapText="1"/>
    </xf>
    <xf numFmtId="6" fontId="36" fillId="101" borderId="0" xfId="5" applyNumberFormat="1" applyFont="1" applyFill="1" applyBorder="1" applyAlignment="1">
      <alignment horizontal="right" vertical="center" indent="4"/>
    </xf>
    <xf numFmtId="6" fontId="36" fillId="0" borderId="0" xfId="5" applyNumberFormat="1" applyFont="1" applyFill="1" applyBorder="1" applyAlignment="1">
      <alignment horizontal="right" vertical="center" indent="4"/>
    </xf>
    <xf numFmtId="6" fontId="115" fillId="100" borderId="80" xfId="5" applyNumberFormat="1" applyFont="1" applyFill="1" applyBorder="1" applyAlignment="1">
      <alignment horizontal="right" vertical="center" indent="4"/>
    </xf>
    <xf numFmtId="0" fontId="39" fillId="0" borderId="0" xfId="5" applyFont="1" applyAlignment="1">
      <alignment horizontal="left" vertical="top" wrapText="1"/>
    </xf>
    <xf numFmtId="0" fontId="39" fillId="0" borderId="83" xfId="5" applyFont="1" applyBorder="1" applyAlignment="1">
      <alignment vertical="top" wrapText="1"/>
    </xf>
    <xf numFmtId="0" fontId="32" fillId="0" borderId="0" xfId="5" applyAlignment="1">
      <alignment horizontal="center" vertical="distributed"/>
    </xf>
    <xf numFmtId="0" fontId="32" fillId="0" borderId="0" xfId="5" applyBorder="1" applyAlignment="1">
      <alignment horizontal="center" vertical="distributed"/>
    </xf>
    <xf numFmtId="0" fontId="32" fillId="0" borderId="0" xfId="5" applyAlignment="1">
      <alignment vertical="top" wrapText="1"/>
    </xf>
    <xf numFmtId="164" fontId="36" fillId="27" borderId="75" xfId="0" applyNumberFormat="1" applyFont="1" applyFill="1" applyBorder="1" applyAlignment="1">
      <alignment horizontal="right" vertical="center" wrapText="1" indent="1"/>
    </xf>
    <xf numFmtId="164" fontId="36" fillId="27" borderId="76" xfId="0" applyNumberFormat="1" applyFont="1" applyFill="1" applyBorder="1" applyAlignment="1">
      <alignment horizontal="right" vertical="center" wrapText="1" indent="1"/>
    </xf>
    <xf numFmtId="164" fontId="36" fillId="27" borderId="80" xfId="0" applyNumberFormat="1" applyFont="1" applyFill="1" applyBorder="1" applyAlignment="1">
      <alignment horizontal="right" vertical="center" wrapText="1" indent="1"/>
    </xf>
    <xf numFmtId="164" fontId="36" fillId="27" borderId="80" xfId="0" applyNumberFormat="1" applyFont="1" applyFill="1" applyBorder="1" applyAlignment="1">
      <alignment horizontal="right" vertical="center" wrapText="1" indent="2"/>
    </xf>
    <xf numFmtId="164" fontId="36" fillId="99" borderId="82" xfId="0" applyNumberFormat="1" applyFont="1" applyFill="1" applyBorder="1" applyAlignment="1">
      <alignment horizontal="right" vertical="center" wrapText="1" indent="2"/>
    </xf>
    <xf numFmtId="164" fontId="36" fillId="99" borderId="10" xfId="0" applyNumberFormat="1" applyFont="1" applyFill="1" applyBorder="1" applyAlignment="1">
      <alignment horizontal="right" vertical="center" wrapText="1" indent="2"/>
    </xf>
    <xf numFmtId="164" fontId="36" fillId="99" borderId="75" xfId="0" applyNumberFormat="1" applyFont="1" applyFill="1" applyBorder="1" applyAlignment="1">
      <alignment horizontal="right" vertical="center" wrapText="1" indent="1"/>
    </xf>
    <xf numFmtId="164" fontId="36" fillId="99" borderId="76" xfId="0" applyNumberFormat="1" applyFont="1" applyFill="1" applyBorder="1" applyAlignment="1">
      <alignment horizontal="right" vertical="center" wrapText="1" indent="1"/>
    </xf>
    <xf numFmtId="164" fontId="36" fillId="99" borderId="80" xfId="0" applyNumberFormat="1" applyFont="1" applyFill="1" applyBorder="1" applyAlignment="1">
      <alignment horizontal="right" vertical="center" wrapText="1" indent="2"/>
    </xf>
    <xf numFmtId="164" fontId="36" fillId="99" borderId="75" xfId="0" applyNumberFormat="1" applyFont="1" applyFill="1" applyBorder="1" applyAlignment="1">
      <alignment horizontal="right" vertical="center" wrapText="1" indent="2"/>
    </xf>
    <xf numFmtId="164" fontId="36" fillId="99" borderId="76" xfId="0" applyNumberFormat="1" applyFont="1" applyFill="1" applyBorder="1" applyAlignment="1">
      <alignment horizontal="right" vertical="center" wrapText="1" indent="2"/>
    </xf>
    <xf numFmtId="164" fontId="36" fillId="99" borderId="80" xfId="0" applyNumberFormat="1" applyFont="1" applyFill="1" applyBorder="1" applyAlignment="1">
      <alignment horizontal="right" vertical="center" wrapText="1" indent="1"/>
    </xf>
    <xf numFmtId="164" fontId="36" fillId="99" borderId="116" xfId="0" applyNumberFormat="1" applyFont="1" applyFill="1" applyBorder="1" applyAlignment="1">
      <alignment horizontal="right" vertical="center" wrapText="1" indent="2"/>
    </xf>
    <xf numFmtId="0" fontId="92" fillId="98" borderId="38" xfId="0" applyFont="1" applyFill="1" applyBorder="1" applyAlignment="1">
      <alignment horizontal="center" vertical="center" wrapText="1"/>
    </xf>
    <xf numFmtId="0" fontId="163" fillId="98" borderId="41" xfId="0" applyFont="1" applyFill="1" applyBorder="1" applyAlignment="1">
      <alignment horizontal="center" vertical="center" wrapText="1"/>
    </xf>
    <xf numFmtId="0" fontId="76" fillId="99" borderId="40" xfId="0" applyFont="1" applyFill="1" applyBorder="1" applyAlignment="1">
      <alignment horizontal="center" vertical="center" wrapText="1"/>
    </xf>
    <xf numFmtId="3" fontId="76" fillId="99" borderId="0" xfId="0" applyNumberFormat="1" applyFont="1" applyFill="1" applyBorder="1" applyAlignment="1">
      <alignment horizontal="right" vertical="center" wrapText="1" indent="3"/>
    </xf>
    <xf numFmtId="0" fontId="76" fillId="99" borderId="0" xfId="0" applyFont="1" applyFill="1" applyBorder="1" applyAlignment="1">
      <alignment horizontal="right" vertical="center" wrapText="1" indent="3"/>
    </xf>
    <xf numFmtId="0" fontId="76" fillId="0" borderId="123" xfId="0" applyFont="1" applyFill="1" applyBorder="1" applyAlignment="1">
      <alignment horizontal="center" vertical="center" wrapText="1"/>
    </xf>
    <xf numFmtId="3" fontId="76" fillId="0" borderId="123" xfId="0" applyNumberFormat="1" applyFont="1" applyFill="1" applyBorder="1" applyAlignment="1">
      <alignment horizontal="right" vertical="center" wrapText="1" indent="3"/>
    </xf>
    <xf numFmtId="0" fontId="76" fillId="0" borderId="123" xfId="0" applyFont="1" applyFill="1" applyBorder="1" applyAlignment="1">
      <alignment horizontal="right" vertical="center" wrapText="1" indent="3"/>
    </xf>
    <xf numFmtId="164" fontId="76" fillId="99" borderId="0" xfId="0" applyNumberFormat="1" applyFont="1" applyFill="1" applyBorder="1" applyAlignment="1">
      <alignment horizontal="right" vertical="center" wrapText="1" indent="3"/>
    </xf>
    <xf numFmtId="0" fontId="76" fillId="99" borderId="0" xfId="0" applyFont="1" applyFill="1" applyBorder="1" applyAlignment="1">
      <alignment horizontal="center" vertical="center" wrapText="1"/>
    </xf>
    <xf numFmtId="164" fontId="76" fillId="0" borderId="123" xfId="0" applyNumberFormat="1" applyFont="1" applyFill="1" applyBorder="1" applyAlignment="1">
      <alignment horizontal="right" vertical="center" wrapText="1" indent="3"/>
    </xf>
    <xf numFmtId="164" fontId="76" fillId="0" borderId="36" xfId="0" applyNumberFormat="1" applyFont="1" applyFill="1" applyBorder="1" applyAlignment="1">
      <alignment horizontal="right" vertical="center" wrapText="1" indent="3"/>
    </xf>
    <xf numFmtId="0" fontId="76" fillId="99" borderId="110" xfId="0" applyFont="1" applyFill="1" applyBorder="1" applyAlignment="1">
      <alignment horizontal="center" vertical="center" wrapText="1"/>
    </xf>
    <xf numFmtId="164" fontId="76" fillId="99" borderId="110" xfId="0" applyNumberFormat="1" applyFont="1" applyFill="1" applyBorder="1" applyAlignment="1">
      <alignment horizontal="right" vertical="center" wrapText="1" indent="3"/>
    </xf>
    <xf numFmtId="0" fontId="76" fillId="99" borderId="31" xfId="0" applyFont="1" applyFill="1" applyBorder="1" applyAlignment="1">
      <alignment horizontal="center" vertical="center" wrapText="1"/>
    </xf>
    <xf numFmtId="0" fontId="105" fillId="98" borderId="29" xfId="0" applyFont="1" applyFill="1" applyBorder="1" applyAlignment="1">
      <alignment horizontal="center" vertical="center" wrapText="1"/>
    </xf>
    <xf numFmtId="0" fontId="105" fillId="98" borderId="30" xfId="0" applyFont="1" applyFill="1" applyBorder="1" applyAlignment="1">
      <alignment horizontal="center" vertical="center" wrapText="1"/>
    </xf>
    <xf numFmtId="0" fontId="58" fillId="100" borderId="0" xfId="0" applyFont="1" applyFill="1" applyBorder="1" applyAlignment="1">
      <alignment vertical="center" wrapText="1"/>
    </xf>
    <xf numFmtId="0" fontId="86" fillId="98" borderId="29" xfId="0" applyFont="1" applyFill="1" applyBorder="1" applyAlignment="1">
      <alignment horizontal="center" vertical="distributed" wrapText="1"/>
    </xf>
    <xf numFmtId="0" fontId="86" fillId="98" borderId="29" xfId="0" applyFont="1" applyFill="1" applyBorder="1" applyAlignment="1">
      <alignment vertical="distributed" wrapText="1"/>
    </xf>
    <xf numFmtId="3" fontId="36" fillId="99" borderId="15" xfId="0" applyNumberFormat="1" applyFont="1" applyFill="1" applyBorder="1" applyAlignment="1">
      <alignment horizontal="center" vertical="center" wrapText="1"/>
    </xf>
    <xf numFmtId="3" fontId="36" fillId="99" borderId="0" xfId="0" applyNumberFormat="1" applyFont="1" applyFill="1" applyBorder="1" applyAlignment="1">
      <alignment horizontal="center" vertical="center" wrapText="1"/>
    </xf>
    <xf numFmtId="3" fontId="36" fillId="99" borderId="0" xfId="0" applyNumberFormat="1" applyFont="1" applyFill="1" applyBorder="1" applyAlignment="1">
      <alignment horizontal="right" vertical="center" wrapText="1" indent="2"/>
    </xf>
    <xf numFmtId="0" fontId="36" fillId="99" borderId="80" xfId="0" applyFont="1" applyFill="1" applyBorder="1" applyAlignment="1">
      <alignment horizontal="left" vertical="center" wrapText="1" indent="1"/>
    </xf>
    <xf numFmtId="3" fontId="36" fillId="99" borderId="75" xfId="0" applyNumberFormat="1" applyFont="1" applyFill="1" applyBorder="1" applyAlignment="1">
      <alignment horizontal="center" vertical="center" wrapText="1"/>
    </xf>
    <xf numFmtId="3" fontId="36" fillId="99" borderId="124" xfId="0" applyNumberFormat="1" applyFont="1" applyFill="1" applyBorder="1" applyAlignment="1">
      <alignment horizontal="center" vertical="center" wrapText="1"/>
    </xf>
    <xf numFmtId="3" fontId="36" fillId="99" borderId="77" xfId="0" applyNumberFormat="1" applyFont="1" applyFill="1" applyBorder="1" applyAlignment="1">
      <alignment horizontal="center" vertical="center" wrapText="1"/>
    </xf>
    <xf numFmtId="3" fontId="36" fillId="99" borderId="125" xfId="0" applyNumberFormat="1" applyFont="1" applyFill="1" applyBorder="1" applyAlignment="1">
      <alignment horizontal="right" vertical="center" wrapText="1" indent="2"/>
    </xf>
    <xf numFmtId="3" fontId="36" fillId="99" borderId="125" xfId="0" applyNumberFormat="1" applyFont="1" applyFill="1" applyBorder="1" applyAlignment="1">
      <alignment horizontal="center" vertical="center" wrapText="1"/>
    </xf>
    <xf numFmtId="167" fontId="75" fillId="98" borderId="40" xfId="0" applyNumberFormat="1" applyFont="1" applyFill="1" applyBorder="1" applyAlignment="1">
      <alignment horizontal="right" vertical="distributed" indent="3"/>
    </xf>
    <xf numFmtId="167" fontId="0" fillId="100" borderId="0" xfId="0" applyNumberFormat="1" applyFill="1" applyBorder="1" applyAlignment="1">
      <alignment horizontal="right" vertical="distributed" indent="3"/>
    </xf>
    <xf numFmtId="0" fontId="0" fillId="99" borderId="0" xfId="0" applyFill="1" applyBorder="1">
      <alignment vertical="distributed"/>
    </xf>
    <xf numFmtId="0" fontId="32" fillId="99" borderId="0" xfId="0" applyFont="1" applyFill="1" applyBorder="1">
      <alignment vertical="distributed"/>
    </xf>
    <xf numFmtId="167" fontId="0" fillId="99" borderId="0" xfId="0" applyNumberFormat="1" applyFill="1" applyBorder="1" applyAlignment="1">
      <alignment horizontal="right" vertical="distributed" indent="3"/>
    </xf>
    <xf numFmtId="0" fontId="0" fillId="99" borderId="126" xfId="0" applyFill="1" applyBorder="1">
      <alignment vertical="distributed"/>
    </xf>
    <xf numFmtId="0" fontId="32" fillId="99" borderId="126" xfId="0" applyFont="1" applyFill="1" applyBorder="1">
      <alignment vertical="distributed"/>
    </xf>
    <xf numFmtId="167" fontId="0" fillId="99" borderId="126" xfId="0" applyNumberFormat="1" applyFill="1" applyBorder="1" applyAlignment="1">
      <alignment horizontal="right" vertical="distributed" indent="3"/>
    </xf>
    <xf numFmtId="0" fontId="96" fillId="101" borderId="113" xfId="0" applyFont="1" applyFill="1" applyBorder="1" applyAlignment="1">
      <alignment horizontal="center" vertical="center" wrapText="1"/>
    </xf>
    <xf numFmtId="164" fontId="36" fillId="101" borderId="128" xfId="0" applyNumberFormat="1" applyFont="1" applyFill="1" applyBorder="1" applyAlignment="1">
      <alignment horizontal="right" vertical="center" wrapText="1" indent="1"/>
    </xf>
    <xf numFmtId="164" fontId="36" fillId="101" borderId="0" xfId="0" applyNumberFormat="1" applyFont="1" applyFill="1" applyBorder="1" applyAlignment="1">
      <alignment horizontal="right" vertical="center" wrapText="1" indent="1"/>
    </xf>
    <xf numFmtId="164" fontId="36" fillId="101" borderId="113" xfId="0" applyNumberFormat="1" applyFont="1" applyFill="1" applyBorder="1" applyAlignment="1">
      <alignment horizontal="right" vertical="center" wrapText="1" indent="1"/>
    </xf>
    <xf numFmtId="0" fontId="96" fillId="0" borderId="52" xfId="0" applyFont="1" applyFill="1" applyBorder="1" applyAlignment="1">
      <alignment horizontal="center" vertical="center" wrapText="1"/>
    </xf>
    <xf numFmtId="164" fontId="36" fillId="0" borderId="128" xfId="0" applyNumberFormat="1" applyFont="1" applyFill="1" applyBorder="1" applyAlignment="1">
      <alignment horizontal="right" vertical="center" wrapText="1" indent="1"/>
    </xf>
    <xf numFmtId="164" fontId="36" fillId="0" borderId="113" xfId="0" applyNumberFormat="1" applyFont="1" applyFill="1" applyBorder="1" applyAlignment="1">
      <alignment horizontal="right" vertical="center" wrapText="1" indent="1"/>
    </xf>
    <xf numFmtId="164" fontId="36" fillId="0" borderId="113" xfId="0" applyNumberFormat="1" applyFont="1" applyFill="1" applyBorder="1" applyAlignment="1">
      <alignment horizontal="right" vertical="center" indent="1"/>
    </xf>
    <xf numFmtId="164" fontId="36" fillId="0" borderId="0" xfId="0" applyNumberFormat="1" applyFont="1" applyFill="1" applyBorder="1" applyAlignment="1">
      <alignment horizontal="right" vertical="center" indent="1"/>
    </xf>
    <xf numFmtId="164" fontId="36" fillId="0" borderId="39" xfId="0" applyNumberFormat="1" applyFont="1" applyFill="1" applyBorder="1" applyAlignment="1">
      <alignment horizontal="right" vertical="center" indent="1"/>
    </xf>
    <xf numFmtId="164" fontId="36" fillId="0" borderId="40" xfId="0" applyNumberFormat="1" applyFont="1" applyFill="1" applyBorder="1" applyAlignment="1">
      <alignment horizontal="right" vertical="center" indent="1"/>
    </xf>
    <xf numFmtId="0" fontId="96" fillId="101" borderId="30" xfId="0" applyFont="1" applyFill="1" applyBorder="1" applyAlignment="1">
      <alignment horizontal="center" vertical="center" wrapText="1"/>
    </xf>
    <xf numFmtId="0" fontId="96" fillId="0" borderId="30" xfId="0" applyFont="1" applyFill="1" applyBorder="1" applyAlignment="1">
      <alignment horizontal="center" vertical="center" wrapText="1"/>
    </xf>
    <xf numFmtId="164" fontId="36" fillId="0" borderId="129" xfId="0" applyNumberFormat="1" applyFont="1" applyFill="1" applyBorder="1" applyAlignment="1">
      <alignment horizontal="right" vertical="center" wrapText="1" indent="1"/>
    </xf>
    <xf numFmtId="164" fontId="36" fillId="0" borderId="130" xfId="0" applyNumberFormat="1" applyFont="1" applyFill="1" applyBorder="1" applyAlignment="1">
      <alignment horizontal="right" vertical="center" wrapText="1" indent="1"/>
    </xf>
    <xf numFmtId="0" fontId="96" fillId="0" borderId="131" xfId="0" applyFont="1" applyFill="1" applyBorder="1" applyAlignment="1">
      <alignment horizontal="center" vertical="center" wrapText="1"/>
    </xf>
    <xf numFmtId="164" fontId="36" fillId="0" borderId="132" xfId="0" applyNumberFormat="1" applyFont="1" applyFill="1" applyBorder="1" applyAlignment="1">
      <alignment horizontal="right" vertical="center" wrapText="1" indent="1"/>
    </xf>
    <xf numFmtId="164" fontId="36" fillId="0" borderId="110" xfId="0" applyNumberFormat="1" applyFont="1" applyFill="1" applyBorder="1" applyAlignment="1">
      <alignment horizontal="right" vertical="center" wrapText="1" indent="1"/>
    </xf>
    <xf numFmtId="164" fontId="36" fillId="0" borderId="115" xfId="0" applyNumberFormat="1" applyFont="1" applyFill="1" applyBorder="1" applyAlignment="1">
      <alignment horizontal="right" vertical="center" wrapText="1" indent="1"/>
    </xf>
    <xf numFmtId="164" fontId="36" fillId="0" borderId="115" xfId="0" applyNumberFormat="1" applyFont="1" applyFill="1" applyBorder="1" applyAlignment="1">
      <alignment horizontal="right" vertical="center" indent="1"/>
    </xf>
    <xf numFmtId="164" fontId="36" fillId="0" borderId="110" xfId="0" applyNumberFormat="1" applyFont="1" applyFill="1" applyBorder="1" applyAlignment="1">
      <alignment horizontal="right" vertical="center" indent="1"/>
    </xf>
    <xf numFmtId="164" fontId="36" fillId="0" borderId="131" xfId="0" applyNumberFormat="1" applyFont="1" applyFill="1" applyBorder="1" applyAlignment="1">
      <alignment horizontal="right" vertical="center" indent="1"/>
    </xf>
    <xf numFmtId="164" fontId="36" fillId="0" borderId="133" xfId="0" applyNumberFormat="1" applyFont="1" applyFill="1" applyBorder="1" applyAlignment="1">
      <alignment horizontal="right" vertical="center" indent="1"/>
    </xf>
    <xf numFmtId="0" fontId="33" fillId="0" borderId="80" xfId="0" applyFont="1" applyBorder="1" applyAlignment="1">
      <alignment horizontal="center" vertical="center" wrapText="1"/>
    </xf>
    <xf numFmtId="3" fontId="97" fillId="100" borderId="80" xfId="0" applyNumberFormat="1" applyFont="1" applyFill="1" applyBorder="1" applyAlignment="1">
      <alignment horizontal="right" vertical="center" wrapText="1" indent="1"/>
    </xf>
    <xf numFmtId="3" fontId="60" fillId="14" borderId="80" xfId="0" applyNumberFormat="1" applyFont="1" applyFill="1" applyBorder="1" applyAlignment="1">
      <alignment horizontal="right" vertical="center" wrapText="1" indent="1"/>
    </xf>
    <xf numFmtId="0" fontId="33" fillId="0" borderId="26" xfId="0" applyFont="1" applyBorder="1" applyAlignment="1">
      <alignment horizontal="center" vertical="center" wrapText="1"/>
    </xf>
    <xf numFmtId="0" fontId="60" fillId="100" borderId="0" xfId="0" applyFont="1" applyFill="1" applyBorder="1" applyAlignment="1">
      <alignment vertical="distributed" wrapText="1"/>
    </xf>
    <xf numFmtId="0" fontId="60" fillId="100" borderId="0" xfId="0" applyFont="1" applyFill="1" applyBorder="1" applyAlignment="1">
      <alignment vertical="distributed"/>
    </xf>
    <xf numFmtId="0" fontId="64" fillId="14" borderId="0" xfId="0" applyFont="1" applyFill="1" applyBorder="1">
      <alignment vertical="distributed"/>
    </xf>
    <xf numFmtId="0" fontId="60" fillId="100" borderId="0" xfId="0" applyFont="1" applyFill="1" applyBorder="1" applyAlignment="1">
      <alignment horizontal="right" vertical="center" wrapText="1" indent="1"/>
    </xf>
    <xf numFmtId="0" fontId="60" fillId="100" borderId="0" xfId="0" applyFont="1" applyFill="1" applyBorder="1" applyAlignment="1">
      <alignment horizontal="right" vertical="center" indent="1"/>
    </xf>
    <xf numFmtId="0" fontId="64" fillId="14" borderId="0" xfId="0" applyFont="1" applyFill="1" applyBorder="1" applyAlignment="1">
      <alignment horizontal="right" vertical="center" indent="1"/>
    </xf>
    <xf numFmtId="3" fontId="98" fillId="100" borderId="0" xfId="0" applyNumberFormat="1" applyFont="1" applyFill="1" applyBorder="1" applyAlignment="1">
      <alignment horizontal="right" vertical="center" wrapText="1" indent="1"/>
    </xf>
    <xf numFmtId="3" fontId="98" fillId="100" borderId="80" xfId="0" applyNumberFormat="1" applyFont="1" applyFill="1" applyBorder="1" applyAlignment="1">
      <alignment horizontal="right" vertical="center" wrapText="1" indent="1"/>
    </xf>
    <xf numFmtId="0" fontId="64" fillId="14" borderId="80" xfId="0" applyFont="1" applyFill="1" applyBorder="1" applyAlignment="1">
      <alignment horizontal="right" vertical="center" indent="1"/>
    </xf>
    <xf numFmtId="3" fontId="50" fillId="101" borderId="0" xfId="0" applyNumberFormat="1" applyFont="1" applyFill="1" applyAlignment="1">
      <alignment horizontal="right" indent="1"/>
    </xf>
    <xf numFmtId="166" fontId="50" fillId="101" borderId="0" xfId="0" applyNumberFormat="1" applyFont="1" applyFill="1" applyAlignment="1">
      <alignment horizontal="right" indent="1"/>
    </xf>
    <xf numFmtId="3" fontId="50" fillId="101" borderId="82" xfId="0" applyNumberFormat="1" applyFont="1" applyFill="1" applyBorder="1" applyAlignment="1">
      <alignment horizontal="right" vertical="center" wrapText="1" indent="1"/>
    </xf>
    <xf numFmtId="0" fontId="50" fillId="27" borderId="10" xfId="0" applyFont="1" applyFill="1" applyBorder="1" applyAlignment="1">
      <alignment horizontal="right" vertical="center" wrapText="1" indent="2"/>
    </xf>
    <xf numFmtId="3" fontId="50" fillId="0" borderId="0" xfId="0" applyNumberFormat="1" applyFont="1" applyFill="1" applyAlignment="1">
      <alignment horizontal="right" indent="1"/>
    </xf>
    <xf numFmtId="166" fontId="50" fillId="0" borderId="0" xfId="0" applyNumberFormat="1" applyFont="1" applyFill="1" applyAlignment="1">
      <alignment horizontal="right" indent="1"/>
    </xf>
    <xf numFmtId="3" fontId="50" fillId="0" borderId="82" xfId="0" applyNumberFormat="1" applyFont="1" applyFill="1" applyBorder="1" applyAlignment="1">
      <alignment horizontal="right" vertical="center" wrapText="1" indent="1"/>
    </xf>
    <xf numFmtId="3" fontId="50" fillId="0" borderId="0" xfId="0" applyNumberFormat="1" applyFont="1" applyFill="1" applyBorder="1" applyAlignment="1">
      <alignment horizontal="right" vertical="center" wrapText="1" indent="1"/>
    </xf>
    <xf numFmtId="166" fontId="50" fillId="0" borderId="0" xfId="0" applyNumberFormat="1" applyFont="1" applyFill="1" applyBorder="1" applyAlignment="1">
      <alignment horizontal="right" vertical="center" wrapText="1" indent="1"/>
    </xf>
    <xf numFmtId="3" fontId="50" fillId="101" borderId="10" xfId="0" applyNumberFormat="1" applyFont="1" applyFill="1" applyBorder="1" applyAlignment="1">
      <alignment horizontal="right" vertical="center" wrapText="1" indent="2"/>
    </xf>
    <xf numFmtId="3" fontId="50" fillId="0" borderId="10" xfId="0" applyNumberFormat="1" applyFont="1" applyFill="1" applyBorder="1" applyAlignment="1">
      <alignment horizontal="right" vertical="center" wrapText="1" indent="2"/>
    </xf>
    <xf numFmtId="3" fontId="50" fillId="20" borderId="10" xfId="0" applyNumberFormat="1" applyFont="1" applyFill="1" applyBorder="1" applyAlignment="1">
      <alignment horizontal="right" vertical="center" wrapText="1" indent="2"/>
    </xf>
    <xf numFmtId="3" fontId="36" fillId="99" borderId="82" xfId="0" applyNumberFormat="1" applyFont="1" applyFill="1" applyBorder="1" applyAlignment="1">
      <alignment horizontal="right" vertical="center" wrapText="1" indent="1"/>
    </xf>
    <xf numFmtId="1" fontId="36" fillId="99" borderId="82" xfId="0" applyNumberFormat="1" applyFont="1" applyFill="1" applyBorder="1" applyAlignment="1">
      <alignment horizontal="right" vertical="center" wrapText="1" indent="2"/>
    </xf>
    <xf numFmtId="164" fontId="36" fillId="99" borderId="54" xfId="0" applyNumberFormat="1" applyFont="1" applyFill="1" applyBorder="1" applyAlignment="1">
      <alignment horizontal="right" vertical="center" wrapText="1" indent="2"/>
    </xf>
    <xf numFmtId="0" fontId="36" fillId="99" borderId="0" xfId="0" applyFont="1" applyFill="1" applyBorder="1" applyAlignment="1">
      <alignment horizontal="left" vertical="center" indent="1"/>
    </xf>
    <xf numFmtId="0" fontId="0" fillId="99" borderId="0" xfId="0" applyFill="1" applyBorder="1" applyAlignment="1">
      <alignment horizontal="left" vertical="center" indent="1"/>
    </xf>
    <xf numFmtId="189" fontId="36" fillId="99" borderId="134" xfId="0" applyNumberFormat="1" applyFont="1" applyFill="1" applyBorder="1" applyAlignment="1">
      <alignment horizontal="right" vertical="center" wrapText="1" indent="6"/>
    </xf>
    <xf numFmtId="189" fontId="36" fillId="99" borderId="37" xfId="0" applyNumberFormat="1" applyFont="1" applyFill="1" applyBorder="1" applyAlignment="1">
      <alignment horizontal="right" vertical="center" wrapText="1" indent="6"/>
    </xf>
    <xf numFmtId="189" fontId="36" fillId="0" borderId="128" xfId="0" applyNumberFormat="1" applyFont="1" applyBorder="1" applyAlignment="1">
      <alignment horizontal="right" vertical="center" wrapText="1" indent="6"/>
    </xf>
    <xf numFmtId="189" fontId="36" fillId="0" borderId="33" xfId="0" applyNumberFormat="1" applyFont="1" applyBorder="1" applyAlignment="1">
      <alignment horizontal="right" vertical="center" wrapText="1" indent="6"/>
    </xf>
    <xf numFmtId="0" fontId="36" fillId="101" borderId="0" xfId="0" applyFont="1" applyFill="1" applyBorder="1" applyAlignment="1">
      <alignment horizontal="left" vertical="center" indent="1"/>
    </xf>
    <xf numFmtId="0" fontId="32" fillId="101" borderId="0" xfId="0" applyFont="1" applyFill="1" applyBorder="1" applyAlignment="1">
      <alignment horizontal="left" vertical="center" indent="1"/>
    </xf>
    <xf numFmtId="189" fontId="36" fillId="101" borderId="128" xfId="0" applyNumberFormat="1" applyFont="1" applyFill="1" applyBorder="1" applyAlignment="1">
      <alignment horizontal="right" vertical="center" wrapText="1" indent="6"/>
    </xf>
    <xf numFmtId="189" fontId="36" fillId="101" borderId="33" xfId="0" applyNumberFormat="1" applyFont="1" applyFill="1" applyBorder="1" applyAlignment="1">
      <alignment horizontal="right" vertical="center" wrapText="1" indent="6"/>
    </xf>
    <xf numFmtId="0" fontId="36" fillId="0" borderId="0" xfId="0" applyFont="1" applyFill="1" applyBorder="1" applyAlignment="1">
      <alignment horizontal="left" vertical="center" indent="1"/>
    </xf>
    <xf numFmtId="0" fontId="32" fillId="0" borderId="0" xfId="0" applyFont="1" applyFill="1" applyBorder="1" applyAlignment="1">
      <alignment horizontal="left" vertical="center" indent="1"/>
    </xf>
    <xf numFmtId="189" fontId="36" fillId="0" borderId="128" xfId="0" applyNumberFormat="1" applyFont="1" applyFill="1" applyBorder="1" applyAlignment="1">
      <alignment horizontal="right" vertical="center" wrapText="1" indent="6"/>
    </xf>
    <xf numFmtId="189" fontId="36" fillId="27" borderId="33" xfId="0" applyNumberFormat="1" applyFont="1" applyFill="1" applyBorder="1" applyAlignment="1">
      <alignment horizontal="right" vertical="center" wrapText="1" indent="6"/>
    </xf>
    <xf numFmtId="189" fontId="36" fillId="20" borderId="33" xfId="0" applyNumberFormat="1" applyFont="1" applyFill="1" applyBorder="1" applyAlignment="1">
      <alignment horizontal="right" vertical="center" wrapText="1" indent="6"/>
    </xf>
    <xf numFmtId="0" fontId="36" fillId="0" borderId="110" xfId="0" applyFont="1" applyFill="1" applyBorder="1" applyAlignment="1">
      <alignment horizontal="left" vertical="center" indent="1"/>
    </xf>
    <xf numFmtId="0" fontId="0" fillId="0" borderId="110" xfId="0" applyFill="1" applyBorder="1" applyAlignment="1">
      <alignment horizontal="left" vertical="center" indent="1"/>
    </xf>
    <xf numFmtId="189" fontId="36" fillId="0" borderId="132" xfId="0" applyNumberFormat="1" applyFont="1" applyFill="1" applyBorder="1" applyAlignment="1">
      <alignment horizontal="right" vertical="center" wrapText="1" indent="6"/>
    </xf>
    <xf numFmtId="189" fontId="36" fillId="27" borderId="135" xfId="0" applyNumberFormat="1" applyFont="1" applyFill="1" applyBorder="1" applyAlignment="1">
      <alignment horizontal="right" vertical="center" wrapText="1" indent="6"/>
    </xf>
    <xf numFmtId="3" fontId="36" fillId="99" borderId="112" xfId="0" applyNumberFormat="1" applyFont="1" applyFill="1" applyBorder="1" applyAlignment="1">
      <alignment horizontal="right" vertical="center" wrapText="1" indent="1"/>
    </xf>
    <xf numFmtId="1" fontId="36" fillId="99" borderId="112" xfId="0" applyNumberFormat="1" applyFont="1" applyFill="1" applyBorder="1" applyAlignment="1">
      <alignment horizontal="right" vertical="center" wrapText="1" indent="2"/>
    </xf>
    <xf numFmtId="3" fontId="36" fillId="99" borderId="40" xfId="0" applyNumberFormat="1" applyFont="1" applyFill="1" applyBorder="1" applyAlignment="1">
      <alignment horizontal="right" vertical="center" wrapText="1" indent="1"/>
    </xf>
    <xf numFmtId="9" fontId="36" fillId="99" borderId="112" xfId="0" applyNumberFormat="1" applyFont="1" applyFill="1" applyBorder="1" applyAlignment="1">
      <alignment horizontal="right" vertical="center" wrapText="1" indent="1"/>
    </xf>
    <xf numFmtId="9" fontId="36" fillId="99" borderId="0" xfId="0" applyNumberFormat="1" applyFont="1" applyFill="1" applyBorder="1" applyAlignment="1">
      <alignment horizontal="right" vertical="center" wrapText="1" indent="2"/>
    </xf>
    <xf numFmtId="3" fontId="36" fillId="0" borderId="113" xfId="0" applyNumberFormat="1" applyFont="1" applyBorder="1" applyAlignment="1">
      <alignment horizontal="right" vertical="center" wrapText="1" indent="1"/>
    </xf>
    <xf numFmtId="1" fontId="36" fillId="0" borderId="113" xfId="0" applyNumberFormat="1" applyFont="1" applyBorder="1" applyAlignment="1">
      <alignment horizontal="right" vertical="center" wrapText="1" indent="2"/>
    </xf>
    <xf numFmtId="9" fontId="36" fillId="0" borderId="113" xfId="0" applyNumberFormat="1" applyFont="1" applyBorder="1" applyAlignment="1">
      <alignment horizontal="right" vertical="center" wrapText="1" indent="1"/>
    </xf>
    <xf numFmtId="3" fontId="36" fillId="99" borderId="113" xfId="0" applyNumberFormat="1" applyFont="1" applyFill="1" applyBorder="1" applyAlignment="1">
      <alignment horizontal="right" vertical="center" wrapText="1" indent="1"/>
    </xf>
    <xf numFmtId="1" fontId="36" fillId="99" borderId="113" xfId="0" applyNumberFormat="1" applyFont="1" applyFill="1" applyBorder="1" applyAlignment="1">
      <alignment horizontal="right" vertical="center" wrapText="1" indent="2"/>
    </xf>
    <xf numFmtId="9" fontId="36" fillId="99" borderId="113" xfId="0" applyNumberFormat="1" applyFont="1" applyFill="1" applyBorder="1" applyAlignment="1">
      <alignment horizontal="right" vertical="center" wrapText="1" indent="1"/>
    </xf>
    <xf numFmtId="3" fontId="36" fillId="0" borderId="115" xfId="0" applyNumberFormat="1" applyFont="1" applyFill="1" applyBorder="1" applyAlignment="1">
      <alignment horizontal="right" vertical="center" wrapText="1" indent="1"/>
    </xf>
    <xf numFmtId="3" fontId="36" fillId="0" borderId="110" xfId="0" applyNumberFormat="1" applyFont="1" applyFill="1" applyBorder="1" applyAlignment="1">
      <alignment horizontal="right" vertical="center" wrapText="1" indent="1"/>
    </xf>
    <xf numFmtId="1" fontId="36" fillId="0" borderId="115" xfId="0" applyNumberFormat="1" applyFont="1" applyFill="1" applyBorder="1" applyAlignment="1">
      <alignment horizontal="right" vertical="center" wrapText="1" indent="2"/>
    </xf>
    <xf numFmtId="9" fontId="36" fillId="0" borderId="115" xfId="0" applyNumberFormat="1" applyFont="1" applyFill="1" applyBorder="1" applyAlignment="1">
      <alignment horizontal="right" vertical="center" wrapText="1" indent="1"/>
    </xf>
    <xf numFmtId="9" fontId="36" fillId="0" borderId="110" xfId="0" applyNumberFormat="1" applyFont="1" applyFill="1" applyBorder="1" applyAlignment="1">
      <alignment horizontal="right" vertical="center" wrapText="1" indent="2"/>
    </xf>
    <xf numFmtId="164" fontId="36" fillId="99" borderId="110" xfId="0" applyNumberFormat="1" applyFont="1" applyFill="1" applyBorder="1" applyAlignment="1">
      <alignment horizontal="right" vertical="center" wrapText="1" indent="1"/>
    </xf>
    <xf numFmtId="164" fontId="36" fillId="99" borderId="136" xfId="0" applyNumberFormat="1" applyFont="1" applyFill="1" applyBorder="1" applyAlignment="1">
      <alignment horizontal="right" vertical="center" wrapText="1" indent="2"/>
    </xf>
    <xf numFmtId="164" fontId="36" fillId="99" borderId="137" xfId="0" applyNumberFormat="1" applyFont="1" applyFill="1" applyBorder="1" applyAlignment="1">
      <alignment horizontal="right" vertical="center" wrapText="1" indent="2"/>
    </xf>
    <xf numFmtId="164" fontId="36" fillId="99" borderId="15" xfId="0" applyNumberFormat="1" applyFont="1" applyFill="1" applyBorder="1" applyAlignment="1">
      <alignment horizontal="right" vertical="center" wrapText="1" indent="2"/>
    </xf>
    <xf numFmtId="164" fontId="36" fillId="0" borderId="108" xfId="0" applyNumberFormat="1" applyFont="1" applyBorder="1" applyAlignment="1">
      <alignment horizontal="right" vertical="center" wrapText="1" indent="1"/>
    </xf>
    <xf numFmtId="164" fontId="36" fillId="0" borderId="108" xfId="0" applyNumberFormat="1" applyFont="1" applyBorder="1" applyAlignment="1">
      <alignment horizontal="right" vertical="center" wrapText="1" indent="2"/>
    </xf>
    <xf numFmtId="164" fontId="36" fillId="0" borderId="138" xfId="0" applyNumberFormat="1" applyFont="1" applyBorder="1" applyAlignment="1">
      <alignment horizontal="right" vertical="center" wrapText="1" indent="2"/>
    </xf>
    <xf numFmtId="164" fontId="36" fillId="0" borderId="139" xfId="0" applyNumberFormat="1" applyFont="1" applyBorder="1" applyAlignment="1">
      <alignment horizontal="right" vertical="center" wrapText="1" indent="2"/>
    </xf>
    <xf numFmtId="3" fontId="36" fillId="99" borderId="10" xfId="0" applyNumberFormat="1" applyFont="1" applyFill="1" applyBorder="1" applyAlignment="1">
      <alignment horizontal="right" vertical="center" wrapText="1" indent="1"/>
    </xf>
    <xf numFmtId="3" fontId="36" fillId="99" borderId="15" xfId="0" applyNumberFormat="1" applyFont="1" applyFill="1" applyBorder="1" applyAlignment="1">
      <alignment horizontal="right" vertical="center" wrapText="1" indent="1"/>
    </xf>
    <xf numFmtId="0" fontId="36" fillId="0" borderId="108" xfId="0" applyFont="1" applyBorder="1" applyAlignment="1">
      <alignment horizontal="right" vertical="center" wrapText="1" indent="1"/>
    </xf>
    <xf numFmtId="0" fontId="36" fillId="0" borderId="108" xfId="0" applyFont="1" applyBorder="1" applyAlignment="1">
      <alignment horizontal="right" vertical="center" wrapText="1" indent="2"/>
    </xf>
    <xf numFmtId="3" fontId="36" fillId="0" borderId="138" xfId="0" applyNumberFormat="1" applyFont="1" applyBorder="1" applyAlignment="1">
      <alignment horizontal="right" vertical="center" wrapText="1" indent="1"/>
    </xf>
    <xf numFmtId="3" fontId="36" fillId="0" borderId="139" xfId="0" applyNumberFormat="1" applyFont="1" applyBorder="1" applyAlignment="1">
      <alignment horizontal="right" vertical="center" wrapText="1" indent="1"/>
    </xf>
    <xf numFmtId="0" fontId="85" fillId="98" borderId="38" xfId="0" applyFont="1" applyFill="1" applyBorder="1" applyAlignment="1">
      <alignment horizontal="center" vertical="center" wrapText="1"/>
    </xf>
    <xf numFmtId="0" fontId="85" fillId="98" borderId="37" xfId="0" applyFont="1" applyFill="1" applyBorder="1" applyAlignment="1">
      <alignment horizontal="center" vertical="center" wrapText="1"/>
    </xf>
    <xf numFmtId="0" fontId="85" fillId="98" borderId="38" xfId="0" applyFont="1" applyFill="1" applyBorder="1" applyAlignment="1">
      <alignment horizontal="right" vertical="center" wrapText="1" indent="1"/>
    </xf>
    <xf numFmtId="0" fontId="85" fillId="98" borderId="39" xfId="0" applyFont="1" applyFill="1" applyBorder="1" applyAlignment="1">
      <alignment horizontal="center" vertical="center" wrapText="1"/>
    </xf>
    <xf numFmtId="0" fontId="33" fillId="0" borderId="0" xfId="0" applyFont="1" applyFill="1" applyBorder="1" applyAlignment="1">
      <alignment horizontal="center" vertical="top" wrapText="1"/>
    </xf>
    <xf numFmtId="3" fontId="36" fillId="101" borderId="128" xfId="0" applyNumberFormat="1" applyFont="1" applyFill="1" applyBorder="1" applyAlignment="1">
      <alignment horizontal="right" vertical="center" wrapText="1" indent="1"/>
    </xf>
    <xf numFmtId="3" fontId="36" fillId="101" borderId="0" xfId="0" applyNumberFormat="1" applyFont="1" applyFill="1" applyBorder="1" applyAlignment="1">
      <alignment horizontal="right" vertical="center" wrapText="1" indent="2"/>
    </xf>
    <xf numFmtId="166" fontId="36" fillId="101" borderId="0" xfId="0" applyNumberFormat="1" applyFont="1" applyFill="1" applyBorder="1" applyAlignment="1">
      <alignment horizontal="right" vertical="center" wrapText="1" indent="3"/>
    </xf>
    <xf numFmtId="3" fontId="36" fillId="101" borderId="0" xfId="0" applyNumberFormat="1" applyFont="1" applyFill="1" applyBorder="1" applyAlignment="1">
      <alignment horizontal="right" vertical="center" wrapText="1" indent="1"/>
    </xf>
    <xf numFmtId="3" fontId="36" fillId="0" borderId="128" xfId="0" applyNumberFormat="1" applyFont="1" applyFill="1" applyBorder="1" applyAlignment="1">
      <alignment horizontal="right" vertical="center" wrapText="1" indent="1"/>
    </xf>
    <xf numFmtId="3" fontId="36" fillId="90" borderId="128" xfId="0" applyNumberFormat="1" applyFont="1" applyFill="1" applyBorder="1" applyAlignment="1">
      <alignment horizontal="right" vertical="center" wrapText="1" indent="1"/>
    </xf>
    <xf numFmtId="3" fontId="36" fillId="0" borderId="132" xfId="0" applyNumberFormat="1" applyFont="1" applyFill="1" applyBorder="1" applyAlignment="1">
      <alignment horizontal="right" vertical="center" wrapText="1" indent="1"/>
    </xf>
    <xf numFmtId="3" fontId="36" fillId="0" borderId="110" xfId="0" applyNumberFormat="1" applyFont="1" applyFill="1" applyBorder="1" applyAlignment="1">
      <alignment horizontal="right" vertical="center" wrapText="1" indent="2"/>
    </xf>
    <xf numFmtId="166" fontId="36" fillId="0" borderId="110" xfId="0" applyNumberFormat="1" applyFont="1" applyFill="1" applyBorder="1" applyAlignment="1">
      <alignment horizontal="right" vertical="center" wrapText="1" indent="3"/>
    </xf>
    <xf numFmtId="3" fontId="36" fillId="94" borderId="132" xfId="0" applyNumberFormat="1" applyFont="1" applyFill="1" applyBorder="1" applyAlignment="1">
      <alignment horizontal="right" vertical="center" wrapText="1" indent="1"/>
    </xf>
    <xf numFmtId="3" fontId="36" fillId="94" borderId="110" xfId="0" applyNumberFormat="1" applyFont="1" applyFill="1" applyBorder="1" applyAlignment="1">
      <alignment horizontal="right" vertical="center" wrapText="1" indent="1"/>
    </xf>
    <xf numFmtId="166" fontId="36" fillId="94" borderId="110" xfId="0" applyNumberFormat="1" applyFont="1" applyFill="1" applyBorder="1" applyAlignment="1">
      <alignment horizontal="right" vertical="center" wrapText="1" indent="3"/>
    </xf>
    <xf numFmtId="0" fontId="88" fillId="98" borderId="29" xfId="5" applyFont="1" applyFill="1" applyBorder="1" applyAlignment="1">
      <alignment horizontal="center" vertical="center" wrapText="1"/>
    </xf>
    <xf numFmtId="0" fontId="36" fillId="99" borderId="0" xfId="5" applyFont="1" applyFill="1" applyBorder="1" applyAlignment="1">
      <alignment horizontal="center" vertical="center"/>
    </xf>
    <xf numFmtId="3" fontId="39" fillId="99" borderId="0" xfId="5" applyNumberFormat="1" applyFont="1" applyFill="1" applyBorder="1" applyAlignment="1">
      <alignment horizontal="right" vertical="center" indent="1"/>
    </xf>
    <xf numFmtId="3" fontId="39" fillId="99" borderId="0" xfId="5" applyNumberFormat="1" applyFont="1" applyFill="1" applyBorder="1" applyAlignment="1">
      <alignment horizontal="right" vertical="center"/>
    </xf>
    <xf numFmtId="0" fontId="36" fillId="99" borderId="110" xfId="5" applyFont="1" applyFill="1" applyBorder="1" applyAlignment="1">
      <alignment horizontal="center" vertical="center"/>
    </xf>
    <xf numFmtId="3" fontId="39" fillId="99" borderId="110" xfId="5" applyNumberFormat="1" applyFont="1" applyFill="1" applyBorder="1" applyAlignment="1">
      <alignment horizontal="right" vertical="center" indent="1"/>
    </xf>
    <xf numFmtId="3" fontId="39" fillId="99" borderId="110" xfId="5" applyNumberFormat="1" applyFont="1" applyFill="1" applyBorder="1" applyAlignment="1">
      <alignment horizontal="right" vertical="center"/>
    </xf>
    <xf numFmtId="164" fontId="98" fillId="99" borderId="0" xfId="5" applyNumberFormat="1" applyFont="1" applyFill="1" applyBorder="1" applyAlignment="1">
      <alignment horizontal="right" vertical="center" indent="2"/>
    </xf>
    <xf numFmtId="164" fontId="98" fillId="99" borderId="0" xfId="5" applyNumberFormat="1" applyFont="1" applyFill="1" applyBorder="1" applyAlignment="1">
      <alignment horizontal="right" vertical="center" indent="1"/>
    </xf>
    <xf numFmtId="164" fontId="98" fillId="0" borderId="0" xfId="5" applyNumberFormat="1" applyFont="1" applyFill="1" applyBorder="1" applyAlignment="1">
      <alignment horizontal="right" vertical="center" indent="2"/>
    </xf>
    <xf numFmtId="164" fontId="98" fillId="0" borderId="0" xfId="5" applyNumberFormat="1" applyFont="1" applyFill="1" applyBorder="1" applyAlignment="1">
      <alignment horizontal="right" vertical="center" indent="1"/>
    </xf>
    <xf numFmtId="164" fontId="98" fillId="99" borderId="110" xfId="5" applyNumberFormat="1" applyFont="1" applyFill="1" applyBorder="1" applyAlignment="1">
      <alignment horizontal="right" vertical="center" indent="2"/>
    </xf>
    <xf numFmtId="164" fontId="98" fillId="99" borderId="110" xfId="5" applyNumberFormat="1" applyFont="1" applyFill="1" applyBorder="1" applyAlignment="1">
      <alignment horizontal="right" vertical="center" indent="1"/>
    </xf>
    <xf numFmtId="0" fontId="85" fillId="98" borderId="32" xfId="5" applyFont="1" applyFill="1" applyBorder="1" applyAlignment="1">
      <alignment horizontal="left" vertical="center" wrapText="1" indent="2"/>
    </xf>
    <xf numFmtId="0" fontId="36" fillId="99" borderId="0" xfId="5" applyFont="1" applyFill="1" applyBorder="1" applyAlignment="1">
      <alignment horizontal="left" vertical="center" wrapText="1" indent="2"/>
    </xf>
    <xf numFmtId="167" fontId="36" fillId="99" borderId="0" xfId="5" applyNumberFormat="1" applyFont="1" applyFill="1" applyBorder="1" applyAlignment="1">
      <alignment horizontal="right" vertical="center" wrapText="1" indent="5"/>
    </xf>
    <xf numFmtId="189" fontId="36" fillId="99" borderId="0" xfId="5" applyNumberFormat="1" applyFont="1" applyFill="1" applyBorder="1" applyAlignment="1">
      <alignment horizontal="right" vertical="center" wrapText="1" indent="5"/>
    </xf>
    <xf numFmtId="167" fontId="36" fillId="0" borderId="0" xfId="5" applyNumberFormat="1" applyFont="1" applyFill="1" applyBorder="1" applyAlignment="1">
      <alignment horizontal="right" vertical="center" wrapText="1" indent="5"/>
    </xf>
    <xf numFmtId="189" fontId="36" fillId="0" borderId="0" xfId="5" applyNumberFormat="1" applyFont="1" applyFill="1" applyBorder="1" applyAlignment="1">
      <alignment horizontal="right" vertical="center" wrapText="1" indent="5"/>
    </xf>
    <xf numFmtId="0" fontId="36" fillId="0" borderId="110" xfId="5" applyFont="1" applyFill="1" applyBorder="1" applyAlignment="1">
      <alignment horizontal="left" vertical="center" wrapText="1" indent="2"/>
    </xf>
    <xf numFmtId="167" fontId="36" fillId="0" borderId="110" xfId="5" applyNumberFormat="1" applyFont="1" applyFill="1" applyBorder="1" applyAlignment="1">
      <alignment horizontal="right" vertical="center" wrapText="1" indent="5"/>
    </xf>
    <xf numFmtId="189" fontId="36" fillId="0" borderId="110" xfId="5" applyNumberFormat="1" applyFont="1" applyFill="1" applyBorder="1" applyAlignment="1">
      <alignment horizontal="right" vertical="center" wrapText="1" indent="5"/>
    </xf>
    <xf numFmtId="0" fontId="39" fillId="0" borderId="0" xfId="5" applyFont="1" applyAlignment="1">
      <alignment horizontal="right" vertical="top" wrapText="1" indent="1"/>
    </xf>
    <xf numFmtId="0" fontId="39" fillId="0" borderId="0" xfId="5" applyFont="1" applyAlignment="1">
      <alignment vertical="top"/>
    </xf>
    <xf numFmtId="0" fontId="36" fillId="99" borderId="80" xfId="5" applyFont="1" applyFill="1" applyBorder="1" applyAlignment="1">
      <alignment horizontal="left" vertical="center" wrapText="1" indent="2"/>
    </xf>
    <xf numFmtId="167" fontId="36" fillId="99" borderId="80" xfId="5" applyNumberFormat="1" applyFont="1" applyFill="1" applyBorder="1" applyAlignment="1">
      <alignment horizontal="right" vertical="center" wrapText="1" indent="5"/>
    </xf>
    <xf numFmtId="0" fontId="86" fillId="98" borderId="32" xfId="5" applyFont="1" applyFill="1" applyBorder="1" applyAlignment="1">
      <alignment horizontal="center" vertical="center" wrapText="1"/>
    </xf>
    <xf numFmtId="0" fontId="89" fillId="98" borderId="29" xfId="5" applyFont="1" applyFill="1" applyBorder="1" applyAlignment="1">
      <alignment horizontal="center" vertical="center" wrapText="1"/>
    </xf>
    <xf numFmtId="3" fontId="86" fillId="98" borderId="29" xfId="5" applyNumberFormat="1" applyFont="1" applyFill="1" applyBorder="1" applyAlignment="1">
      <alignment horizontal="center" vertical="center" wrapText="1"/>
    </xf>
    <xf numFmtId="0" fontId="86" fillId="98" borderId="29" xfId="5" applyFont="1" applyFill="1" applyBorder="1" applyAlignment="1">
      <alignment horizontal="center" vertical="center" wrapText="1"/>
    </xf>
    <xf numFmtId="0" fontId="39" fillId="99" borderId="0" xfId="5" applyFont="1" applyFill="1" applyBorder="1" applyAlignment="1">
      <alignment horizontal="left" vertical="center" wrapText="1" indent="1"/>
    </xf>
    <xf numFmtId="0" fontId="89" fillId="101" borderId="29" xfId="5" applyFont="1" applyFill="1" applyBorder="1" applyAlignment="1">
      <alignment horizontal="center" vertical="center" wrapText="1"/>
    </xf>
    <xf numFmtId="3" fontId="39" fillId="99" borderId="71" xfId="5" applyNumberFormat="1" applyFont="1" applyFill="1" applyBorder="1" applyAlignment="1">
      <alignment horizontal="right" vertical="center" wrapText="1" indent="1"/>
    </xf>
    <xf numFmtId="2" fontId="39" fillId="99" borderId="40" xfId="5" applyNumberFormat="1" applyFont="1" applyFill="1" applyBorder="1" applyAlignment="1">
      <alignment horizontal="right" vertical="center" wrapText="1" indent="1"/>
    </xf>
    <xf numFmtId="2" fontId="39" fillId="99" borderId="40" xfId="5" applyNumberFormat="1" applyFont="1" applyFill="1" applyBorder="1" applyAlignment="1">
      <alignment horizontal="right" vertical="distributed" wrapText="1" indent="1"/>
    </xf>
    <xf numFmtId="2" fontId="52" fillId="99" borderId="40" xfId="5" applyNumberFormat="1" applyFont="1" applyFill="1" applyBorder="1" applyAlignment="1">
      <alignment horizontal="right" vertical="center" wrapText="1" indent="1"/>
    </xf>
    <xf numFmtId="2" fontId="39" fillId="99" borderId="37" xfId="5" applyNumberFormat="1" applyFont="1" applyFill="1" applyBorder="1" applyAlignment="1">
      <alignment horizontal="right" vertical="center" wrapText="1" indent="1"/>
    </xf>
    <xf numFmtId="0" fontId="89" fillId="91" borderId="27" xfId="5" applyFont="1" applyFill="1" applyBorder="1" applyAlignment="1">
      <alignment horizontal="center" vertical="center" wrapText="1"/>
    </xf>
    <xf numFmtId="0" fontId="39" fillId="99" borderId="45" xfId="5" applyFont="1" applyFill="1" applyBorder="1" applyAlignment="1">
      <alignment horizontal="left" vertical="center" wrapText="1" indent="1"/>
    </xf>
    <xf numFmtId="0" fontId="89" fillId="101" borderId="103" xfId="5" applyFont="1" applyFill="1" applyBorder="1" applyAlignment="1">
      <alignment horizontal="center" vertical="center" wrapText="1"/>
    </xf>
    <xf numFmtId="3" fontId="39" fillId="99" borderId="94" xfId="5" applyNumberFormat="1" applyFont="1" applyFill="1" applyBorder="1" applyAlignment="1">
      <alignment horizontal="right" vertical="center" wrapText="1" indent="1"/>
    </xf>
    <xf numFmtId="2" fontId="39" fillId="99" borderId="45" xfId="5" applyNumberFormat="1" applyFont="1" applyFill="1" applyBorder="1" applyAlignment="1">
      <alignment horizontal="right" vertical="center" wrapText="1" indent="1"/>
    </xf>
    <xf numFmtId="2" fontId="39" fillId="99" borderId="45" xfId="5" applyNumberFormat="1" applyFont="1" applyFill="1" applyBorder="1" applyAlignment="1">
      <alignment horizontal="right" vertical="distributed" wrapText="1" indent="1"/>
    </xf>
    <xf numFmtId="2" fontId="52" fillId="99" borderId="45" xfId="5" applyNumberFormat="1" applyFont="1" applyFill="1" applyBorder="1" applyAlignment="1">
      <alignment horizontal="right" vertical="center" wrapText="1" indent="1"/>
    </xf>
    <xf numFmtId="2" fontId="39" fillId="99" borderId="46" xfId="5" applyNumberFormat="1" applyFont="1" applyFill="1" applyBorder="1" applyAlignment="1">
      <alignment horizontal="right" vertical="center" wrapText="1" indent="1"/>
    </xf>
    <xf numFmtId="3" fontId="36" fillId="99" borderId="0" xfId="5" applyNumberFormat="1" applyFont="1" applyFill="1" applyBorder="1" applyAlignment="1">
      <alignment horizontal="right" vertical="center" wrapText="1" indent="2"/>
    </xf>
    <xf numFmtId="0" fontId="36" fillId="99" borderId="108" xfId="5" applyFont="1" applyFill="1" applyBorder="1" applyAlignment="1">
      <alignment horizontal="left" vertical="center" wrapText="1" indent="2"/>
    </xf>
    <xf numFmtId="3" fontId="36" fillId="99" borderId="108" xfId="5" applyNumberFormat="1" applyFont="1" applyFill="1" applyBorder="1" applyAlignment="1">
      <alignment horizontal="right" vertical="center" wrapText="1" indent="2"/>
    </xf>
    <xf numFmtId="0" fontId="36" fillId="0" borderId="80" xfId="5" applyFont="1" applyFill="1" applyBorder="1" applyAlignment="1">
      <alignment horizontal="left" vertical="center" wrapText="1" indent="2"/>
    </xf>
    <xf numFmtId="3" fontId="36" fillId="0" borderId="80" xfId="5" applyNumberFormat="1" applyFont="1" applyFill="1" applyBorder="1" applyAlignment="1">
      <alignment horizontal="right" vertical="center" wrapText="1" indent="2"/>
    </xf>
    <xf numFmtId="1" fontId="32" fillId="0" borderId="0" xfId="5" applyNumberFormat="1">
      <alignment vertical="distributed"/>
    </xf>
    <xf numFmtId="3" fontId="36" fillId="0" borderId="82" xfId="0" applyNumberFormat="1" applyFont="1" applyFill="1" applyBorder="1" applyAlignment="1">
      <alignment horizontal="right" vertical="center" wrapText="1" indent="3"/>
    </xf>
    <xf numFmtId="0" fontId="36" fillId="101" borderId="0" xfId="0" applyFont="1" applyFill="1" applyBorder="1" applyAlignment="1">
      <alignment horizontal="center" vertical="center" wrapText="1"/>
    </xf>
    <xf numFmtId="3" fontId="36" fillId="101" borderId="82" xfId="0" applyNumberFormat="1" applyFont="1" applyFill="1" applyBorder="1" applyAlignment="1">
      <alignment horizontal="right" vertical="center" wrapText="1" indent="3"/>
    </xf>
    <xf numFmtId="3" fontId="36" fillId="101" borderId="10" xfId="0" applyNumberFormat="1" applyFont="1" applyFill="1" applyBorder="1" applyAlignment="1">
      <alignment horizontal="right" vertical="center" wrapText="1" indent="3"/>
    </xf>
    <xf numFmtId="3" fontId="36" fillId="101" borderId="15" xfId="0" applyNumberFormat="1" applyFont="1" applyFill="1" applyBorder="1" applyAlignment="1">
      <alignment horizontal="right" vertical="center" wrapText="1" indent="4"/>
    </xf>
    <xf numFmtId="3" fontId="36" fillId="101" borderId="0" xfId="0" applyNumberFormat="1" applyFont="1" applyFill="1" applyBorder="1" applyAlignment="1">
      <alignment horizontal="right" vertical="center" wrapText="1" indent="3"/>
    </xf>
    <xf numFmtId="0" fontId="36" fillId="101" borderId="0" xfId="0" applyFont="1" applyFill="1" applyBorder="1" applyAlignment="1">
      <alignment horizontal="right" vertical="center" wrapText="1" indent="3"/>
    </xf>
    <xf numFmtId="0" fontId="36" fillId="101" borderId="10" xfId="0" applyFont="1" applyFill="1" applyBorder="1" applyAlignment="1">
      <alignment horizontal="center" vertical="center" wrapText="1"/>
    </xf>
    <xf numFmtId="0" fontId="43" fillId="99" borderId="54" xfId="0" applyFont="1" applyFill="1" applyBorder="1" applyAlignment="1">
      <alignment horizontal="right" vertical="center" wrapText="1" indent="3"/>
    </xf>
    <xf numFmtId="0" fontId="43" fillId="99" borderId="0" xfId="0" applyFont="1" applyFill="1" applyBorder="1" applyAlignment="1">
      <alignment horizontal="right" vertical="center" wrapText="1" indent="4"/>
    </xf>
    <xf numFmtId="0" fontId="43" fillId="99" borderId="0" xfId="0" applyFont="1" applyFill="1" applyBorder="1" applyAlignment="1">
      <alignment horizontal="right" vertical="center" wrapText="1" indent="3"/>
    </xf>
    <xf numFmtId="0" fontId="43" fillId="0" borderId="82" xfId="0" applyFont="1" applyFill="1" applyBorder="1" applyAlignment="1">
      <alignment horizontal="right" vertical="center" wrapText="1" indent="3"/>
    </xf>
    <xf numFmtId="1" fontId="43" fillId="99" borderId="140" xfId="0" applyNumberFormat="1" applyFont="1" applyFill="1" applyBorder="1" applyAlignment="1">
      <alignment horizontal="right" vertical="center" wrapText="1" indent="3"/>
    </xf>
    <xf numFmtId="3" fontId="43" fillId="99" borderId="108" xfId="0" applyNumberFormat="1" applyFont="1" applyFill="1" applyBorder="1" applyAlignment="1">
      <alignment horizontal="right" vertical="center" wrapText="1" indent="4"/>
    </xf>
    <xf numFmtId="3" fontId="43" fillId="99" borderId="108" xfId="0" applyNumberFormat="1" applyFont="1" applyFill="1" applyBorder="1" applyAlignment="1">
      <alignment horizontal="right" vertical="center" wrapText="1" indent="3"/>
    </xf>
    <xf numFmtId="1" fontId="43" fillId="0" borderId="82" xfId="0" applyNumberFormat="1" applyFont="1" applyFill="1" applyBorder="1" applyAlignment="1">
      <alignment horizontal="right" vertical="center" wrapText="1" indent="3"/>
    </xf>
    <xf numFmtId="3" fontId="43" fillId="99" borderId="0" xfId="0" applyNumberFormat="1" applyFont="1" applyFill="1" applyBorder="1" applyAlignment="1">
      <alignment horizontal="right" vertical="center" wrapText="1" indent="3"/>
    </xf>
    <xf numFmtId="0" fontId="43" fillId="99" borderId="140" xfId="0" applyFont="1" applyFill="1" applyBorder="1" applyAlignment="1">
      <alignment horizontal="right" vertical="center" wrapText="1" indent="3"/>
    </xf>
    <xf numFmtId="0" fontId="43" fillId="99" borderId="108" xfId="0" applyFont="1" applyFill="1" applyBorder="1" applyAlignment="1">
      <alignment horizontal="right" vertical="center" wrapText="1" indent="4"/>
    </xf>
    <xf numFmtId="3" fontId="43" fillId="17" borderId="0" xfId="0" applyNumberFormat="1" applyFont="1" applyFill="1" applyBorder="1" applyAlignment="1">
      <alignment horizontal="right" vertical="center" wrapText="1" indent="3"/>
    </xf>
    <xf numFmtId="1" fontId="43" fillId="99" borderId="82" xfId="0" applyNumberFormat="1" applyFont="1" applyFill="1" applyBorder="1" applyAlignment="1">
      <alignment horizontal="right" vertical="center" wrapText="1" indent="3"/>
    </xf>
    <xf numFmtId="3" fontId="43" fillId="99" borderId="0" xfId="0" applyNumberFormat="1" applyFont="1" applyFill="1" applyBorder="1" applyAlignment="1">
      <alignment horizontal="right" vertical="center" wrapText="1" indent="4"/>
    </xf>
    <xf numFmtId="0" fontId="32" fillId="0" borderId="0" xfId="0" applyFont="1" applyAlignment="1"/>
    <xf numFmtId="0" fontId="36" fillId="99" borderId="0" xfId="5" applyFont="1" applyFill="1" applyBorder="1" applyAlignment="1">
      <alignment horizontal="right" vertical="center" wrapText="1" indent="1"/>
    </xf>
    <xf numFmtId="3" fontId="36" fillId="99" borderId="82" xfId="5" applyNumberFormat="1" applyFont="1" applyFill="1" applyBorder="1" applyAlignment="1">
      <alignment horizontal="right" vertical="center" wrapText="1" indent="2"/>
    </xf>
    <xf numFmtId="3" fontId="36" fillId="99" borderId="10" xfId="5" applyNumberFormat="1" applyFont="1" applyFill="1" applyBorder="1" applyAlignment="1">
      <alignment horizontal="right" vertical="center" wrapText="1" indent="2"/>
    </xf>
    <xf numFmtId="0" fontId="36" fillId="99" borderId="82" xfId="5" applyFont="1" applyFill="1" applyBorder="1" applyAlignment="1">
      <alignment horizontal="right" vertical="center" wrapText="1" indent="2"/>
    </xf>
    <xf numFmtId="3" fontId="36" fillId="99" borderId="10" xfId="5" applyNumberFormat="1" applyFont="1" applyFill="1" applyBorder="1" applyAlignment="1">
      <alignment horizontal="right" vertical="center" wrapText="1" indent="3"/>
    </xf>
    <xf numFmtId="3" fontId="36" fillId="99" borderId="0" xfId="5" applyNumberFormat="1" applyFont="1" applyFill="1" applyBorder="1" applyAlignment="1">
      <alignment horizontal="right" vertical="center" wrapText="1" indent="3"/>
    </xf>
    <xf numFmtId="0" fontId="36" fillId="0" borderId="80" xfId="5" applyFont="1" applyFill="1" applyBorder="1" applyAlignment="1">
      <alignment horizontal="right" vertical="center" wrapText="1" indent="1"/>
    </xf>
    <xf numFmtId="3" fontId="36" fillId="27" borderId="75" xfId="5" applyNumberFormat="1" applyFont="1" applyFill="1" applyBorder="1" applyAlignment="1">
      <alignment horizontal="right" vertical="center" wrapText="1" indent="2"/>
    </xf>
    <xf numFmtId="3" fontId="36" fillId="0" borderId="76" xfId="5" applyNumberFormat="1" applyFont="1" applyFill="1" applyBorder="1" applyAlignment="1">
      <alignment horizontal="right" vertical="center" wrapText="1" indent="2"/>
    </xf>
    <xf numFmtId="0" fontId="36" fillId="27" borderId="75" xfId="5" applyFont="1" applyFill="1" applyBorder="1" applyAlignment="1">
      <alignment horizontal="right" vertical="center" wrapText="1" indent="2"/>
    </xf>
    <xf numFmtId="3" fontId="36" fillId="0" borderId="76" xfId="5" applyNumberFormat="1" applyFont="1" applyFill="1" applyBorder="1" applyAlignment="1">
      <alignment horizontal="right" vertical="center" wrapText="1" indent="3"/>
    </xf>
    <xf numFmtId="3" fontId="36" fillId="0" borderId="80" xfId="5" applyNumberFormat="1" applyFont="1" applyFill="1" applyBorder="1" applyAlignment="1">
      <alignment horizontal="right" vertical="center" wrapText="1" indent="3"/>
    </xf>
    <xf numFmtId="0" fontId="187" fillId="0" borderId="0" xfId="4078" applyFont="1"/>
    <xf numFmtId="0" fontId="90" fillId="98" borderId="0" xfId="4078" applyFont="1" applyFill="1" applyAlignment="1">
      <alignment horizontal="center" vertical="center" wrapText="1"/>
    </xf>
    <xf numFmtId="0" fontId="187" fillId="0" borderId="0" xfId="4078" applyFont="1" applyAlignment="1">
      <alignment horizontal="center" vertical="center"/>
    </xf>
    <xf numFmtId="0" fontId="96" fillId="99" borderId="0" xfId="4078" applyFont="1" applyFill="1" applyBorder="1" applyAlignment="1">
      <alignment horizontal="right" indent="1"/>
    </xf>
    <xf numFmtId="3" fontId="96" fillId="99" borderId="0" xfId="4078" applyNumberFormat="1" applyFont="1" applyFill="1" applyBorder="1" applyAlignment="1">
      <alignment horizontal="right" indent="1"/>
    </xf>
    <xf numFmtId="3" fontId="96" fillId="27" borderId="0" xfId="4078" applyNumberFormat="1" applyFont="1" applyFill="1" applyBorder="1" applyAlignment="1">
      <alignment horizontal="right" indent="1"/>
    </xf>
    <xf numFmtId="0" fontId="96" fillId="77" borderId="0" xfId="4078" applyFont="1" applyFill="1" applyBorder="1" applyAlignment="1">
      <alignment horizontal="right" indent="1"/>
    </xf>
    <xf numFmtId="3" fontId="96" fillId="77" borderId="0" xfId="4078" applyNumberFormat="1" applyFont="1" applyFill="1" applyBorder="1" applyAlignment="1">
      <alignment horizontal="right" indent="1"/>
    </xf>
    <xf numFmtId="3" fontId="96" fillId="86" borderId="0" xfId="4078" applyNumberFormat="1" applyFont="1" applyFill="1" applyBorder="1" applyAlignment="1">
      <alignment horizontal="right" indent="1"/>
    </xf>
    <xf numFmtId="0" fontId="187" fillId="99" borderId="0" xfId="4078" applyFont="1" applyFill="1"/>
    <xf numFmtId="3" fontId="32" fillId="99" borderId="0" xfId="4078" applyNumberFormat="1" applyFont="1" applyFill="1" applyBorder="1" applyAlignment="1">
      <alignment horizontal="right" indent="1"/>
    </xf>
    <xf numFmtId="0" fontId="7" fillId="0" borderId="0" xfId="4078"/>
    <xf numFmtId="3" fontId="7" fillId="0" borderId="0" xfId="4078" applyNumberFormat="1"/>
    <xf numFmtId="3" fontId="96" fillId="0" borderId="0" xfId="4078" applyNumberFormat="1" applyFont="1" applyFill="1" applyBorder="1" applyAlignment="1">
      <alignment horizontal="right" indent="1"/>
    </xf>
    <xf numFmtId="164" fontId="36" fillId="101" borderId="0" xfId="0" applyNumberFormat="1" applyFont="1" applyFill="1" applyBorder="1" applyAlignment="1">
      <alignment horizontal="right" vertical="center" wrapText="1" indent="2"/>
    </xf>
    <xf numFmtId="164" fontId="111" fillId="100" borderId="75" xfId="0" applyNumberFormat="1" applyFont="1" applyFill="1" applyBorder="1" applyAlignment="1">
      <alignment horizontal="right" vertical="center" wrapText="1" indent="2"/>
    </xf>
    <xf numFmtId="164" fontId="111" fillId="100" borderId="80" xfId="0" applyNumberFormat="1" applyFont="1" applyFill="1" applyBorder="1" applyAlignment="1">
      <alignment horizontal="right" vertical="center" wrapText="1" indent="2"/>
    </xf>
    <xf numFmtId="0" fontId="60" fillId="98" borderId="29" xfId="0" applyFont="1" applyFill="1" applyBorder="1" applyAlignment="1">
      <alignment horizontal="right" vertical="center" wrapText="1" indent="1"/>
    </xf>
    <xf numFmtId="0" fontId="60" fillId="98" borderId="30" xfId="0" applyFont="1" applyFill="1" applyBorder="1" applyAlignment="1">
      <alignment horizontal="right" vertical="center" wrapText="1" indent="1"/>
    </xf>
    <xf numFmtId="3" fontId="39" fillId="101" borderId="0" xfId="0" applyNumberFormat="1" applyFont="1" applyFill="1" applyBorder="1" applyAlignment="1">
      <alignment horizontal="right" vertical="center" wrapText="1" indent="1"/>
    </xf>
    <xf numFmtId="3" fontId="57" fillId="100" borderId="96" xfId="0" applyNumberFormat="1" applyFont="1" applyFill="1" applyBorder="1" applyAlignment="1">
      <alignment horizontal="right" vertical="center" wrapText="1" indent="1"/>
    </xf>
    <xf numFmtId="0" fontId="184" fillId="0" borderId="0" xfId="4079" applyFont="1"/>
    <xf numFmtId="164" fontId="39" fillId="20" borderId="0" xfId="5" applyNumberFormat="1" applyFont="1" applyFill="1" applyBorder="1" applyAlignment="1">
      <alignment horizontal="right" vertical="center" wrapText="1" indent="2"/>
    </xf>
    <xf numFmtId="164" fontId="39" fillId="101" borderId="0" xfId="5" applyNumberFormat="1" applyFont="1" applyFill="1" applyBorder="1" applyAlignment="1">
      <alignment horizontal="right" vertical="center" wrapText="1" indent="2"/>
    </xf>
    <xf numFmtId="164" fontId="39" fillId="0" borderId="0" xfId="5" applyNumberFormat="1" applyFont="1" applyBorder="1" applyAlignment="1">
      <alignment horizontal="right" vertical="center" wrapText="1" indent="2"/>
    </xf>
    <xf numFmtId="164" fontId="39" fillId="0" borderId="0" xfId="5" applyNumberFormat="1" applyFont="1" applyFill="1" applyBorder="1" applyAlignment="1">
      <alignment horizontal="right" vertical="center" wrapText="1" indent="2"/>
    </xf>
    <xf numFmtId="164" fontId="116" fillId="100" borderId="80" xfId="5" applyNumberFormat="1" applyFont="1" applyFill="1" applyBorder="1" applyAlignment="1">
      <alignment horizontal="right" vertical="center" wrapText="1" indent="2"/>
    </xf>
    <xf numFmtId="0" fontId="39" fillId="0" borderId="0" xfId="5" applyFont="1">
      <alignment vertical="distributed"/>
    </xf>
    <xf numFmtId="164" fontId="39" fillId="27" borderId="0" xfId="5" applyNumberFormat="1" applyFont="1" applyFill="1" applyBorder="1" applyAlignment="1">
      <alignment horizontal="right" vertical="center" wrapText="1" indent="2"/>
    </xf>
    <xf numFmtId="164" fontId="39" fillId="8" borderId="0" xfId="5" applyNumberFormat="1" applyFont="1" applyFill="1" applyBorder="1" applyAlignment="1">
      <alignment horizontal="right" vertical="center" wrapText="1" indent="2"/>
    </xf>
    <xf numFmtId="0" fontId="32" fillId="0" borderId="0" xfId="5" applyFont="1" applyAlignment="1">
      <alignment vertical="distributed" wrapText="1"/>
    </xf>
    <xf numFmtId="0" fontId="153" fillId="98" borderId="85" xfId="5" applyFont="1" applyFill="1" applyBorder="1" applyAlignment="1">
      <alignment horizontal="left" vertical="center" wrapText="1" readingOrder="1"/>
    </xf>
    <xf numFmtId="0" fontId="153" fillId="98" borderId="84" xfId="5" applyFont="1" applyFill="1" applyBorder="1" applyAlignment="1">
      <alignment horizontal="center" vertical="center" wrapText="1" readingOrder="1"/>
    </xf>
    <xf numFmtId="0" fontId="151" fillId="101" borderId="0" xfId="5" applyFont="1" applyFill="1" applyBorder="1" applyAlignment="1">
      <alignment horizontal="left" vertical="center" wrapText="1" indent="2" readingOrder="1"/>
    </xf>
    <xf numFmtId="189" fontId="151" fillId="27" borderId="0" xfId="5" applyNumberFormat="1" applyFont="1" applyFill="1" applyBorder="1" applyAlignment="1">
      <alignment horizontal="right" vertical="center" wrapText="1" indent="3" readingOrder="1"/>
    </xf>
    <xf numFmtId="189" fontId="151" fillId="101" borderId="0" xfId="5" applyNumberFormat="1" applyFont="1" applyFill="1" applyBorder="1" applyAlignment="1">
      <alignment horizontal="right" vertical="center" wrapText="1" indent="3" readingOrder="1"/>
    </xf>
    <xf numFmtId="0" fontId="151" fillId="0" borderId="0" xfId="5" applyFont="1" applyFill="1" applyBorder="1" applyAlignment="1">
      <alignment horizontal="left" vertical="center" wrapText="1" indent="2" readingOrder="1"/>
    </xf>
    <xf numFmtId="189" fontId="151" fillId="20" borderId="0" xfId="5" applyNumberFormat="1" applyFont="1" applyFill="1" applyBorder="1" applyAlignment="1">
      <alignment horizontal="right" vertical="center" wrapText="1" indent="3" readingOrder="1"/>
    </xf>
    <xf numFmtId="189" fontId="151" fillId="0" borderId="0" xfId="5" applyNumberFormat="1" applyFont="1" applyFill="1" applyBorder="1" applyAlignment="1">
      <alignment horizontal="right" vertical="center" wrapText="1" indent="3" readingOrder="1"/>
    </xf>
    <xf numFmtId="0" fontId="151" fillId="101" borderId="87" xfId="5" applyFont="1" applyFill="1" applyBorder="1" applyAlignment="1">
      <alignment horizontal="left" vertical="center" wrapText="1" indent="2" readingOrder="1"/>
    </xf>
    <xf numFmtId="189" fontId="151" fillId="101" borderId="87" xfId="5" applyNumberFormat="1" applyFont="1" applyFill="1" applyBorder="1" applyAlignment="1">
      <alignment horizontal="right" vertical="center" wrapText="1" indent="3" readingOrder="1"/>
    </xf>
    <xf numFmtId="0" fontId="151" fillId="0" borderId="70" xfId="5" applyFont="1" applyFill="1" applyBorder="1" applyAlignment="1">
      <alignment horizontal="left" vertical="center" wrapText="1" indent="2" readingOrder="1"/>
    </xf>
    <xf numFmtId="189" fontId="151" fillId="0" borderId="88" xfId="5" applyNumberFormat="1" applyFont="1" applyFill="1" applyBorder="1" applyAlignment="1">
      <alignment horizontal="right" vertical="center" wrapText="1" indent="3" readingOrder="1"/>
    </xf>
    <xf numFmtId="0" fontId="112" fillId="0" borderId="0" xfId="5" applyFont="1">
      <alignment vertical="distributed"/>
    </xf>
    <xf numFmtId="0" fontId="152" fillId="100" borderId="86" xfId="5" applyFont="1" applyFill="1" applyBorder="1" applyAlignment="1">
      <alignment horizontal="left" vertical="center" wrapText="1" indent="1" readingOrder="1"/>
    </xf>
    <xf numFmtId="189" fontId="152" fillId="100" borderId="86" xfId="5" applyNumberFormat="1" applyFont="1" applyFill="1" applyBorder="1" applyAlignment="1">
      <alignment horizontal="right" vertical="center" wrapText="1" indent="3" readingOrder="1"/>
    </xf>
    <xf numFmtId="0" fontId="85" fillId="98" borderId="31" xfId="5" applyFont="1" applyFill="1" applyBorder="1" applyAlignment="1">
      <alignment horizontal="center" vertical="center" wrapText="1"/>
    </xf>
    <xf numFmtId="0" fontId="85" fillId="98" borderId="29" xfId="5" applyFont="1" applyFill="1" applyBorder="1" applyAlignment="1">
      <alignment horizontal="right" vertical="center" wrapText="1" indent="2"/>
    </xf>
    <xf numFmtId="0" fontId="85" fillId="98" borderId="30" xfId="5" applyFont="1" applyFill="1" applyBorder="1" applyAlignment="1">
      <alignment horizontal="right" vertical="center" wrapText="1" indent="2"/>
    </xf>
    <xf numFmtId="0" fontId="39" fillId="0" borderId="0" xfId="5" applyFont="1" applyBorder="1" applyAlignment="1">
      <alignment horizontal="right" vertical="top" wrapText="1" indent="2"/>
    </xf>
    <xf numFmtId="0" fontId="32" fillId="0" borderId="0" xfId="5" applyAlignment="1">
      <alignment horizontal="right" vertical="distributed" indent="2"/>
    </xf>
    <xf numFmtId="0" fontId="85" fillId="98" borderId="38" xfId="5" applyFont="1" applyFill="1" applyBorder="1" applyAlignment="1">
      <alignment horizontal="center" vertical="center" wrapText="1"/>
    </xf>
    <xf numFmtId="0" fontId="85" fillId="98" borderId="30" xfId="5" applyFont="1" applyFill="1" applyBorder="1" applyAlignment="1">
      <alignment horizontal="center" vertical="center" wrapText="1"/>
    </xf>
    <xf numFmtId="164" fontId="39" fillId="8" borderId="82" xfId="5" applyNumberFormat="1" applyFont="1" applyFill="1" applyBorder="1" applyAlignment="1">
      <alignment horizontal="right" vertical="center" wrapText="1" indent="1"/>
    </xf>
    <xf numFmtId="164" fontId="39" fillId="8" borderId="0" xfId="5" applyNumberFormat="1" applyFont="1" applyFill="1" applyBorder="1" applyAlignment="1">
      <alignment horizontal="right" vertical="center" wrapText="1" indent="1"/>
    </xf>
    <xf numFmtId="164" fontId="39" fillId="101" borderId="0" xfId="5" applyNumberFormat="1" applyFont="1" applyFill="1" applyBorder="1" applyAlignment="1">
      <alignment horizontal="right" vertical="center" wrapText="1" indent="1"/>
    </xf>
    <xf numFmtId="164" fontId="39" fillId="101" borderId="51" xfId="5" applyNumberFormat="1" applyFont="1" applyFill="1" applyBorder="1" applyAlignment="1">
      <alignment horizontal="right" vertical="center" wrapText="1" indent="1"/>
    </xf>
    <xf numFmtId="164" fontId="39" fillId="101" borderId="0" xfId="5" applyNumberFormat="1" applyFont="1" applyFill="1" applyBorder="1" applyAlignment="1">
      <alignment horizontal="right" vertical="center" indent="1"/>
    </xf>
    <xf numFmtId="164" fontId="39" fillId="8" borderId="0" xfId="5" applyNumberFormat="1" applyFont="1" applyFill="1" applyBorder="1" applyAlignment="1">
      <alignment horizontal="right" vertical="center" indent="1"/>
    </xf>
    <xf numFmtId="164" fontId="39" fillId="0" borderId="82" xfId="5" applyNumberFormat="1" applyFont="1" applyBorder="1" applyAlignment="1">
      <alignment horizontal="right" vertical="center" wrapText="1" indent="1"/>
    </xf>
    <xf numFmtId="164" fontId="39" fillId="0" borderId="0" xfId="5" applyNumberFormat="1" applyFont="1" applyBorder="1" applyAlignment="1">
      <alignment horizontal="right" vertical="center" wrapText="1" indent="1"/>
    </xf>
    <xf numFmtId="164" fontId="39" fillId="0" borderId="51" xfId="5" applyNumberFormat="1" applyFont="1" applyBorder="1" applyAlignment="1">
      <alignment horizontal="right" vertical="center" wrapText="1" indent="1"/>
    </xf>
    <xf numFmtId="164" fontId="39" fillId="0" borderId="0" xfId="5" applyNumberFormat="1" applyFont="1" applyBorder="1" applyAlignment="1">
      <alignment horizontal="right" vertical="center" indent="1"/>
    </xf>
    <xf numFmtId="164" fontId="39" fillId="101" borderId="82" xfId="5" applyNumberFormat="1" applyFont="1" applyFill="1" applyBorder="1" applyAlignment="1">
      <alignment horizontal="right" vertical="center" wrapText="1" indent="1"/>
    </xf>
    <xf numFmtId="164" fontId="39" fillId="8" borderId="51" xfId="5" applyNumberFormat="1" applyFont="1" applyFill="1" applyBorder="1" applyAlignment="1">
      <alignment horizontal="right" vertical="center" wrapText="1" indent="1"/>
    </xf>
    <xf numFmtId="164" fontId="39" fillId="0" borderId="0" xfId="5" applyNumberFormat="1" applyFont="1" applyFill="1" applyBorder="1" applyAlignment="1">
      <alignment horizontal="right" vertical="center" wrapText="1" indent="1"/>
    </xf>
    <xf numFmtId="164" fontId="39" fillId="0" borderId="51" xfId="5" applyNumberFormat="1" applyFont="1" applyFill="1" applyBorder="1" applyAlignment="1">
      <alignment horizontal="right" vertical="center" wrapText="1" indent="1"/>
    </xf>
    <xf numFmtId="164" fontId="39" fillId="0" borderId="0" xfId="5" applyNumberFormat="1" applyFont="1" applyFill="1" applyBorder="1" applyAlignment="1">
      <alignment horizontal="right" vertical="center" indent="1"/>
    </xf>
    <xf numFmtId="164" fontId="39" fillId="20" borderId="82" xfId="5" applyNumberFormat="1" applyFont="1" applyFill="1" applyBorder="1" applyAlignment="1">
      <alignment horizontal="right" vertical="center" wrapText="1" indent="1"/>
    </xf>
    <xf numFmtId="164" fontId="39" fillId="0" borderId="82" xfId="5" applyNumberFormat="1" applyFont="1" applyFill="1" applyBorder="1" applyAlignment="1">
      <alignment horizontal="right" vertical="center" wrapText="1" indent="1"/>
    </xf>
    <xf numFmtId="164" fontId="116" fillId="100" borderId="80" xfId="5" applyNumberFormat="1" applyFont="1" applyFill="1" applyBorder="1" applyAlignment="1">
      <alignment horizontal="right" vertical="center" wrapText="1" indent="1"/>
    </xf>
    <xf numFmtId="164" fontId="116" fillId="100" borderId="101" xfId="5" applyNumberFormat="1" applyFont="1" applyFill="1" applyBorder="1" applyAlignment="1">
      <alignment horizontal="right" vertical="center" wrapText="1" indent="1"/>
    </xf>
    <xf numFmtId="164" fontId="116" fillId="100" borderId="80" xfId="5" applyNumberFormat="1" applyFont="1" applyFill="1" applyBorder="1" applyAlignment="1">
      <alignment horizontal="right" vertical="center" indent="1"/>
    </xf>
    <xf numFmtId="0" fontId="47" fillId="0" borderId="0" xfId="5" applyFont="1">
      <alignment vertical="distributed"/>
    </xf>
    <xf numFmtId="164" fontId="39" fillId="20" borderId="0" xfId="5" applyNumberFormat="1" applyFont="1" applyFill="1" applyBorder="1" applyAlignment="1">
      <alignment horizontal="right" vertical="center" wrapText="1" indent="1"/>
    </xf>
    <xf numFmtId="164" fontId="39" fillId="8" borderId="40" xfId="5" applyNumberFormat="1" applyFont="1" applyFill="1" applyBorder="1" applyAlignment="1">
      <alignment horizontal="right" vertical="center" wrapText="1" indent="1"/>
    </xf>
    <xf numFmtId="164" fontId="39" fillId="20" borderId="40" xfId="5" applyNumberFormat="1" applyFont="1" applyFill="1" applyBorder="1" applyAlignment="1">
      <alignment horizontal="right" vertical="center" wrapText="1" indent="1"/>
    </xf>
    <xf numFmtId="164" fontId="39" fillId="0" borderId="40" xfId="5" applyNumberFormat="1" applyFont="1" applyFill="1" applyBorder="1" applyAlignment="1">
      <alignment horizontal="right" vertical="center" wrapText="1" indent="1"/>
    </xf>
    <xf numFmtId="0" fontId="85" fillId="98" borderId="29" xfId="5" applyFont="1" applyFill="1" applyBorder="1" applyAlignment="1">
      <alignment horizontal="center" wrapText="1"/>
    </xf>
    <xf numFmtId="0" fontId="85" fillId="98" borderId="29" xfId="5" quotePrefix="1" applyFont="1" applyFill="1" applyBorder="1" applyAlignment="1">
      <alignment horizontal="center" wrapText="1"/>
    </xf>
    <xf numFmtId="0" fontId="85" fillId="98" borderId="30" xfId="5" quotePrefix="1" applyFont="1" applyFill="1" applyBorder="1" applyAlignment="1">
      <alignment horizontal="center" wrapText="1"/>
    </xf>
    <xf numFmtId="0" fontId="85" fillId="98" borderId="30" xfId="5" applyFont="1" applyFill="1" applyBorder="1" applyAlignment="1">
      <alignment horizontal="center" wrapText="1"/>
    </xf>
    <xf numFmtId="0" fontId="44" fillId="0" borderId="8" xfId="5" applyFont="1" applyFill="1" applyBorder="1" applyAlignment="1">
      <alignment horizontal="center" vertical="center" wrapText="1"/>
    </xf>
    <xf numFmtId="0" fontId="36" fillId="95" borderId="106" xfId="5" applyFont="1" applyFill="1" applyBorder="1" applyAlignment="1">
      <alignment horizontal="right" vertical="center" wrapText="1" indent="2"/>
    </xf>
    <xf numFmtId="0" fontId="36" fillId="95" borderId="0" xfId="5" applyFont="1" applyFill="1" applyBorder="1" applyAlignment="1">
      <alignment horizontal="right" vertical="center" wrapText="1" indent="2"/>
    </xf>
    <xf numFmtId="0" fontId="36" fillId="99" borderId="0" xfId="5" applyFont="1" applyFill="1" applyBorder="1" applyAlignment="1">
      <alignment horizontal="center" vertical="center" wrapText="1"/>
    </xf>
    <xf numFmtId="0" fontId="36" fillId="99" borderId="40" xfId="5" applyFont="1" applyFill="1" applyBorder="1" applyAlignment="1">
      <alignment horizontal="center" vertical="center" wrapText="1"/>
    </xf>
    <xf numFmtId="0" fontId="36" fillId="99" borderId="118" xfId="5" applyFont="1" applyFill="1" applyBorder="1" applyAlignment="1">
      <alignment horizontal="center" vertical="center" wrapText="1"/>
    </xf>
    <xf numFmtId="1" fontId="36" fillId="99" borderId="0" xfId="5" applyNumberFormat="1" applyFont="1" applyFill="1" applyBorder="1" applyAlignment="1">
      <alignment horizontal="center" vertical="center" wrapText="1"/>
    </xf>
    <xf numFmtId="0" fontId="39" fillId="0" borderId="11" xfId="5" applyFont="1" applyBorder="1" applyAlignment="1">
      <alignment horizontal="right" vertical="center" indent="2"/>
    </xf>
    <xf numFmtId="0" fontId="36" fillId="0" borderId="107" xfId="5" applyFont="1" applyFill="1" applyBorder="1" applyAlignment="1">
      <alignment horizontal="center" vertical="center" wrapText="1"/>
    </xf>
    <xf numFmtId="0" fontId="36" fillId="0" borderId="0" xfId="5" applyFont="1" applyFill="1" applyBorder="1" applyAlignment="1">
      <alignment horizontal="center" vertical="center" wrapText="1"/>
    </xf>
    <xf numFmtId="0" fontId="36" fillId="0" borderId="119" xfId="5" applyFont="1" applyFill="1" applyBorder="1" applyAlignment="1">
      <alignment horizontal="center" vertical="center" wrapText="1"/>
    </xf>
    <xf numFmtId="0" fontId="36" fillId="16" borderId="0" xfId="5" applyFont="1" applyFill="1" applyBorder="1" applyAlignment="1">
      <alignment horizontal="center" vertical="center" wrapText="1"/>
    </xf>
    <xf numFmtId="1" fontId="36" fillId="16" borderId="0" xfId="5" applyNumberFormat="1" applyFont="1" applyFill="1" applyBorder="1" applyAlignment="1">
      <alignment horizontal="center" vertical="center" wrapText="1"/>
    </xf>
    <xf numFmtId="0" fontId="39" fillId="15" borderId="11" xfId="5" applyFont="1" applyFill="1" applyBorder="1" applyAlignment="1">
      <alignment horizontal="right" vertical="center" indent="2"/>
    </xf>
    <xf numFmtId="0" fontId="36" fillId="99" borderId="107" xfId="5" applyFont="1" applyFill="1" applyBorder="1" applyAlignment="1">
      <alignment horizontal="center" vertical="center" wrapText="1"/>
    </xf>
    <xf numFmtId="0" fontId="36" fillId="99" borderId="119" xfId="5" applyFont="1" applyFill="1" applyBorder="1" applyAlignment="1">
      <alignment horizontal="center" vertical="center" wrapText="1"/>
    </xf>
    <xf numFmtId="1" fontId="36" fillId="0" borderId="0" xfId="5" applyNumberFormat="1" applyFont="1" applyFill="1" applyBorder="1" applyAlignment="1">
      <alignment horizontal="center" vertical="center" wrapText="1"/>
    </xf>
    <xf numFmtId="0" fontId="36" fillId="8" borderId="141" xfId="5" applyFont="1" applyFill="1" applyBorder="1" applyAlignment="1">
      <alignment horizontal="right" vertical="center" wrapText="1" indent="2"/>
    </xf>
    <xf numFmtId="0" fontId="36" fillId="8" borderId="80" xfId="5" applyFont="1" applyFill="1" applyBorder="1" applyAlignment="1">
      <alignment horizontal="right" vertical="center" wrapText="1" indent="2"/>
    </xf>
    <xf numFmtId="0" fontId="36" fillId="0" borderId="80" xfId="5" applyFont="1" applyFill="1" applyBorder="1" applyAlignment="1">
      <alignment horizontal="center" vertical="center" wrapText="1"/>
    </xf>
    <xf numFmtId="0" fontId="36" fillId="0" borderId="142" xfId="5" applyFont="1" applyFill="1" applyBorder="1" applyAlignment="1">
      <alignment horizontal="center" vertical="center" wrapText="1"/>
    </xf>
    <xf numFmtId="0" fontId="36" fillId="16" borderId="80" xfId="5" applyFont="1" applyFill="1" applyBorder="1" applyAlignment="1">
      <alignment horizontal="center" vertical="center" wrapText="1"/>
    </xf>
    <xf numFmtId="1" fontId="36" fillId="16" borderId="80" xfId="5" applyNumberFormat="1" applyFont="1" applyFill="1" applyBorder="1" applyAlignment="1">
      <alignment horizontal="center" vertical="center" wrapText="1"/>
    </xf>
    <xf numFmtId="0" fontId="39" fillId="15" borderId="16" xfId="5" applyFont="1" applyFill="1" applyBorder="1" applyAlignment="1">
      <alignment horizontal="right" vertical="center" indent="2"/>
    </xf>
    <xf numFmtId="0" fontId="39" fillId="0" borderId="21" xfId="5" applyFont="1" applyBorder="1" applyAlignment="1">
      <alignment vertical="top" wrapText="1"/>
    </xf>
    <xf numFmtId="0" fontId="75" fillId="98" borderId="0" xfId="5" applyFont="1" applyFill="1" applyBorder="1" applyAlignment="1">
      <alignment horizontal="center" vertical="center" wrapText="1"/>
    </xf>
    <xf numFmtId="165" fontId="51" fillId="101" borderId="0" xfId="5" applyNumberFormat="1" applyFont="1" applyFill="1" applyBorder="1" applyAlignment="1">
      <alignment horizontal="right" vertical="center" indent="4"/>
    </xf>
    <xf numFmtId="10" fontId="51" fillId="101" borderId="0" xfId="5" applyNumberFormat="1" applyFont="1" applyFill="1" applyBorder="1" applyAlignment="1">
      <alignment horizontal="right" vertical="center" indent="5"/>
    </xf>
    <xf numFmtId="165" fontId="51" fillId="0" borderId="0" xfId="5" applyNumberFormat="1" applyFont="1" applyFill="1" applyBorder="1" applyAlignment="1">
      <alignment horizontal="right" vertical="center" indent="4"/>
    </xf>
    <xf numFmtId="10" fontId="51" fillId="0" borderId="0" xfId="5" applyNumberFormat="1" applyFont="1" applyFill="1" applyBorder="1" applyAlignment="1">
      <alignment horizontal="right" vertical="center" indent="5"/>
    </xf>
    <xf numFmtId="165" fontId="114" fillId="100" borderId="0" xfId="5" applyNumberFormat="1" applyFont="1" applyFill="1" applyBorder="1" applyAlignment="1">
      <alignment horizontal="right" vertical="center" indent="4"/>
    </xf>
    <xf numFmtId="10" fontId="114" fillId="100" borderId="0" xfId="5" applyNumberFormat="1" applyFont="1" applyFill="1" applyBorder="1" applyAlignment="1">
      <alignment horizontal="right" vertical="center" indent="5"/>
    </xf>
    <xf numFmtId="165" fontId="114" fillId="100" borderId="80" xfId="5" applyNumberFormat="1" applyFont="1" applyFill="1" applyBorder="1" applyAlignment="1">
      <alignment horizontal="right" vertical="center" indent="4"/>
    </xf>
    <xf numFmtId="0" fontId="114" fillId="100" borderId="80" xfId="5" applyFont="1" applyFill="1" applyBorder="1" applyAlignment="1">
      <alignment horizontal="right" vertical="center" indent="5"/>
    </xf>
    <xf numFmtId="0" fontId="44" fillId="0" borderId="20" xfId="5" applyFont="1" applyFill="1" applyBorder="1" applyAlignment="1">
      <alignment horizontal="center" vertical="center" wrapText="1"/>
    </xf>
    <xf numFmtId="0" fontId="36" fillId="8" borderId="106" xfId="5" applyFont="1" applyFill="1" applyBorder="1" applyAlignment="1">
      <alignment horizontal="center" vertical="center" wrapText="1"/>
    </xf>
    <xf numFmtId="0" fontId="36" fillId="8" borderId="0" xfId="5" applyFont="1" applyFill="1" applyBorder="1" applyAlignment="1">
      <alignment horizontal="center" vertical="center" wrapText="1"/>
    </xf>
    <xf numFmtId="0" fontId="32" fillId="0" borderId="0" xfId="5" applyBorder="1" applyAlignment="1">
      <alignment horizontal="right" vertical="center" indent="2"/>
    </xf>
    <xf numFmtId="0" fontId="32" fillId="15" borderId="0" xfId="5" applyFill="1" applyBorder="1" applyAlignment="1">
      <alignment horizontal="right" vertical="center" indent="2"/>
    </xf>
    <xf numFmtId="0" fontId="36" fillId="8" borderId="141" xfId="5" applyFont="1" applyFill="1" applyBorder="1" applyAlignment="1">
      <alignment horizontal="center" vertical="center" wrapText="1"/>
    </xf>
    <xf numFmtId="0" fontId="36" fillId="8" borderId="80" xfId="5" applyFont="1" applyFill="1" applyBorder="1" applyAlignment="1">
      <alignment horizontal="center" vertical="center" wrapText="1"/>
    </xf>
    <xf numFmtId="0" fontId="32" fillId="15" borderId="80" xfId="5" applyFill="1" applyBorder="1" applyAlignment="1">
      <alignment horizontal="right" vertical="center" indent="2"/>
    </xf>
    <xf numFmtId="1" fontId="36" fillId="99" borderId="0" xfId="5" applyNumberFormat="1" applyFont="1" applyFill="1" applyBorder="1" applyAlignment="1">
      <alignment horizontal="right" vertical="center" wrapText="1" indent="1"/>
    </xf>
    <xf numFmtId="0" fontId="39" fillId="0" borderId="11" xfId="5" applyFont="1" applyBorder="1" applyAlignment="1">
      <alignment horizontal="right" indent="2"/>
    </xf>
    <xf numFmtId="0" fontId="36" fillId="16" borderId="0" xfId="5" applyFont="1" applyFill="1" applyBorder="1" applyAlignment="1">
      <alignment horizontal="right" vertical="center" wrapText="1" indent="1"/>
    </xf>
    <xf numFmtId="1" fontId="36" fillId="16" borderId="0" xfId="5" applyNumberFormat="1" applyFont="1" applyFill="1" applyBorder="1" applyAlignment="1">
      <alignment horizontal="right" vertical="center" wrapText="1" indent="1"/>
    </xf>
    <xf numFmtId="0" fontId="39" fillId="15" borderId="11" xfId="5" applyFont="1" applyFill="1" applyBorder="1" applyAlignment="1">
      <alignment horizontal="right" indent="2"/>
    </xf>
    <xf numFmtId="1" fontId="36" fillId="0" borderId="0" xfId="5" applyNumberFormat="1" applyFont="1" applyFill="1" applyBorder="1" applyAlignment="1">
      <alignment horizontal="right" vertical="center" wrapText="1" indent="1"/>
    </xf>
    <xf numFmtId="0" fontId="36" fillId="16" borderId="80" xfId="5" applyFont="1" applyFill="1" applyBorder="1" applyAlignment="1">
      <alignment horizontal="right" vertical="center" wrapText="1" indent="1"/>
    </xf>
    <xf numFmtId="0" fontId="39" fillId="15" borderId="16" xfId="5" applyFont="1" applyFill="1" applyBorder="1" applyAlignment="1">
      <alignment horizontal="right" indent="2"/>
    </xf>
    <xf numFmtId="0" fontId="33" fillId="0" borderId="8" xfId="5" applyFont="1" applyBorder="1" applyAlignment="1">
      <alignment horizontal="center" vertical="center" wrapText="1"/>
    </xf>
    <xf numFmtId="0" fontId="36" fillId="8" borderId="106" xfId="5" applyFont="1" applyFill="1" applyBorder="1" applyAlignment="1">
      <alignment horizontal="right" vertical="center" wrapText="1" indent="1"/>
    </xf>
    <xf numFmtId="0" fontId="36" fillId="8" borderId="0" xfId="5" applyFont="1" applyFill="1" applyBorder="1" applyAlignment="1">
      <alignment horizontal="right" vertical="center" wrapText="1" indent="1"/>
    </xf>
    <xf numFmtId="0" fontId="36" fillId="99" borderId="40" xfId="5" applyFont="1" applyFill="1" applyBorder="1" applyAlignment="1">
      <alignment horizontal="right" vertical="center" wrapText="1" indent="1"/>
    </xf>
    <xf numFmtId="0" fontId="36" fillId="99" borderId="118" xfId="5" applyFont="1" applyFill="1" applyBorder="1" applyAlignment="1">
      <alignment horizontal="right" vertical="center" wrapText="1" indent="1"/>
    </xf>
    <xf numFmtId="0" fontId="36" fillId="0" borderId="11" xfId="5" applyFont="1" applyBorder="1" applyAlignment="1">
      <alignment horizontal="right" vertical="center" wrapText="1" indent="2"/>
    </xf>
    <xf numFmtId="0" fontId="36" fillId="0" borderId="107" xfId="5" applyFont="1" applyFill="1" applyBorder="1" applyAlignment="1">
      <alignment horizontal="right" vertical="center" wrapText="1" indent="1"/>
    </xf>
    <xf numFmtId="0" fontId="36" fillId="0" borderId="119" xfId="5" applyFont="1" applyFill="1" applyBorder="1" applyAlignment="1">
      <alignment horizontal="right" vertical="center" wrapText="1" indent="1"/>
    </xf>
    <xf numFmtId="0" fontId="36" fillId="15" borderId="11" xfId="5" applyFont="1" applyFill="1" applyBorder="1" applyAlignment="1">
      <alignment horizontal="right" vertical="center" wrapText="1" indent="2"/>
    </xf>
    <xf numFmtId="0" fontId="36" fillId="99" borderId="107" xfId="5" applyFont="1" applyFill="1" applyBorder="1" applyAlignment="1">
      <alignment horizontal="right" vertical="center" wrapText="1" indent="1"/>
    </xf>
    <xf numFmtId="0" fontId="36" fillId="99" borderId="119" xfId="5" applyFont="1" applyFill="1" applyBorder="1" applyAlignment="1">
      <alignment horizontal="right" vertical="center" wrapText="1" indent="1"/>
    </xf>
    <xf numFmtId="0" fontId="36" fillId="8" borderId="141" xfId="5" applyFont="1" applyFill="1" applyBorder="1" applyAlignment="1">
      <alignment horizontal="right" vertical="center" wrapText="1" indent="1"/>
    </xf>
    <xf numFmtId="0" fontId="36" fillId="8" borderId="80" xfId="5" applyFont="1" applyFill="1" applyBorder="1" applyAlignment="1">
      <alignment horizontal="right" vertical="center" wrapText="1" indent="1"/>
    </xf>
    <xf numFmtId="0" fontId="36" fillId="0" borderId="142" xfId="5" applyFont="1" applyFill="1" applyBorder="1" applyAlignment="1">
      <alignment horizontal="right" vertical="center" wrapText="1" indent="1"/>
    </xf>
    <xf numFmtId="1" fontId="36" fillId="16" borderId="80" xfId="5" applyNumberFormat="1" applyFont="1" applyFill="1" applyBorder="1" applyAlignment="1">
      <alignment horizontal="right" vertical="center" wrapText="1" indent="1"/>
    </xf>
    <xf numFmtId="0" fontId="36" fillId="15" borderId="16" xfId="5" applyFont="1" applyFill="1" applyBorder="1" applyAlignment="1">
      <alignment horizontal="right" vertical="center" wrapText="1" indent="2"/>
    </xf>
    <xf numFmtId="0" fontId="33" fillId="0" borderId="20" xfId="5" applyFont="1" applyBorder="1" applyAlignment="1">
      <alignment horizontal="center" vertical="center" wrapText="1"/>
    </xf>
    <xf numFmtId="164" fontId="36" fillId="16" borderId="106" xfId="5" applyNumberFormat="1" applyFont="1" applyFill="1" applyBorder="1" applyAlignment="1">
      <alignment horizontal="center" vertical="center" wrapText="1"/>
    </xf>
    <xf numFmtId="164" fontId="36" fillId="8" borderId="0" xfId="5" applyNumberFormat="1" applyFont="1" applyFill="1" applyBorder="1" applyAlignment="1">
      <alignment horizontal="center" vertical="center" wrapText="1"/>
    </xf>
    <xf numFmtId="164" fontId="36" fillId="99" borderId="0" xfId="5" applyNumberFormat="1" applyFont="1" applyFill="1" applyBorder="1" applyAlignment="1">
      <alignment horizontal="right" vertical="center" wrapText="1" indent="1"/>
    </xf>
    <xf numFmtId="164" fontId="36" fillId="99" borderId="40" xfId="5" applyNumberFormat="1" applyFont="1" applyFill="1" applyBorder="1" applyAlignment="1">
      <alignment horizontal="right" vertical="center" wrapText="1" indent="1"/>
    </xf>
    <xf numFmtId="164" fontId="36" fillId="99" borderId="118" xfId="5" applyNumberFormat="1" applyFont="1" applyFill="1" applyBorder="1" applyAlignment="1">
      <alignment horizontal="right" vertical="center" wrapText="1" indent="1"/>
    </xf>
    <xf numFmtId="164" fontId="36" fillId="0" borderId="0" xfId="5" applyNumberFormat="1" applyFont="1" applyBorder="1" applyAlignment="1">
      <alignment horizontal="right" vertical="center" wrapText="1" indent="2"/>
    </xf>
    <xf numFmtId="164" fontId="36" fillId="0" borderId="107" xfId="5" applyNumberFormat="1" applyFont="1" applyFill="1" applyBorder="1" applyAlignment="1">
      <alignment horizontal="right" vertical="center" wrapText="1" indent="1"/>
    </xf>
    <xf numFmtId="164" fontId="36" fillId="0" borderId="0" xfId="5" applyNumberFormat="1" applyFont="1" applyFill="1" applyBorder="1" applyAlignment="1">
      <alignment horizontal="right" vertical="center" wrapText="1" indent="1"/>
    </xf>
    <xf numFmtId="164" fontId="36" fillId="0" borderId="119" xfId="5" applyNumberFormat="1" applyFont="1" applyFill="1" applyBorder="1" applyAlignment="1">
      <alignment horizontal="right" vertical="center" wrapText="1" indent="1"/>
    </xf>
    <xf numFmtId="164" fontId="36" fillId="16" borderId="0" xfId="5" applyNumberFormat="1" applyFont="1" applyFill="1" applyBorder="1" applyAlignment="1">
      <alignment horizontal="right" vertical="center" wrapText="1" indent="1"/>
    </xf>
    <xf numFmtId="164" fontId="36" fillId="19" borderId="0" xfId="5" applyNumberFormat="1" applyFont="1" applyFill="1" applyBorder="1" applyAlignment="1">
      <alignment horizontal="right" vertical="center" wrapText="1" indent="2"/>
    </xf>
    <xf numFmtId="164" fontId="36" fillId="99" borderId="107" xfId="5" applyNumberFormat="1" applyFont="1" applyFill="1" applyBorder="1" applyAlignment="1">
      <alignment horizontal="right" vertical="center" wrapText="1" indent="1"/>
    </xf>
    <xf numFmtId="164" fontId="36" fillId="99" borderId="119" xfId="5" applyNumberFormat="1" applyFont="1" applyFill="1" applyBorder="1" applyAlignment="1">
      <alignment horizontal="right" vertical="center" wrapText="1" indent="1"/>
    </xf>
    <xf numFmtId="164" fontId="36" fillId="8" borderId="141" xfId="5" applyNumberFormat="1" applyFont="1" applyFill="1" applyBorder="1" applyAlignment="1">
      <alignment horizontal="center" vertical="center" wrapText="1"/>
    </xf>
    <xf numFmtId="164" fontId="36" fillId="8" borderId="80" xfId="5" applyNumberFormat="1" applyFont="1" applyFill="1" applyBorder="1" applyAlignment="1">
      <alignment horizontal="center" vertical="center" wrapText="1"/>
    </xf>
    <xf numFmtId="164" fontId="36" fillId="0" borderId="80" xfId="5" applyNumberFormat="1" applyFont="1" applyFill="1" applyBorder="1" applyAlignment="1">
      <alignment horizontal="right" vertical="center" wrapText="1" indent="1"/>
    </xf>
    <xf numFmtId="164" fontId="36" fillId="0" borderId="142" xfId="5" applyNumberFormat="1" applyFont="1" applyFill="1" applyBorder="1" applyAlignment="1">
      <alignment horizontal="right" vertical="center" wrapText="1" indent="1"/>
    </xf>
    <xf numFmtId="164" fontId="36" fillId="16" borderId="80" xfId="5" applyNumberFormat="1" applyFont="1" applyFill="1" applyBorder="1" applyAlignment="1">
      <alignment horizontal="right" vertical="center" wrapText="1" indent="1"/>
    </xf>
    <xf numFmtId="164" fontId="36" fillId="19" borderId="80" xfId="5" applyNumberFormat="1" applyFont="1" applyFill="1" applyBorder="1" applyAlignment="1">
      <alignment horizontal="right" vertical="center" wrapText="1" indent="2"/>
    </xf>
    <xf numFmtId="0" fontId="36" fillId="99" borderId="82" xfId="5" applyFont="1" applyFill="1" applyBorder="1" applyAlignment="1">
      <alignment horizontal="right" vertical="center" wrapText="1" indent="1"/>
    </xf>
    <xf numFmtId="0" fontId="36" fillId="99" borderId="10" xfId="5" applyFont="1" applyFill="1" applyBorder="1" applyAlignment="1">
      <alignment horizontal="right" vertical="center" wrapText="1" indent="1"/>
    </xf>
    <xf numFmtId="3" fontId="36" fillId="99" borderId="0" xfId="5" applyNumberFormat="1" applyFont="1" applyFill="1" applyBorder="1" applyAlignment="1">
      <alignment horizontal="right" vertical="center" wrapText="1" indent="1"/>
    </xf>
    <xf numFmtId="0" fontId="36" fillId="0" borderId="82" xfId="5" applyFont="1" applyFill="1" applyBorder="1" applyAlignment="1">
      <alignment horizontal="right" vertical="center" wrapText="1" indent="1"/>
    </xf>
    <xf numFmtId="0" fontId="36" fillId="0" borderId="10" xfId="5" applyFont="1" applyFill="1" applyBorder="1" applyAlignment="1">
      <alignment horizontal="right" vertical="center" wrapText="1" indent="1"/>
    </xf>
    <xf numFmtId="3" fontId="36" fillId="0" borderId="0" xfId="5" applyNumberFormat="1" applyFont="1" applyFill="1" applyBorder="1" applyAlignment="1">
      <alignment horizontal="right" vertical="center" wrapText="1" indent="1"/>
    </xf>
    <xf numFmtId="3" fontId="36" fillId="99" borderId="82" xfId="5" applyNumberFormat="1" applyFont="1" applyFill="1" applyBorder="1" applyAlignment="1">
      <alignment horizontal="right" vertical="center" wrapText="1" indent="1"/>
    </xf>
    <xf numFmtId="3" fontId="36" fillId="0" borderId="82" xfId="5" applyNumberFormat="1" applyFont="1" applyFill="1" applyBorder="1" applyAlignment="1">
      <alignment horizontal="right" vertical="center" wrapText="1" indent="1"/>
    </xf>
    <xf numFmtId="0" fontId="36" fillId="20" borderId="0" xfId="5" applyFont="1" applyFill="1" applyBorder="1" applyAlignment="1">
      <alignment horizontal="right" vertical="center" wrapText="1" indent="1"/>
    </xf>
    <xf numFmtId="0" fontId="36" fillId="8" borderId="10" xfId="5" applyFont="1" applyFill="1" applyBorder="1" applyAlignment="1">
      <alignment horizontal="right" vertical="center" wrapText="1" indent="1"/>
    </xf>
    <xf numFmtId="3" fontId="36" fillId="99" borderId="10" xfId="5" applyNumberFormat="1" applyFont="1" applyFill="1" applyBorder="1" applyAlignment="1">
      <alignment horizontal="right" vertical="center" wrapText="1" indent="1"/>
    </xf>
    <xf numFmtId="3" fontId="36" fillId="0" borderId="10" xfId="5" applyNumberFormat="1" applyFont="1" applyFill="1" applyBorder="1" applyAlignment="1">
      <alignment horizontal="right" vertical="center" wrapText="1" indent="1"/>
    </xf>
    <xf numFmtId="3" fontId="36" fillId="96" borderId="82" xfId="5" applyNumberFormat="1" applyFont="1" applyFill="1" applyBorder="1" applyAlignment="1">
      <alignment horizontal="right" vertical="center" wrapText="1" indent="1"/>
    </xf>
    <xf numFmtId="3" fontId="36" fillId="96" borderId="0" xfId="5" applyNumberFormat="1" applyFont="1" applyFill="1" applyBorder="1" applyAlignment="1">
      <alignment horizontal="right" vertical="center" wrapText="1" indent="1"/>
    </xf>
    <xf numFmtId="3" fontId="36" fillId="96" borderId="10" xfId="5" applyNumberFormat="1" applyFont="1" applyFill="1" applyBorder="1" applyAlignment="1">
      <alignment horizontal="right" vertical="center" wrapText="1" indent="1"/>
    </xf>
    <xf numFmtId="0" fontId="32" fillId="0" borderId="26" xfId="5" applyFont="1" applyFill="1" applyBorder="1" applyAlignment="1">
      <alignment horizontal="right" vertical="center"/>
    </xf>
    <xf numFmtId="0" fontId="85" fillId="98" borderId="30" xfId="5" applyFont="1" applyFill="1" applyBorder="1" applyAlignment="1">
      <alignment horizontal="right" vertical="center" wrapText="1"/>
    </xf>
    <xf numFmtId="0" fontId="85" fillId="98" borderId="31" xfId="5" applyFont="1" applyFill="1" applyBorder="1" applyAlignment="1">
      <alignment horizontal="right" vertical="center" wrapText="1"/>
    </xf>
    <xf numFmtId="0" fontId="85" fillId="98" borderId="31" xfId="5" quotePrefix="1" applyFont="1" applyFill="1" applyBorder="1" applyAlignment="1">
      <alignment horizontal="right" vertical="center" wrapText="1"/>
    </xf>
    <xf numFmtId="0" fontId="85" fillId="98" borderId="32" xfId="5" quotePrefix="1" applyFont="1" applyFill="1" applyBorder="1" applyAlignment="1">
      <alignment horizontal="right" vertical="center" wrapText="1"/>
    </xf>
    <xf numFmtId="3" fontId="39" fillId="101" borderId="0" xfId="5" applyNumberFormat="1" applyFont="1" applyFill="1" applyBorder="1" applyAlignment="1">
      <alignment horizontal="right" vertical="center" wrapText="1"/>
    </xf>
    <xf numFmtId="3" fontId="39" fillId="101" borderId="0" xfId="5" applyNumberFormat="1" applyFont="1" applyFill="1" applyAlignment="1">
      <alignment horizontal="right" vertical="center" wrapText="1"/>
    </xf>
    <xf numFmtId="3" fontId="39" fillId="0" borderId="0" xfId="5" applyNumberFormat="1" applyFont="1" applyFill="1" applyBorder="1" applyAlignment="1">
      <alignment horizontal="right" vertical="center" wrapText="1"/>
    </xf>
    <xf numFmtId="3" fontId="39" fillId="0" borderId="0" xfId="5" applyNumberFormat="1" applyFont="1" applyFill="1" applyAlignment="1">
      <alignment horizontal="right" vertical="center" wrapText="1"/>
    </xf>
    <xf numFmtId="0" fontId="32" fillId="0" borderId="0" xfId="5" applyBorder="1" applyAlignment="1">
      <alignment vertical="center" wrapText="1"/>
    </xf>
    <xf numFmtId="3" fontId="39" fillId="20" borderId="0" xfId="5" applyNumberFormat="1" applyFont="1" applyFill="1" applyAlignment="1">
      <alignment horizontal="right" vertical="center" wrapText="1"/>
    </xf>
    <xf numFmtId="3" fontId="116" fillId="100" borderId="126" xfId="5" applyNumberFormat="1" applyFont="1" applyFill="1" applyBorder="1" applyAlignment="1">
      <alignment horizontal="right" vertical="center" wrapText="1"/>
    </xf>
    <xf numFmtId="3" fontId="116" fillId="100" borderId="0" xfId="5" applyNumberFormat="1" applyFont="1" applyFill="1" applyBorder="1" applyAlignment="1">
      <alignment horizontal="right" vertical="center" wrapText="1"/>
    </xf>
    <xf numFmtId="3" fontId="39" fillId="0" borderId="83" xfId="5" applyNumberFormat="1" applyFont="1" applyBorder="1" applyAlignment="1">
      <alignment vertical="top" wrapText="1"/>
    </xf>
    <xf numFmtId="0" fontId="32" fillId="0" borderId="83" xfId="5" applyBorder="1">
      <alignment vertical="distributed"/>
    </xf>
    <xf numFmtId="3" fontId="170" fillId="0" borderId="0" xfId="5" applyNumberFormat="1" applyFont="1" applyFill="1" applyAlignment="1"/>
    <xf numFmtId="0" fontId="85" fillId="98" borderId="30" xfId="5" applyFont="1" applyFill="1" applyBorder="1" applyAlignment="1">
      <alignment horizontal="right" vertical="center" wrapText="1" indent="1"/>
    </xf>
    <xf numFmtId="0" fontId="85" fillId="98" borderId="31" xfId="5" applyFont="1" applyFill="1" applyBorder="1" applyAlignment="1">
      <alignment horizontal="right" vertical="center" wrapText="1" indent="1"/>
    </xf>
    <xf numFmtId="0" fontId="85" fillId="98" borderId="31" xfId="5" quotePrefix="1" applyFont="1" applyFill="1" applyBorder="1" applyAlignment="1">
      <alignment horizontal="right" vertical="center" wrapText="1" indent="1"/>
    </xf>
    <xf numFmtId="3" fontId="39" fillId="101" borderId="40" xfId="5" applyNumberFormat="1" applyFont="1" applyFill="1" applyBorder="1" applyAlignment="1">
      <alignment horizontal="right" vertical="center" wrapText="1" indent="1"/>
    </xf>
    <xf numFmtId="3" fontId="39" fillId="101" borderId="0" xfId="5" applyNumberFormat="1" applyFont="1" applyFill="1" applyBorder="1" applyAlignment="1">
      <alignment horizontal="right" vertical="center" wrapText="1" indent="1"/>
    </xf>
    <xf numFmtId="3" fontId="39" fillId="101" borderId="0" xfId="5" applyNumberFormat="1" applyFont="1" applyFill="1" applyAlignment="1">
      <alignment horizontal="right" vertical="center" wrapText="1" indent="1"/>
    </xf>
    <xf numFmtId="3" fontId="39" fillId="0" borderId="0" xfId="5" applyNumberFormat="1" applyFont="1" applyFill="1" applyBorder="1" applyAlignment="1">
      <alignment horizontal="right" vertical="center" wrapText="1" indent="1"/>
    </xf>
    <xf numFmtId="3" fontId="39" fillId="0" borderId="0" xfId="5" applyNumberFormat="1" applyFont="1" applyFill="1" applyAlignment="1">
      <alignment horizontal="right" vertical="center" wrapText="1" indent="1"/>
    </xf>
    <xf numFmtId="3" fontId="39" fillId="20" borderId="0" xfId="5" applyNumberFormat="1" applyFont="1" applyFill="1" applyAlignment="1">
      <alignment horizontal="right" vertical="center" wrapText="1" indent="1"/>
    </xf>
    <xf numFmtId="3" fontId="39" fillId="95" borderId="0" xfId="5" applyNumberFormat="1" applyFont="1" applyFill="1" applyAlignment="1">
      <alignment horizontal="right" vertical="center" wrapText="1" indent="1"/>
    </xf>
    <xf numFmtId="3" fontId="116" fillId="100" borderId="126" xfId="5" applyNumberFormat="1" applyFont="1" applyFill="1" applyBorder="1" applyAlignment="1">
      <alignment horizontal="right" vertical="center" wrapText="1" indent="1"/>
    </xf>
    <xf numFmtId="3" fontId="39" fillId="20" borderId="0" xfId="5" applyNumberFormat="1" applyFont="1" applyFill="1" applyBorder="1" applyAlignment="1">
      <alignment horizontal="right" vertical="center" wrapText="1"/>
    </xf>
    <xf numFmtId="3" fontId="39" fillId="20" borderId="40" xfId="5" applyNumberFormat="1" applyFont="1" applyFill="1" applyBorder="1" applyAlignment="1">
      <alignment horizontal="right" vertical="center" wrapText="1" indent="1"/>
    </xf>
    <xf numFmtId="3" fontId="39" fillId="20" borderId="0" xfId="5" applyNumberFormat="1" applyFont="1" applyFill="1" applyBorder="1" applyAlignment="1">
      <alignment horizontal="right" vertical="center" wrapText="1" indent="1"/>
    </xf>
    <xf numFmtId="0" fontId="85" fillId="98" borderId="39" xfId="5" applyFont="1" applyFill="1" applyBorder="1" applyAlignment="1">
      <alignment horizontal="right" vertical="center" wrapText="1"/>
    </xf>
    <xf numFmtId="0" fontId="85" fillId="98" borderId="40" xfId="5" applyFont="1" applyFill="1" applyBorder="1" applyAlignment="1">
      <alignment horizontal="right" vertical="center" wrapText="1"/>
    </xf>
    <xf numFmtId="0" fontId="85" fillId="98" borderId="40" xfId="5" quotePrefix="1" applyFont="1" applyFill="1" applyBorder="1" applyAlignment="1">
      <alignment horizontal="right" vertical="center" wrapText="1"/>
    </xf>
    <xf numFmtId="3" fontId="39" fillId="95" borderId="0" xfId="5" applyNumberFormat="1" applyFont="1" applyFill="1" applyBorder="1" applyAlignment="1">
      <alignment horizontal="right" vertical="center" wrapText="1"/>
    </xf>
    <xf numFmtId="3" fontId="39" fillId="16" borderId="0" xfId="5" applyNumberFormat="1" applyFont="1" applyFill="1" applyBorder="1" applyAlignment="1">
      <alignment horizontal="right" vertical="center" wrapText="1"/>
    </xf>
    <xf numFmtId="3" fontId="39" fillId="0" borderId="0" xfId="5" applyNumberFormat="1" applyFont="1" applyBorder="1" applyAlignment="1">
      <alignment vertical="top" wrapText="1"/>
    </xf>
    <xf numFmtId="0" fontId="85" fillId="98" borderId="31" xfId="5" quotePrefix="1" applyFont="1" applyFill="1" applyBorder="1" applyAlignment="1">
      <alignment horizontal="center" vertical="center" wrapText="1"/>
    </xf>
    <xf numFmtId="3" fontId="39" fillId="101" borderId="40" xfId="5" applyNumberFormat="1" applyFont="1" applyFill="1" applyBorder="1" applyAlignment="1">
      <alignment horizontal="right" vertical="center" wrapText="1" indent="2"/>
    </xf>
    <xf numFmtId="3" fontId="39" fillId="101" borderId="0" xfId="5" applyNumberFormat="1" applyFont="1" applyFill="1" applyBorder="1" applyAlignment="1">
      <alignment horizontal="right" vertical="center" wrapText="1" indent="2"/>
    </xf>
    <xf numFmtId="3" fontId="39" fillId="101" borderId="0" xfId="5" applyNumberFormat="1" applyFont="1" applyFill="1" applyAlignment="1">
      <alignment horizontal="right" vertical="center" wrapText="1" indent="2"/>
    </xf>
    <xf numFmtId="3" fontId="39" fillId="0" borderId="0" xfId="5" applyNumberFormat="1" applyFont="1" applyFill="1" applyBorder="1" applyAlignment="1">
      <alignment horizontal="right" vertical="center" wrapText="1" indent="2"/>
    </xf>
    <xf numFmtId="3" fontId="39" fillId="0" borderId="0" xfId="5" applyNumberFormat="1" applyFont="1" applyFill="1" applyAlignment="1">
      <alignment horizontal="right" vertical="center" wrapText="1" indent="2"/>
    </xf>
    <xf numFmtId="3" fontId="39" fillId="20" borderId="0" xfId="5" applyNumberFormat="1" applyFont="1" applyFill="1" applyAlignment="1">
      <alignment horizontal="right" vertical="center" wrapText="1" indent="2"/>
    </xf>
    <xf numFmtId="3" fontId="39" fillId="20" borderId="40" xfId="5" applyNumberFormat="1" applyFont="1" applyFill="1" applyBorder="1" applyAlignment="1">
      <alignment horizontal="right" vertical="center" wrapText="1" indent="2"/>
    </xf>
    <xf numFmtId="3" fontId="116" fillId="100" borderId="126" xfId="5" applyNumberFormat="1" applyFont="1" applyFill="1" applyBorder="1" applyAlignment="1">
      <alignment horizontal="right" vertical="center" wrapText="1" indent="2"/>
    </xf>
    <xf numFmtId="3" fontId="39" fillId="20" borderId="0" xfId="5" applyNumberFormat="1" applyFont="1" applyFill="1" applyBorder="1" applyAlignment="1">
      <alignment horizontal="right" vertical="center" wrapText="1" indent="2"/>
    </xf>
    <xf numFmtId="3" fontId="39" fillId="101" borderId="0" xfId="5" applyNumberFormat="1" applyFont="1" applyFill="1" applyAlignment="1">
      <alignment horizontal="right" indent="1"/>
    </xf>
    <xf numFmtId="3" fontId="39" fillId="0" borderId="0" xfId="5" applyNumberFormat="1" applyFont="1" applyFill="1" applyAlignment="1">
      <alignment horizontal="right" indent="1"/>
    </xf>
    <xf numFmtId="3" fontId="39" fillId="20" borderId="0" xfId="5" applyNumberFormat="1" applyFont="1" applyFill="1" applyAlignment="1">
      <alignment horizontal="right" indent="1"/>
    </xf>
    <xf numFmtId="3" fontId="116" fillId="100" borderId="126" xfId="5" applyNumberFormat="1" applyFont="1" applyFill="1" applyBorder="1" applyAlignment="1">
      <alignment horizontal="right" indent="1"/>
    </xf>
    <xf numFmtId="0" fontId="40" fillId="0" borderId="0" xfId="5" applyFont="1" applyAlignment="1">
      <alignment vertical="distributed" wrapText="1"/>
    </xf>
    <xf numFmtId="3" fontId="39" fillId="20" borderId="0" xfId="5" applyNumberFormat="1" applyFont="1" applyFill="1" applyBorder="1" applyAlignment="1">
      <alignment horizontal="right" indent="1"/>
    </xf>
    <xf numFmtId="3" fontId="39" fillId="0" borderId="0" xfId="5" applyNumberFormat="1" applyFont="1" applyFill="1" applyBorder="1" applyAlignment="1">
      <alignment horizontal="right" indent="1"/>
    </xf>
    <xf numFmtId="0" fontId="220" fillId="0" borderId="0" xfId="4082"/>
    <xf numFmtId="0" fontId="77" fillId="105" borderId="151" xfId="4082" applyNumberFormat="1" applyFont="1" applyFill="1" applyBorder="1" applyAlignment="1">
      <alignment horizontal="center" vertical="center"/>
    </xf>
    <xf numFmtId="3" fontId="77" fillId="105" borderId="152" xfId="4082" applyNumberFormat="1" applyFont="1" applyFill="1" applyBorder="1" applyAlignment="1">
      <alignment horizontal="right" vertical="center" indent="3"/>
    </xf>
    <xf numFmtId="0" fontId="77" fillId="0" borderId="0" xfId="4082" applyNumberFormat="1" applyFont="1" applyFill="1" applyBorder="1" applyAlignment="1">
      <alignment horizontal="center" vertical="center"/>
    </xf>
    <xf numFmtId="3" fontId="77" fillId="0" borderId="0" xfId="4082" applyNumberFormat="1" applyFont="1" applyFill="1" applyBorder="1" applyAlignment="1">
      <alignment horizontal="right" vertical="center" indent="3"/>
    </xf>
    <xf numFmtId="0" fontId="77" fillId="105" borderId="0" xfId="4082" applyNumberFormat="1" applyFont="1" applyFill="1" applyBorder="1" applyAlignment="1">
      <alignment horizontal="center" vertical="center"/>
    </xf>
    <xf numFmtId="3" fontId="77" fillId="105" borderId="0" xfId="4082" applyNumberFormat="1" applyFont="1" applyFill="1" applyBorder="1" applyAlignment="1">
      <alignment horizontal="right" vertical="center" indent="3"/>
    </xf>
    <xf numFmtId="0" fontId="77" fillId="0" borderId="153" xfId="4082" applyNumberFormat="1" applyFont="1" applyFill="1" applyBorder="1" applyAlignment="1">
      <alignment horizontal="center" vertical="center"/>
    </xf>
    <xf numFmtId="3" fontId="77" fillId="0" borderId="154" xfId="4082" applyNumberFormat="1" applyFont="1" applyFill="1" applyBorder="1" applyAlignment="1">
      <alignment horizontal="right" vertical="center" indent="3"/>
    </xf>
    <xf numFmtId="0" fontId="77" fillId="0" borderId="110" xfId="4082" applyNumberFormat="1" applyFont="1" applyFill="1" applyBorder="1" applyAlignment="1">
      <alignment horizontal="center" vertical="center"/>
    </xf>
    <xf numFmtId="3" fontId="77" fillId="0" borderId="110" xfId="4082" applyNumberFormat="1" applyFont="1" applyFill="1" applyBorder="1" applyAlignment="1">
      <alignment horizontal="right" vertical="center" indent="3"/>
    </xf>
    <xf numFmtId="0" fontId="220" fillId="0" borderId="0" xfId="4082" applyAlignment="1">
      <alignment vertical="top" wrapText="1"/>
    </xf>
    <xf numFmtId="0" fontId="39" fillId="0" borderId="0" xfId="5" applyFont="1" applyAlignment="1">
      <alignment horizontal="left" vertical="center" wrapText="1"/>
    </xf>
    <xf numFmtId="0" fontId="85" fillId="98" borderId="29" xfId="5" applyFont="1" applyFill="1" applyBorder="1" applyAlignment="1">
      <alignment horizontal="center" vertical="center" wrapText="1"/>
    </xf>
    <xf numFmtId="0" fontId="39" fillId="0" borderId="0" xfId="5" applyFont="1" applyBorder="1" applyAlignment="1">
      <alignment horizontal="left" vertical="top" wrapText="1"/>
    </xf>
    <xf numFmtId="0" fontId="85" fillId="98" borderId="30" xfId="5" applyFont="1" applyFill="1" applyBorder="1" applyAlignment="1">
      <alignment horizontal="center" vertical="center" wrapText="1"/>
    </xf>
    <xf numFmtId="0" fontId="85" fillId="98" borderId="38" xfId="5" applyFont="1" applyFill="1" applyBorder="1" applyAlignment="1">
      <alignment horizontal="center" vertical="center" wrapText="1"/>
    </xf>
    <xf numFmtId="0" fontId="39" fillId="0" borderId="0" xfId="5" applyFont="1" applyBorder="1" applyAlignment="1">
      <alignment horizontal="left" vertical="center" wrapText="1"/>
    </xf>
    <xf numFmtId="0" fontId="5" fillId="0" borderId="0" xfId="4083"/>
    <xf numFmtId="0" fontId="225" fillId="0" borderId="0" xfId="4083" applyFont="1" applyFill="1" applyAlignment="1">
      <alignment vertical="top"/>
    </xf>
    <xf numFmtId="0" fontId="225" fillId="0" borderId="0" xfId="4083" applyFont="1" applyFill="1"/>
    <xf numFmtId="0" fontId="5" fillId="0" borderId="0" xfId="4083" applyAlignment="1">
      <alignment vertical="top"/>
    </xf>
    <xf numFmtId="0" fontId="225" fillId="0" borderId="1" xfId="4083" applyFont="1" applyFill="1" applyBorder="1" applyAlignment="1">
      <alignment vertical="top"/>
    </xf>
    <xf numFmtId="0" fontId="5" fillId="0" borderId="1" xfId="4083" applyBorder="1" applyAlignment="1">
      <alignment vertical="top"/>
    </xf>
    <xf numFmtId="0" fontId="32" fillId="0" borderId="1" xfId="5" applyFont="1" applyFill="1" applyBorder="1" applyAlignment="1">
      <alignment horizontal="center" vertical="top"/>
    </xf>
    <xf numFmtId="0" fontId="32" fillId="0" borderId="1" xfId="5" applyFont="1" applyFill="1" applyBorder="1" applyAlignment="1">
      <alignment horizontal="left" vertical="top"/>
    </xf>
    <xf numFmtId="0" fontId="5" fillId="0" borderId="1" xfId="4083" applyFill="1" applyBorder="1" applyAlignment="1">
      <alignment vertical="top" wrapText="1"/>
    </xf>
    <xf numFmtId="0" fontId="32" fillId="0" borderId="157" xfId="5" applyFont="1" applyFill="1" applyBorder="1" applyAlignment="1">
      <alignment horizontal="center" vertical="top"/>
    </xf>
    <xf numFmtId="0" fontId="32" fillId="0" borderId="15" xfId="5" applyFont="1" applyFill="1" applyBorder="1" applyAlignment="1">
      <alignment horizontal="left" vertical="top"/>
    </xf>
    <xf numFmtId="0" fontId="5" fillId="0" borderId="1" xfId="4083" applyFill="1" applyBorder="1" applyAlignment="1">
      <alignment vertical="top"/>
    </xf>
    <xf numFmtId="0" fontId="225" fillId="92" borderId="0" xfId="4083" applyFont="1" applyFill="1" applyBorder="1"/>
    <xf numFmtId="0" fontId="133" fillId="92" borderId="0" xfId="4083" applyFont="1" applyFill="1" applyBorder="1" applyAlignment="1">
      <alignment horizontal="left" vertical="top"/>
    </xf>
    <xf numFmtId="0" fontId="42" fillId="0" borderId="1" xfId="2" applyFill="1" applyBorder="1" applyAlignment="1" applyProtection="1">
      <alignment horizontal="left" vertical="top"/>
    </xf>
    <xf numFmtId="0" fontId="42" fillId="0" borderId="1" xfId="2" applyFill="1" applyBorder="1" applyAlignment="1" applyProtection="1">
      <alignment vertical="top"/>
    </xf>
    <xf numFmtId="0" fontId="85" fillId="98" borderId="30" xfId="5" quotePrefix="1" applyFont="1" applyFill="1" applyBorder="1" applyAlignment="1">
      <alignment horizontal="center" vertical="center" wrapText="1"/>
    </xf>
    <xf numFmtId="3" fontId="39" fillId="99" borderId="0" xfId="5" applyNumberFormat="1" applyFont="1" applyFill="1" applyBorder="1" applyAlignment="1">
      <alignment horizontal="right" vertical="center" wrapText="1" indent="1"/>
    </xf>
    <xf numFmtId="3" fontId="116" fillId="100" borderId="145" xfId="5" applyNumberFormat="1" applyFont="1" applyFill="1" applyBorder="1" applyAlignment="1">
      <alignment horizontal="right" vertical="center" wrapText="1"/>
    </xf>
    <xf numFmtId="3" fontId="116" fillId="100" borderId="0" xfId="5" applyNumberFormat="1" applyFont="1" applyFill="1">
      <alignment vertical="distributed"/>
    </xf>
    <xf numFmtId="3" fontId="116" fillId="100" borderId="145" xfId="5" applyNumberFormat="1" applyFont="1" applyFill="1" applyBorder="1" applyAlignment="1">
      <alignment horizontal="right" vertical="center" wrapText="1" indent="1"/>
    </xf>
    <xf numFmtId="0" fontId="39" fillId="0" borderId="0" xfId="5" applyFont="1" applyAlignment="1">
      <alignment horizontal="left" vertical="top" wrapText="1"/>
    </xf>
    <xf numFmtId="0" fontId="39" fillId="0" borderId="0" xfId="5" applyFont="1" applyAlignment="1">
      <alignment horizontal="left" vertical="center" wrapText="1"/>
    </xf>
    <xf numFmtId="0" fontId="85" fillId="98" borderId="29" xfId="5" applyFont="1" applyFill="1" applyBorder="1" applyAlignment="1">
      <alignment horizontal="center" vertical="center" wrapText="1"/>
    </xf>
    <xf numFmtId="0" fontId="36" fillId="0" borderId="0" xfId="5" applyFont="1" applyFill="1" applyBorder="1" applyAlignment="1">
      <alignment horizontal="left" vertical="center" wrapText="1" indent="2"/>
    </xf>
    <xf numFmtId="0" fontId="32" fillId="0" borderId="0" xfId="5" applyAlignment="1">
      <alignment horizontal="left" vertical="top" wrapText="1"/>
    </xf>
    <xf numFmtId="0" fontId="39" fillId="0" borderId="0" xfId="5" applyFont="1" applyBorder="1" applyAlignment="1">
      <alignment horizontal="left" vertical="top" wrapText="1"/>
    </xf>
    <xf numFmtId="0" fontId="85" fillId="98" borderId="30" xfId="5" applyFont="1" applyFill="1" applyBorder="1" applyAlignment="1">
      <alignment horizontal="center" vertical="center" wrapText="1"/>
    </xf>
    <xf numFmtId="0" fontId="85" fillId="98" borderId="38" xfId="5" applyFont="1" applyFill="1" applyBorder="1" applyAlignment="1">
      <alignment horizontal="center" vertical="center" wrapText="1"/>
    </xf>
    <xf numFmtId="0" fontId="75" fillId="98" borderId="32" xfId="5" applyFont="1" applyFill="1" applyBorder="1" applyAlignment="1">
      <alignment horizontal="center" vertical="center" wrapText="1"/>
    </xf>
    <xf numFmtId="0" fontId="39" fillId="8" borderId="0" xfId="5" applyFont="1" applyFill="1" applyBorder="1" applyAlignment="1">
      <alignment horizontal="left" vertical="center" wrapText="1"/>
    </xf>
    <xf numFmtId="0" fontId="85" fillId="98" borderId="32" xfId="5" applyFont="1" applyFill="1" applyBorder="1" applyAlignment="1">
      <alignment horizontal="center" vertical="center" wrapText="1"/>
    </xf>
    <xf numFmtId="164" fontId="36" fillId="27" borderId="145" xfId="5" applyNumberFormat="1" applyFont="1" applyFill="1" applyBorder="1" applyAlignment="1">
      <alignment horizontal="right" vertical="center" wrapText="1" indent="1"/>
    </xf>
    <xf numFmtId="164" fontId="36" fillId="99" borderId="145" xfId="5" applyNumberFormat="1" applyFont="1" applyFill="1" applyBorder="1" applyAlignment="1">
      <alignment horizontal="right" vertical="center" wrapText="1" indent="2"/>
    </xf>
    <xf numFmtId="164" fontId="36" fillId="99" borderId="145" xfId="5" applyNumberFormat="1" applyFont="1" applyFill="1" applyBorder="1" applyAlignment="1">
      <alignment horizontal="right" vertical="center" wrapText="1" indent="1"/>
    </xf>
    <xf numFmtId="1" fontId="36" fillId="99" borderId="145" xfId="5" applyNumberFormat="1" applyFont="1" applyFill="1" applyBorder="1" applyAlignment="1">
      <alignment horizontal="left" vertical="center" wrapText="1"/>
    </xf>
    <xf numFmtId="3" fontId="36" fillId="99" borderId="145" xfId="5" applyNumberFormat="1" applyFont="1" applyFill="1" applyBorder="1" applyAlignment="1">
      <alignment horizontal="right" vertical="center" wrapText="1"/>
    </xf>
    <xf numFmtId="164" fontId="36" fillId="0" borderId="0" xfId="5" applyNumberFormat="1" applyFont="1" applyFill="1" applyBorder="1" applyAlignment="1">
      <alignment horizontal="right" vertical="center" wrapText="1" indent="2"/>
    </xf>
    <xf numFmtId="1" fontId="36" fillId="0" borderId="0" xfId="5" applyNumberFormat="1" applyFont="1" applyFill="1" applyBorder="1" applyAlignment="1">
      <alignment horizontal="left" vertical="center" wrapText="1"/>
    </xf>
    <xf numFmtId="3" fontId="36" fillId="0" borderId="0" xfId="5" applyNumberFormat="1" applyFont="1" applyFill="1" applyBorder="1" applyAlignment="1">
      <alignment horizontal="right" vertical="center" wrapText="1"/>
    </xf>
    <xf numFmtId="164" fontId="36" fillId="99" borderId="0" xfId="5" applyNumberFormat="1" applyFont="1" applyFill="1" applyBorder="1" applyAlignment="1">
      <alignment horizontal="right" vertical="center" wrapText="1" indent="2"/>
    </xf>
    <xf numFmtId="1" fontId="36" fillId="99" borderId="0" xfId="5" applyNumberFormat="1" applyFont="1" applyFill="1" applyBorder="1" applyAlignment="1">
      <alignment horizontal="left" vertical="center" wrapText="1"/>
    </xf>
    <xf numFmtId="3" fontId="36" fillId="99" borderId="0" xfId="5" applyNumberFormat="1" applyFont="1" applyFill="1" applyBorder="1" applyAlignment="1">
      <alignment horizontal="right" vertical="center" wrapText="1"/>
    </xf>
    <xf numFmtId="164" fontId="36" fillId="0" borderId="108" xfId="5" applyNumberFormat="1" applyFont="1" applyFill="1" applyBorder="1" applyAlignment="1">
      <alignment horizontal="right" vertical="center" wrapText="1" indent="1"/>
    </xf>
    <xf numFmtId="164" fontId="36" fillId="0" borderId="108" xfId="5" applyNumberFormat="1" applyFont="1" applyFill="1" applyBorder="1" applyAlignment="1">
      <alignment horizontal="right" vertical="center" wrapText="1" indent="2"/>
    </xf>
    <xf numFmtId="1" fontId="36" fillId="0" borderId="108" xfId="5" applyNumberFormat="1" applyFont="1" applyFill="1" applyBorder="1" applyAlignment="1">
      <alignment horizontal="left" vertical="center" wrapText="1"/>
    </xf>
    <xf numFmtId="164" fontId="36" fillId="27" borderId="0" xfId="5" applyNumberFormat="1" applyFont="1" applyFill="1" applyBorder="1" applyAlignment="1">
      <alignment horizontal="right" vertical="center" wrapText="1" indent="2"/>
    </xf>
    <xf numFmtId="164" fontId="36" fillId="20" borderId="0" xfId="5" applyNumberFormat="1" applyFont="1" applyFill="1" applyBorder="1" applyAlignment="1">
      <alignment horizontal="right" vertical="center" wrapText="1" indent="2"/>
    </xf>
    <xf numFmtId="164" fontId="36" fillId="27" borderId="0" xfId="5" applyNumberFormat="1" applyFont="1" applyFill="1" applyBorder="1" applyAlignment="1">
      <alignment horizontal="right" vertical="center" wrapText="1" indent="1"/>
    </xf>
    <xf numFmtId="0" fontId="32" fillId="0" borderId="0" xfId="5" applyFont="1">
      <alignment vertical="distributed"/>
    </xf>
    <xf numFmtId="0" fontId="107" fillId="0" borderId="0" xfId="5" applyFont="1">
      <alignment vertical="distributed"/>
    </xf>
    <xf numFmtId="0" fontId="32" fillId="0" borderId="0" xfId="5" applyBorder="1" applyAlignment="1">
      <alignment horizontal="centerContinuous" vertical="distributed"/>
    </xf>
    <xf numFmtId="0" fontId="59" fillId="100" borderId="0" xfId="5" applyFont="1" applyFill="1" applyBorder="1" applyAlignment="1">
      <alignment horizontal="left" vertical="center" wrapText="1"/>
    </xf>
    <xf numFmtId="0" fontId="59" fillId="100" borderId="40" xfId="5" applyFont="1" applyFill="1" applyBorder="1" applyAlignment="1">
      <alignment horizontal="left" vertical="center" wrapText="1"/>
    </xf>
    <xf numFmtId="0" fontId="59" fillId="100" borderId="118" xfId="5" applyFont="1" applyFill="1" applyBorder="1" applyAlignment="1">
      <alignment horizontal="right" vertical="center" wrapText="1" indent="1"/>
    </xf>
    <xf numFmtId="0" fontId="59" fillId="100" borderId="40" xfId="5" applyFont="1" applyFill="1" applyBorder="1" applyAlignment="1">
      <alignment horizontal="right" vertical="center" wrapText="1" indent="1"/>
    </xf>
    <xf numFmtId="0" fontId="59" fillId="100" borderId="160" xfId="5" applyFont="1" applyFill="1" applyBorder="1" applyAlignment="1">
      <alignment horizontal="right" vertical="center" wrapText="1" indent="1"/>
    </xf>
    <xf numFmtId="3" fontId="39" fillId="99" borderId="119" xfId="5" applyNumberFormat="1" applyFont="1" applyFill="1" applyBorder="1" applyAlignment="1">
      <alignment horizontal="right" vertical="center" wrapText="1" indent="1"/>
    </xf>
    <xf numFmtId="3" fontId="39" fillId="99" borderId="161" xfId="5" applyNumberFormat="1" applyFont="1" applyFill="1" applyBorder="1" applyAlignment="1">
      <alignment horizontal="right" vertical="center" wrapText="1" indent="1"/>
    </xf>
    <xf numFmtId="0" fontId="39" fillId="0" borderId="0" xfId="5" applyFont="1" applyFill="1" applyBorder="1" applyAlignment="1">
      <alignment horizontal="right" vertical="center" wrapText="1" indent="1"/>
    </xf>
    <xf numFmtId="3" fontId="39" fillId="0" borderId="119" xfId="5" applyNumberFormat="1" applyFont="1" applyFill="1" applyBorder="1" applyAlignment="1">
      <alignment horizontal="right" vertical="center" wrapText="1" indent="1"/>
    </xf>
    <xf numFmtId="3" fontId="39" fillId="0" borderId="161" xfId="5" applyNumberFormat="1" applyFont="1" applyFill="1" applyBorder="1" applyAlignment="1">
      <alignment horizontal="right" vertical="center" wrapText="1" indent="1"/>
    </xf>
    <xf numFmtId="0" fontId="39" fillId="0" borderId="119" xfId="5" applyFont="1" applyFill="1" applyBorder="1" applyAlignment="1">
      <alignment horizontal="right" vertical="center" wrapText="1" indent="1"/>
    </xf>
    <xf numFmtId="0" fontId="39" fillId="0" borderId="161" xfId="5" applyFont="1" applyFill="1" applyBorder="1" applyAlignment="1">
      <alignment horizontal="right" vertical="center" wrapText="1" indent="1"/>
    </xf>
    <xf numFmtId="0" fontId="39" fillId="99" borderId="0" xfId="5" applyFont="1" applyFill="1" applyBorder="1" applyAlignment="1">
      <alignment horizontal="right" vertical="center" wrapText="1" indent="1"/>
    </xf>
    <xf numFmtId="3" fontId="36" fillId="0" borderId="119" xfId="5" applyNumberFormat="1" applyFont="1" applyFill="1" applyBorder="1" applyAlignment="1">
      <alignment horizontal="right" vertical="center" wrapText="1" indent="1"/>
    </xf>
    <xf numFmtId="166" fontId="36" fillId="0" borderId="0" xfId="5" applyNumberFormat="1" applyFont="1" applyFill="1" applyBorder="1" applyAlignment="1">
      <alignment horizontal="right" vertical="center" wrapText="1" indent="2"/>
    </xf>
    <xf numFmtId="0" fontId="199" fillId="100" borderId="0" xfId="5" applyFont="1" applyFill="1" applyBorder="1" applyAlignment="1">
      <alignment horizontal="right" vertical="center" wrapText="1" indent="1"/>
    </xf>
    <xf numFmtId="0" fontId="199" fillId="100" borderId="119" xfId="5" applyFont="1" applyFill="1" applyBorder="1" applyAlignment="1">
      <alignment horizontal="right" vertical="center" wrapText="1" indent="1"/>
    </xf>
    <xf numFmtId="0" fontId="199" fillId="100" borderId="161" xfId="5" applyFont="1" applyFill="1" applyBorder="1" applyAlignment="1">
      <alignment horizontal="right" vertical="center" wrapText="1" indent="1"/>
    </xf>
    <xf numFmtId="0" fontId="58" fillId="100" borderId="0" xfId="5" applyFont="1" applyFill="1" applyBorder="1" applyAlignment="1">
      <alignment horizontal="right" vertical="center" wrapText="1" indent="2"/>
    </xf>
    <xf numFmtId="0" fontId="58" fillId="100" borderId="119" xfId="5" applyFont="1" applyFill="1" applyBorder="1" applyAlignment="1">
      <alignment horizontal="right" vertical="center" wrapText="1" indent="1"/>
    </xf>
    <xf numFmtId="0" fontId="58" fillId="100" borderId="0" xfId="5" applyFont="1" applyFill="1" applyBorder="1" applyAlignment="1">
      <alignment horizontal="right" vertical="center" wrapText="1" indent="1"/>
    </xf>
    <xf numFmtId="3" fontId="39" fillId="0" borderId="126" xfId="5" applyNumberFormat="1" applyFont="1" applyFill="1" applyBorder="1" applyAlignment="1">
      <alignment horizontal="right" vertical="center" wrapText="1" indent="1"/>
    </xf>
    <xf numFmtId="3" fontId="39" fillId="0" borderId="45" xfId="5" applyNumberFormat="1" applyFont="1" applyFill="1" applyBorder="1" applyAlignment="1">
      <alignment horizontal="right" vertical="center" wrapText="1" indent="1"/>
    </xf>
    <xf numFmtId="3" fontId="39" fillId="0" borderId="162" xfId="5" applyNumberFormat="1" applyFont="1" applyFill="1" applyBorder="1" applyAlignment="1">
      <alignment horizontal="right" vertical="center" wrapText="1" indent="1"/>
    </xf>
    <xf numFmtId="3" fontId="39" fillId="0" borderId="163" xfId="5" applyNumberFormat="1" applyFont="1" applyFill="1" applyBorder="1" applyAlignment="1">
      <alignment horizontal="right" vertical="center" wrapText="1" indent="1"/>
    </xf>
    <xf numFmtId="164" fontId="36" fillId="0" borderId="162" xfId="5" applyNumberFormat="1" applyFont="1" applyFill="1" applyBorder="1" applyAlignment="1">
      <alignment horizontal="right" vertical="center" wrapText="1" indent="1"/>
    </xf>
    <xf numFmtId="164" fontId="36" fillId="0" borderId="45" xfId="5" applyNumberFormat="1" applyFont="1" applyFill="1" applyBorder="1" applyAlignment="1">
      <alignment horizontal="right" vertical="center" wrapText="1" indent="1"/>
    </xf>
    <xf numFmtId="0" fontId="85" fillId="98" borderId="39" xfId="5" applyFont="1" applyFill="1" applyBorder="1" applyAlignment="1">
      <alignment horizontal="center" vertical="center" wrapText="1"/>
    </xf>
    <xf numFmtId="3" fontId="43" fillId="99" borderId="15" xfId="5" applyNumberFormat="1" applyFont="1" applyFill="1" applyBorder="1" applyAlignment="1">
      <alignment horizontal="right" vertical="center" wrapText="1" indent="2"/>
    </xf>
    <xf numFmtId="3" fontId="43" fillId="99" borderId="0" xfId="5" applyNumberFormat="1" applyFont="1" applyFill="1" applyBorder="1" applyAlignment="1">
      <alignment horizontal="right" vertical="center" wrapText="1" indent="2"/>
    </xf>
    <xf numFmtId="3" fontId="43" fillId="99" borderId="10" xfId="5" applyNumberFormat="1" applyFont="1" applyFill="1" applyBorder="1" applyAlignment="1">
      <alignment horizontal="right" vertical="center" wrapText="1" indent="2"/>
    </xf>
    <xf numFmtId="3" fontId="43" fillId="0" borderId="15" xfId="5" applyNumberFormat="1" applyFont="1" applyFill="1" applyBorder="1" applyAlignment="1">
      <alignment horizontal="right" vertical="center" wrapText="1" indent="2"/>
    </xf>
    <xf numFmtId="3" fontId="43" fillId="0" borderId="0" xfId="5" applyNumberFormat="1" applyFont="1" applyFill="1" applyBorder="1" applyAlignment="1">
      <alignment horizontal="right" vertical="center" wrapText="1" indent="2"/>
    </xf>
    <xf numFmtId="3" fontId="43" fillId="0" borderId="10" xfId="5" applyNumberFormat="1" applyFont="1" applyFill="1" applyBorder="1" applyAlignment="1">
      <alignment horizontal="right" vertical="center" wrapText="1" indent="2"/>
    </xf>
    <xf numFmtId="3" fontId="43" fillId="99" borderId="165" xfId="5" applyNumberFormat="1" applyFont="1" applyFill="1" applyBorder="1" applyAlignment="1">
      <alignment horizontal="right" vertical="center" wrapText="1" indent="2"/>
    </xf>
    <xf numFmtId="3" fontId="43" fillId="99" borderId="116" xfId="5" applyNumberFormat="1" applyFont="1" applyFill="1" applyBorder="1" applyAlignment="1">
      <alignment horizontal="right" vertical="center" wrapText="1" indent="2"/>
    </xf>
    <xf numFmtId="3" fontId="43" fillId="99" borderId="164" xfId="5" applyNumberFormat="1" applyFont="1" applyFill="1" applyBorder="1" applyAlignment="1">
      <alignment horizontal="right" vertical="center" wrapText="1" indent="2"/>
    </xf>
    <xf numFmtId="3" fontId="43" fillId="27" borderId="0" xfId="5" applyNumberFormat="1" applyFont="1" applyFill="1" applyBorder="1" applyAlignment="1">
      <alignment horizontal="right" vertical="center" wrapText="1" indent="2"/>
    </xf>
    <xf numFmtId="3" fontId="43" fillId="99" borderId="137" xfId="5" applyNumberFormat="1" applyFont="1" applyFill="1" applyBorder="1" applyAlignment="1">
      <alignment horizontal="right" vertical="center" wrapText="1" indent="2"/>
    </xf>
    <xf numFmtId="3" fontId="43" fillId="99" borderId="110" xfId="5" applyNumberFormat="1" applyFont="1" applyFill="1" applyBorder="1" applyAlignment="1">
      <alignment horizontal="right" vertical="center" wrapText="1" indent="2"/>
    </xf>
    <xf numFmtId="3" fontId="43" fillId="99" borderId="136" xfId="5" applyNumberFormat="1" applyFont="1" applyFill="1" applyBorder="1" applyAlignment="1">
      <alignment horizontal="right" vertical="center" wrapText="1" indent="2"/>
    </xf>
    <xf numFmtId="3" fontId="43" fillId="27" borderId="110" xfId="5" applyNumberFormat="1" applyFont="1" applyFill="1" applyBorder="1" applyAlignment="1">
      <alignment horizontal="right" vertical="center" wrapText="1" indent="2"/>
    </xf>
    <xf numFmtId="0" fontId="85" fillId="98" borderId="32" xfId="4" applyFont="1" applyFill="1" applyBorder="1" applyAlignment="1">
      <alignment horizontal="center" vertical="center" wrapText="1"/>
    </xf>
    <xf numFmtId="0" fontId="85" fillId="98" borderId="29" xfId="4" applyFont="1" applyFill="1" applyBorder="1" applyAlignment="1">
      <alignment horizontal="center" vertical="center" wrapText="1"/>
    </xf>
    <xf numFmtId="0" fontId="85" fillId="98" borderId="30" xfId="4" applyFont="1" applyFill="1" applyBorder="1" applyAlignment="1">
      <alignment horizontal="center" vertical="center" wrapText="1"/>
    </xf>
    <xf numFmtId="1" fontId="43" fillId="99" borderId="0" xfId="4" applyNumberFormat="1" applyFont="1" applyFill="1" applyBorder="1" applyAlignment="1">
      <alignment horizontal="right" vertical="center" wrapText="1" indent="3"/>
    </xf>
    <xf numFmtId="1" fontId="43" fillId="99" borderId="0" xfId="4" applyNumberFormat="1" applyFont="1" applyFill="1" applyBorder="1" applyAlignment="1">
      <alignment horizontal="right" vertical="center" wrapText="1" indent="2"/>
    </xf>
    <xf numFmtId="1" fontId="43" fillId="99" borderId="110" xfId="4" applyNumberFormat="1" applyFont="1" applyFill="1" applyBorder="1" applyAlignment="1">
      <alignment horizontal="right" vertical="center" wrapText="1" indent="3"/>
    </xf>
    <xf numFmtId="1" fontId="43" fillId="99" borderId="110" xfId="4" applyNumberFormat="1" applyFont="1" applyFill="1" applyBorder="1" applyAlignment="1">
      <alignment horizontal="right" vertical="center" wrapText="1" indent="2"/>
    </xf>
    <xf numFmtId="0" fontId="98" fillId="16" borderId="82" xfId="5" applyFont="1" applyFill="1" applyBorder="1" applyAlignment="1">
      <alignment horizontal="center" vertical="center" wrapText="1"/>
    </xf>
    <xf numFmtId="0" fontId="98" fillId="16" borderId="0" xfId="5" applyFont="1" applyFill="1" applyBorder="1" applyAlignment="1">
      <alignment horizontal="center" vertical="center" wrapText="1"/>
    </xf>
    <xf numFmtId="0" fontId="98" fillId="99" borderId="0" xfId="5" applyFont="1" applyFill="1" applyBorder="1" applyAlignment="1">
      <alignment horizontal="center" vertical="center" wrapText="1"/>
    </xf>
    <xf numFmtId="0" fontId="98" fillId="99" borderId="47" xfId="5" applyFont="1" applyFill="1" applyBorder="1" applyAlignment="1">
      <alignment horizontal="right" vertical="center" wrapText="1" indent="1"/>
    </xf>
    <xf numFmtId="0" fontId="36" fillId="16" borderId="82" xfId="5" applyFont="1" applyFill="1" applyBorder="1" applyAlignment="1">
      <alignment horizontal="right" vertical="center" wrapText="1" indent="2"/>
    </xf>
    <xf numFmtId="0" fontId="36" fillId="8" borderId="0" xfId="5" applyFont="1" applyFill="1" applyBorder="1" applyAlignment="1">
      <alignment horizontal="right" vertical="center" wrapText="1" indent="2"/>
    </xf>
    <xf numFmtId="0" fontId="36" fillId="16" borderId="0" xfId="5" applyFont="1" applyFill="1" applyBorder="1" applyAlignment="1">
      <alignment horizontal="right" vertical="center" wrapText="1" indent="2"/>
    </xf>
    <xf numFmtId="0" fontId="36" fillId="16" borderId="10" xfId="5" applyFont="1" applyFill="1" applyBorder="1" applyAlignment="1">
      <alignment horizontal="right" vertical="center" wrapText="1" indent="1"/>
    </xf>
    <xf numFmtId="0" fontId="36" fillId="8" borderId="82" xfId="5" applyFont="1" applyFill="1" applyBorder="1" applyAlignment="1">
      <alignment horizontal="right" vertical="center" wrapText="1" indent="2"/>
    </xf>
    <xf numFmtId="0" fontId="36" fillId="99" borderId="0" xfId="5" applyFont="1" applyFill="1" applyBorder="1" applyAlignment="1">
      <alignment horizontal="right" vertical="center" wrapText="1" indent="2"/>
    </xf>
    <xf numFmtId="0" fontId="36" fillId="0" borderId="0" xfId="5" applyFont="1" applyBorder="1" applyAlignment="1">
      <alignment horizontal="right" vertical="center" wrapText="1" indent="2"/>
    </xf>
    <xf numFmtId="0" fontId="36" fillId="20" borderId="0" xfId="5" applyFont="1" applyFill="1" applyBorder="1" applyAlignment="1">
      <alignment horizontal="right" vertical="center" wrapText="1" indent="2"/>
    </xf>
    <xf numFmtId="0" fontId="36" fillId="25" borderId="0" xfId="5" applyFont="1" applyFill="1" applyBorder="1" applyAlignment="1">
      <alignment horizontal="right" vertical="center" wrapText="1" indent="2"/>
    </xf>
    <xf numFmtId="0" fontId="36" fillId="27" borderId="0" xfId="5" applyFont="1" applyFill="1" applyBorder="1" applyAlignment="1">
      <alignment horizontal="right" vertical="center" wrapText="1" indent="2"/>
    </xf>
    <xf numFmtId="0" fontId="36" fillId="27" borderId="10" xfId="5" applyFont="1" applyFill="1" applyBorder="1" applyAlignment="1">
      <alignment horizontal="right" vertical="center" wrapText="1" indent="1"/>
    </xf>
    <xf numFmtId="0" fontId="36" fillId="20" borderId="82" xfId="5" applyFont="1" applyFill="1" applyBorder="1" applyAlignment="1">
      <alignment horizontal="right" vertical="center" wrapText="1" indent="2"/>
    </xf>
    <xf numFmtId="0" fontId="34" fillId="100" borderId="75" xfId="5" applyFont="1" applyFill="1" applyBorder="1" applyAlignment="1">
      <alignment horizontal="right" vertical="center" wrapText="1" indent="2"/>
    </xf>
    <xf numFmtId="0" fontId="34" fillId="100" borderId="126" xfId="5" applyFont="1" applyFill="1" applyBorder="1" applyAlignment="1">
      <alignment horizontal="right" vertical="center" wrapText="1" indent="2"/>
    </xf>
    <xf numFmtId="0" fontId="34" fillId="100" borderId="146" xfId="5" applyFont="1" applyFill="1" applyBorder="1" applyAlignment="1">
      <alignment horizontal="right" vertical="center" wrapText="1" indent="1"/>
    </xf>
    <xf numFmtId="0" fontId="97" fillId="16" borderId="82" xfId="5" applyFont="1" applyFill="1" applyBorder="1" applyAlignment="1">
      <alignment horizontal="center" vertical="center" wrapText="1"/>
    </xf>
    <xf numFmtId="0" fontId="97" fillId="16" borderId="0" xfId="5" applyFont="1" applyFill="1" applyBorder="1" applyAlignment="1">
      <alignment horizontal="center" vertical="center" wrapText="1"/>
    </xf>
    <xf numFmtId="0" fontId="98" fillId="99" borderId="47" xfId="5" applyFont="1" applyFill="1" applyBorder="1" applyAlignment="1">
      <alignment horizontal="center" vertical="center" wrapText="1"/>
    </xf>
    <xf numFmtId="0" fontId="36" fillId="16" borderId="10" xfId="5" applyFont="1" applyFill="1" applyBorder="1" applyAlignment="1">
      <alignment horizontal="right" vertical="center" wrapText="1" indent="2"/>
    </xf>
    <xf numFmtId="0" fontId="36" fillId="99" borderId="10" xfId="5" applyFont="1" applyFill="1" applyBorder="1" applyAlignment="1">
      <alignment horizontal="right" vertical="center" wrapText="1" indent="2"/>
    </xf>
    <xf numFmtId="0" fontId="36" fillId="8" borderId="10" xfId="5" applyFont="1" applyFill="1" applyBorder="1" applyAlignment="1">
      <alignment horizontal="right" vertical="center" wrapText="1" indent="2"/>
    </xf>
    <xf numFmtId="0" fontId="34" fillId="100" borderId="146" xfId="5" applyFont="1" applyFill="1" applyBorder="1" applyAlignment="1">
      <alignment horizontal="right" vertical="center" wrapText="1" indent="2"/>
    </xf>
    <xf numFmtId="0" fontId="36" fillId="0" borderId="126" xfId="5" applyFont="1" applyFill="1" applyBorder="1" applyAlignment="1">
      <alignment horizontal="right" vertical="center" wrapText="1" indent="2"/>
    </xf>
    <xf numFmtId="0" fontId="36" fillId="0" borderId="126" xfId="5" applyFont="1" applyFill="1" applyBorder="1" applyAlignment="1">
      <alignment horizontal="right" vertical="center" wrapText="1" indent="1"/>
    </xf>
    <xf numFmtId="0" fontId="36" fillId="0" borderId="102" xfId="5" applyFont="1" applyFill="1" applyBorder="1" applyAlignment="1">
      <alignment horizontal="right" vertical="center" wrapText="1" indent="1"/>
    </xf>
    <xf numFmtId="0" fontId="36" fillId="0" borderId="126" xfId="5" applyFont="1" applyFill="1" applyBorder="1" applyAlignment="1">
      <alignment horizontal="left" vertical="center" wrapText="1" indent="2"/>
    </xf>
    <xf numFmtId="0" fontId="96" fillId="99" borderId="40" xfId="5" applyFont="1" applyFill="1" applyBorder="1" applyAlignment="1">
      <alignment horizontal="right" vertical="center" wrapText="1" indent="2"/>
    </xf>
    <xf numFmtId="0" fontId="96" fillId="99" borderId="40" xfId="5" applyFont="1" applyFill="1" applyBorder="1" applyAlignment="1">
      <alignment horizontal="right" vertical="center" wrapText="1" indent="1"/>
    </xf>
    <xf numFmtId="0" fontId="96" fillId="99" borderId="43" xfId="5" applyFont="1" applyFill="1" applyBorder="1" applyAlignment="1">
      <alignment horizontal="right" vertical="center" wrapText="1" indent="1"/>
    </xf>
    <xf numFmtId="0" fontId="96" fillId="99" borderId="0" xfId="5" applyFont="1" applyFill="1" applyBorder="1" applyAlignment="1">
      <alignment horizontal="right" vertical="center" wrapText="1" indent="2"/>
    </xf>
    <xf numFmtId="0" fontId="96" fillId="99" borderId="0" xfId="5" applyFont="1" applyFill="1" applyBorder="1" applyAlignment="1">
      <alignment horizontal="right" vertical="center" wrapText="1" indent="1"/>
    </xf>
    <xf numFmtId="0" fontId="96" fillId="99" borderId="0" xfId="5" applyFont="1" applyFill="1" applyBorder="1" applyAlignment="1">
      <alignment horizontal="left" vertical="center" wrapText="1" indent="2"/>
    </xf>
    <xf numFmtId="0" fontId="36" fillId="0" borderId="44" xfId="5" applyFont="1" applyFill="1" applyBorder="1" applyAlignment="1">
      <alignment horizontal="right" vertical="center" wrapText="1" indent="1"/>
    </xf>
    <xf numFmtId="0" fontId="96" fillId="99" borderId="44" xfId="5" applyFont="1" applyFill="1" applyBorder="1" applyAlignment="1">
      <alignment horizontal="right" vertical="center" wrapText="1" indent="1"/>
    </xf>
    <xf numFmtId="0" fontId="36" fillId="20" borderId="44" xfId="5" applyFont="1" applyFill="1" applyBorder="1" applyAlignment="1">
      <alignment horizontal="right" vertical="center" wrapText="1" indent="1"/>
    </xf>
    <xf numFmtId="0" fontId="85" fillId="98" borderId="31" xfId="5" applyFont="1" applyFill="1" applyBorder="1" applyAlignment="1">
      <alignment horizontal="left" vertical="center" wrapText="1"/>
    </xf>
    <xf numFmtId="0" fontId="75" fillId="98" borderId="32" xfId="5" applyFont="1" applyFill="1" applyBorder="1" applyAlignment="1">
      <alignment horizontal="left" vertical="center" wrapText="1"/>
    </xf>
    <xf numFmtId="164" fontId="96" fillId="99" borderId="43" xfId="5" applyNumberFormat="1" applyFont="1" applyFill="1" applyBorder="1" applyAlignment="1">
      <alignment horizontal="right" vertical="center" wrapText="1" indent="2"/>
    </xf>
    <xf numFmtId="164" fontId="96" fillId="99" borderId="40" xfId="5" applyNumberFormat="1" applyFont="1" applyFill="1" applyBorder="1" applyAlignment="1">
      <alignment horizontal="right" vertical="center" wrapText="1" indent="2"/>
    </xf>
    <xf numFmtId="164" fontId="96" fillId="99" borderId="50" xfId="5" applyNumberFormat="1" applyFont="1" applyFill="1" applyBorder="1" applyAlignment="1">
      <alignment horizontal="right" vertical="center" wrapText="1" indent="2"/>
    </xf>
    <xf numFmtId="164" fontId="96" fillId="99" borderId="0" xfId="5" applyNumberFormat="1" applyFont="1" applyFill="1" applyBorder="1" applyAlignment="1">
      <alignment horizontal="right" vertical="center" wrapText="1" indent="2"/>
    </xf>
    <xf numFmtId="164" fontId="36" fillId="0" borderId="44" xfId="5" applyNumberFormat="1" applyFont="1" applyFill="1" applyBorder="1" applyAlignment="1">
      <alignment horizontal="right" vertical="center" wrapText="1" indent="2"/>
    </xf>
    <xf numFmtId="164" fontId="36" fillId="0" borderId="51" xfId="5" applyNumberFormat="1" applyFont="1" applyFill="1" applyBorder="1" applyAlignment="1">
      <alignment horizontal="right" vertical="center" wrapText="1" indent="2"/>
    </xf>
    <xf numFmtId="164" fontId="36" fillId="99" borderId="44" xfId="5" applyNumberFormat="1" applyFont="1" applyFill="1" applyBorder="1" applyAlignment="1">
      <alignment horizontal="right" vertical="center" wrapText="1" indent="2"/>
    </xf>
    <xf numFmtId="164" fontId="36" fillId="99" borderId="51" xfId="5" applyNumberFormat="1" applyFont="1" applyFill="1" applyBorder="1" applyAlignment="1">
      <alignment horizontal="right" vertical="center" wrapText="1" indent="2"/>
    </xf>
    <xf numFmtId="164" fontId="36" fillId="20" borderId="82" xfId="5" applyNumberFormat="1" applyFont="1" applyFill="1" applyBorder="1" applyAlignment="1">
      <alignment horizontal="right" vertical="center" wrapText="1" indent="2"/>
    </xf>
    <xf numFmtId="164" fontId="32" fillId="0" borderId="0" xfId="5" applyNumberFormat="1" applyFont="1" applyFill="1" applyBorder="1" applyAlignment="1">
      <alignment horizontal="right" vertical="center" wrapText="1" indent="2"/>
    </xf>
    <xf numFmtId="164" fontId="32" fillId="0" borderId="44" xfId="5" applyNumberFormat="1" applyFont="1" applyFill="1" applyBorder="1" applyAlignment="1">
      <alignment horizontal="right" vertical="center" wrapText="1" indent="2"/>
    </xf>
    <xf numFmtId="0" fontId="36" fillId="0" borderId="45" xfId="5" applyFont="1" applyFill="1" applyBorder="1" applyAlignment="1">
      <alignment horizontal="left" vertical="center" wrapText="1" indent="2"/>
    </xf>
    <xf numFmtId="164" fontId="36" fillId="0" borderId="72" xfId="5" applyNumberFormat="1" applyFont="1" applyFill="1" applyBorder="1" applyAlignment="1">
      <alignment horizontal="right" vertical="center" wrapText="1" indent="2"/>
    </xf>
    <xf numFmtId="164" fontId="36" fillId="0" borderId="45" xfId="5" applyNumberFormat="1" applyFont="1" applyFill="1" applyBorder="1" applyAlignment="1">
      <alignment horizontal="right" vertical="center" wrapText="1" indent="2"/>
    </xf>
    <xf numFmtId="164" fontId="36" fillId="0" borderId="73" xfId="5" applyNumberFormat="1" applyFont="1" applyFill="1" applyBorder="1" applyAlignment="1">
      <alignment horizontal="right" vertical="center" wrapText="1" indent="2"/>
    </xf>
    <xf numFmtId="164" fontId="32" fillId="0" borderId="45" xfId="5" applyNumberFormat="1" applyFont="1" applyFill="1" applyBorder="1" applyAlignment="1">
      <alignment horizontal="right" vertical="center" wrapText="1" indent="2"/>
    </xf>
    <xf numFmtId="164" fontId="32" fillId="0" borderId="72" xfId="5" applyNumberFormat="1" applyFont="1" applyFill="1" applyBorder="1" applyAlignment="1">
      <alignment horizontal="right" vertical="center" wrapText="1" indent="2"/>
    </xf>
    <xf numFmtId="0" fontId="85" fillId="98" borderId="29" xfId="5" applyFont="1" applyFill="1" applyBorder="1" applyAlignment="1">
      <alignment horizontal="center" vertical="center" wrapText="1"/>
    </xf>
    <xf numFmtId="0" fontId="39" fillId="0" borderId="0" xfId="5" applyFont="1" applyBorder="1" applyAlignment="1">
      <alignment horizontal="left" vertical="top" wrapText="1"/>
    </xf>
    <xf numFmtId="0" fontId="85" fillId="98" borderId="29" xfId="0" applyFont="1" applyFill="1" applyBorder="1" applyAlignment="1">
      <alignment horizontal="center" vertical="center" wrapText="1"/>
    </xf>
    <xf numFmtId="0" fontId="85" fillId="98" borderId="30" xfId="0" applyFont="1" applyFill="1" applyBorder="1" applyAlignment="1">
      <alignment horizontal="center" vertical="center" wrapText="1"/>
    </xf>
    <xf numFmtId="0" fontId="85" fillId="98" borderId="39" xfId="0" applyFont="1" applyFill="1" applyBorder="1" applyAlignment="1">
      <alignment horizontal="center" vertical="center" wrapText="1"/>
    </xf>
    <xf numFmtId="164" fontId="36" fillId="99" borderId="40" xfId="5" applyNumberFormat="1" applyFont="1" applyFill="1" applyBorder="1" applyAlignment="1">
      <alignment horizontal="right" vertical="center" wrapText="1" indent="2"/>
    </xf>
    <xf numFmtId="164" fontId="36" fillId="99" borderId="118" xfId="5" applyNumberFormat="1" applyFont="1" applyFill="1" applyBorder="1" applyAlignment="1">
      <alignment horizontal="right" vertical="center" wrapText="1" indent="2"/>
    </xf>
    <xf numFmtId="164" fontId="36" fillId="0" borderId="119" xfId="5" applyNumberFormat="1" applyFont="1" applyFill="1" applyBorder="1" applyAlignment="1">
      <alignment horizontal="right" vertical="center" wrapText="1" indent="2"/>
    </xf>
    <xf numFmtId="164" fontId="115" fillId="100" borderId="145" xfId="5" applyNumberFormat="1" applyFont="1" applyFill="1" applyBorder="1" applyAlignment="1">
      <alignment horizontal="right" vertical="center" wrapText="1" indent="2"/>
    </xf>
    <xf numFmtId="164" fontId="115" fillId="100" borderId="89" xfId="5" applyNumberFormat="1" applyFont="1" applyFill="1" applyBorder="1" applyAlignment="1">
      <alignment horizontal="right" vertical="center" wrapText="1" indent="2"/>
    </xf>
    <xf numFmtId="164" fontId="115" fillId="100" borderId="142" xfId="5" applyNumberFormat="1" applyFont="1" applyFill="1" applyBorder="1" applyAlignment="1">
      <alignment horizontal="right" vertical="center" wrapText="1" indent="2"/>
    </xf>
    <xf numFmtId="164" fontId="115" fillId="100" borderId="96" xfId="5" applyNumberFormat="1" applyFont="1" applyFill="1" applyBorder="1" applyAlignment="1">
      <alignment horizontal="right" vertical="center" wrapText="1" indent="2"/>
    </xf>
    <xf numFmtId="164" fontId="32" fillId="0" borderId="0" xfId="5" applyNumberFormat="1">
      <alignment vertical="distributed"/>
    </xf>
    <xf numFmtId="0" fontId="39" fillId="0" borderId="17" xfId="5" applyFont="1" applyBorder="1" applyAlignment="1">
      <alignment horizontal="left" vertical="center" wrapText="1"/>
    </xf>
    <xf numFmtId="0" fontId="85" fillId="98" borderId="29" xfId="0" applyFont="1" applyFill="1" applyBorder="1" applyAlignment="1">
      <alignment horizontal="center" vertical="center" wrapText="1"/>
    </xf>
    <xf numFmtId="0" fontId="39" fillId="0" borderId="0" xfId="0" applyFont="1" applyAlignment="1">
      <alignment horizontal="left" vertical="top" wrapText="1"/>
    </xf>
    <xf numFmtId="0" fontId="39" fillId="0" borderId="0" xfId="0" applyFont="1" applyAlignment="1">
      <alignment horizontal="left" vertical="center" wrapText="1"/>
    </xf>
    <xf numFmtId="0" fontId="0" fillId="0" borderId="0" xfId="0" applyAlignment="1">
      <alignment vertical="top" wrapText="1"/>
    </xf>
    <xf numFmtId="0" fontId="85" fillId="98" borderId="30" xfId="0" applyFont="1" applyFill="1" applyBorder="1" applyAlignment="1">
      <alignment horizontal="center" vertical="center" wrapText="1"/>
    </xf>
    <xf numFmtId="0" fontId="39" fillId="0" borderId="0" xfId="0" applyFont="1" applyAlignment="1">
      <alignment vertical="top"/>
    </xf>
    <xf numFmtId="0" fontId="0" fillId="0" borderId="0" xfId="0" applyAlignment="1">
      <alignment vertical="top"/>
    </xf>
    <xf numFmtId="164" fontId="97" fillId="27" borderId="40" xfId="0" applyNumberFormat="1" applyFont="1" applyFill="1" applyBorder="1" applyAlignment="1">
      <alignment horizontal="right" vertical="center" wrapText="1" indent="1"/>
    </xf>
    <xf numFmtId="164" fontId="36" fillId="16" borderId="0" xfId="0" applyNumberFormat="1" applyFont="1" applyFill="1" applyBorder="1" applyAlignment="1">
      <alignment horizontal="right" vertical="center" wrapText="1" indent="1"/>
    </xf>
    <xf numFmtId="164" fontId="43" fillId="0" borderId="0" xfId="0" applyNumberFormat="1" applyFont="1" applyBorder="1" applyAlignment="1">
      <alignment horizontal="right" vertical="center" wrapText="1" indent="1"/>
    </xf>
    <xf numFmtId="164" fontId="97" fillId="100" borderId="0" xfId="0" applyNumberFormat="1" applyFont="1" applyFill="1" applyBorder="1" applyAlignment="1">
      <alignment horizontal="right" vertical="center" wrapText="1" indent="1"/>
    </xf>
    <xf numFmtId="164" fontId="97" fillId="100" borderId="14" xfId="0" applyNumberFormat="1" applyFont="1" applyFill="1" applyBorder="1" applyAlignment="1">
      <alignment horizontal="right" vertical="center" wrapText="1" indent="1"/>
    </xf>
    <xf numFmtId="164" fontId="97" fillId="100" borderId="106" xfId="0" applyNumberFormat="1" applyFont="1" applyFill="1" applyBorder="1" applyAlignment="1">
      <alignment horizontal="right" vertical="center" wrapText="1" indent="1"/>
    </xf>
    <xf numFmtId="164" fontId="43" fillId="0" borderId="107" xfId="0" applyNumberFormat="1" applyFont="1" applyFill="1" applyBorder="1" applyAlignment="1">
      <alignment horizontal="right" vertical="center" wrapText="1" indent="1"/>
    </xf>
    <xf numFmtId="164" fontId="36" fillId="8" borderId="107" xfId="0" applyNumberFormat="1" applyFont="1" applyFill="1" applyBorder="1" applyAlignment="1">
      <alignment horizontal="right" vertical="center" wrapText="1" indent="1"/>
    </xf>
    <xf numFmtId="164" fontId="97" fillId="100" borderId="107" xfId="0" applyNumberFormat="1" applyFont="1" applyFill="1" applyBorder="1" applyAlignment="1">
      <alignment horizontal="right" vertical="center" wrapText="1" indent="1"/>
    </xf>
    <xf numFmtId="164" fontId="43" fillId="0" borderId="107" xfId="0" applyNumberFormat="1" applyFont="1" applyBorder="1" applyAlignment="1">
      <alignment horizontal="right" vertical="center" wrapText="1" indent="1"/>
    </xf>
    <xf numFmtId="164" fontId="97" fillId="100" borderId="141" xfId="0" applyNumberFormat="1" applyFont="1" applyFill="1" applyBorder="1" applyAlignment="1">
      <alignment horizontal="right" vertical="center" wrapText="1" indent="1"/>
    </xf>
    <xf numFmtId="164" fontId="97" fillId="27" borderId="118" xfId="0" applyNumberFormat="1" applyFont="1" applyFill="1" applyBorder="1" applyAlignment="1">
      <alignment horizontal="right" vertical="center" wrapText="1" indent="1"/>
    </xf>
    <xf numFmtId="164" fontId="36" fillId="27" borderId="119" xfId="0" applyNumberFormat="1" applyFont="1" applyFill="1" applyBorder="1" applyAlignment="1">
      <alignment horizontal="right" vertical="center" wrapText="1" indent="1"/>
    </xf>
    <xf numFmtId="164" fontId="36" fillId="0" borderId="119" xfId="0" applyNumberFormat="1" applyFont="1" applyFill="1" applyBorder="1" applyAlignment="1">
      <alignment horizontal="right" vertical="center" wrapText="1" indent="1"/>
    </xf>
    <xf numFmtId="164" fontId="43" fillId="99" borderId="107" xfId="0" applyNumberFormat="1" applyFont="1" applyFill="1" applyBorder="1" applyAlignment="1">
      <alignment horizontal="right" vertical="center" wrapText="1" indent="1"/>
    </xf>
    <xf numFmtId="164" fontId="43" fillId="99" borderId="0" xfId="0" applyNumberFormat="1" applyFont="1" applyFill="1" applyBorder="1" applyAlignment="1">
      <alignment horizontal="right" vertical="center" wrapText="1" indent="1"/>
    </xf>
    <xf numFmtId="164" fontId="36" fillId="99" borderId="118" xfId="0" applyNumberFormat="1" applyFont="1" applyFill="1" applyBorder="1" applyAlignment="1">
      <alignment horizontal="right" vertical="center" wrapText="1" indent="1"/>
    </xf>
    <xf numFmtId="164" fontId="36" fillId="99" borderId="40" xfId="0" applyNumberFormat="1" applyFont="1" applyFill="1" applyBorder="1" applyAlignment="1">
      <alignment horizontal="right" vertical="center" wrapText="1" indent="1"/>
    </xf>
    <xf numFmtId="164" fontId="36" fillId="99" borderId="119" xfId="0" applyNumberFormat="1" applyFont="1" applyFill="1" applyBorder="1" applyAlignment="1">
      <alignment horizontal="right" vertical="center" wrapText="1" indent="1"/>
    </xf>
    <xf numFmtId="164" fontId="36" fillId="99" borderId="43" xfId="0" applyNumberFormat="1" applyFont="1" applyFill="1" applyBorder="1" applyAlignment="1">
      <alignment horizontal="right" vertical="center" wrapText="1" indent="2"/>
    </xf>
    <xf numFmtId="164" fontId="36" fillId="99" borderId="40" xfId="0" applyNumberFormat="1" applyFont="1" applyFill="1" applyBorder="1" applyAlignment="1">
      <alignment horizontal="right" vertical="center" wrapText="1" indent="2"/>
    </xf>
    <xf numFmtId="164" fontId="98" fillId="99" borderId="50" xfId="0" applyNumberFormat="1" applyFont="1" applyFill="1" applyBorder="1" applyAlignment="1">
      <alignment horizontal="right" vertical="center" wrapText="1" indent="2"/>
    </xf>
    <xf numFmtId="164" fontId="98" fillId="99" borderId="0" xfId="0" applyNumberFormat="1" applyFont="1" applyFill="1" applyBorder="1" applyAlignment="1">
      <alignment horizontal="right" vertical="center" wrapText="1" indent="2"/>
    </xf>
    <xf numFmtId="164" fontId="36" fillId="99" borderId="102" xfId="0" applyNumberFormat="1" applyFont="1" applyFill="1" applyBorder="1" applyAlignment="1">
      <alignment horizontal="right" vertical="center" wrapText="1" indent="2"/>
    </xf>
    <xf numFmtId="164" fontId="36" fillId="99" borderId="145" xfId="0" applyNumberFormat="1" applyFont="1" applyFill="1" applyBorder="1" applyAlignment="1">
      <alignment horizontal="right" vertical="center" wrapText="1" indent="2"/>
    </xf>
    <xf numFmtId="164" fontId="98" fillId="99" borderId="144" xfId="0" applyNumberFormat="1" applyFont="1" applyFill="1" applyBorder="1" applyAlignment="1">
      <alignment horizontal="right" vertical="center" wrapText="1" indent="2"/>
    </xf>
    <xf numFmtId="164" fontId="98" fillId="99" borderId="145" xfId="0" applyNumberFormat="1" applyFont="1" applyFill="1" applyBorder="1" applyAlignment="1">
      <alignment horizontal="right" vertical="center" wrapText="1" indent="2"/>
    </xf>
    <xf numFmtId="164" fontId="98" fillId="101" borderId="0" xfId="0" applyNumberFormat="1" applyFont="1" applyFill="1" applyBorder="1" applyAlignment="1">
      <alignment horizontal="right" vertical="center" wrapText="1" indent="1"/>
    </xf>
    <xf numFmtId="164" fontId="36" fillId="101" borderId="145" xfId="0" applyNumberFormat="1" applyFont="1" applyFill="1" applyBorder="1" applyAlignment="1">
      <alignment horizontal="right" vertical="center" wrapText="1" indent="1"/>
    </xf>
    <xf numFmtId="164" fontId="98" fillId="101" borderId="145" xfId="0" applyNumberFormat="1" applyFont="1" applyFill="1" applyBorder="1" applyAlignment="1">
      <alignment horizontal="right" vertical="center" wrapText="1" indent="1"/>
    </xf>
    <xf numFmtId="3" fontId="36" fillId="101" borderId="145" xfId="0" applyNumberFormat="1" applyFont="1" applyFill="1" applyBorder="1" applyAlignment="1">
      <alignment horizontal="right" vertical="center" wrapText="1" indent="1"/>
    </xf>
    <xf numFmtId="164" fontId="36" fillId="101" borderId="45" xfId="0" applyNumberFormat="1" applyFont="1" applyFill="1" applyBorder="1" applyAlignment="1">
      <alignment horizontal="right" vertical="center" wrapText="1" indent="1"/>
    </xf>
    <xf numFmtId="164" fontId="98" fillId="101" borderId="45" xfId="0" applyNumberFormat="1" applyFont="1" applyFill="1" applyBorder="1" applyAlignment="1">
      <alignment horizontal="right" vertical="center" wrapText="1" indent="1"/>
    </xf>
    <xf numFmtId="3" fontId="36" fillId="101" borderId="45" xfId="0" applyNumberFormat="1" applyFont="1" applyFill="1" applyBorder="1" applyAlignment="1">
      <alignment horizontal="right" vertical="center" wrapText="1" indent="1"/>
    </xf>
    <xf numFmtId="164" fontId="36" fillId="101" borderId="10" xfId="0" applyNumberFormat="1" applyFont="1" applyFill="1" applyBorder="1" applyAlignment="1">
      <alignment horizontal="right" vertical="center" wrapText="1" indent="1"/>
    </xf>
    <xf numFmtId="164" fontId="36" fillId="101" borderId="93" xfId="0" applyNumberFormat="1" applyFont="1" applyFill="1" applyBorder="1" applyAlignment="1">
      <alignment horizontal="right" vertical="center" wrapText="1" indent="1"/>
    </xf>
    <xf numFmtId="3" fontId="36" fillId="101" borderId="45" xfId="0" applyNumberFormat="1" applyFont="1" applyFill="1" applyBorder="1" applyAlignment="1">
      <alignment horizontal="right" vertical="center" wrapText="1" indent="2"/>
    </xf>
    <xf numFmtId="0" fontId="92" fillId="98" borderId="29" xfId="0" applyFont="1" applyFill="1" applyBorder="1" applyAlignment="1">
      <alignment horizontal="center" vertical="center" wrapText="1"/>
    </xf>
    <xf numFmtId="164" fontId="36" fillId="101" borderId="146" xfId="0" applyNumberFormat="1" applyFont="1" applyFill="1" applyBorder="1" applyAlignment="1">
      <alignment horizontal="right" vertical="center" wrapText="1" indent="1"/>
    </xf>
    <xf numFmtId="3" fontId="36" fillId="101" borderId="145" xfId="0" applyNumberFormat="1" applyFont="1" applyFill="1" applyBorder="1" applyAlignment="1">
      <alignment horizontal="right" vertical="center" wrapText="1" indent="2"/>
    </xf>
    <xf numFmtId="0" fontId="36" fillId="0" borderId="0" xfId="0" applyFont="1" applyFill="1" applyBorder="1" applyAlignment="1">
      <alignment horizontal="left" vertical="center" wrapText="1" indent="1"/>
    </xf>
    <xf numFmtId="0" fontId="85" fillId="98" borderId="29" xfId="0" applyFont="1" applyFill="1" applyBorder="1" applyAlignment="1">
      <alignment horizontal="center" vertical="center" wrapText="1"/>
    </xf>
    <xf numFmtId="0" fontId="36" fillId="99" borderId="0" xfId="0" applyFont="1" applyFill="1" applyBorder="1" applyAlignment="1">
      <alignment horizontal="left" vertical="center" wrapText="1" indent="1"/>
    </xf>
    <xf numFmtId="0" fontId="39" fillId="0" borderId="0" xfId="0" applyFont="1" applyBorder="1" applyAlignment="1">
      <alignment horizontal="left" vertical="top" wrapText="1"/>
    </xf>
    <xf numFmtId="0" fontId="39" fillId="0" borderId="0" xfId="5" applyFont="1" applyAlignment="1">
      <alignment horizontal="left" vertical="top" wrapText="1"/>
    </xf>
    <xf numFmtId="0" fontId="0" fillId="0" borderId="0" xfId="0" applyAlignment="1">
      <alignment vertical="distributed"/>
    </xf>
    <xf numFmtId="0" fontId="85" fillId="98" borderId="29" xfId="5" applyFont="1" applyFill="1" applyBorder="1" applyAlignment="1">
      <alignment horizontal="center" vertical="center" wrapText="1"/>
    </xf>
    <xf numFmtId="0" fontId="36" fillId="99" borderId="0" xfId="5" applyFont="1" applyFill="1" applyBorder="1" applyAlignment="1">
      <alignment horizontal="left" vertical="center" wrapText="1" indent="1"/>
    </xf>
    <xf numFmtId="0" fontId="36" fillId="0" borderId="0" xfId="5" applyFont="1" applyFill="1" applyBorder="1" applyAlignment="1">
      <alignment horizontal="left" vertical="center" wrapText="1" indent="1"/>
    </xf>
    <xf numFmtId="0" fontId="39" fillId="0" borderId="0" xfId="0" applyFont="1" applyAlignment="1">
      <alignment horizontal="left" vertical="center" wrapText="1"/>
    </xf>
    <xf numFmtId="0" fontId="0" fillId="0" borderId="0" xfId="0" applyAlignment="1">
      <alignment vertical="top" wrapText="1"/>
    </xf>
    <xf numFmtId="0" fontId="85" fillId="98" borderId="38" xfId="0" applyFont="1" applyFill="1" applyBorder="1" applyAlignment="1">
      <alignment horizontal="center" vertical="center" wrapText="1"/>
    </xf>
    <xf numFmtId="0" fontId="85" fillId="98" borderId="30" xfId="0" applyFont="1" applyFill="1" applyBorder="1" applyAlignment="1">
      <alignment horizontal="center" vertical="center" wrapText="1"/>
    </xf>
    <xf numFmtId="0" fontId="32" fillId="0" borderId="0" xfId="5" applyAlignment="1">
      <alignment horizontal="left" vertical="top" wrapText="1"/>
    </xf>
    <xf numFmtId="0" fontId="85" fillId="98" borderId="30" xfId="5" applyFont="1" applyFill="1" applyBorder="1" applyAlignment="1">
      <alignment horizontal="center" vertical="center" wrapText="1"/>
    </xf>
    <xf numFmtId="0" fontId="39" fillId="0" borderId="83" xfId="0" applyFont="1" applyBorder="1" applyAlignment="1">
      <alignment vertical="top" wrapText="1"/>
    </xf>
    <xf numFmtId="0" fontId="39" fillId="0" borderId="0" xfId="0" applyFont="1" applyBorder="1" applyAlignment="1">
      <alignment vertical="top" wrapText="1"/>
    </xf>
    <xf numFmtId="0" fontId="36" fillId="0" borderId="0" xfId="0" applyFont="1" applyAlignment="1">
      <alignment horizontal="left" vertical="distributed"/>
    </xf>
    <xf numFmtId="0" fontId="0" fillId="0" borderId="0" xfId="0" applyAlignment="1">
      <alignment vertical="top"/>
    </xf>
    <xf numFmtId="0" fontId="39" fillId="0" borderId="0" xfId="4" applyFont="1" applyAlignment="1">
      <alignment vertical="top" wrapText="1"/>
    </xf>
    <xf numFmtId="0" fontId="75" fillId="98" borderId="32" xfId="5" applyFont="1" applyFill="1" applyBorder="1" applyAlignment="1">
      <alignment horizontal="center" vertical="center" wrapText="1"/>
    </xf>
    <xf numFmtId="0" fontId="32" fillId="0" borderId="0" xfId="5" applyAlignment="1">
      <alignment vertical="distributed" wrapText="1"/>
    </xf>
    <xf numFmtId="164" fontId="36" fillId="99" borderId="0" xfId="5" applyNumberFormat="1" applyFont="1" applyFill="1" applyBorder="1" applyAlignment="1">
      <alignment horizontal="right" vertical="center" wrapText="1" indent="5"/>
    </xf>
    <xf numFmtId="164" fontId="36" fillId="0" borderId="0" xfId="5" applyNumberFormat="1" applyFont="1" applyFill="1" applyBorder="1" applyAlignment="1">
      <alignment horizontal="right" vertical="center" wrapText="1" indent="5"/>
    </xf>
    <xf numFmtId="164" fontId="36" fillId="0" borderId="110" xfId="5" applyNumberFormat="1" applyFont="1" applyFill="1" applyBorder="1" applyAlignment="1">
      <alignment horizontal="right" vertical="center" wrapText="1" indent="5"/>
    </xf>
    <xf numFmtId="164" fontId="36" fillId="99" borderId="80" xfId="5" applyNumberFormat="1" applyFont="1" applyFill="1" applyBorder="1" applyAlignment="1">
      <alignment horizontal="right" vertical="center" wrapText="1" indent="5"/>
    </xf>
    <xf numFmtId="0" fontId="39" fillId="0" borderId="0" xfId="0" applyFont="1" applyBorder="1" applyAlignment="1">
      <alignment horizontal="left" vertical="top" wrapText="1"/>
    </xf>
    <xf numFmtId="0" fontId="85" fillId="98" borderId="29" xfId="0" applyFont="1" applyFill="1" applyBorder="1" applyAlignment="1">
      <alignment horizontal="center" vertical="center" wrapText="1"/>
    </xf>
    <xf numFmtId="0" fontId="0" fillId="0" borderId="0" xfId="0" applyAlignment="1">
      <alignment vertical="distributed"/>
    </xf>
    <xf numFmtId="0" fontId="0" fillId="0" borderId="0" xfId="0" applyAlignment="1">
      <alignment vertical="top" wrapText="1"/>
    </xf>
    <xf numFmtId="0" fontId="85" fillId="98" borderId="30" xfId="0" applyFont="1" applyFill="1" applyBorder="1" applyAlignment="1">
      <alignment horizontal="center" vertical="center" wrapText="1"/>
    </xf>
    <xf numFmtId="0" fontId="85" fillId="98" borderId="32" xfId="0" applyFont="1" applyFill="1" applyBorder="1" applyAlignment="1">
      <alignment horizontal="center" vertical="center" wrapText="1"/>
    </xf>
    <xf numFmtId="0" fontId="39" fillId="0" borderId="0" xfId="5" applyFont="1" applyBorder="1" applyAlignment="1">
      <alignment horizontal="left" vertical="center" wrapText="1"/>
    </xf>
    <xf numFmtId="0" fontId="39" fillId="0" borderId="0" xfId="0" applyFont="1" applyAlignment="1">
      <alignment vertical="top" wrapText="1"/>
    </xf>
    <xf numFmtId="0" fontId="39" fillId="0" borderId="0" xfId="0" applyFont="1" applyAlignment="1">
      <alignment vertical="top"/>
    </xf>
    <xf numFmtId="0" fontId="0" fillId="0" borderId="0" xfId="0" applyAlignment="1">
      <alignment vertical="top"/>
    </xf>
    <xf numFmtId="0" fontId="211" fillId="0" borderId="0" xfId="4" applyFont="1" applyBorder="1" applyAlignment="1">
      <alignment horizontal="center" vertical="distributed"/>
    </xf>
    <xf numFmtId="0" fontId="32" fillId="0" borderId="0" xfId="5" applyAlignment="1">
      <alignment vertical="distributed"/>
    </xf>
    <xf numFmtId="0" fontId="32" fillId="0" borderId="0" xfId="5" applyAlignment="1">
      <alignment vertical="top" wrapText="1"/>
    </xf>
    <xf numFmtId="0" fontId="32" fillId="0" borderId="0" xfId="5" applyAlignment="1">
      <alignment vertical="distributed" wrapText="1"/>
    </xf>
    <xf numFmtId="0" fontId="79" fillId="0" borderId="0" xfId="0" applyFont="1" applyBorder="1" applyAlignment="1">
      <alignment horizontal="left" vertical="center" wrapText="1"/>
    </xf>
    <xf numFmtId="0" fontId="32" fillId="0" borderId="0" xfId="5" applyFont="1" applyAlignment="1">
      <alignment vertical="distributed"/>
    </xf>
    <xf numFmtId="0" fontId="177" fillId="0" borderId="0" xfId="5" applyFont="1" applyAlignment="1">
      <alignment vertical="distributed"/>
    </xf>
    <xf numFmtId="3" fontId="36" fillId="0" borderId="108" xfId="5" applyNumberFormat="1" applyFont="1" applyFill="1" applyBorder="1" applyAlignment="1">
      <alignment horizontal="right" vertical="center" wrapText="1"/>
    </xf>
    <xf numFmtId="3" fontId="36" fillId="99" borderId="110" xfId="5" applyNumberFormat="1" applyFont="1" applyFill="1" applyBorder="1" applyAlignment="1">
      <alignment horizontal="right" vertical="center" wrapText="1"/>
    </xf>
    <xf numFmtId="1" fontId="36" fillId="99" borderId="110" xfId="5" applyNumberFormat="1" applyFont="1" applyFill="1" applyBorder="1" applyAlignment="1">
      <alignment horizontal="left" vertical="center" wrapText="1"/>
    </xf>
    <xf numFmtId="164" fontId="36" fillId="99" borderId="110" xfId="5" applyNumberFormat="1" applyFont="1" applyFill="1" applyBorder="1" applyAlignment="1">
      <alignment horizontal="right" vertical="center" wrapText="1" indent="1"/>
    </xf>
    <xf numFmtId="164" fontId="36" fillId="99" borderId="110" xfId="5" applyNumberFormat="1" applyFont="1" applyFill="1" applyBorder="1" applyAlignment="1">
      <alignment horizontal="right" vertical="center" wrapText="1" indent="2"/>
    </xf>
    <xf numFmtId="3" fontId="36" fillId="99" borderId="107" xfId="5" applyNumberFormat="1" applyFont="1" applyFill="1" applyBorder="1" applyAlignment="1">
      <alignment horizontal="right" vertical="center" wrapText="1" indent="1"/>
    </xf>
    <xf numFmtId="3" fontId="36" fillId="99" borderId="166" xfId="5" applyNumberFormat="1" applyFont="1" applyFill="1" applyBorder="1" applyAlignment="1">
      <alignment horizontal="right" vertical="center" wrapText="1" indent="1"/>
    </xf>
    <xf numFmtId="164" fontId="36" fillId="99" borderId="107" xfId="5" applyNumberFormat="1" applyFont="1" applyFill="1" applyBorder="1" applyAlignment="1">
      <alignment horizontal="right" vertical="center" wrapText="1" indent="2"/>
    </xf>
    <xf numFmtId="164" fontId="36" fillId="99" borderId="166" xfId="5" applyNumberFormat="1" applyFont="1" applyFill="1" applyBorder="1" applyAlignment="1">
      <alignment horizontal="right" vertical="center" wrapText="1" indent="2"/>
    </xf>
    <xf numFmtId="3" fontId="36" fillId="0" borderId="107" xfId="5" applyNumberFormat="1" applyFont="1" applyFill="1" applyBorder="1" applyAlignment="1">
      <alignment horizontal="right" vertical="center" wrapText="1" indent="1"/>
    </xf>
    <xf numFmtId="3" fontId="36" fillId="0" borderId="166" xfId="5" applyNumberFormat="1" applyFont="1" applyFill="1" applyBorder="1" applyAlignment="1">
      <alignment horizontal="right" vertical="center" wrapText="1" indent="1"/>
    </xf>
    <xf numFmtId="164" fontId="36" fillId="0" borderId="107" xfId="5" applyNumberFormat="1" applyFont="1" applyFill="1" applyBorder="1" applyAlignment="1">
      <alignment horizontal="right" vertical="center" wrapText="1" indent="2"/>
    </xf>
    <xf numFmtId="164" fontId="36" fillId="0" borderId="166" xfId="5" applyNumberFormat="1" applyFont="1" applyFill="1" applyBorder="1" applyAlignment="1">
      <alignment horizontal="right" vertical="center" wrapText="1" indent="2"/>
    </xf>
    <xf numFmtId="0" fontId="36" fillId="99" borderId="166" xfId="5" applyFont="1" applyFill="1" applyBorder="1" applyAlignment="1">
      <alignment horizontal="right" vertical="center" wrapText="1" indent="1"/>
    </xf>
    <xf numFmtId="0" fontId="36" fillId="0" borderId="166" xfId="5" applyFont="1" applyFill="1" applyBorder="1" applyAlignment="1">
      <alignment horizontal="right" vertical="center" wrapText="1" indent="1"/>
    </xf>
    <xf numFmtId="3" fontId="36" fillId="0" borderId="111" xfId="5" applyNumberFormat="1" applyFont="1" applyFill="1" applyBorder="1" applyAlignment="1">
      <alignment horizontal="right" vertical="center" wrapText="1" indent="1"/>
    </xf>
    <xf numFmtId="3" fontId="36" fillId="0" borderId="110" xfId="5" applyNumberFormat="1" applyFont="1" applyFill="1" applyBorder="1" applyAlignment="1">
      <alignment horizontal="right" vertical="center" wrapText="1" indent="1"/>
    </xf>
    <xf numFmtId="3" fontId="36" fillId="0" borderId="167" xfId="5" applyNumberFormat="1" applyFont="1" applyFill="1" applyBorder="1" applyAlignment="1">
      <alignment horizontal="right" vertical="center" wrapText="1" indent="1"/>
    </xf>
    <xf numFmtId="164" fontId="36" fillId="0" borderId="111" xfId="5" applyNumberFormat="1" applyFont="1" applyFill="1" applyBorder="1" applyAlignment="1">
      <alignment horizontal="right" vertical="center" wrapText="1" indent="2"/>
    </xf>
    <xf numFmtId="164" fontId="36" fillId="0" borderId="110" xfId="5" applyNumberFormat="1" applyFont="1" applyFill="1" applyBorder="1" applyAlignment="1">
      <alignment horizontal="right" vertical="center" wrapText="1" indent="2"/>
    </xf>
    <xf numFmtId="164" fontId="36" fillId="0" borderId="167" xfId="5" applyNumberFormat="1" applyFont="1" applyFill="1" applyBorder="1" applyAlignment="1">
      <alignment horizontal="right" vertical="center" wrapText="1" indent="2"/>
    </xf>
    <xf numFmtId="0" fontId="32" fillId="0" borderId="0" xfId="5" applyAlignment="1">
      <alignment horizontal="right" vertical="distributed" indent="1"/>
    </xf>
    <xf numFmtId="164" fontId="36" fillId="99" borderId="82" xfId="5" applyNumberFormat="1" applyFont="1" applyFill="1" applyBorder="1" applyAlignment="1">
      <alignment horizontal="right" vertical="center" wrapText="1" indent="2"/>
    </xf>
    <xf numFmtId="164" fontId="36" fillId="0" borderId="82" xfId="5" applyNumberFormat="1" applyFont="1" applyFill="1" applyBorder="1" applyAlignment="1">
      <alignment horizontal="right" vertical="center" wrapText="1" indent="2"/>
    </xf>
    <xf numFmtId="3" fontId="36" fillId="0" borderId="75" xfId="5" applyNumberFormat="1" applyFont="1" applyFill="1" applyBorder="1" applyAlignment="1">
      <alignment horizontal="right" vertical="center" wrapText="1" indent="1"/>
    </xf>
    <xf numFmtId="3" fontId="36" fillId="0" borderId="145" xfId="5" applyNumberFormat="1" applyFont="1" applyFill="1" applyBorder="1" applyAlignment="1">
      <alignment horizontal="right" vertical="center" wrapText="1" indent="1"/>
    </xf>
    <xf numFmtId="164" fontId="36" fillId="0" borderId="75" xfId="5" applyNumberFormat="1" applyFont="1" applyFill="1" applyBorder="1" applyAlignment="1">
      <alignment horizontal="right" vertical="center" wrapText="1" indent="2"/>
    </xf>
    <xf numFmtId="164" fontId="36" fillId="0" borderId="145" xfId="5" applyNumberFormat="1" applyFont="1" applyFill="1" applyBorder="1" applyAlignment="1">
      <alignment horizontal="right" vertical="center" wrapText="1" indent="2"/>
    </xf>
    <xf numFmtId="0" fontId="177" fillId="0" borderId="0" xfId="3" applyFont="1" applyAlignment="1">
      <alignment horizontal="center" vertical="distributed"/>
    </xf>
    <xf numFmtId="0" fontId="177" fillId="0" borderId="0" xfId="3" applyFont="1" applyBorder="1" applyAlignment="1">
      <alignment horizontal="center" vertical="distributed"/>
    </xf>
    <xf numFmtId="0" fontId="85" fillId="98" borderId="31" xfId="3" applyFont="1" applyFill="1" applyBorder="1" applyAlignment="1">
      <alignment horizontal="center" vertical="center" wrapText="1"/>
    </xf>
    <xf numFmtId="0" fontId="85" fillId="98" borderId="0" xfId="3" applyFont="1" applyFill="1" applyBorder="1" applyAlignment="1">
      <alignment horizontal="center" vertical="center" wrapText="1"/>
    </xf>
    <xf numFmtId="0" fontId="85" fillId="98" borderId="29" xfId="3" applyFont="1" applyFill="1" applyBorder="1" applyAlignment="1">
      <alignment horizontal="center" vertical="center" wrapText="1"/>
    </xf>
    <xf numFmtId="0" fontId="59" fillId="100" borderId="0" xfId="3" applyFont="1" applyFill="1" applyBorder="1" applyAlignment="1">
      <alignment horizontal="left" vertical="center" wrapText="1"/>
    </xf>
    <xf numFmtId="0" fontId="33" fillId="0" borderId="0" xfId="5" applyFont="1" applyFill="1" applyBorder="1" applyAlignment="1">
      <alignment horizontal="left" vertical="distributed"/>
    </xf>
    <xf numFmtId="3" fontId="36" fillId="99" borderId="0" xfId="3" applyNumberFormat="1" applyFont="1" applyFill="1" applyBorder="1" applyAlignment="1">
      <alignment horizontal="right" vertical="center" wrapText="1" indent="1"/>
    </xf>
    <xf numFmtId="3" fontId="36" fillId="99" borderId="0" xfId="5" applyNumberFormat="1" applyFont="1" applyFill="1" applyAlignment="1">
      <alignment horizontal="right" vertical="center" wrapText="1" indent="1"/>
    </xf>
    <xf numFmtId="164" fontId="36" fillId="99" borderId="82" xfId="3" applyNumberFormat="1" applyFont="1" applyFill="1" applyBorder="1" applyAlignment="1">
      <alignment horizontal="right" vertical="center" wrapText="1" indent="2"/>
    </xf>
    <xf numFmtId="164" fontId="36" fillId="99" borderId="0" xfId="3" applyNumberFormat="1" applyFont="1" applyFill="1" applyBorder="1" applyAlignment="1">
      <alignment horizontal="right" vertical="center" wrapText="1" indent="2"/>
    </xf>
    <xf numFmtId="164" fontId="36" fillId="99" borderId="0" xfId="5" applyNumberFormat="1" applyFont="1" applyFill="1" applyAlignment="1">
      <alignment horizontal="right" vertical="center" wrapText="1" indent="2"/>
    </xf>
    <xf numFmtId="14" fontId="32" fillId="0" borderId="0" xfId="5" applyNumberFormat="1" applyAlignment="1">
      <alignment horizontal="right" vertical="distributed"/>
    </xf>
    <xf numFmtId="0" fontId="36" fillId="0" borderId="0" xfId="5" applyFont="1" applyAlignment="1">
      <alignment horizontal="right" vertical="center" wrapText="1" indent="1"/>
    </xf>
    <xf numFmtId="3" fontId="36" fillId="0" borderId="0" xfId="5" applyNumberFormat="1" applyFont="1" applyAlignment="1">
      <alignment horizontal="right" vertical="center" wrapText="1" indent="1"/>
    </xf>
    <xf numFmtId="164" fontId="36" fillId="0" borderId="0" xfId="5" applyNumberFormat="1" applyFont="1" applyAlignment="1">
      <alignment horizontal="right" vertical="center" wrapText="1" indent="2"/>
    </xf>
    <xf numFmtId="0" fontId="58" fillId="100" borderId="0" xfId="3" applyFont="1" applyFill="1" applyBorder="1" applyAlignment="1">
      <alignment horizontal="right" vertical="center" wrapText="1" indent="1"/>
    </xf>
    <xf numFmtId="0" fontId="58" fillId="100" borderId="0" xfId="3" applyFont="1" applyFill="1" applyBorder="1" applyAlignment="1">
      <alignment horizontal="left" vertical="center" wrapText="1" indent="1"/>
    </xf>
    <xf numFmtId="0" fontId="36" fillId="99" borderId="0" xfId="3" applyFont="1" applyFill="1" applyBorder="1" applyAlignment="1">
      <alignment horizontal="right" vertical="center" wrapText="1" indent="1"/>
    </xf>
    <xf numFmtId="0" fontId="36" fillId="99" borderId="0" xfId="5" applyFont="1" applyFill="1" applyAlignment="1">
      <alignment horizontal="right" vertical="center" wrapText="1" indent="1"/>
    </xf>
    <xf numFmtId="3" fontId="39" fillId="0" borderId="145" xfId="3" applyNumberFormat="1" applyFont="1" applyBorder="1" applyAlignment="1">
      <alignment horizontal="right" vertical="center" wrapText="1" indent="1"/>
    </xf>
    <xf numFmtId="3" fontId="39" fillId="0" borderId="145" xfId="5" applyNumberFormat="1" applyFont="1" applyBorder="1" applyAlignment="1">
      <alignment horizontal="right" vertical="center" wrapText="1" indent="1"/>
    </xf>
    <xf numFmtId="3" fontId="36" fillId="0" borderId="145" xfId="3" applyNumberFormat="1" applyFont="1" applyBorder="1" applyAlignment="1">
      <alignment horizontal="right" vertical="center" wrapText="1" indent="1"/>
    </xf>
    <xf numFmtId="3" fontId="36" fillId="0" borderId="145" xfId="5" applyNumberFormat="1" applyFont="1" applyBorder="1" applyAlignment="1">
      <alignment horizontal="right" vertical="center" wrapText="1" indent="1"/>
    </xf>
    <xf numFmtId="164" fontId="36" fillId="0" borderId="145" xfId="3" applyNumberFormat="1" applyFont="1" applyBorder="1" applyAlignment="1">
      <alignment horizontal="right" vertical="center" wrapText="1" indent="2"/>
    </xf>
    <xf numFmtId="164" fontId="36" fillId="0" borderId="145" xfId="5" applyNumberFormat="1" applyFont="1" applyBorder="1" applyAlignment="1">
      <alignment horizontal="right" vertical="center" wrapText="1" indent="2"/>
    </xf>
    <xf numFmtId="0" fontId="85" fillId="98" borderId="30" xfId="3" applyFont="1" applyFill="1" applyBorder="1" applyAlignment="1">
      <alignment horizontal="center" vertical="center" wrapText="1"/>
    </xf>
    <xf numFmtId="0" fontId="58" fillId="100" borderId="0" xfId="3" applyFont="1" applyFill="1" applyBorder="1" applyAlignment="1">
      <alignment horizontal="left" vertical="center" wrapText="1"/>
    </xf>
    <xf numFmtId="3" fontId="77" fillId="99" borderId="0" xfId="5" applyNumberFormat="1" applyFont="1" applyFill="1" applyBorder="1" applyAlignment="1">
      <alignment horizontal="right" vertical="center" wrapText="1"/>
    </xf>
    <xf numFmtId="3" fontId="77" fillId="99" borderId="119" xfId="5" applyNumberFormat="1" applyFont="1" applyFill="1" applyBorder="1" applyAlignment="1">
      <alignment horizontal="right" vertical="center" wrapText="1"/>
    </xf>
    <xf numFmtId="3" fontId="77" fillId="0" borderId="0" xfId="5" applyNumberFormat="1" applyFont="1" applyBorder="1" applyAlignment="1">
      <alignment horizontal="right" vertical="center" wrapText="1"/>
    </xf>
    <xf numFmtId="0" fontId="77" fillId="0" borderId="0" xfId="5" applyFont="1" applyBorder="1" applyAlignment="1">
      <alignment horizontal="right" vertical="center" wrapText="1"/>
    </xf>
    <xf numFmtId="0" fontId="77" fillId="0" borderId="119" xfId="5" applyFont="1" applyBorder="1" applyAlignment="1">
      <alignment horizontal="right" vertical="center" wrapText="1"/>
    </xf>
    <xf numFmtId="0" fontId="82" fillId="0" borderId="0" xfId="5" applyFont="1" applyBorder="1" applyAlignment="1">
      <alignment vertical="center" wrapText="1"/>
    </xf>
    <xf numFmtId="0" fontId="84" fillId="100" borderId="0" xfId="3" applyFont="1" applyFill="1" applyBorder="1" applyAlignment="1">
      <alignment horizontal="left" vertical="center" wrapText="1"/>
    </xf>
    <xf numFmtId="0" fontId="84" fillId="100" borderId="0" xfId="3" applyFont="1" applyFill="1" applyBorder="1" applyAlignment="1">
      <alignment horizontal="left" vertical="center" wrapText="1" indent="1"/>
    </xf>
    <xf numFmtId="3" fontId="77" fillId="0" borderId="119" xfId="5" applyNumberFormat="1" applyFont="1" applyBorder="1" applyAlignment="1">
      <alignment horizontal="right" vertical="center" wrapText="1"/>
    </xf>
    <xf numFmtId="3" fontId="77" fillId="0" borderId="145" xfId="5" applyNumberFormat="1" applyFont="1" applyBorder="1" applyAlignment="1">
      <alignment horizontal="right" vertical="center" wrapText="1"/>
    </xf>
    <xf numFmtId="0" fontId="77" fillId="99" borderId="0" xfId="5" applyFont="1" applyFill="1" applyBorder="1" applyAlignment="1">
      <alignment horizontal="right" vertical="center" wrapText="1" indent="1"/>
    </xf>
    <xf numFmtId="164" fontId="77" fillId="99" borderId="0" xfId="5" applyNumberFormat="1" applyFont="1" applyFill="1" applyBorder="1" applyAlignment="1">
      <alignment horizontal="right" vertical="center" wrapText="1" indent="1"/>
    </xf>
    <xf numFmtId="164" fontId="77" fillId="99" borderId="119" xfId="5" applyNumberFormat="1" applyFont="1" applyFill="1" applyBorder="1" applyAlignment="1">
      <alignment horizontal="right" vertical="center" wrapText="1" indent="1"/>
    </xf>
    <xf numFmtId="0" fontId="77" fillId="0" borderId="0" xfId="5" applyFont="1" applyBorder="1" applyAlignment="1">
      <alignment horizontal="right" vertical="center" wrapText="1" indent="1"/>
    </xf>
    <xf numFmtId="164" fontId="77" fillId="0" borderId="0" xfId="5" applyNumberFormat="1" applyFont="1" applyBorder="1" applyAlignment="1">
      <alignment horizontal="right" vertical="center" wrapText="1" indent="1"/>
    </xf>
    <xf numFmtId="164" fontId="77" fillId="0" borderId="119" xfId="5" applyNumberFormat="1" applyFont="1" applyBorder="1" applyAlignment="1">
      <alignment horizontal="right" vertical="center" wrapText="1" indent="1"/>
    </xf>
    <xf numFmtId="164" fontId="84" fillId="100" borderId="0" xfId="3" applyNumberFormat="1" applyFont="1" applyFill="1" applyBorder="1" applyAlignment="1">
      <alignment horizontal="left" vertical="center" wrapText="1"/>
    </xf>
    <xf numFmtId="164" fontId="84" fillId="100" borderId="0" xfId="3" applyNumberFormat="1" applyFont="1" applyFill="1" applyBorder="1" applyAlignment="1">
      <alignment horizontal="left" vertical="center" wrapText="1" indent="1"/>
    </xf>
    <xf numFmtId="0" fontId="77" fillId="0" borderId="45" xfId="5" applyFont="1" applyBorder="1" applyAlignment="1">
      <alignment horizontal="right" vertical="center" wrapText="1" indent="1"/>
    </xf>
    <xf numFmtId="164" fontId="77" fillId="0" borderId="45" xfId="5" applyNumberFormat="1" applyFont="1" applyBorder="1" applyAlignment="1">
      <alignment horizontal="right" vertical="center" wrapText="1" indent="1"/>
    </xf>
    <xf numFmtId="0" fontId="150" fillId="0" borderId="0" xfId="5" applyFont="1" applyAlignment="1">
      <alignment vertical="center"/>
    </xf>
    <xf numFmtId="3" fontId="43" fillId="99" borderId="98" xfId="0" applyNumberFormat="1" applyFont="1" applyFill="1" applyBorder="1" applyAlignment="1">
      <alignment horizontal="right" vertical="center" wrapText="1" indent="1"/>
    </xf>
    <xf numFmtId="0" fontId="36" fillId="0" borderId="145" xfId="0" applyFont="1" applyFill="1" applyBorder="1" applyAlignment="1">
      <alignment horizontal="left" vertical="center" wrapText="1" indent="1"/>
    </xf>
    <xf numFmtId="3" fontId="43" fillId="0" borderId="145" xfId="0" applyNumberFormat="1" applyFont="1" applyFill="1" applyBorder="1" applyAlignment="1">
      <alignment horizontal="right" vertical="center" wrapText="1" indent="1"/>
    </xf>
    <xf numFmtId="3" fontId="43" fillId="0" borderId="145" xfId="0" applyNumberFormat="1" applyFont="1" applyFill="1" applyBorder="1" applyAlignment="1">
      <alignment horizontal="right" vertical="center" wrapText="1" indent="2"/>
    </xf>
    <xf numFmtId="189" fontId="43" fillId="0" borderId="145" xfId="0" applyNumberFormat="1" applyFont="1" applyFill="1" applyBorder="1" applyAlignment="1">
      <alignment horizontal="right" vertical="center" wrapText="1" indent="1"/>
    </xf>
    <xf numFmtId="3" fontId="43" fillId="99" borderId="0" xfId="0" applyNumberFormat="1" applyFont="1" applyFill="1" applyBorder="1" applyAlignment="1">
      <alignment horizontal="right" vertical="center" wrapText="1" indent="1"/>
    </xf>
    <xf numFmtId="3" fontId="43" fillId="99" borderId="0" xfId="0" applyNumberFormat="1" applyFont="1" applyFill="1" applyBorder="1" applyAlignment="1">
      <alignment horizontal="right" vertical="center" wrapText="1" indent="2"/>
    </xf>
    <xf numFmtId="3" fontId="43" fillId="99" borderId="113" xfId="0" applyNumberFormat="1" applyFont="1" applyFill="1" applyBorder="1" applyAlignment="1">
      <alignment horizontal="right" vertical="center" wrapText="1" indent="2"/>
    </xf>
    <xf numFmtId="3" fontId="43" fillId="99" borderId="113" xfId="0" applyNumberFormat="1" applyFont="1" applyFill="1" applyBorder="1" applyAlignment="1">
      <alignment horizontal="right" vertical="center" wrapText="1" indent="1"/>
    </xf>
    <xf numFmtId="3" fontId="43" fillId="0" borderId="113" xfId="0" applyNumberFormat="1" applyFont="1" applyFill="1" applyBorder="1" applyAlignment="1">
      <alignment horizontal="right" vertical="center" wrapText="1" indent="2"/>
    </xf>
    <xf numFmtId="3" fontId="43" fillId="0" borderId="113" xfId="0" applyNumberFormat="1" applyFont="1" applyFill="1" applyBorder="1" applyAlignment="1">
      <alignment horizontal="right" vertical="center" wrapText="1" indent="1"/>
    </xf>
    <xf numFmtId="9" fontId="43" fillId="99" borderId="0" xfId="0" applyNumberFormat="1" applyFont="1" applyFill="1" applyBorder="1" applyAlignment="1">
      <alignment horizontal="right" vertical="center" wrapText="1" indent="2"/>
    </xf>
    <xf numFmtId="9" fontId="43" fillId="99" borderId="113" xfId="0" applyNumberFormat="1" applyFont="1" applyFill="1" applyBorder="1" applyAlignment="1">
      <alignment horizontal="right" vertical="center" wrapText="1" indent="2"/>
    </xf>
    <xf numFmtId="3" fontId="43" fillId="99" borderId="113" xfId="0" applyNumberFormat="1" applyFont="1" applyFill="1" applyBorder="1" applyAlignment="1">
      <alignment horizontal="center" vertical="center" wrapText="1"/>
    </xf>
    <xf numFmtId="9" fontId="43" fillId="0" borderId="113" xfId="0" applyNumberFormat="1" applyFont="1" applyFill="1" applyBorder="1" applyAlignment="1">
      <alignment horizontal="right" vertical="center" wrapText="1" indent="2"/>
    </xf>
    <xf numFmtId="3" fontId="43" fillId="0" borderId="113" xfId="0" applyNumberFormat="1" applyFont="1" applyFill="1" applyBorder="1" applyAlignment="1">
      <alignment horizontal="center" vertical="center" wrapText="1"/>
    </xf>
    <xf numFmtId="0" fontId="0" fillId="0" borderId="113" xfId="0" applyBorder="1" applyAlignment="1">
      <alignment horizontal="center" vertical="distributed"/>
    </xf>
    <xf numFmtId="9" fontId="43" fillId="99" borderId="110" xfId="0" applyNumberFormat="1" applyFont="1" applyFill="1" applyBorder="1" applyAlignment="1">
      <alignment horizontal="right" vertical="center" wrapText="1" indent="2"/>
    </xf>
    <xf numFmtId="9" fontId="43" fillId="99" borderId="115" xfId="0" applyNumberFormat="1" applyFont="1" applyFill="1" applyBorder="1" applyAlignment="1">
      <alignment horizontal="right" vertical="center" wrapText="1" indent="2"/>
    </xf>
    <xf numFmtId="3" fontId="43" fillId="99" borderId="115" xfId="0" applyNumberFormat="1" applyFont="1" applyFill="1" applyBorder="1" applyAlignment="1">
      <alignment horizontal="center" vertical="center" wrapText="1"/>
    </xf>
    <xf numFmtId="3" fontId="43" fillId="99" borderId="95" xfId="0" applyNumberFormat="1" applyFont="1" applyFill="1" applyBorder="1" applyAlignment="1">
      <alignment horizontal="right" vertical="center" wrapText="1" indent="1"/>
    </xf>
    <xf numFmtId="3" fontId="43" fillId="99" borderId="128" xfId="0" applyNumberFormat="1" applyFont="1" applyFill="1" applyBorder="1" applyAlignment="1">
      <alignment horizontal="right" vertical="center" wrapText="1" indent="1"/>
    </xf>
    <xf numFmtId="3" fontId="43" fillId="0" borderId="128" xfId="0" applyNumberFormat="1" applyFont="1" applyFill="1" applyBorder="1" applyAlignment="1">
      <alignment horizontal="right" vertical="center" wrapText="1" indent="1"/>
    </xf>
    <xf numFmtId="0" fontId="43" fillId="8" borderId="110" xfId="0" applyFont="1" applyFill="1" applyBorder="1" applyAlignment="1">
      <alignment horizontal="right" vertical="center" wrapText="1" indent="1"/>
    </xf>
    <xf numFmtId="3" fontId="43" fillId="0" borderId="110" xfId="0" applyNumberFormat="1" applyFont="1" applyFill="1" applyBorder="1" applyAlignment="1">
      <alignment horizontal="right" vertical="center" wrapText="1" indent="1"/>
    </xf>
    <xf numFmtId="3" fontId="43" fillId="0" borderId="132" xfId="0" applyNumberFormat="1" applyFont="1" applyFill="1" applyBorder="1" applyAlignment="1">
      <alignment horizontal="right" vertical="center" wrapText="1" indent="1"/>
    </xf>
    <xf numFmtId="164" fontId="43" fillId="0" borderId="110" xfId="0" applyNumberFormat="1" applyFont="1" applyFill="1" applyBorder="1" applyAlignment="1">
      <alignment horizontal="right" vertical="center" wrapText="1" indent="1"/>
    </xf>
    <xf numFmtId="3" fontId="43" fillId="99" borderId="107" xfId="0" applyNumberFormat="1" applyFont="1" applyFill="1" applyBorder="1" applyAlignment="1">
      <alignment horizontal="right" vertical="center" wrapText="1" indent="1"/>
    </xf>
    <xf numFmtId="0" fontId="43" fillId="99" borderId="0" xfId="0" applyFont="1" applyFill="1" applyBorder="1" applyAlignment="1">
      <alignment horizontal="right" vertical="center" wrapText="1" indent="2"/>
    </xf>
    <xf numFmtId="3" fontId="43" fillId="0" borderId="107" xfId="0" applyNumberFormat="1" applyFont="1" applyFill="1" applyBorder="1" applyAlignment="1">
      <alignment horizontal="right" vertical="center" wrapText="1" indent="1"/>
    </xf>
    <xf numFmtId="0" fontId="43" fillId="101" borderId="0" xfId="0" applyFont="1" applyFill="1" applyBorder="1" applyAlignment="1">
      <alignment horizontal="right" vertical="center" wrapText="1" indent="2"/>
    </xf>
    <xf numFmtId="0" fontId="43" fillId="8" borderId="107" xfId="0" applyFont="1" applyFill="1" applyBorder="1" applyAlignment="1">
      <alignment horizontal="right" vertical="center" wrapText="1" indent="1"/>
    </xf>
    <xf numFmtId="0" fontId="43" fillId="8" borderId="111" xfId="0" applyFont="1" applyFill="1" applyBorder="1" applyAlignment="1">
      <alignment horizontal="right" vertical="center" wrapText="1" indent="1"/>
    </xf>
    <xf numFmtId="0" fontId="43" fillId="0" borderId="110" xfId="0" applyFont="1" applyFill="1" applyBorder="1" applyAlignment="1">
      <alignment horizontal="right" vertical="center" wrapText="1" indent="2"/>
    </xf>
    <xf numFmtId="0" fontId="0" fillId="99" borderId="0" xfId="0" applyFill="1">
      <alignment vertical="distributed"/>
    </xf>
    <xf numFmtId="3" fontId="36" fillId="99" borderId="40" xfId="0" applyNumberFormat="1" applyFont="1" applyFill="1" applyBorder="1" applyAlignment="1">
      <alignment horizontal="right" vertical="center" wrapText="1" indent="2"/>
    </xf>
    <xf numFmtId="164" fontId="36" fillId="99" borderId="0" xfId="0" applyNumberFormat="1" applyFont="1" applyFill="1" applyBorder="1" applyAlignment="1">
      <alignment horizontal="right" vertical="center" wrapText="1" indent="3"/>
    </xf>
    <xf numFmtId="0" fontId="0" fillId="99" borderId="110" xfId="0" applyFill="1" applyBorder="1">
      <alignment vertical="distributed"/>
    </xf>
    <xf numFmtId="3" fontId="36" fillId="99" borderId="110" xfId="0" applyNumberFormat="1" applyFont="1" applyFill="1" applyBorder="1" applyAlignment="1">
      <alignment horizontal="right" vertical="center" wrapText="1" indent="2"/>
    </xf>
    <xf numFmtId="164" fontId="36" fillId="99" borderId="110" xfId="0" applyNumberFormat="1" applyFont="1" applyFill="1" applyBorder="1" applyAlignment="1">
      <alignment horizontal="right" vertical="center" wrapText="1" indent="3"/>
    </xf>
    <xf numFmtId="3" fontId="36" fillId="99" borderId="82" xfId="0" applyNumberFormat="1" applyFont="1" applyFill="1" applyBorder="1" applyAlignment="1">
      <alignment horizontal="right" vertical="center" wrapText="1" indent="2"/>
    </xf>
    <xf numFmtId="2" fontId="36" fillId="101" borderId="43" xfId="0" applyNumberFormat="1" applyFont="1" applyFill="1" applyBorder="1" applyAlignment="1">
      <alignment horizontal="right" vertical="top" wrapText="1" indent="2"/>
    </xf>
    <xf numFmtId="2" fontId="36" fillId="101" borderId="0" xfId="0" applyNumberFormat="1" applyFont="1" applyFill="1" applyBorder="1" applyAlignment="1">
      <alignment horizontal="right" vertical="top" wrapText="1" indent="2"/>
    </xf>
    <xf numFmtId="2" fontId="36" fillId="101" borderId="44" xfId="0" applyNumberFormat="1" applyFont="1" applyFill="1" applyBorder="1" applyAlignment="1">
      <alignment horizontal="right" vertical="top" wrapText="1" indent="2"/>
    </xf>
    <xf numFmtId="3" fontId="36" fillId="20" borderId="75" xfId="0" applyNumberFormat="1" applyFont="1" applyFill="1" applyBorder="1" applyAlignment="1">
      <alignment horizontal="right" vertical="center" wrapText="1" indent="2"/>
    </xf>
    <xf numFmtId="3" fontId="36" fillId="0" borderId="145" xfId="0" applyNumberFormat="1" applyFont="1" applyFill="1" applyBorder="1" applyAlignment="1">
      <alignment horizontal="right" vertical="center" wrapText="1" indent="2"/>
    </xf>
    <xf numFmtId="2" fontId="36" fillId="20" borderId="102" xfId="0" applyNumberFormat="1" applyFont="1" applyFill="1" applyBorder="1" applyAlignment="1">
      <alignment horizontal="right" vertical="top" wrapText="1" indent="2"/>
    </xf>
    <xf numFmtId="0" fontId="39" fillId="20" borderId="83" xfId="0" applyFont="1" applyFill="1" applyBorder="1" applyAlignment="1">
      <alignment horizontal="left" vertical="center" wrapText="1"/>
    </xf>
    <xf numFmtId="0" fontId="105" fillId="98" borderId="29" xfId="5" applyFont="1" applyFill="1" applyBorder="1" applyAlignment="1">
      <alignment horizontal="center" vertical="center" wrapText="1"/>
    </xf>
    <xf numFmtId="0" fontId="180" fillId="99" borderId="0" xfId="5" applyFont="1" applyFill="1" applyBorder="1" applyAlignment="1">
      <alignment horizontal="left" vertical="center" wrapText="1" indent="1"/>
    </xf>
    <xf numFmtId="3" fontId="79" fillId="99" borderId="43" xfId="5" applyNumberFormat="1" applyFont="1" applyFill="1" applyBorder="1" applyAlignment="1">
      <alignment horizontal="right" vertical="center" wrapText="1" indent="1"/>
    </xf>
    <xf numFmtId="3" fontId="79" fillId="99" borderId="40" xfId="5" applyNumberFormat="1" applyFont="1" applyFill="1" applyBorder="1" applyAlignment="1">
      <alignment horizontal="right" vertical="center" wrapText="1" indent="1"/>
    </xf>
    <xf numFmtId="3" fontId="79" fillId="99" borderId="50" xfId="5" applyNumberFormat="1" applyFont="1" applyFill="1" applyBorder="1" applyAlignment="1">
      <alignment horizontal="right" vertical="center" wrapText="1" indent="1"/>
    </xf>
    <xf numFmtId="3" fontId="79" fillId="99" borderId="43" xfId="5" applyNumberFormat="1" applyFont="1" applyFill="1" applyBorder="1" applyAlignment="1">
      <alignment vertical="center" wrapText="1"/>
    </xf>
    <xf numFmtId="3" fontId="79" fillId="99" borderId="40" xfId="5" applyNumberFormat="1" applyFont="1" applyFill="1" applyBorder="1" applyAlignment="1">
      <alignment vertical="center" wrapText="1"/>
    </xf>
    <xf numFmtId="3" fontId="79" fillId="99" borderId="50" xfId="5" applyNumberFormat="1" applyFont="1" applyFill="1" applyBorder="1" applyAlignment="1">
      <alignment horizontal="left" vertical="center" wrapText="1" indent="1"/>
    </xf>
    <xf numFmtId="3" fontId="79" fillId="99" borderId="0" xfId="5" applyNumberFormat="1" applyFont="1" applyFill="1" applyBorder="1" applyAlignment="1">
      <alignment horizontal="right" vertical="center" wrapText="1" indent="1"/>
    </xf>
    <xf numFmtId="0" fontId="32" fillId="0" borderId="0" xfId="5" applyAlignment="1">
      <alignment horizontal="left" vertical="distributed" indent="1"/>
    </xf>
    <xf numFmtId="0" fontId="180" fillId="0" borderId="0" xfId="5" applyFont="1" applyFill="1" applyBorder="1" applyAlignment="1">
      <alignment horizontal="left" vertical="center" wrapText="1" indent="1"/>
    </xf>
    <xf numFmtId="3" fontId="79" fillId="0" borderId="44" xfId="5" applyNumberFormat="1" applyFont="1" applyFill="1" applyBorder="1" applyAlignment="1">
      <alignment horizontal="right" vertical="center" wrapText="1" indent="1"/>
    </xf>
    <xf numFmtId="3" fontId="79" fillId="0" borderId="0" xfId="5" applyNumberFormat="1" applyFont="1" applyFill="1" applyBorder="1" applyAlignment="1">
      <alignment horizontal="right" vertical="center" wrapText="1" indent="1"/>
    </xf>
    <xf numFmtId="3" fontId="79" fillId="0" borderId="51" xfId="5" applyNumberFormat="1" applyFont="1" applyFill="1" applyBorder="1" applyAlignment="1">
      <alignment horizontal="right" vertical="center" wrapText="1" indent="1"/>
    </xf>
    <xf numFmtId="3" fontId="79" fillId="0" borderId="44" xfId="5" applyNumberFormat="1" applyFont="1" applyFill="1" applyBorder="1" applyAlignment="1">
      <alignment vertical="center" wrapText="1"/>
    </xf>
    <xf numFmtId="3" fontId="79" fillId="0" borderId="0" xfId="5" applyNumberFormat="1" applyFont="1" applyFill="1" applyBorder="1" applyAlignment="1">
      <alignment vertical="center" wrapText="1"/>
    </xf>
    <xf numFmtId="3" fontId="79" fillId="0" borderId="51" xfId="5" applyNumberFormat="1" applyFont="1" applyFill="1" applyBorder="1" applyAlignment="1">
      <alignment horizontal="left" vertical="center" wrapText="1" indent="1"/>
    </xf>
    <xf numFmtId="164" fontId="32" fillId="0" borderId="0" xfId="5" applyNumberFormat="1" applyAlignment="1">
      <alignment horizontal="left" vertical="distributed" indent="1"/>
    </xf>
    <xf numFmtId="164" fontId="32" fillId="0" borderId="0" xfId="5" applyNumberFormat="1" applyFill="1" applyAlignment="1">
      <alignment horizontal="left" vertical="distributed" indent="1"/>
    </xf>
    <xf numFmtId="0" fontId="131" fillId="0" borderId="0" xfId="5" applyFont="1" applyAlignment="1"/>
    <xf numFmtId="0" fontId="32" fillId="0" borderId="0" xfId="5" applyAlignment="1"/>
    <xf numFmtId="166" fontId="36" fillId="99" borderId="43" xfId="5" applyNumberFormat="1" applyFont="1" applyFill="1" applyBorder="1" applyAlignment="1">
      <alignment horizontal="right" vertical="center" wrapText="1" indent="1"/>
    </xf>
    <xf numFmtId="166" fontId="36" fillId="99" borderId="40" xfId="5" applyNumberFormat="1" applyFont="1" applyFill="1" applyBorder="1" applyAlignment="1">
      <alignment horizontal="right" vertical="center" wrapText="1" indent="1"/>
    </xf>
    <xf numFmtId="166" fontId="36" fillId="99" borderId="50" xfId="5" applyNumberFormat="1" applyFont="1" applyFill="1" applyBorder="1" applyAlignment="1">
      <alignment horizontal="right" vertical="center" wrapText="1" indent="1"/>
    </xf>
    <xf numFmtId="166" fontId="36" fillId="99" borderId="43" xfId="5" applyNumberFormat="1" applyFont="1" applyFill="1" applyBorder="1" applyAlignment="1">
      <alignment vertical="center" wrapText="1"/>
    </xf>
    <xf numFmtId="166" fontId="36" fillId="99" borderId="40" xfId="5" applyNumberFormat="1" applyFont="1" applyFill="1" applyBorder="1" applyAlignment="1">
      <alignment vertical="center" wrapText="1"/>
    </xf>
    <xf numFmtId="166" fontId="36" fillId="99" borderId="50" xfId="5" applyNumberFormat="1" applyFont="1" applyFill="1" applyBorder="1" applyAlignment="1">
      <alignment horizontal="left" vertical="center" wrapText="1" indent="1"/>
    </xf>
    <xf numFmtId="166" fontId="36" fillId="99" borderId="0" xfId="5" applyNumberFormat="1" applyFont="1" applyFill="1" applyBorder="1" applyAlignment="1">
      <alignment horizontal="right" vertical="center" wrapText="1" indent="1"/>
    </xf>
    <xf numFmtId="166" fontId="36" fillId="0" borderId="44" xfId="5" applyNumberFormat="1" applyFont="1" applyFill="1" applyBorder="1" applyAlignment="1">
      <alignment horizontal="right" vertical="center" wrapText="1" indent="1"/>
    </xf>
    <xf numFmtId="166" fontId="36" fillId="0" borderId="0" xfId="5" applyNumberFormat="1" applyFont="1" applyFill="1" applyBorder="1" applyAlignment="1">
      <alignment horizontal="right" vertical="center" wrapText="1" indent="1"/>
    </xf>
    <xf numFmtId="166" fontId="36" fillId="0" borderId="51" xfId="5" applyNumberFormat="1" applyFont="1" applyFill="1" applyBorder="1" applyAlignment="1">
      <alignment horizontal="right" vertical="center" wrapText="1" indent="1"/>
    </xf>
    <xf numFmtId="166" fontId="36" fillId="0" borderId="44" xfId="5" applyNumberFormat="1" applyFont="1" applyFill="1" applyBorder="1" applyAlignment="1">
      <alignment vertical="center" wrapText="1"/>
    </xf>
    <xf numFmtId="166" fontId="36" fillId="0" borderId="0" xfId="5" applyNumberFormat="1" applyFont="1" applyFill="1" applyBorder="1" applyAlignment="1">
      <alignment vertical="center" wrapText="1"/>
    </xf>
    <xf numFmtId="166" fontId="36" fillId="0" borderId="51" xfId="5" applyNumberFormat="1" applyFont="1" applyFill="1" applyBorder="1" applyAlignment="1">
      <alignment horizontal="left" vertical="center" wrapText="1" indent="1"/>
    </xf>
    <xf numFmtId="0" fontId="36" fillId="99" borderId="145" xfId="5" applyFont="1" applyFill="1" applyBorder="1" applyAlignment="1">
      <alignment horizontal="left" vertical="center" wrapText="1" indent="1"/>
    </xf>
    <xf numFmtId="166" fontId="36" fillId="99" borderId="102" xfId="5" applyNumberFormat="1" applyFont="1" applyFill="1" applyBorder="1" applyAlignment="1">
      <alignment horizontal="right" vertical="center" wrapText="1" indent="1"/>
    </xf>
    <xf numFmtId="166" fontId="36" fillId="99" borderId="145" xfId="5" applyNumberFormat="1" applyFont="1" applyFill="1" applyBorder="1" applyAlignment="1">
      <alignment horizontal="right" vertical="center" wrapText="1" indent="1"/>
    </xf>
    <xf numFmtId="166" fontId="36" fillId="99" borderId="144" xfId="5" applyNumberFormat="1" applyFont="1" applyFill="1" applyBorder="1" applyAlignment="1">
      <alignment horizontal="right" vertical="center" wrapText="1" indent="1"/>
    </xf>
    <xf numFmtId="166" fontId="36" fillId="99" borderId="102" xfId="5" applyNumberFormat="1" applyFont="1" applyFill="1" applyBorder="1" applyAlignment="1">
      <alignment vertical="center" wrapText="1"/>
    </xf>
    <xf numFmtId="166" fontId="36" fillId="99" borderId="145" xfId="5" applyNumberFormat="1" applyFont="1" applyFill="1" applyBorder="1" applyAlignment="1">
      <alignment vertical="center" wrapText="1"/>
    </xf>
    <xf numFmtId="166" fontId="36" fillId="99" borderId="144" xfId="5" applyNumberFormat="1" applyFont="1" applyFill="1" applyBorder="1" applyAlignment="1">
      <alignment horizontal="left" vertical="center" wrapText="1" indent="1"/>
    </xf>
    <xf numFmtId="3" fontId="32" fillId="0" borderId="0" xfId="5" applyNumberFormat="1" applyAlignment="1"/>
    <xf numFmtId="0" fontId="32" fillId="0" borderId="0" xfId="5" applyAlignment="1">
      <alignment horizontal="right"/>
    </xf>
    <xf numFmtId="0" fontId="133" fillId="0" borderId="0" xfId="5" applyFont="1" applyAlignment="1"/>
    <xf numFmtId="166" fontId="43" fillId="99" borderId="89" xfId="5" applyNumberFormat="1" applyFont="1" applyFill="1" applyBorder="1" applyAlignment="1">
      <alignment horizontal="right" vertical="center" wrapText="1" indent="1"/>
    </xf>
    <xf numFmtId="3" fontId="43" fillId="99" borderId="170" xfId="5" applyNumberFormat="1" applyFont="1" applyFill="1" applyBorder="1" applyAlignment="1">
      <alignment horizontal="right" vertical="center" wrapText="1" indent="1"/>
    </xf>
    <xf numFmtId="3" fontId="43" fillId="99" borderId="145" xfId="5" applyNumberFormat="1" applyFont="1" applyFill="1" applyBorder="1" applyAlignment="1">
      <alignment horizontal="right" vertical="center" wrapText="1" indent="1"/>
    </xf>
    <xf numFmtId="3" fontId="36" fillId="99" borderId="170" xfId="5" applyNumberFormat="1" applyFont="1" applyFill="1" applyBorder="1" applyAlignment="1">
      <alignment horizontal="right" vertical="center" wrapText="1" indent="1"/>
    </xf>
    <xf numFmtId="3" fontId="36" fillId="99" borderId="89" xfId="5" applyNumberFormat="1" applyFont="1" applyFill="1" applyBorder="1" applyAlignment="1">
      <alignment horizontal="right" vertical="center" wrapText="1" indent="1"/>
    </xf>
    <xf numFmtId="166" fontId="43" fillId="0" borderId="0" xfId="5" applyNumberFormat="1" applyFont="1" applyFill="1" applyBorder="1" applyAlignment="1">
      <alignment horizontal="right" vertical="center" wrapText="1" indent="1"/>
    </xf>
    <xf numFmtId="3" fontId="43" fillId="0" borderId="113" xfId="5" applyNumberFormat="1" applyFont="1" applyFill="1" applyBorder="1" applyAlignment="1">
      <alignment horizontal="right" vertical="center" wrapText="1" indent="1"/>
    </xf>
    <xf numFmtId="3" fontId="43" fillId="0" borderId="0" xfId="5" applyNumberFormat="1" applyFont="1" applyFill="1" applyBorder="1" applyAlignment="1">
      <alignment horizontal="right" vertical="center" wrapText="1" indent="1"/>
    </xf>
    <xf numFmtId="3" fontId="36" fillId="0" borderId="113" xfId="5" applyNumberFormat="1" applyFont="1" applyFill="1" applyBorder="1" applyAlignment="1">
      <alignment horizontal="right" vertical="center" wrapText="1" indent="1"/>
    </xf>
    <xf numFmtId="166" fontId="43" fillId="99" borderId="40" xfId="5" applyNumberFormat="1" applyFont="1" applyFill="1" applyBorder="1" applyAlignment="1">
      <alignment horizontal="right" vertical="center" wrapText="1" indent="1"/>
    </xf>
    <xf numFmtId="3" fontId="43" fillId="99" borderId="112" xfId="5" applyNumberFormat="1" applyFont="1" applyFill="1" applyBorder="1" applyAlignment="1">
      <alignment horizontal="right" vertical="center" wrapText="1" indent="1"/>
    </xf>
    <xf numFmtId="3" fontId="43" fillId="99" borderId="0" xfId="5" applyNumberFormat="1" applyFont="1" applyFill="1" applyBorder="1" applyAlignment="1">
      <alignment horizontal="right" vertical="center" wrapText="1" indent="1"/>
    </xf>
    <xf numFmtId="3" fontId="36" fillId="99" borderId="112" xfId="5" applyNumberFormat="1" applyFont="1" applyFill="1" applyBorder="1" applyAlignment="1">
      <alignment horizontal="right" vertical="center" wrapText="1" indent="1"/>
    </xf>
    <xf numFmtId="3" fontId="36" fillId="99" borderId="40" xfId="5" applyNumberFormat="1" applyFont="1" applyFill="1" applyBorder="1" applyAlignment="1">
      <alignment horizontal="right" vertical="center" wrapText="1" indent="1"/>
    </xf>
    <xf numFmtId="0" fontId="4" fillId="0" borderId="0" xfId="4085" applyAlignment="1"/>
    <xf numFmtId="0" fontId="212" fillId="0" borderId="0" xfId="4085" applyFont="1" applyAlignment="1"/>
    <xf numFmtId="0" fontId="213" fillId="0" borderId="0" xfId="4085" applyFont="1" applyAlignment="1">
      <alignment horizontal="center"/>
    </xf>
    <xf numFmtId="0" fontId="214" fillId="0" borderId="0" xfId="4085" applyFont="1" applyFill="1" applyAlignment="1"/>
    <xf numFmtId="0" fontId="4" fillId="0" borderId="0" xfId="4085" applyFill="1" applyAlignment="1"/>
    <xf numFmtId="0" fontId="215" fillId="98" borderId="32" xfId="4085" applyFont="1" applyFill="1" applyBorder="1" applyAlignment="1">
      <alignment horizontal="center" vertical="center" wrapText="1"/>
    </xf>
    <xf numFmtId="0" fontId="215" fillId="98" borderId="29" xfId="4085" applyFont="1" applyFill="1" applyBorder="1" applyAlignment="1">
      <alignment horizontal="center" vertical="center" wrapText="1"/>
    </xf>
    <xf numFmtId="0" fontId="215" fillId="98" borderId="30" xfId="4085" applyFont="1" applyFill="1" applyBorder="1" applyAlignment="1">
      <alignment horizontal="center" vertical="center" wrapText="1"/>
    </xf>
    <xf numFmtId="0" fontId="214" fillId="101" borderId="51" xfId="4085" applyFont="1" applyFill="1" applyBorder="1" applyAlignment="1">
      <alignment horizontal="right" indent="2"/>
    </xf>
    <xf numFmtId="3" fontId="214" fillId="101" borderId="0" xfId="4085" applyNumberFormat="1" applyFont="1" applyFill="1" applyBorder="1" applyAlignment="1">
      <alignment horizontal="center" vertical="center"/>
    </xf>
    <xf numFmtId="3" fontId="214" fillId="101" borderId="10" xfId="4085" applyNumberFormat="1" applyFont="1" applyFill="1" applyBorder="1" applyAlignment="1">
      <alignment horizontal="center" vertical="center"/>
    </xf>
    <xf numFmtId="3" fontId="214" fillId="101" borderId="82" xfId="4085" applyNumberFormat="1" applyFont="1" applyFill="1" applyBorder="1" applyAlignment="1">
      <alignment horizontal="center" vertical="center"/>
    </xf>
    <xf numFmtId="3" fontId="214" fillId="101" borderId="0" xfId="4085" applyNumberFormat="1" applyFont="1" applyFill="1" applyAlignment="1">
      <alignment horizontal="center" vertical="center"/>
    </xf>
    <xf numFmtId="0" fontId="214" fillId="101" borderId="0" xfId="4085" applyFont="1" applyFill="1" applyAlignment="1">
      <alignment horizontal="center" vertical="center"/>
    </xf>
    <xf numFmtId="0" fontId="217" fillId="0" borderId="0" xfId="4085" applyFont="1" applyFill="1" applyAlignment="1"/>
    <xf numFmtId="0" fontId="214" fillId="0" borderId="51" xfId="4085" applyFont="1" applyFill="1" applyBorder="1" applyAlignment="1">
      <alignment horizontal="right" indent="2"/>
    </xf>
    <xf numFmtId="3" fontId="214" fillId="0" borderId="0" xfId="4085" applyNumberFormat="1" applyFont="1" applyFill="1" applyBorder="1" applyAlignment="1">
      <alignment horizontal="center" vertical="center"/>
    </xf>
    <xf numFmtId="3" fontId="214" fillId="0" borderId="10" xfId="4085" applyNumberFormat="1" applyFont="1" applyFill="1" applyBorder="1" applyAlignment="1">
      <alignment horizontal="center" vertical="center"/>
    </xf>
    <xf numFmtId="3" fontId="214" fillId="0" borderId="82" xfId="4085" applyNumberFormat="1" applyFont="1" applyFill="1" applyBorder="1" applyAlignment="1">
      <alignment horizontal="center" vertical="center"/>
    </xf>
    <xf numFmtId="3" fontId="214" fillId="0" borderId="0" xfId="4085" applyNumberFormat="1" applyFont="1" applyFill="1" applyAlignment="1">
      <alignment horizontal="center" vertical="center"/>
    </xf>
    <xf numFmtId="0" fontId="214" fillId="0" borderId="0" xfId="4085" applyFont="1" applyFill="1" applyAlignment="1">
      <alignment horizontal="center" vertical="center"/>
    </xf>
    <xf numFmtId="0" fontId="218" fillId="0" borderId="0" xfId="4085" applyFont="1" applyAlignment="1">
      <alignment vertical="center" wrapText="1"/>
    </xf>
    <xf numFmtId="3" fontId="214" fillId="0" borderId="0" xfId="4085" applyNumberFormat="1" applyFont="1" applyFill="1" applyBorder="1" applyAlignment="1">
      <alignment horizontal="center" vertical="center" wrapText="1"/>
    </xf>
    <xf numFmtId="3" fontId="214" fillId="0" borderId="10" xfId="4085" applyNumberFormat="1" applyFont="1" applyFill="1" applyBorder="1" applyAlignment="1">
      <alignment horizontal="center" vertical="center" wrapText="1"/>
    </xf>
    <xf numFmtId="3" fontId="214" fillId="0" borderId="82" xfId="4085" applyNumberFormat="1" applyFont="1" applyFill="1" applyBorder="1" applyAlignment="1">
      <alignment horizontal="center" vertical="center" wrapText="1"/>
    </xf>
    <xf numFmtId="0" fontId="214" fillId="0" borderId="0" xfId="4085" applyFont="1" applyFill="1" applyBorder="1" applyAlignment="1">
      <alignment horizontal="center" vertical="center" wrapText="1"/>
    </xf>
    <xf numFmtId="0" fontId="214" fillId="101" borderId="144" xfId="4085" applyFont="1" applyFill="1" applyBorder="1" applyAlignment="1">
      <alignment horizontal="right" indent="2"/>
    </xf>
    <xf numFmtId="3" fontId="214" fillId="101" borderId="145" xfId="4085" applyNumberFormat="1" applyFont="1" applyFill="1" applyBorder="1" applyAlignment="1">
      <alignment horizontal="center" vertical="center" wrapText="1"/>
    </xf>
    <xf numFmtId="3" fontId="214" fillId="101" borderId="146" xfId="4085" applyNumberFormat="1" applyFont="1" applyFill="1" applyBorder="1" applyAlignment="1">
      <alignment horizontal="center" vertical="center" wrapText="1"/>
    </xf>
    <xf numFmtId="3" fontId="214" fillId="101" borderId="75" xfId="4085" applyNumberFormat="1" applyFont="1" applyFill="1" applyBorder="1" applyAlignment="1">
      <alignment horizontal="center" vertical="center" wrapText="1"/>
    </xf>
    <xf numFmtId="0" fontId="214" fillId="101" borderId="145" xfId="4085" applyFont="1" applyFill="1" applyBorder="1" applyAlignment="1">
      <alignment horizontal="center" vertical="center" wrapText="1"/>
    </xf>
    <xf numFmtId="0" fontId="76" fillId="0" borderId="0" xfId="4085" applyFont="1" applyAlignment="1"/>
    <xf numFmtId="0" fontId="214" fillId="0" borderId="0" xfId="4085" applyFont="1" applyAlignment="1"/>
    <xf numFmtId="0" fontId="214" fillId="0" borderId="0" xfId="4085" applyFont="1" applyAlignment="1">
      <alignment horizontal="center"/>
    </xf>
    <xf numFmtId="0" fontId="4" fillId="0" borderId="0" xfId="4085" applyAlignment="1">
      <alignment horizontal="center"/>
    </xf>
    <xf numFmtId="0" fontId="85" fillId="98" borderId="29" xfId="0" applyFont="1" applyFill="1" applyBorder="1" applyAlignment="1">
      <alignment horizontal="center" vertical="center" wrapText="1"/>
    </xf>
    <xf numFmtId="0" fontId="0" fillId="0" borderId="0" xfId="0" applyAlignment="1">
      <alignment vertical="distributed"/>
    </xf>
    <xf numFmtId="0" fontId="85" fillId="98" borderId="29" xfId="5" applyFont="1" applyFill="1" applyBorder="1" applyAlignment="1">
      <alignment horizontal="center" vertical="center" wrapText="1"/>
    </xf>
    <xf numFmtId="0" fontId="39" fillId="0" borderId="0" xfId="0" applyFont="1" applyAlignment="1">
      <alignment vertical="distributed"/>
    </xf>
    <xf numFmtId="0" fontId="85" fillId="98" borderId="30" xfId="0" applyFont="1" applyFill="1" applyBorder="1" applyAlignment="1">
      <alignment horizontal="center" vertical="center" wrapText="1"/>
    </xf>
    <xf numFmtId="0" fontId="32" fillId="0" borderId="0" xfId="5" applyAlignment="1">
      <alignment horizontal="left" vertical="top" wrapText="1"/>
    </xf>
    <xf numFmtId="0" fontId="39" fillId="0" borderId="0" xfId="5" applyFont="1" applyBorder="1" applyAlignment="1">
      <alignment horizontal="left" vertical="top" wrapText="1"/>
    </xf>
    <xf numFmtId="0" fontId="39" fillId="0" borderId="0" xfId="5" applyFont="1" applyAlignment="1">
      <alignment vertical="top" wrapText="1"/>
    </xf>
    <xf numFmtId="0" fontId="32" fillId="95" borderId="0" xfId="5" applyFill="1" applyAlignment="1">
      <alignment horizontal="center"/>
    </xf>
    <xf numFmtId="0" fontId="32" fillId="0" borderId="0" xfId="5" applyFill="1" applyAlignment="1">
      <alignment horizontal="center"/>
    </xf>
    <xf numFmtId="0" fontId="39" fillId="0" borderId="0" xfId="0" applyFont="1" applyBorder="1" applyAlignment="1">
      <alignment vertical="top" wrapText="1"/>
    </xf>
    <xf numFmtId="0" fontId="32" fillId="0" borderId="0" xfId="5" applyAlignment="1">
      <alignment vertical="distributed"/>
    </xf>
    <xf numFmtId="0" fontId="32" fillId="0" borderId="0" xfId="5" applyAlignment="1">
      <alignment vertical="top" wrapText="1"/>
    </xf>
    <xf numFmtId="0" fontId="85" fillId="98" borderId="38" xfId="5" applyFont="1" applyFill="1" applyBorder="1" applyAlignment="1">
      <alignment horizontal="center" vertical="center" wrapText="1"/>
    </xf>
    <xf numFmtId="0" fontId="81" fillId="98" borderId="0" xfId="5" applyFont="1" applyFill="1" applyAlignment="1">
      <alignment horizontal="center" vertical="center" wrapText="1"/>
    </xf>
    <xf numFmtId="0" fontId="81" fillId="98" borderId="0" xfId="5" applyFont="1" applyFill="1" applyAlignment="1">
      <alignment vertical="distributed" wrapText="1"/>
    </xf>
    <xf numFmtId="0" fontId="81" fillId="98" borderId="0" xfId="5" applyFont="1" applyFill="1" applyAlignment="1">
      <alignment horizontal="center" wrapText="1"/>
    </xf>
    <xf numFmtId="0" fontId="32" fillId="0" borderId="0" xfId="5" applyAlignment="1">
      <alignment vertical="center" wrapText="1"/>
    </xf>
    <xf numFmtId="0" fontId="222" fillId="100" borderId="0" xfId="5" applyFont="1" applyFill="1">
      <alignment vertical="distributed"/>
    </xf>
    <xf numFmtId="3" fontId="222" fillId="100" borderId="107" xfId="5" applyNumberFormat="1" applyFont="1" applyFill="1" applyBorder="1" applyAlignment="1">
      <alignment horizontal="right" vertical="distributed" indent="2"/>
    </xf>
    <xf numFmtId="164" fontId="77" fillId="100" borderId="0" xfId="5" applyNumberFormat="1" applyFont="1" applyFill="1" applyAlignment="1">
      <alignment horizontal="right" vertical="distributed" indent="2"/>
    </xf>
    <xf numFmtId="164" fontId="222" fillId="100" borderId="107" xfId="5" applyNumberFormat="1" applyFont="1" applyFill="1" applyBorder="1" applyAlignment="1">
      <alignment horizontal="right" vertical="distributed" indent="3"/>
    </xf>
    <xf numFmtId="164" fontId="222" fillId="100" borderId="0" xfId="5" applyNumberFormat="1" applyFont="1" applyFill="1" applyBorder="1" applyAlignment="1">
      <alignment horizontal="right" vertical="distributed" indent="3"/>
    </xf>
    <xf numFmtId="164" fontId="77" fillId="100" borderId="0" xfId="5" applyNumberFormat="1" applyFont="1" applyFill="1" applyBorder="1" applyAlignment="1">
      <alignment horizontal="right" vertical="distributed" indent="2"/>
    </xf>
    <xf numFmtId="0" fontId="77" fillId="0" borderId="0" xfId="5" applyFont="1">
      <alignment vertical="distributed"/>
    </xf>
    <xf numFmtId="3" fontId="77" fillId="0" borderId="107" xfId="5" applyNumberFormat="1" applyFont="1" applyBorder="1" applyAlignment="1">
      <alignment horizontal="right" vertical="distributed" indent="2"/>
    </xf>
    <xf numFmtId="164" fontId="77" fillId="0" borderId="107" xfId="5" applyNumberFormat="1" applyFont="1" applyBorder="1" applyAlignment="1">
      <alignment horizontal="right" vertical="distributed" indent="3"/>
    </xf>
    <xf numFmtId="164" fontId="77" fillId="0" borderId="0" xfId="5" applyNumberFormat="1" applyFont="1" applyBorder="1" applyAlignment="1">
      <alignment horizontal="right" vertical="distributed" indent="3"/>
    </xf>
    <xf numFmtId="0" fontId="77" fillId="100" borderId="0" xfId="5" applyFont="1" applyFill="1">
      <alignment vertical="distributed"/>
    </xf>
    <xf numFmtId="0" fontId="77" fillId="100" borderId="107" xfId="5" applyFont="1" applyFill="1" applyBorder="1" applyAlignment="1">
      <alignment horizontal="right" vertical="distributed" indent="2"/>
    </xf>
    <xf numFmtId="164" fontId="77" fillId="100" borderId="107" xfId="5" applyNumberFormat="1" applyFont="1" applyFill="1" applyBorder="1" applyAlignment="1">
      <alignment horizontal="right" vertical="distributed" indent="3"/>
    </xf>
    <xf numFmtId="164" fontId="77" fillId="100" borderId="0" xfId="5" applyNumberFormat="1" applyFont="1" applyFill="1" applyBorder="1" applyAlignment="1">
      <alignment horizontal="right" vertical="distributed" indent="3"/>
    </xf>
    <xf numFmtId="164" fontId="77" fillId="17" borderId="0" xfId="5" applyNumberFormat="1" applyFont="1" applyFill="1" applyAlignment="1">
      <alignment horizontal="right" vertical="distributed" indent="2"/>
    </xf>
    <xf numFmtId="164" fontId="77" fillId="20" borderId="0" xfId="5" applyNumberFormat="1" applyFont="1" applyFill="1" applyBorder="1" applyAlignment="1">
      <alignment horizontal="right" vertical="distributed" indent="3"/>
    </xf>
    <xf numFmtId="0" fontId="77" fillId="17" borderId="0" xfId="5" applyFont="1" applyFill="1" applyAlignment="1">
      <alignment horizontal="right" vertical="distributed" indent="2"/>
    </xf>
    <xf numFmtId="0" fontId="77" fillId="0" borderId="107" xfId="5" applyFont="1" applyBorder="1" applyAlignment="1">
      <alignment horizontal="right" vertical="distributed" indent="3"/>
    </xf>
    <xf numFmtId="0" fontId="77" fillId="20" borderId="0" xfId="5" applyFont="1" applyFill="1" applyBorder="1" applyAlignment="1">
      <alignment horizontal="right" vertical="distributed" indent="3"/>
    </xf>
    <xf numFmtId="0" fontId="77" fillId="100" borderId="0" xfId="5" applyFont="1" applyFill="1" applyAlignment="1">
      <alignment horizontal="right" vertical="distributed" indent="2"/>
    </xf>
    <xf numFmtId="0" fontId="77" fillId="100" borderId="0" xfId="5" applyFont="1" applyFill="1" applyBorder="1" applyAlignment="1">
      <alignment horizontal="right" vertical="distributed" indent="3"/>
    </xf>
    <xf numFmtId="3" fontId="77" fillId="0" borderId="0" xfId="5" applyNumberFormat="1" applyFont="1" applyAlignment="1">
      <alignment horizontal="right" vertical="distributed" indent="2"/>
    </xf>
    <xf numFmtId="0" fontId="77" fillId="20" borderId="107" xfId="5" applyFont="1" applyFill="1" applyBorder="1" applyAlignment="1">
      <alignment horizontal="right" vertical="distributed" indent="3"/>
    </xf>
    <xf numFmtId="0" fontId="77" fillId="0" borderId="0" xfId="5" applyFont="1" applyAlignment="1">
      <alignment horizontal="right" vertical="distributed" indent="3"/>
    </xf>
    <xf numFmtId="164" fontId="77" fillId="20" borderId="107" xfId="5" applyNumberFormat="1" applyFont="1" applyFill="1" applyBorder="1" applyAlignment="1">
      <alignment horizontal="right" vertical="distributed" indent="3"/>
    </xf>
    <xf numFmtId="164" fontId="77" fillId="0" borderId="0" xfId="5" applyNumberFormat="1" applyFont="1" applyAlignment="1">
      <alignment horizontal="right" vertical="distributed" indent="3"/>
    </xf>
    <xf numFmtId="0" fontId="77" fillId="0" borderId="0" xfId="5" applyFont="1" applyAlignment="1">
      <alignment horizontal="right" vertical="distributed" indent="2"/>
    </xf>
    <xf numFmtId="0" fontId="77" fillId="100" borderId="0" xfId="5" applyFont="1" applyFill="1" applyBorder="1" applyAlignment="1">
      <alignment horizontal="right" vertical="distributed" indent="2"/>
    </xf>
    <xf numFmtId="0" fontId="77" fillId="20" borderId="107" xfId="5" applyFont="1" applyFill="1" applyBorder="1" applyAlignment="1">
      <alignment horizontal="right" vertical="distributed" indent="2"/>
    </xf>
    <xf numFmtId="0" fontId="77" fillId="20" borderId="0" xfId="5" applyFont="1" applyFill="1" applyBorder="1" applyAlignment="1">
      <alignment horizontal="right" vertical="distributed" indent="2"/>
    </xf>
    <xf numFmtId="0" fontId="77" fillId="0" borderId="0" xfId="5" applyFont="1" applyBorder="1" applyAlignment="1">
      <alignment horizontal="right" vertical="distributed" indent="3"/>
    </xf>
    <xf numFmtId="0" fontId="77" fillId="0" borderId="110" xfId="5" applyFont="1" applyBorder="1">
      <alignment vertical="distributed"/>
    </xf>
    <xf numFmtId="0" fontId="77" fillId="20" borderId="111" xfId="5" applyFont="1" applyFill="1" applyBorder="1" applyAlignment="1">
      <alignment horizontal="right" vertical="distributed" indent="2"/>
    </xf>
    <xf numFmtId="3" fontId="77" fillId="0" borderId="110" xfId="5" applyNumberFormat="1" applyFont="1" applyBorder="1" applyAlignment="1">
      <alignment horizontal="right" vertical="distributed" indent="2"/>
    </xf>
    <xf numFmtId="0" fontId="77" fillId="20" borderId="110" xfId="5" applyFont="1" applyFill="1" applyBorder="1" applyAlignment="1">
      <alignment horizontal="right" vertical="distributed" indent="2"/>
    </xf>
    <xf numFmtId="0" fontId="77" fillId="0" borderId="110" xfId="5" applyFont="1" applyBorder="1" applyAlignment="1">
      <alignment horizontal="right" vertical="distributed" indent="3"/>
    </xf>
    <xf numFmtId="0" fontId="36" fillId="0" borderId="0" xfId="5" applyFont="1" applyBorder="1" applyAlignment="1">
      <alignment vertical="distributed" wrapText="1"/>
    </xf>
    <xf numFmtId="0" fontId="32" fillId="0" borderId="0" xfId="4" applyFont="1">
      <alignment vertical="distributed"/>
    </xf>
    <xf numFmtId="0" fontId="32" fillId="0" borderId="0" xfId="4" applyFont="1" applyBorder="1" applyAlignment="1">
      <alignment vertical="distributed"/>
    </xf>
    <xf numFmtId="0" fontId="75" fillId="98" borderId="32" xfId="4" applyFont="1" applyFill="1" applyBorder="1" applyAlignment="1">
      <alignment horizontal="center" vertical="center" wrapText="1"/>
    </xf>
    <xf numFmtId="0" fontId="75" fillId="98" borderId="29" xfId="4" applyFont="1" applyFill="1" applyBorder="1" applyAlignment="1">
      <alignment horizontal="center" vertical="center" wrapText="1"/>
    </xf>
    <xf numFmtId="0" fontId="32" fillId="99" borderId="0" xfId="4" applyFont="1" applyFill="1" applyBorder="1" applyAlignment="1">
      <alignment horizontal="left" vertical="center" wrapText="1" indent="2"/>
    </xf>
    <xf numFmtId="3" fontId="51" fillId="99" borderId="106" xfId="4" applyNumberFormat="1" applyFont="1" applyFill="1" applyBorder="1" applyAlignment="1">
      <alignment horizontal="right" vertical="center" wrapText="1" indent="2"/>
    </xf>
    <xf numFmtId="164" fontId="51" fillId="99" borderId="112" xfId="4" applyNumberFormat="1" applyFont="1" applyFill="1" applyBorder="1" applyAlignment="1">
      <alignment horizontal="right" vertical="center" wrapText="1" indent="2"/>
    </xf>
    <xf numFmtId="3" fontId="51" fillId="99" borderId="0" xfId="4" applyNumberFormat="1" applyFont="1" applyFill="1" applyBorder="1" applyAlignment="1">
      <alignment horizontal="right" vertical="center" wrapText="1" indent="2"/>
    </xf>
    <xf numFmtId="164" fontId="51" fillId="99" borderId="0" xfId="4" applyNumberFormat="1" applyFont="1" applyFill="1" applyBorder="1" applyAlignment="1">
      <alignment horizontal="right" vertical="center" wrapText="1" indent="2"/>
    </xf>
    <xf numFmtId="0" fontId="32" fillId="0" borderId="0" xfId="0" applyFont="1" applyAlignment="1">
      <alignment vertical="center" wrapText="1"/>
    </xf>
    <xf numFmtId="0" fontId="32" fillId="0" borderId="0" xfId="4" applyFont="1" applyFill="1" applyBorder="1" applyAlignment="1">
      <alignment horizontal="left" vertical="center" wrapText="1" indent="2"/>
    </xf>
    <xf numFmtId="3" fontId="51" fillId="0" borderId="107" xfId="4" applyNumberFormat="1" applyFont="1" applyFill="1" applyBorder="1" applyAlignment="1">
      <alignment horizontal="right" vertical="center" wrapText="1" indent="2"/>
    </xf>
    <xf numFmtId="164" fontId="51" fillId="0" borderId="113" xfId="4" applyNumberFormat="1" applyFont="1" applyFill="1" applyBorder="1" applyAlignment="1">
      <alignment horizontal="right" vertical="center" wrapText="1" indent="2"/>
    </xf>
    <xf numFmtId="3" fontId="51" fillId="0" borderId="0" xfId="4" applyNumberFormat="1" applyFont="1" applyFill="1" applyBorder="1" applyAlignment="1">
      <alignment horizontal="right" vertical="center" wrapText="1" indent="2"/>
    </xf>
    <xf numFmtId="164" fontId="51" fillId="0" borderId="0" xfId="4" applyNumberFormat="1" applyFont="1" applyFill="1" applyBorder="1" applyAlignment="1">
      <alignment horizontal="right" vertical="center" wrapText="1" indent="2"/>
    </xf>
    <xf numFmtId="3" fontId="51" fillId="99" borderId="107" xfId="4" applyNumberFormat="1" applyFont="1" applyFill="1" applyBorder="1" applyAlignment="1">
      <alignment horizontal="right" vertical="center" wrapText="1" indent="2"/>
    </xf>
    <xf numFmtId="164" fontId="51" fillId="99" borderId="113" xfId="4" applyNumberFormat="1" applyFont="1" applyFill="1" applyBorder="1" applyAlignment="1">
      <alignment horizontal="right" vertical="center" wrapText="1" indent="2"/>
    </xf>
    <xf numFmtId="0" fontId="32" fillId="0" borderId="110" xfId="4" applyFont="1" applyFill="1" applyBorder="1" applyAlignment="1">
      <alignment horizontal="left" vertical="center" wrapText="1" indent="2"/>
    </xf>
    <xf numFmtId="3" fontId="51" fillId="0" borderId="111" xfId="4" applyNumberFormat="1" applyFont="1" applyFill="1" applyBorder="1" applyAlignment="1">
      <alignment horizontal="right" vertical="center" wrapText="1" indent="2"/>
    </xf>
    <xf numFmtId="164" fontId="51" fillId="0" borderId="115" xfId="4" applyNumberFormat="1" applyFont="1" applyFill="1" applyBorder="1" applyAlignment="1">
      <alignment horizontal="right" vertical="center" wrapText="1" indent="2"/>
    </xf>
    <xf numFmtId="3" fontId="51" fillId="0" borderId="110" xfId="4" applyNumberFormat="1" applyFont="1" applyFill="1" applyBorder="1" applyAlignment="1">
      <alignment horizontal="right" vertical="center" wrapText="1" indent="2"/>
    </xf>
    <xf numFmtId="164" fontId="51" fillId="0" borderId="110" xfId="4" applyNumberFormat="1" applyFont="1" applyFill="1" applyBorder="1" applyAlignment="1">
      <alignment horizontal="right" vertical="center" wrapText="1" indent="2"/>
    </xf>
    <xf numFmtId="0" fontId="98" fillId="0" borderId="0" xfId="4" applyFont="1">
      <alignment vertical="distributed"/>
    </xf>
    <xf numFmtId="1" fontId="98" fillId="0" borderId="0" xfId="4" applyNumberFormat="1" applyFont="1">
      <alignment vertical="distributed"/>
    </xf>
    <xf numFmtId="0" fontId="98" fillId="0" borderId="0" xfId="0" applyFont="1" applyAlignment="1">
      <alignment horizontal="center" vertical="center" wrapText="1"/>
    </xf>
    <xf numFmtId="0" fontId="3" fillId="0" borderId="0" xfId="4086"/>
    <xf numFmtId="0" fontId="3" fillId="98" borderId="0" xfId="4086" applyFill="1" applyBorder="1"/>
    <xf numFmtId="1" fontId="134" fillId="98" borderId="0" xfId="4086" applyNumberFormat="1" applyFont="1" applyFill="1" applyBorder="1"/>
    <xf numFmtId="1" fontId="134" fillId="98" borderId="0" xfId="4086" applyNumberFormat="1" applyFont="1" applyFill="1" applyBorder="1" applyAlignment="1">
      <alignment horizontal="right"/>
    </xf>
    <xf numFmtId="0" fontId="208" fillId="100" borderId="0" xfId="4086" applyFont="1" applyFill="1" applyBorder="1"/>
    <xf numFmtId="0" fontId="3" fillId="100" borderId="0" xfId="4086" applyFill="1" applyBorder="1"/>
    <xf numFmtId="1" fontId="3" fillId="100" borderId="0" xfId="4086" applyNumberFormat="1" applyFill="1" applyBorder="1"/>
    <xf numFmtId="0" fontId="3" fillId="101" borderId="0" xfId="4086" applyFill="1" applyBorder="1"/>
    <xf numFmtId="0" fontId="3" fillId="101" borderId="0" xfId="4086" applyFont="1" applyFill="1" applyBorder="1"/>
    <xf numFmtId="3" fontId="3" fillId="101" borderId="0" xfId="4086" applyNumberFormat="1" applyFill="1" applyBorder="1"/>
    <xf numFmtId="0" fontId="3" fillId="0" borderId="0" xfId="4086" applyBorder="1"/>
    <xf numFmtId="0" fontId="3" fillId="0" borderId="0" xfId="4086" applyFont="1" applyBorder="1"/>
    <xf numFmtId="3" fontId="3" fillId="0" borderId="0" xfId="4086" applyNumberFormat="1" applyBorder="1"/>
    <xf numFmtId="3" fontId="3" fillId="100" borderId="0" xfId="4086" applyNumberFormat="1" applyFill="1" applyBorder="1"/>
    <xf numFmtId="0" fontId="3" fillId="100" borderId="145" xfId="4086" applyFont="1" applyFill="1" applyBorder="1"/>
    <xf numFmtId="0" fontId="3" fillId="0" borderId="0" xfId="4086" applyBorder="1" applyAlignment="1">
      <alignment horizontal="left" vertical="top"/>
    </xf>
    <xf numFmtId="0" fontId="3" fillId="0" borderId="0" xfId="4086" applyAlignment="1">
      <alignment horizontal="left" vertical="top"/>
    </xf>
    <xf numFmtId="3" fontId="3" fillId="0" borderId="0" xfId="4086" applyNumberFormat="1"/>
    <xf numFmtId="1" fontId="134" fillId="98" borderId="29" xfId="4086" applyNumberFormat="1" applyFont="1" applyFill="1" applyBorder="1" applyAlignment="1">
      <alignment horizontal="right" indent="2"/>
    </xf>
    <xf numFmtId="1" fontId="134" fillId="98" borderId="30" xfId="4086" applyNumberFormat="1" applyFont="1" applyFill="1" applyBorder="1" applyAlignment="1">
      <alignment horizontal="right" indent="2"/>
    </xf>
    <xf numFmtId="0" fontId="3" fillId="100" borderId="50" xfId="4086" applyFont="1" applyFill="1" applyBorder="1"/>
    <xf numFmtId="0" fontId="3" fillId="101" borderId="51" xfId="4086" applyFill="1" applyBorder="1"/>
    <xf numFmtId="0" fontId="3" fillId="101" borderId="0" xfId="4086" applyFill="1"/>
    <xf numFmtId="0" fontId="3" fillId="0" borderId="0" xfId="4086" applyFill="1" applyBorder="1"/>
    <xf numFmtId="0" fontId="3" fillId="0" borderId="51" xfId="4086" applyFont="1" applyFill="1" applyBorder="1"/>
    <xf numFmtId="3" fontId="3" fillId="0" borderId="0" xfId="4086" applyNumberFormat="1" applyFill="1" applyBorder="1"/>
    <xf numFmtId="164" fontId="3" fillId="0" borderId="0" xfId="4086" applyNumberFormat="1" applyFill="1" applyBorder="1"/>
    <xf numFmtId="0" fontId="3" fillId="100" borderId="51" xfId="4086" applyFill="1" applyBorder="1"/>
    <xf numFmtId="0" fontId="3" fillId="101" borderId="51" xfId="4086" applyFont="1" applyFill="1" applyBorder="1"/>
    <xf numFmtId="164" fontId="3" fillId="0" borderId="0" xfId="4086" applyNumberFormat="1" applyBorder="1"/>
    <xf numFmtId="164" fontId="3" fillId="101" borderId="0" xfId="4086" applyNumberFormat="1" applyFill="1" applyBorder="1"/>
    <xf numFmtId="3" fontId="3" fillId="100" borderId="40" xfId="4086" applyNumberFormat="1" applyFill="1" applyBorder="1"/>
    <xf numFmtId="3" fontId="3" fillId="101" borderId="40" xfId="4086" applyNumberFormat="1" applyFill="1" applyBorder="1"/>
    <xf numFmtId="3" fontId="3" fillId="20" borderId="0" xfId="4086" applyNumberFormat="1" applyFill="1" applyBorder="1"/>
    <xf numFmtId="0" fontId="3" fillId="0" borderId="45" xfId="4086" applyBorder="1"/>
    <xf numFmtId="0" fontId="3" fillId="0" borderId="144" xfId="4086" applyFont="1" applyFill="1" applyBorder="1"/>
    <xf numFmtId="164" fontId="3" fillId="0" borderId="40" xfId="4086" applyNumberFormat="1" applyFill="1" applyBorder="1"/>
    <xf numFmtId="164" fontId="3" fillId="20" borderId="0" xfId="4086" applyNumberFormat="1" applyFill="1" applyBorder="1"/>
    <xf numFmtId="3" fontId="36" fillId="99" borderId="118" xfId="0" applyNumberFormat="1" applyFont="1" applyFill="1" applyBorder="1" applyAlignment="1">
      <alignment horizontal="right" vertical="center" wrapText="1" indent="2"/>
    </xf>
    <xf numFmtId="3" fontId="36" fillId="0" borderId="119" xfId="0" applyNumberFormat="1" applyFont="1" applyFill="1" applyBorder="1" applyAlignment="1">
      <alignment horizontal="right" vertical="center" wrapText="1" indent="2"/>
    </xf>
    <xf numFmtId="3" fontId="115" fillId="100" borderId="145" xfId="0" applyNumberFormat="1" applyFont="1" applyFill="1" applyBorder="1" applyAlignment="1">
      <alignment horizontal="right" vertical="center" wrapText="1" indent="2"/>
    </xf>
    <xf numFmtId="3" fontId="115" fillId="100" borderId="142" xfId="0" applyNumberFormat="1" applyFont="1" applyFill="1" applyBorder="1" applyAlignment="1">
      <alignment horizontal="right" vertical="center" wrapText="1" indent="2"/>
    </xf>
    <xf numFmtId="0" fontId="36" fillId="99" borderId="40" xfId="0" applyFont="1" applyFill="1" applyBorder="1" applyAlignment="1">
      <alignment horizontal="right" vertical="center" wrapText="1" indent="1"/>
    </xf>
    <xf numFmtId="3" fontId="115" fillId="100" borderId="145" xfId="0" applyNumberFormat="1" applyFont="1" applyFill="1" applyBorder="1" applyAlignment="1">
      <alignment horizontal="right" vertical="center" wrapText="1" indent="1"/>
    </xf>
    <xf numFmtId="0" fontId="36" fillId="99" borderId="82" xfId="0" applyFont="1" applyFill="1" applyBorder="1" applyAlignment="1">
      <alignment horizontal="right" vertical="center" wrapText="1" indent="2"/>
    </xf>
    <xf numFmtId="0" fontId="36" fillId="99" borderId="40" xfId="0" applyFont="1" applyFill="1" applyBorder="1" applyAlignment="1">
      <alignment horizontal="right" vertical="center" wrapText="1" indent="2"/>
    </xf>
    <xf numFmtId="3" fontId="36" fillId="99" borderId="118" xfId="0" applyNumberFormat="1" applyFont="1" applyFill="1" applyBorder="1" applyAlignment="1">
      <alignment horizontal="right" vertical="center" wrapText="1" indent="1"/>
    </xf>
    <xf numFmtId="3" fontId="36" fillId="0" borderId="119" xfId="0" applyNumberFormat="1" applyFont="1" applyFill="1" applyBorder="1" applyAlignment="1">
      <alignment horizontal="right" vertical="center" wrapText="1" indent="1"/>
    </xf>
    <xf numFmtId="3" fontId="115" fillId="100" borderId="142" xfId="0" applyNumberFormat="1" applyFont="1" applyFill="1" applyBorder="1" applyAlignment="1">
      <alignment horizontal="right" vertical="center" wrapText="1" indent="1"/>
    </xf>
    <xf numFmtId="0" fontId="215" fillId="98" borderId="0" xfId="4067" applyFont="1" applyFill="1" applyBorder="1" applyAlignment="1">
      <alignment horizontal="center" vertical="top" wrapText="1"/>
    </xf>
    <xf numFmtId="0" fontId="215" fillId="98" borderId="0" xfId="4067" applyFont="1" applyFill="1" applyBorder="1"/>
    <xf numFmtId="0" fontId="215" fillId="0" borderId="0" xfId="4067" applyFont="1"/>
    <xf numFmtId="0" fontId="76" fillId="101" borderId="0" xfId="4067" applyFont="1" applyFill="1" applyBorder="1"/>
    <xf numFmtId="193" fontId="76" fillId="101" borderId="0" xfId="4087" applyNumberFormat="1" applyFont="1" applyFill="1" applyBorder="1"/>
    <xf numFmtId="0" fontId="76" fillId="0" borderId="0" xfId="4067" applyFont="1" applyBorder="1"/>
    <xf numFmtId="193" fontId="76" fillId="0" borderId="0" xfId="4087" applyNumberFormat="1" applyFont="1" applyBorder="1"/>
    <xf numFmtId="193" fontId="76" fillId="20" borderId="0" xfId="4087" applyNumberFormat="1" applyFont="1" applyFill="1" applyBorder="1"/>
    <xf numFmtId="0" fontId="208" fillId="100" borderId="145" xfId="4086" applyFont="1" applyFill="1" applyBorder="1"/>
    <xf numFmtId="193" fontId="231" fillId="100" borderId="145" xfId="4087" applyNumberFormat="1" applyFont="1" applyFill="1" applyBorder="1"/>
    <xf numFmtId="193" fontId="231" fillId="20" borderId="145" xfId="4087" applyNumberFormat="1" applyFont="1" applyFill="1" applyBorder="1"/>
    <xf numFmtId="0" fontId="208" fillId="0" borderId="0" xfId="4086" applyFont="1"/>
    <xf numFmtId="0" fontId="167" fillId="0" borderId="0" xfId="4067" applyFont="1" applyFill="1" applyBorder="1"/>
    <xf numFmtId="0" fontId="3" fillId="0" borderId="0" xfId="4086" applyFont="1"/>
    <xf numFmtId="0" fontId="76" fillId="0" borderId="0" xfId="4067" applyFont="1"/>
    <xf numFmtId="0" fontId="85" fillId="98" borderId="118" xfId="0" applyFont="1" applyFill="1" applyBorder="1" applyAlignment="1">
      <alignment horizontal="center" vertical="center" wrapText="1"/>
    </xf>
    <xf numFmtId="0" fontId="36" fillId="99" borderId="119" xfId="0" applyFont="1" applyFill="1" applyBorder="1" applyAlignment="1">
      <alignment horizontal="right" vertical="center" wrapText="1" indent="2"/>
    </xf>
    <xf numFmtId="0" fontId="36" fillId="0" borderId="119" xfId="0" applyFont="1" applyFill="1" applyBorder="1" applyAlignment="1">
      <alignment horizontal="right" vertical="center" wrapText="1" indent="2"/>
    </xf>
    <xf numFmtId="3" fontId="115" fillId="100" borderId="75" xfId="0" applyNumberFormat="1" applyFont="1" applyFill="1" applyBorder="1" applyAlignment="1">
      <alignment horizontal="right" vertical="center" wrapText="1" indent="2"/>
    </xf>
    <xf numFmtId="3" fontId="115" fillId="100" borderId="53" xfId="0" applyNumberFormat="1" applyFont="1" applyFill="1" applyBorder="1" applyAlignment="1">
      <alignment horizontal="right" vertical="center" wrapText="1" indent="2"/>
    </xf>
    <xf numFmtId="164" fontId="36" fillId="107" borderId="40" xfId="0" applyNumberFormat="1" applyFont="1" applyFill="1" applyBorder="1" applyAlignment="1">
      <alignment horizontal="right" vertical="center" wrapText="1" indent="3"/>
    </xf>
    <xf numFmtId="164" fontId="36" fillId="107" borderId="0" xfId="0" applyNumberFormat="1" applyFont="1" applyFill="1" applyBorder="1" applyAlignment="1">
      <alignment horizontal="right" vertical="center" wrapText="1" indent="3"/>
    </xf>
    <xf numFmtId="164" fontId="36" fillId="107" borderId="118" xfId="0" applyNumberFormat="1" applyFont="1" applyFill="1" applyBorder="1" applyAlignment="1">
      <alignment horizontal="right" vertical="center" wrapText="1" indent="3"/>
    </xf>
    <xf numFmtId="164" fontId="36" fillId="0" borderId="119" xfId="0" applyNumberFormat="1" applyFont="1" applyFill="1" applyBorder="1" applyAlignment="1">
      <alignment horizontal="right" vertical="center" wrapText="1" indent="3"/>
    </xf>
    <xf numFmtId="164" fontId="115" fillId="100" borderId="145" xfId="0" applyNumberFormat="1" applyFont="1" applyFill="1" applyBorder="1" applyAlignment="1">
      <alignment horizontal="right" vertical="center" wrapText="1" indent="3"/>
    </xf>
    <xf numFmtId="164" fontId="115" fillId="100" borderId="142" xfId="0" applyNumberFormat="1" applyFont="1" applyFill="1" applyBorder="1" applyAlignment="1">
      <alignment horizontal="right" vertical="center" wrapText="1" indent="3"/>
    </xf>
    <xf numFmtId="0" fontId="81" fillId="98" borderId="0" xfId="0" applyFont="1" applyFill="1" applyBorder="1" applyAlignment="1">
      <alignment horizontal="right" vertical="center" wrapText="1"/>
    </xf>
    <xf numFmtId="3" fontId="76" fillId="99" borderId="0" xfId="0" applyNumberFormat="1" applyFont="1" applyFill="1" applyAlignment="1">
      <alignment horizontal="right"/>
    </xf>
    <xf numFmtId="3" fontId="76" fillId="99" borderId="0" xfId="0" applyNumberFormat="1" applyFont="1" applyFill="1" applyAlignment="1"/>
    <xf numFmtId="3" fontId="117" fillId="100" borderId="145" xfId="0" applyNumberFormat="1" applyFont="1" applyFill="1" applyBorder="1" applyAlignment="1">
      <alignment horizontal="right"/>
    </xf>
    <xf numFmtId="3" fontId="117" fillId="100" borderId="145" xfId="0" applyNumberFormat="1" applyFont="1" applyFill="1" applyBorder="1" applyAlignment="1"/>
    <xf numFmtId="3" fontId="76" fillId="99" borderId="0" xfId="0" applyNumberFormat="1" applyFont="1" applyFill="1" applyBorder="1" applyAlignment="1"/>
    <xf numFmtId="0" fontId="81" fillId="98" borderId="0" xfId="5" applyFont="1" applyFill="1" applyBorder="1" applyAlignment="1">
      <alignment horizontal="right" vertical="center" wrapText="1" indent="1"/>
    </xf>
    <xf numFmtId="189" fontId="77" fillId="0" borderId="0" xfId="5" applyNumberFormat="1" applyFont="1">
      <alignment vertical="distributed"/>
    </xf>
    <xf numFmtId="164" fontId="76" fillId="99" borderId="0" xfId="5" applyNumberFormat="1" applyFont="1" applyFill="1" applyAlignment="1">
      <alignment horizontal="right" vertical="center" wrapText="1" indent="1"/>
    </xf>
    <xf numFmtId="164" fontId="76" fillId="0" borderId="0" xfId="5" applyNumberFormat="1" applyFont="1" applyAlignment="1">
      <alignment horizontal="right" vertical="center" wrapText="1" indent="1"/>
    </xf>
    <xf numFmtId="164" fontId="76" fillId="20" borderId="0" xfId="5" applyNumberFormat="1" applyFont="1" applyFill="1" applyAlignment="1">
      <alignment horizontal="right" vertical="center" wrapText="1" indent="1"/>
    </xf>
    <xf numFmtId="164" fontId="117" fillId="100" borderId="145" xfId="5" applyNumberFormat="1" applyFont="1" applyFill="1" applyBorder="1" applyAlignment="1">
      <alignment horizontal="right" vertical="center" wrapText="1" indent="1"/>
    </xf>
    <xf numFmtId="0" fontId="117" fillId="100" borderId="145" xfId="5" applyFont="1" applyFill="1" applyBorder="1" applyAlignment="1">
      <alignment horizontal="right" vertical="center" wrapText="1" indent="1"/>
    </xf>
    <xf numFmtId="0" fontId="32" fillId="0" borderId="83" xfId="5" applyBorder="1" applyAlignment="1">
      <alignment horizontal="left" vertical="distributed" wrapText="1"/>
    </xf>
    <xf numFmtId="164" fontId="76" fillId="99" borderId="0" xfId="5" applyNumberFormat="1" applyFont="1" applyFill="1" applyBorder="1" applyAlignment="1">
      <alignment horizontal="right" vertical="center" wrapText="1" indent="1"/>
    </xf>
    <xf numFmtId="0" fontId="32" fillId="0" borderId="0" xfId="5" applyAlignment="1"/>
    <xf numFmtId="0" fontId="187" fillId="0" borderId="0" xfId="4088" applyFont="1" applyAlignment="1">
      <alignment horizontal="center" vertical="center"/>
    </xf>
    <xf numFmtId="0" fontId="90" fillId="98" borderId="34" xfId="4088" applyFont="1" applyFill="1" applyBorder="1" applyAlignment="1">
      <alignment horizontal="center" vertical="center" wrapText="1"/>
    </xf>
    <xf numFmtId="0" fontId="90" fillId="98" borderId="33" xfId="4088" applyFont="1" applyFill="1" applyBorder="1" applyAlignment="1">
      <alignment horizontal="center" vertical="center" wrapText="1"/>
    </xf>
    <xf numFmtId="0" fontId="90" fillId="98" borderId="0" xfId="4088" applyFont="1" applyFill="1" applyAlignment="1">
      <alignment horizontal="center" vertical="center" wrapText="1"/>
    </xf>
    <xf numFmtId="0" fontId="90" fillId="98" borderId="37" xfId="4088" applyFont="1" applyFill="1" applyBorder="1" applyAlignment="1">
      <alignment horizontal="center" vertical="center" wrapText="1"/>
    </xf>
    <xf numFmtId="0" fontId="90" fillId="98" borderId="39" xfId="4088" applyFont="1" applyFill="1" applyBorder="1" applyAlignment="1">
      <alignment horizontal="center" vertical="center" wrapText="1"/>
    </xf>
    <xf numFmtId="0" fontId="96" fillId="102" borderId="0" xfId="4088" applyFont="1" applyFill="1" applyBorder="1" applyAlignment="1">
      <alignment horizontal="right" indent="1"/>
    </xf>
    <xf numFmtId="3" fontId="96" fillId="102" borderId="44" xfId="4088" applyNumberFormat="1" applyFont="1" applyFill="1" applyBorder="1" applyAlignment="1">
      <alignment horizontal="right" indent="2"/>
    </xf>
    <xf numFmtId="164" fontId="96" fillId="102" borderId="51" xfId="4088" applyNumberFormat="1" applyFont="1" applyFill="1" applyBorder="1" applyAlignment="1">
      <alignment horizontal="right" indent="4"/>
    </xf>
    <xf numFmtId="164" fontId="96" fillId="102" borderId="82" xfId="4088" applyNumberFormat="1" applyFont="1" applyFill="1" applyBorder="1" applyAlignment="1">
      <alignment horizontal="right" indent="2"/>
    </xf>
    <xf numFmtId="164" fontId="96" fillId="102" borderId="0" xfId="4088" applyNumberFormat="1" applyFont="1" applyFill="1" applyBorder="1" applyAlignment="1">
      <alignment horizontal="right" indent="2"/>
    </xf>
    <xf numFmtId="164" fontId="96" fillId="102" borderId="10" xfId="4088" applyNumberFormat="1" applyFont="1" applyFill="1" applyBorder="1" applyAlignment="1">
      <alignment horizontal="right" indent="2"/>
    </xf>
    <xf numFmtId="167" fontId="96" fillId="102" borderId="44" xfId="4088" applyNumberFormat="1" applyFont="1" applyFill="1" applyBorder="1" applyAlignment="1">
      <alignment horizontal="right" indent="1"/>
    </xf>
    <xf numFmtId="167" fontId="96" fillId="102" borderId="0" xfId="4088" applyNumberFormat="1" applyFont="1" applyFill="1" applyBorder="1" applyAlignment="1">
      <alignment horizontal="right" indent="1"/>
    </xf>
    <xf numFmtId="1" fontId="96" fillId="102" borderId="44" xfId="4088" applyNumberFormat="1" applyFont="1" applyFill="1" applyBorder="1" applyAlignment="1">
      <alignment horizontal="right" indent="1"/>
    </xf>
    <xf numFmtId="1" fontId="96" fillId="102" borderId="0" xfId="4088" applyNumberFormat="1" applyFont="1" applyFill="1" applyBorder="1" applyAlignment="1">
      <alignment horizontal="right" indent="1"/>
    </xf>
    <xf numFmtId="0" fontId="187" fillId="0" borderId="0" xfId="4088" applyFont="1"/>
    <xf numFmtId="14" fontId="187" fillId="0" borderId="0" xfId="4088" applyNumberFormat="1" applyFont="1"/>
    <xf numFmtId="0" fontId="96" fillId="0" borderId="0" xfId="4088" applyFont="1" applyFill="1" applyBorder="1" applyAlignment="1">
      <alignment horizontal="right" indent="1"/>
    </xf>
    <xf numFmtId="3" fontId="96" fillId="0" borderId="44" xfId="4088" applyNumberFormat="1" applyFont="1" applyFill="1" applyBorder="1" applyAlignment="1">
      <alignment horizontal="right" indent="2"/>
    </xf>
    <xf numFmtId="164" fontId="96" fillId="0" borderId="51" xfId="4088" applyNumberFormat="1" applyFont="1" applyFill="1" applyBorder="1" applyAlignment="1">
      <alignment horizontal="right" indent="4"/>
    </xf>
    <xf numFmtId="164" fontId="96" fillId="0" borderId="82" xfId="4088" applyNumberFormat="1" applyFont="1" applyFill="1" applyBorder="1" applyAlignment="1">
      <alignment horizontal="right" indent="2"/>
    </xf>
    <xf numFmtId="164" fontId="96" fillId="0" borderId="0" xfId="4088" applyNumberFormat="1" applyFont="1" applyFill="1" applyBorder="1" applyAlignment="1">
      <alignment horizontal="right" indent="2"/>
    </xf>
    <xf numFmtId="164" fontId="96" fillId="0" borderId="10" xfId="4088" applyNumberFormat="1" applyFont="1" applyFill="1" applyBorder="1" applyAlignment="1">
      <alignment horizontal="right" indent="2"/>
    </xf>
    <xf numFmtId="167" fontId="96" fillId="0" borderId="44" xfId="4088" applyNumberFormat="1" applyFont="1" applyFill="1" applyBorder="1" applyAlignment="1">
      <alignment horizontal="right" indent="1"/>
    </xf>
    <xf numFmtId="167" fontId="96" fillId="0" borderId="0" xfId="4088" applyNumberFormat="1" applyFont="1" applyFill="1" applyBorder="1" applyAlignment="1">
      <alignment horizontal="right" indent="1"/>
    </xf>
    <xf numFmtId="1" fontId="96" fillId="0" borderId="44" xfId="4088" applyNumberFormat="1" applyFont="1" applyFill="1" applyBorder="1" applyAlignment="1">
      <alignment horizontal="right" indent="1"/>
    </xf>
    <xf numFmtId="1" fontId="96" fillId="0" borderId="0" xfId="4088" applyNumberFormat="1" applyFont="1" applyFill="1" applyBorder="1" applyAlignment="1">
      <alignment horizontal="right" indent="1"/>
    </xf>
    <xf numFmtId="3" fontId="96" fillId="20" borderId="44" xfId="4088" applyNumberFormat="1" applyFont="1" applyFill="1" applyBorder="1" applyAlignment="1">
      <alignment horizontal="right" indent="2"/>
    </xf>
    <xf numFmtId="0" fontId="96" fillId="102" borderId="145" xfId="4088" applyFont="1" applyFill="1" applyBorder="1" applyAlignment="1">
      <alignment horizontal="right" indent="1"/>
    </xf>
    <xf numFmtId="3" fontId="96" fillId="102" borderId="102" xfId="4088" applyNumberFormat="1" applyFont="1" applyFill="1" applyBorder="1" applyAlignment="1">
      <alignment horizontal="right" indent="2"/>
    </xf>
    <xf numFmtId="164" fontId="96" fillId="102" borderId="144" xfId="4088" applyNumberFormat="1" applyFont="1" applyFill="1" applyBorder="1" applyAlignment="1">
      <alignment horizontal="right" indent="4"/>
    </xf>
    <xf numFmtId="164" fontId="96" fillId="102" borderId="75" xfId="4088" applyNumberFormat="1" applyFont="1" applyFill="1" applyBorder="1" applyAlignment="1">
      <alignment horizontal="right" indent="2"/>
    </xf>
    <xf numFmtId="164" fontId="96" fillId="102" borderId="145" xfId="4088" applyNumberFormat="1" applyFont="1" applyFill="1" applyBorder="1" applyAlignment="1">
      <alignment horizontal="right" indent="2"/>
    </xf>
    <xf numFmtId="164" fontId="96" fillId="102" borderId="146" xfId="4088" applyNumberFormat="1" applyFont="1" applyFill="1" applyBorder="1" applyAlignment="1">
      <alignment horizontal="right" indent="2"/>
    </xf>
    <xf numFmtId="167" fontId="96" fillId="102" borderId="102" xfId="4088" applyNumberFormat="1" applyFont="1" applyFill="1" applyBorder="1" applyAlignment="1">
      <alignment horizontal="right" indent="1"/>
    </xf>
    <xf numFmtId="167" fontId="96" fillId="102" borderId="145" xfId="4088" applyNumberFormat="1" applyFont="1" applyFill="1" applyBorder="1" applyAlignment="1">
      <alignment horizontal="right" indent="1"/>
    </xf>
    <xf numFmtId="1" fontId="96" fillId="102" borderId="102" xfId="4088" applyNumberFormat="1" applyFont="1" applyFill="1" applyBorder="1" applyAlignment="1">
      <alignment horizontal="right" indent="1"/>
    </xf>
    <xf numFmtId="1" fontId="96" fillId="102" borderId="145" xfId="4088" applyNumberFormat="1" applyFont="1" applyFill="1" applyBorder="1" applyAlignment="1">
      <alignment horizontal="right" indent="1"/>
    </xf>
    <xf numFmtId="0" fontId="96" fillId="20" borderId="0" xfId="4088" applyFont="1" applyFill="1" applyBorder="1" applyAlignment="1">
      <alignment horizontal="right" indent="1"/>
    </xf>
    <xf numFmtId="3" fontId="96" fillId="20" borderId="0" xfId="4088" applyNumberFormat="1" applyFont="1" applyFill="1" applyBorder="1" applyAlignment="1">
      <alignment horizontal="right" indent="2"/>
    </xf>
    <xf numFmtId="164" fontId="96" fillId="0" borderId="0" xfId="4088" applyNumberFormat="1" applyFont="1" applyFill="1" applyBorder="1" applyAlignment="1">
      <alignment horizontal="right" indent="4"/>
    </xf>
    <xf numFmtId="0" fontId="187" fillId="0" borderId="0" xfId="4088" applyFont="1" applyBorder="1"/>
    <xf numFmtId="0" fontId="144" fillId="0" borderId="0" xfId="4067" applyBorder="1"/>
    <xf numFmtId="0" fontId="179" fillId="0" borderId="0" xfId="5" applyFont="1" applyAlignment="1">
      <alignment horizontal="center"/>
    </xf>
    <xf numFmtId="0" fontId="76" fillId="0" borderId="0" xfId="5" applyFont="1" applyAlignment="1"/>
    <xf numFmtId="0" fontId="179" fillId="0" borderId="1" xfId="5" applyFont="1" applyBorder="1" applyAlignment="1"/>
    <xf numFmtId="0" fontId="76" fillId="0" borderId="1" xfId="5" applyFont="1" applyBorder="1" applyAlignment="1"/>
    <xf numFmtId="164" fontId="76" fillId="0" borderId="1" xfId="5" applyNumberFormat="1" applyFont="1" applyBorder="1" applyAlignment="1"/>
    <xf numFmtId="194" fontId="76" fillId="0" borderId="1" xfId="4087" applyNumberFormat="1" applyFont="1" applyBorder="1"/>
    <xf numFmtId="193" fontId="76" fillId="0" borderId="1" xfId="4087" applyNumberFormat="1" applyFont="1" applyBorder="1"/>
    <xf numFmtId="0" fontId="39" fillId="0" borderId="0" xfId="0" applyFont="1" applyAlignment="1">
      <alignment horizontal="left" vertical="top"/>
    </xf>
    <xf numFmtId="0" fontId="85" fillId="98" borderId="29" xfId="0" applyFont="1" applyFill="1" applyBorder="1" applyAlignment="1">
      <alignment horizontal="center" vertical="center" wrapText="1"/>
    </xf>
    <xf numFmtId="0" fontId="39" fillId="0" borderId="0" xfId="0" applyFont="1" applyBorder="1" applyAlignment="1">
      <alignment horizontal="left" vertical="center" wrapText="1"/>
    </xf>
    <xf numFmtId="0" fontId="36" fillId="99" borderId="0" xfId="5" applyFont="1" applyFill="1" applyBorder="1" applyAlignment="1">
      <alignment horizontal="left" vertical="center" wrapText="1" indent="1"/>
    </xf>
    <xf numFmtId="0" fontId="36" fillId="0" borderId="0" xfId="5" applyFont="1" applyFill="1" applyBorder="1" applyAlignment="1">
      <alignment horizontal="left" vertical="center" wrapText="1" indent="1"/>
    </xf>
    <xf numFmtId="0" fontId="39" fillId="0" borderId="0" xfId="5" applyFont="1" applyAlignment="1">
      <alignment horizontal="left" vertical="top" wrapText="1"/>
    </xf>
    <xf numFmtId="0" fontId="85" fillId="98" borderId="29" xfId="5" applyFont="1" applyFill="1" applyBorder="1" applyAlignment="1">
      <alignment horizontal="center" vertical="center" wrapText="1"/>
    </xf>
    <xf numFmtId="0" fontId="0" fillId="0" borderId="0" xfId="0" applyAlignment="1">
      <alignment vertical="top" wrapText="1"/>
    </xf>
    <xf numFmtId="0" fontId="36" fillId="99" borderId="10" xfId="0" applyFont="1" applyFill="1" applyBorder="1" applyAlignment="1">
      <alignment horizontal="left" vertical="center" wrapText="1" indent="1"/>
    </xf>
    <xf numFmtId="0" fontId="85" fillId="98" borderId="30" xfId="0" applyFont="1" applyFill="1" applyBorder="1" applyAlignment="1">
      <alignment horizontal="center" vertical="center" wrapText="1"/>
    </xf>
    <xf numFmtId="0" fontId="85" fillId="98" borderId="38" xfId="0" applyFont="1" applyFill="1" applyBorder="1" applyAlignment="1">
      <alignment horizontal="center" vertical="center" wrapText="1"/>
    </xf>
    <xf numFmtId="0" fontId="0" fillId="99" borderId="10" xfId="0" applyFill="1" applyBorder="1" applyAlignment="1">
      <alignment horizontal="left" vertical="center" wrapText="1" indent="1"/>
    </xf>
    <xf numFmtId="0" fontId="75" fillId="98" borderId="30" xfId="0" applyFont="1" applyFill="1" applyBorder="1" applyAlignment="1">
      <alignment horizontal="center" vertical="center" wrapText="1"/>
    </xf>
    <xf numFmtId="0" fontId="75" fillId="98" borderId="29" xfId="0" applyFont="1" applyFill="1" applyBorder="1" applyAlignment="1">
      <alignment horizontal="center" vertical="center" wrapText="1"/>
    </xf>
    <xf numFmtId="0" fontId="85" fillId="98" borderId="30" xfId="5" applyFont="1" applyFill="1" applyBorder="1" applyAlignment="1">
      <alignment horizontal="center" vertical="center" wrapText="1"/>
    </xf>
    <xf numFmtId="0" fontId="39" fillId="0" borderId="0" xfId="5" applyFont="1" applyBorder="1" applyAlignment="1">
      <alignment horizontal="left" vertical="center" wrapText="1"/>
    </xf>
    <xf numFmtId="0" fontId="39" fillId="0" borderId="0" xfId="5" applyFont="1" applyBorder="1" applyAlignment="1">
      <alignment horizontal="left" vertical="top" wrapText="1"/>
    </xf>
    <xf numFmtId="0" fontId="32" fillId="0" borderId="83" xfId="5" applyBorder="1" applyAlignment="1">
      <alignment vertical="distributed" wrapText="1"/>
    </xf>
    <xf numFmtId="0" fontId="39" fillId="0" borderId="0" xfId="0" applyFont="1" applyAlignment="1">
      <alignment vertical="top" wrapText="1"/>
    </xf>
    <xf numFmtId="0" fontId="39" fillId="0" borderId="0" xfId="0" applyFont="1" applyBorder="1" applyAlignment="1">
      <alignment vertical="top" wrapText="1"/>
    </xf>
    <xf numFmtId="0" fontId="32" fillId="0" borderId="0" xfId="5" applyAlignment="1">
      <alignment horizontal="center" vertical="center" wrapText="1"/>
    </xf>
    <xf numFmtId="0" fontId="0" fillId="0" borderId="0" xfId="0" applyAlignment="1">
      <alignment vertical="top"/>
    </xf>
    <xf numFmtId="0" fontId="32" fillId="0" borderId="0" xfId="5" applyAlignment="1">
      <alignment vertical="distributed"/>
    </xf>
    <xf numFmtId="0" fontId="32" fillId="0" borderId="0" xfId="5" applyAlignment="1">
      <alignment vertical="top" wrapText="1"/>
    </xf>
    <xf numFmtId="0" fontId="0" fillId="0" borderId="0" xfId="0" applyAlignment="1"/>
    <xf numFmtId="0" fontId="32" fillId="0" borderId="0" xfId="5" applyAlignment="1">
      <alignment horizontal="left" vertical="center" wrapText="1"/>
    </xf>
    <xf numFmtId="0" fontId="79" fillId="0" borderId="0" xfId="0" applyFont="1" applyBorder="1" applyAlignment="1">
      <alignment horizontal="left" vertical="top" wrapText="1"/>
    </xf>
    <xf numFmtId="0" fontId="32" fillId="0" borderId="83" xfId="5" applyBorder="1" applyAlignment="1">
      <alignment horizontal="left" vertical="distributed" wrapText="1"/>
    </xf>
    <xf numFmtId="0" fontId="79" fillId="0" borderId="0" xfId="5" applyFont="1" applyBorder="1" applyAlignment="1">
      <alignment horizontal="left" vertical="top" wrapText="1"/>
    </xf>
    <xf numFmtId="0" fontId="0" fillId="0" borderId="83" xfId="0" applyBorder="1" applyAlignment="1">
      <alignment vertical="distributed" wrapText="1"/>
    </xf>
    <xf numFmtId="0" fontId="79" fillId="0" borderId="0" xfId="0" applyFont="1" applyBorder="1" applyAlignment="1">
      <alignment horizontal="left" vertical="center" wrapText="1"/>
    </xf>
    <xf numFmtId="0" fontId="39" fillId="8" borderId="83" xfId="5" applyFont="1" applyFill="1" applyBorder="1" applyAlignment="1">
      <alignment horizontal="left" vertical="center" wrapText="1"/>
    </xf>
    <xf numFmtId="0" fontId="32" fillId="0" borderId="0" xfId="5" applyBorder="1" applyAlignment="1">
      <alignment horizontal="left" vertical="center" wrapText="1"/>
    </xf>
    <xf numFmtId="0" fontId="36" fillId="0" borderId="17" xfId="5" applyFont="1" applyBorder="1" applyAlignment="1">
      <alignment horizontal="left" vertical="center" wrapText="1"/>
    </xf>
    <xf numFmtId="0" fontId="32" fillId="100" borderId="0" xfId="5" applyFont="1" applyFill="1" applyBorder="1" applyAlignment="1">
      <alignment horizontal="center" vertical="center" wrapText="1"/>
    </xf>
    <xf numFmtId="0" fontId="32" fillId="100" borderId="0" xfId="5" applyFill="1" applyBorder="1" applyAlignment="1">
      <alignment horizontal="center" vertical="center" wrapText="1"/>
    </xf>
    <xf numFmtId="3" fontId="36" fillId="20" borderId="0" xfId="5" applyNumberFormat="1" applyFont="1" applyFill="1" applyBorder="1" applyAlignment="1">
      <alignment horizontal="right" vertical="center" wrapText="1" indent="2"/>
    </xf>
    <xf numFmtId="164" fontId="36" fillId="20" borderId="0" xfId="5" applyNumberFormat="1" applyFont="1" applyFill="1" applyBorder="1" applyAlignment="1">
      <alignment horizontal="right" vertical="center" wrapText="1" indent="3"/>
    </xf>
    <xf numFmtId="189" fontId="0" fillId="0" borderId="0" xfId="0" applyNumberFormat="1" applyBorder="1">
      <alignment vertical="distributed"/>
    </xf>
    <xf numFmtId="0" fontId="36" fillId="20" borderId="83" xfId="0" applyFont="1" applyFill="1" applyBorder="1" applyAlignment="1">
      <alignment vertical="top"/>
    </xf>
    <xf numFmtId="0" fontId="0" fillId="20" borderId="83" xfId="0" applyFill="1" applyBorder="1" applyAlignment="1">
      <alignment horizontal="left" vertical="center" wrapText="1" indent="3"/>
    </xf>
    <xf numFmtId="3" fontId="36" fillId="20" borderId="83" xfId="0" applyNumberFormat="1" applyFont="1" applyFill="1" applyBorder="1" applyAlignment="1">
      <alignment horizontal="right" vertical="center" wrapText="1" indent="2"/>
    </xf>
    <xf numFmtId="3" fontId="36" fillId="0" borderId="83" xfId="0" applyNumberFormat="1" applyFont="1" applyFill="1" applyBorder="1" applyAlignment="1">
      <alignment horizontal="right" vertical="center" wrapText="1" indent="2"/>
    </xf>
    <xf numFmtId="189" fontId="0" fillId="0" borderId="83" xfId="0" applyNumberFormat="1" applyBorder="1">
      <alignment vertical="distributed"/>
    </xf>
    <xf numFmtId="0" fontId="39" fillId="0" borderId="0" xfId="5" applyFont="1" applyBorder="1" applyAlignment="1">
      <alignment vertical="top" wrapText="1"/>
    </xf>
    <xf numFmtId="3" fontId="36" fillId="99" borderId="15" xfId="0" applyNumberFormat="1" applyFont="1" applyFill="1" applyBorder="1" applyAlignment="1">
      <alignment horizontal="right" vertical="center" wrapText="1" indent="2"/>
    </xf>
    <xf numFmtId="3" fontId="36" fillId="99" borderId="139" xfId="0" applyNumberFormat="1" applyFont="1" applyFill="1" applyBorder="1" applyAlignment="1">
      <alignment horizontal="right" vertical="center" wrapText="1" indent="2"/>
    </xf>
    <xf numFmtId="3" fontId="36" fillId="99" borderId="108" xfId="0" applyNumberFormat="1" applyFont="1" applyFill="1" applyBorder="1" applyAlignment="1">
      <alignment horizontal="right" vertical="center" wrapText="1" indent="2"/>
    </xf>
    <xf numFmtId="3" fontId="36" fillId="99" borderId="140" xfId="0" applyNumberFormat="1" applyFont="1" applyFill="1" applyBorder="1" applyAlignment="1">
      <alignment horizontal="right" vertical="center" wrapText="1" indent="2"/>
    </xf>
    <xf numFmtId="3" fontId="36" fillId="0" borderId="77" xfId="0" applyNumberFormat="1" applyFont="1" applyFill="1" applyBorder="1" applyAlignment="1">
      <alignment horizontal="right" vertical="center" wrapText="1" indent="2"/>
    </xf>
    <xf numFmtId="3" fontId="36" fillId="20" borderId="145" xfId="0" applyNumberFormat="1" applyFont="1" applyFill="1" applyBorder="1" applyAlignment="1">
      <alignment horizontal="right" vertical="center" wrapText="1" indent="2"/>
    </xf>
    <xf numFmtId="164" fontId="36" fillId="99" borderId="15" xfId="0" applyNumberFormat="1" applyFont="1" applyFill="1" applyBorder="1" applyAlignment="1">
      <alignment horizontal="right" vertical="center" wrapText="1" indent="3"/>
    </xf>
    <xf numFmtId="164" fontId="36" fillId="99" borderId="10" xfId="0" applyNumberFormat="1" applyFont="1" applyFill="1" applyBorder="1" applyAlignment="1">
      <alignment horizontal="right" vertical="center" wrapText="1" indent="3"/>
    </xf>
    <xf numFmtId="164" fontId="36" fillId="99" borderId="139" xfId="0" applyNumberFormat="1" applyFont="1" applyFill="1" applyBorder="1" applyAlignment="1">
      <alignment horizontal="right" vertical="center" wrapText="1" indent="3"/>
    </xf>
    <xf numFmtId="164" fontId="36" fillId="99" borderId="108" xfId="0" applyNumberFormat="1" applyFont="1" applyFill="1" applyBorder="1" applyAlignment="1">
      <alignment horizontal="right" vertical="center" wrapText="1" indent="3"/>
    </xf>
    <xf numFmtId="164" fontId="36" fillId="99" borderId="138" xfId="0" applyNumberFormat="1" applyFont="1" applyFill="1" applyBorder="1" applyAlignment="1">
      <alignment horizontal="right" vertical="center" wrapText="1" indent="3"/>
    </xf>
    <xf numFmtId="164" fontId="36" fillId="20" borderId="0" xfId="0" applyNumberFormat="1" applyFont="1" applyFill="1" applyBorder="1" applyAlignment="1">
      <alignment horizontal="right" vertical="center" wrapText="1" indent="3"/>
    </xf>
    <xf numFmtId="0" fontId="75" fillId="98" borderId="28" xfId="5" applyFont="1" applyFill="1" applyBorder="1" applyAlignment="1">
      <alignment horizontal="center" vertical="center" wrapText="1"/>
    </xf>
    <xf numFmtId="3" fontId="131" fillId="0" borderId="0" xfId="4090" applyNumberFormat="1" applyFont="1"/>
    <xf numFmtId="0" fontId="0" fillId="0" borderId="83" xfId="0" applyBorder="1">
      <alignment vertical="distributed"/>
    </xf>
    <xf numFmtId="0" fontId="32" fillId="100" borderId="0" xfId="0" applyFont="1" applyFill="1" applyBorder="1" applyAlignment="1">
      <alignment horizontal="center" vertical="center" wrapText="1"/>
    </xf>
    <xf numFmtId="0" fontId="0" fillId="100" borderId="0" xfId="0" applyFill="1" applyBorder="1" applyAlignment="1">
      <alignment horizontal="center" vertical="center" wrapText="1"/>
    </xf>
    <xf numFmtId="0" fontId="113" fillId="100" borderId="0" xfId="5" applyFont="1" applyFill="1" applyBorder="1" applyAlignment="1">
      <alignment horizontal="center" vertical="center" wrapText="1"/>
    </xf>
    <xf numFmtId="164" fontId="36" fillId="99" borderId="82" xfId="0" applyNumberFormat="1" applyFont="1" applyFill="1" applyBorder="1" applyAlignment="1">
      <alignment horizontal="right" vertical="center" wrapText="1" indent="3"/>
    </xf>
    <xf numFmtId="164" fontId="36" fillId="99" borderId="75" xfId="0" applyNumberFormat="1" applyFont="1" applyFill="1" applyBorder="1" applyAlignment="1">
      <alignment horizontal="right" vertical="center" wrapText="1" indent="3"/>
    </xf>
    <xf numFmtId="164" fontId="36" fillId="99" borderId="145" xfId="0" applyNumberFormat="1" applyFont="1" applyFill="1" applyBorder="1" applyAlignment="1">
      <alignment horizontal="right" vertical="center" wrapText="1" indent="3"/>
    </xf>
    <xf numFmtId="0" fontId="187" fillId="0" borderId="0" xfId="4091" applyFont="1" applyAlignment="1">
      <alignment wrapText="1"/>
    </xf>
    <xf numFmtId="0" fontId="187" fillId="0" borderId="0" xfId="4091" applyFont="1"/>
    <xf numFmtId="0" fontId="90" fillId="98" borderId="0" xfId="4091" applyFont="1" applyFill="1" applyAlignment="1">
      <alignment horizontal="center" vertical="center" wrapText="1"/>
    </xf>
    <xf numFmtId="0" fontId="187" fillId="0" borderId="0" xfId="4091" applyFont="1" applyAlignment="1">
      <alignment horizontal="center" vertical="center"/>
    </xf>
    <xf numFmtId="14" fontId="187" fillId="0" borderId="0" xfId="4091" applyNumberFormat="1" applyFont="1"/>
    <xf numFmtId="0" fontId="96" fillId="99" borderId="0" xfId="4091" applyFont="1" applyFill="1" applyBorder="1" applyAlignment="1">
      <alignment horizontal="right" indent="4"/>
    </xf>
    <xf numFmtId="3" fontId="96" fillId="99" borderId="0" xfId="4091" applyNumberFormat="1" applyFont="1" applyFill="1" applyBorder="1" applyAlignment="1">
      <alignment horizontal="right" indent="2"/>
    </xf>
    <xf numFmtId="0" fontId="96" fillId="77" borderId="0" xfId="4091" applyFont="1" applyFill="1" applyBorder="1" applyAlignment="1">
      <alignment horizontal="right" indent="4"/>
    </xf>
    <xf numFmtId="3" fontId="96" fillId="77" borderId="0" xfId="4091" applyNumberFormat="1" applyFont="1" applyFill="1" applyBorder="1" applyAlignment="1">
      <alignment horizontal="right" indent="2"/>
    </xf>
    <xf numFmtId="3" fontId="96" fillId="86" borderId="0" xfId="4091" applyNumberFormat="1" applyFont="1" applyFill="1" applyBorder="1" applyAlignment="1">
      <alignment horizontal="right" indent="2"/>
    </xf>
    <xf numFmtId="0" fontId="187" fillId="0" borderId="0" xfId="4091" applyFont="1" applyFill="1"/>
    <xf numFmtId="164" fontId="96" fillId="99" borderId="0" xfId="4091" applyNumberFormat="1" applyFont="1" applyFill="1" applyBorder="1" applyAlignment="1">
      <alignment horizontal="right" indent="3"/>
    </xf>
    <xf numFmtId="0" fontId="96" fillId="78" borderId="0" xfId="4091" applyFont="1" applyFill="1" applyBorder="1" applyAlignment="1">
      <alignment horizontal="right" indent="4"/>
    </xf>
    <xf numFmtId="164" fontId="96" fillId="78" borderId="0" xfId="4091" applyNumberFormat="1" applyFont="1" applyFill="1" applyBorder="1" applyAlignment="1">
      <alignment horizontal="right" indent="3"/>
    </xf>
    <xf numFmtId="1" fontId="187" fillId="0" borderId="0" xfId="4091" applyNumberFormat="1" applyFont="1" applyFill="1"/>
    <xf numFmtId="0" fontId="187" fillId="0" borderId="0" xfId="4091" applyFont="1" applyAlignment="1">
      <alignment vertical="distributed"/>
    </xf>
    <xf numFmtId="0" fontId="187" fillId="0" borderId="0" xfId="4091" applyFont="1" applyAlignment="1">
      <alignment horizontal="left" vertical="top" wrapText="1"/>
    </xf>
    <xf numFmtId="0" fontId="187" fillId="0" borderId="0" xfId="4091" applyFont="1" applyAlignment="1">
      <alignment vertical="distributed" wrapText="1"/>
    </xf>
    <xf numFmtId="0" fontId="39" fillId="0" borderId="0" xfId="4091" applyFont="1" applyAlignment="1">
      <alignment vertical="distributed"/>
    </xf>
    <xf numFmtId="164" fontId="96" fillId="86" borderId="0" xfId="4091" applyNumberFormat="1" applyFont="1" applyFill="1" applyBorder="1" applyAlignment="1">
      <alignment horizontal="right" indent="3"/>
    </xf>
    <xf numFmtId="0" fontId="187" fillId="0" borderId="0" xfId="4091" applyFont="1" applyBorder="1"/>
    <xf numFmtId="0" fontId="0" fillId="0" borderId="83" xfId="0" applyFill="1" applyBorder="1" applyAlignment="1">
      <alignment horizontal="left" vertical="center" wrapText="1" indent="3"/>
    </xf>
    <xf numFmtId="0" fontId="2" fillId="0" borderId="0" xfId="4091"/>
    <xf numFmtId="0" fontId="39" fillId="78" borderId="0" xfId="4091" applyFont="1" applyFill="1" applyAlignment="1">
      <alignment horizontal="left" vertical="top" wrapText="1"/>
    </xf>
    <xf numFmtId="0" fontId="187" fillId="0" borderId="0" xfId="4091" applyFont="1" applyAlignment="1"/>
    <xf numFmtId="3" fontId="187" fillId="0" borderId="0" xfId="4091" applyNumberFormat="1" applyFont="1" applyFill="1"/>
    <xf numFmtId="3" fontId="187" fillId="0" borderId="0" xfId="4091" applyNumberFormat="1" applyFont="1"/>
    <xf numFmtId="0" fontId="2" fillId="0" borderId="0" xfId="4091" applyFont="1" applyFill="1"/>
    <xf numFmtId="0" fontId="2" fillId="0" borderId="0" xfId="4091" applyFill="1"/>
    <xf numFmtId="3" fontId="2" fillId="0" borderId="0" xfId="4091" applyNumberFormat="1" applyFill="1"/>
    <xf numFmtId="3" fontId="2" fillId="0" borderId="0" xfId="4091" applyNumberFormat="1"/>
    <xf numFmtId="1" fontId="190" fillId="0" borderId="0" xfId="4091" applyNumberFormat="1" applyFont="1" applyFill="1"/>
    <xf numFmtId="164" fontId="36" fillId="99" borderId="106" xfId="4092" applyNumberFormat="1" applyFont="1" applyFill="1" applyBorder="1" applyAlignment="1">
      <alignment horizontal="right" vertical="center" indent="2"/>
    </xf>
    <xf numFmtId="164" fontId="36" fillId="99" borderId="0" xfId="4092" applyNumberFormat="1" applyFont="1" applyFill="1" applyAlignment="1">
      <alignment horizontal="right" vertical="center" indent="2"/>
    </xf>
    <xf numFmtId="3" fontId="111" fillId="99" borderId="106" xfId="4092" applyNumberFormat="1" applyFont="1" applyFill="1" applyBorder="1" applyAlignment="1">
      <alignment horizontal="right" vertical="center" indent="2"/>
    </xf>
    <xf numFmtId="164" fontId="36" fillId="0" borderId="107" xfId="4092" applyNumberFormat="1" applyFont="1" applyBorder="1" applyAlignment="1">
      <alignment horizontal="right" vertical="center" indent="2"/>
    </xf>
    <xf numFmtId="164" fontId="36" fillId="0" borderId="0" xfId="4092" applyNumberFormat="1" applyFont="1" applyAlignment="1">
      <alignment horizontal="right" vertical="center" indent="2"/>
    </xf>
    <xf numFmtId="3" fontId="111" fillId="0" borderId="107" xfId="4092" applyNumberFormat="1" applyFont="1" applyBorder="1" applyAlignment="1">
      <alignment horizontal="right" vertical="center" indent="2"/>
    </xf>
    <xf numFmtId="0" fontId="110" fillId="0" borderId="0" xfId="5" applyFont="1" applyAlignment="1"/>
    <xf numFmtId="164" fontId="110" fillId="0" borderId="0" xfId="5" applyNumberFormat="1" applyFont="1" applyAlignment="1"/>
    <xf numFmtId="0" fontId="168" fillId="0" borderId="0" xfId="5" applyFont="1" applyAlignment="1"/>
    <xf numFmtId="1" fontId="168" fillId="0" borderId="0" xfId="5" applyNumberFormat="1" applyFont="1" applyAlignment="1"/>
    <xf numFmtId="164" fontId="36" fillId="0" borderId="107" xfId="4092" applyNumberFormat="1" applyFont="1" applyFill="1" applyBorder="1" applyAlignment="1">
      <alignment horizontal="right" vertical="center" indent="2"/>
    </xf>
    <xf numFmtId="164" fontId="36" fillId="0" borderId="0" xfId="4092" applyNumberFormat="1" applyFont="1" applyFill="1" applyBorder="1" applyAlignment="1">
      <alignment horizontal="right" vertical="center" indent="2"/>
    </xf>
    <xf numFmtId="3" fontId="111" fillId="0" borderId="107" xfId="4092" applyNumberFormat="1" applyFont="1" applyFill="1" applyBorder="1" applyAlignment="1">
      <alignment horizontal="right" vertical="center" indent="2"/>
    </xf>
    <xf numFmtId="164" fontId="36" fillId="99" borderId="111" xfId="4092" applyNumberFormat="1" applyFont="1" applyFill="1" applyBorder="1" applyAlignment="1">
      <alignment horizontal="right" vertical="center" indent="2"/>
    </xf>
    <xf numFmtId="164" fontId="36" fillId="99" borderId="110" xfId="4092" applyNumberFormat="1" applyFont="1" applyFill="1" applyBorder="1" applyAlignment="1">
      <alignment horizontal="right" vertical="center" indent="2"/>
    </xf>
    <xf numFmtId="3" fontId="111" fillId="99" borderId="111" xfId="4092" applyNumberFormat="1" applyFont="1" applyFill="1" applyBorder="1" applyAlignment="1">
      <alignment horizontal="right" vertical="center" indent="2"/>
    </xf>
    <xf numFmtId="0" fontId="36" fillId="90" borderId="0" xfId="5" applyFont="1" applyFill="1" applyBorder="1" applyAlignment="1">
      <alignment horizontal="right" vertical="center" wrapText="1" indent="2"/>
    </xf>
    <xf numFmtId="3" fontId="43" fillId="0" borderId="0" xfId="5" applyNumberFormat="1" applyFont="1" applyBorder="1" applyAlignment="1">
      <alignment horizontal="right" vertical="center" wrapText="1" indent="2"/>
    </xf>
    <xf numFmtId="3" fontId="36" fillId="0" borderId="0" xfId="5" applyNumberFormat="1" applyFont="1" applyBorder="1" applyAlignment="1">
      <alignment horizontal="right" vertical="center" wrapText="1" indent="2"/>
    </xf>
    <xf numFmtId="3" fontId="43" fillId="99" borderId="82" xfId="5" applyNumberFormat="1" applyFont="1" applyFill="1" applyBorder="1" applyAlignment="1">
      <alignment horizontal="right" vertical="center" wrapText="1" indent="2"/>
    </xf>
    <xf numFmtId="3" fontId="43" fillId="90" borderId="0" xfId="5" applyNumberFormat="1" applyFont="1" applyFill="1" applyBorder="1" applyAlignment="1">
      <alignment horizontal="right" vertical="center" wrapText="1" indent="2"/>
    </xf>
    <xf numFmtId="3" fontId="43" fillId="90" borderId="75" xfId="5" applyNumberFormat="1" applyFont="1" applyFill="1" applyBorder="1" applyAlignment="1">
      <alignment horizontal="right" vertical="center" wrapText="1" indent="2"/>
    </xf>
    <xf numFmtId="3" fontId="43" fillId="90" borderId="145" xfId="5" applyNumberFormat="1" applyFont="1" applyFill="1" applyBorder="1" applyAlignment="1">
      <alignment horizontal="right" vertical="center" wrapText="1" indent="2"/>
    </xf>
    <xf numFmtId="3" fontId="36" fillId="90" borderId="145" xfId="5" applyNumberFormat="1" applyFont="1" applyFill="1" applyBorder="1" applyAlignment="1">
      <alignment horizontal="right" vertical="center" wrapText="1" indent="2"/>
    </xf>
    <xf numFmtId="0" fontId="33" fillId="0" borderId="0" xfId="5" applyFont="1" applyFill="1" applyBorder="1" applyAlignment="1">
      <alignment horizontal="center" vertical="top" wrapText="1"/>
    </xf>
    <xf numFmtId="3" fontId="36" fillId="99" borderId="33" xfId="5" applyNumberFormat="1" applyFont="1" applyFill="1" applyBorder="1" applyAlignment="1">
      <alignment horizontal="right" vertical="center" wrapText="1" indent="1"/>
    </xf>
    <xf numFmtId="3" fontId="36" fillId="0" borderId="33" xfId="5" applyNumberFormat="1" applyFont="1" applyFill="1" applyBorder="1" applyAlignment="1">
      <alignment horizontal="right" vertical="center" wrapText="1" indent="1"/>
    </xf>
    <xf numFmtId="3" fontId="36" fillId="99" borderId="108" xfId="5" applyNumberFormat="1" applyFont="1" applyFill="1" applyBorder="1" applyAlignment="1">
      <alignment horizontal="right" vertical="center" wrapText="1" indent="1"/>
    </xf>
    <xf numFmtId="3" fontId="36" fillId="99" borderId="140" xfId="5" applyNumberFormat="1" applyFont="1" applyFill="1" applyBorder="1" applyAlignment="1">
      <alignment horizontal="right" vertical="center" wrapText="1" indent="2"/>
    </xf>
    <xf numFmtId="3" fontId="36" fillId="99" borderId="138" xfId="5" applyNumberFormat="1" applyFont="1" applyFill="1" applyBorder="1" applyAlignment="1">
      <alignment horizontal="right" vertical="center" wrapText="1" indent="2"/>
    </xf>
    <xf numFmtId="3" fontId="36" fillId="90" borderId="0" xfId="5" applyNumberFormat="1" applyFont="1" applyFill="1" applyBorder="1" applyAlignment="1">
      <alignment horizontal="right" vertical="center" wrapText="1" indent="1"/>
    </xf>
    <xf numFmtId="3" fontId="36" fillId="90" borderId="82" xfId="5" applyNumberFormat="1" applyFont="1" applyFill="1" applyBorder="1" applyAlignment="1">
      <alignment horizontal="right" vertical="center" wrapText="1" indent="2"/>
    </xf>
    <xf numFmtId="3" fontId="36" fillId="90" borderId="0" xfId="5" applyNumberFormat="1" applyFont="1" applyFill="1" applyBorder="1" applyAlignment="1">
      <alignment horizontal="right" vertical="center" wrapText="1" indent="2"/>
    </xf>
    <xf numFmtId="3" fontId="36" fillId="90" borderId="10" xfId="5" applyNumberFormat="1" applyFont="1" applyFill="1" applyBorder="1" applyAlignment="1">
      <alignment horizontal="right" vertical="center" wrapText="1" indent="2"/>
    </xf>
    <xf numFmtId="3" fontId="36" fillId="90" borderId="33" xfId="5" applyNumberFormat="1" applyFont="1" applyFill="1" applyBorder="1" applyAlignment="1">
      <alignment horizontal="right" vertical="center" wrapText="1" indent="1"/>
    </xf>
    <xf numFmtId="3" fontId="36" fillId="90" borderId="75" xfId="5" applyNumberFormat="1" applyFont="1" applyFill="1" applyBorder="1" applyAlignment="1">
      <alignment horizontal="right" vertical="center" wrapText="1" indent="2"/>
    </xf>
    <xf numFmtId="3" fontId="36" fillId="0" borderId="146" xfId="5" applyNumberFormat="1" applyFont="1" applyFill="1" applyBorder="1" applyAlignment="1">
      <alignment horizontal="right" vertical="center" wrapText="1" indent="2"/>
    </xf>
    <xf numFmtId="3" fontId="36" fillId="90" borderId="145" xfId="5" applyNumberFormat="1" applyFont="1" applyFill="1" applyBorder="1" applyAlignment="1">
      <alignment horizontal="right" vertical="center" wrapText="1" indent="1"/>
    </xf>
    <xf numFmtId="3" fontId="36" fillId="0" borderId="42" xfId="5" applyNumberFormat="1" applyFont="1" applyFill="1" applyBorder="1" applyAlignment="1">
      <alignment horizontal="right" vertical="center" wrapText="1" indent="1"/>
    </xf>
    <xf numFmtId="3" fontId="43" fillId="99" borderId="15" xfId="5" applyNumberFormat="1" applyFont="1" applyFill="1" applyBorder="1" applyAlignment="1">
      <alignment horizontal="right" vertical="center" wrapText="1" indent="1"/>
    </xf>
    <xf numFmtId="0" fontId="43" fillId="99" borderId="0" xfId="5" applyFont="1" applyFill="1" applyBorder="1" applyAlignment="1">
      <alignment horizontal="right" vertical="center" wrapText="1" indent="2"/>
    </xf>
    <xf numFmtId="3" fontId="43" fillId="0" borderId="15" xfId="5" applyNumberFormat="1" applyFont="1" applyFill="1" applyBorder="1" applyAlignment="1">
      <alignment horizontal="right" vertical="center" wrapText="1" indent="1"/>
    </xf>
    <xf numFmtId="0" fontId="43" fillId="0" borderId="0" xfId="5" applyFont="1" applyFill="1" applyBorder="1" applyAlignment="1">
      <alignment horizontal="right" vertical="center" wrapText="1" indent="2"/>
    </xf>
    <xf numFmtId="3" fontId="43" fillId="0" borderId="139" xfId="5" applyNumberFormat="1" applyFont="1" applyFill="1" applyBorder="1" applyAlignment="1">
      <alignment horizontal="right" vertical="center" wrapText="1" indent="1"/>
    </xf>
    <xf numFmtId="3" fontId="43" fillId="0" borderId="108" xfId="5" applyNumberFormat="1" applyFont="1" applyFill="1" applyBorder="1" applyAlignment="1">
      <alignment horizontal="right" vertical="center" wrapText="1" indent="1"/>
    </xf>
    <xf numFmtId="0" fontId="43" fillId="0" borderId="108" xfId="5" applyFont="1" applyFill="1" applyBorder="1" applyAlignment="1">
      <alignment horizontal="right" vertical="center" wrapText="1" indent="2"/>
    </xf>
    <xf numFmtId="3" fontId="43" fillId="0" borderId="108" xfId="5" applyNumberFormat="1" applyFont="1" applyFill="1" applyBorder="1" applyAlignment="1">
      <alignment horizontal="right" vertical="center" wrapText="1" indent="2"/>
    </xf>
    <xf numFmtId="3" fontId="43" fillId="0" borderId="105" xfId="5" applyNumberFormat="1" applyFont="1" applyFill="1" applyBorder="1" applyAlignment="1">
      <alignment horizontal="right" vertical="center" wrapText="1" indent="1"/>
    </xf>
    <xf numFmtId="3" fontId="43" fillId="0" borderId="36" xfId="5" applyNumberFormat="1" applyFont="1" applyFill="1" applyBorder="1" applyAlignment="1">
      <alignment horizontal="right" vertical="center" wrapText="1" indent="1"/>
    </xf>
    <xf numFmtId="0" fontId="43" fillId="0" borderId="36" xfId="5" applyFont="1" applyFill="1" applyBorder="1" applyAlignment="1">
      <alignment horizontal="right" vertical="center" wrapText="1" indent="2"/>
    </xf>
    <xf numFmtId="3" fontId="43" fillId="0" borderId="36" xfId="5" applyNumberFormat="1" applyFont="1" applyFill="1" applyBorder="1" applyAlignment="1">
      <alignment horizontal="right" vertical="center" wrapText="1" indent="2"/>
    </xf>
    <xf numFmtId="3" fontId="43" fillId="99" borderId="137" xfId="5" applyNumberFormat="1" applyFont="1" applyFill="1" applyBorder="1" applyAlignment="1">
      <alignment horizontal="right" vertical="center" wrapText="1" indent="1"/>
    </xf>
    <xf numFmtId="3" fontId="43" fillId="99" borderId="110" xfId="5" applyNumberFormat="1" applyFont="1" applyFill="1" applyBorder="1" applyAlignment="1">
      <alignment horizontal="right" vertical="center" wrapText="1" indent="1"/>
    </xf>
    <xf numFmtId="0" fontId="43" fillId="99" borderId="110" xfId="5" applyFont="1" applyFill="1" applyBorder="1" applyAlignment="1">
      <alignment horizontal="right" vertical="center" wrapText="1" indent="2"/>
    </xf>
    <xf numFmtId="0" fontId="32" fillId="0" borderId="0" xfId="5" applyAlignment="1">
      <alignment vertical="top"/>
    </xf>
    <xf numFmtId="0" fontId="85" fillId="98" borderId="29" xfId="5" applyFont="1" applyFill="1" applyBorder="1" applyAlignment="1">
      <alignment horizontal="center" vertical="center" wrapText="1"/>
    </xf>
    <xf numFmtId="0" fontId="32" fillId="0" borderId="0" xfId="5" applyAlignment="1">
      <alignment horizontal="left" vertical="top" wrapText="1"/>
    </xf>
    <xf numFmtId="0" fontId="39" fillId="0" borderId="0" xfId="5" applyFont="1" applyBorder="1" applyAlignment="1">
      <alignment horizontal="left" vertical="center" wrapText="1"/>
    </xf>
    <xf numFmtId="0" fontId="39" fillId="0" borderId="0" xfId="5" applyFont="1" applyBorder="1" applyAlignment="1">
      <alignment horizontal="left" vertical="top" wrapText="1"/>
    </xf>
    <xf numFmtId="0" fontId="85" fillId="98" borderId="30" xfId="5" applyFont="1" applyFill="1" applyBorder="1" applyAlignment="1">
      <alignment horizontal="center" vertical="center" wrapText="1"/>
    </xf>
    <xf numFmtId="0" fontId="32" fillId="0" borderId="0" xfId="5" applyAlignment="1">
      <alignment vertical="distributed" wrapText="1"/>
    </xf>
    <xf numFmtId="0" fontId="32" fillId="0" borderId="0" xfId="5" applyFont="1" applyAlignment="1">
      <alignment horizontal="center" vertical="distributed"/>
    </xf>
    <xf numFmtId="0" fontId="32" fillId="0" borderId="0" xfId="5" applyAlignment="1">
      <alignment horizontal="center" vertical="distributed"/>
    </xf>
    <xf numFmtId="0" fontId="32" fillId="0" borderId="0" xfId="5" applyBorder="1" applyAlignment="1">
      <alignment horizontal="center" vertical="distributed"/>
    </xf>
    <xf numFmtId="0" fontId="39" fillId="0" borderId="0" xfId="5" applyFont="1" applyBorder="1" applyAlignment="1">
      <alignment vertical="top" wrapText="1"/>
    </xf>
    <xf numFmtId="0" fontId="39" fillId="0" borderId="0" xfId="5" applyFont="1" applyAlignment="1">
      <alignment vertical="top" wrapText="1"/>
    </xf>
    <xf numFmtId="0" fontId="32" fillId="0" borderId="0" xfId="5" applyAlignment="1">
      <alignment vertical="top"/>
    </xf>
    <xf numFmtId="0" fontId="32" fillId="0" borderId="0" xfId="5" applyAlignment="1">
      <alignment vertical="top" wrapText="1"/>
    </xf>
    <xf numFmtId="0" fontId="77" fillId="0" borderId="0" xfId="5" applyFont="1" applyFill="1" applyBorder="1" applyAlignment="1">
      <alignment horizontal="left" vertical="center" wrapText="1"/>
    </xf>
    <xf numFmtId="0" fontId="77" fillId="99" borderId="0" xfId="5" applyFont="1" applyFill="1" applyBorder="1" applyAlignment="1">
      <alignment horizontal="left" vertical="center" wrapText="1"/>
    </xf>
    <xf numFmtId="0" fontId="79" fillId="0" borderId="0" xfId="5" applyFont="1" applyAlignment="1">
      <alignment horizontal="left" vertical="top" wrapText="1"/>
    </xf>
    <xf numFmtId="0" fontId="117" fillId="100" borderId="145" xfId="5" applyFont="1" applyFill="1" applyBorder="1" applyAlignment="1">
      <alignment horizontal="left" vertical="center" wrapText="1"/>
    </xf>
    <xf numFmtId="164" fontId="115" fillId="100" borderId="145" xfId="0" applyNumberFormat="1" applyFont="1" applyFill="1" applyBorder="1" applyAlignment="1">
      <alignment horizontal="right" vertical="center" wrapText="1" indent="2"/>
    </xf>
    <xf numFmtId="164" fontId="36" fillId="99" borderId="118" xfId="0" applyNumberFormat="1" applyFont="1" applyFill="1" applyBorder="1" applyAlignment="1">
      <alignment horizontal="right" vertical="center" wrapText="1" indent="2"/>
    </xf>
    <xf numFmtId="164" fontId="36" fillId="0" borderId="119" xfId="0" applyNumberFormat="1" applyFont="1" applyFill="1" applyBorder="1" applyAlignment="1">
      <alignment horizontal="right" vertical="center" wrapText="1" indent="2"/>
    </xf>
    <xf numFmtId="164" fontId="115" fillId="100" borderId="142" xfId="0" applyNumberFormat="1" applyFont="1" applyFill="1" applyBorder="1" applyAlignment="1">
      <alignment horizontal="right" vertical="center" wrapText="1" indent="2"/>
    </xf>
    <xf numFmtId="0" fontId="33" fillId="0" borderId="0" xfId="5" applyFont="1" applyAlignment="1">
      <alignment wrapText="1"/>
    </xf>
    <xf numFmtId="0" fontId="33" fillId="0" borderId="0" xfId="5" applyFont="1" applyBorder="1" applyAlignment="1">
      <alignment wrapText="1"/>
    </xf>
    <xf numFmtId="164" fontId="36" fillId="8" borderId="0" xfId="5" applyNumberFormat="1" applyFont="1" applyFill="1" applyBorder="1" applyAlignment="1">
      <alignment horizontal="right" vertical="center" wrapText="1" indent="2"/>
    </xf>
    <xf numFmtId="164" fontId="36" fillId="8" borderId="82" xfId="5" applyNumberFormat="1" applyFont="1" applyFill="1" applyBorder="1" applyAlignment="1">
      <alignment horizontal="right" vertical="center" wrapText="1" indent="2"/>
    </xf>
    <xf numFmtId="164" fontId="36" fillId="100" borderId="75" xfId="5" applyNumberFormat="1" applyFont="1" applyFill="1" applyBorder="1" applyAlignment="1">
      <alignment horizontal="right" vertical="center" wrapText="1" indent="2"/>
    </xf>
    <xf numFmtId="164" fontId="36" fillId="100" borderId="145" xfId="5" applyNumberFormat="1" applyFont="1" applyFill="1" applyBorder="1" applyAlignment="1">
      <alignment horizontal="right" vertical="center" wrapText="1" indent="2"/>
    </xf>
    <xf numFmtId="0" fontId="153" fillId="98" borderId="84" xfId="5" applyFont="1" applyFill="1" applyBorder="1" applyAlignment="1">
      <alignment horizontal="left" vertical="center" wrapText="1" readingOrder="1"/>
    </xf>
    <xf numFmtId="0" fontId="147" fillId="98" borderId="84" xfId="5" applyFont="1" applyFill="1" applyBorder="1" applyAlignment="1">
      <alignment horizontal="center" vertical="center" wrapText="1" readingOrder="1"/>
    </xf>
    <xf numFmtId="0" fontId="147" fillId="98" borderId="92" xfId="5" applyFont="1" applyFill="1" applyBorder="1" applyAlignment="1">
      <alignment horizontal="center" vertical="center" wrapText="1" readingOrder="1"/>
    </xf>
    <xf numFmtId="164" fontId="151" fillId="101" borderId="44" xfId="5" applyNumberFormat="1" applyFont="1" applyFill="1" applyBorder="1" applyAlignment="1">
      <alignment horizontal="right" vertical="center" wrapText="1" indent="4" readingOrder="1"/>
    </xf>
    <xf numFmtId="164" fontId="151" fillId="101" borderId="0" xfId="5" applyNumberFormat="1" applyFont="1" applyFill="1" applyBorder="1" applyAlignment="1">
      <alignment horizontal="right" vertical="center" wrapText="1" indent="4" readingOrder="1"/>
    </xf>
    <xf numFmtId="164" fontId="151" fillId="20" borderId="0" xfId="5" applyNumberFormat="1" applyFont="1" applyFill="1" applyBorder="1" applyAlignment="1">
      <alignment horizontal="right" vertical="center" wrapText="1" indent="4" readingOrder="1"/>
    </xf>
    <xf numFmtId="164" fontId="151" fillId="0" borderId="44" xfId="5" applyNumberFormat="1" applyFont="1" applyFill="1" applyBorder="1" applyAlignment="1">
      <alignment horizontal="right" vertical="center" wrapText="1" indent="4" readingOrder="1"/>
    </xf>
    <xf numFmtId="164" fontId="151" fillId="0" borderId="0" xfId="5" applyNumberFormat="1" applyFont="1" applyFill="1" applyBorder="1" applyAlignment="1">
      <alignment horizontal="right" vertical="center" wrapText="1" indent="4" readingOrder="1"/>
    </xf>
    <xf numFmtId="164" fontId="151" fillId="27" borderId="44" xfId="5" applyNumberFormat="1" applyFont="1" applyFill="1" applyBorder="1" applyAlignment="1">
      <alignment horizontal="right" vertical="center" wrapText="1" indent="4" readingOrder="1"/>
    </xf>
    <xf numFmtId="164" fontId="151" fillId="20" borderId="44" xfId="5" applyNumberFormat="1" applyFont="1" applyFill="1" applyBorder="1" applyAlignment="1">
      <alignment horizontal="right" vertical="center" wrapText="1" indent="4" readingOrder="1"/>
    </xf>
    <xf numFmtId="164" fontId="151" fillId="27" borderId="0" xfId="5" applyNumberFormat="1" applyFont="1" applyFill="1" applyBorder="1" applyAlignment="1">
      <alignment horizontal="right" vertical="center" wrapText="1" indent="4" readingOrder="1"/>
    </xf>
    <xf numFmtId="0" fontId="152" fillId="100" borderId="145" xfId="5" applyFont="1" applyFill="1" applyBorder="1" applyAlignment="1">
      <alignment horizontal="left" vertical="center" wrapText="1" indent="1" readingOrder="1"/>
    </xf>
    <xf numFmtId="164" fontId="152" fillId="100" borderId="102" xfId="5" applyNumberFormat="1" applyFont="1" applyFill="1" applyBorder="1" applyAlignment="1">
      <alignment horizontal="right" vertical="center" wrapText="1" indent="4" readingOrder="1"/>
    </xf>
    <xf numFmtId="164" fontId="152" fillId="100" borderId="145" xfId="5" applyNumberFormat="1" applyFont="1" applyFill="1" applyBorder="1" applyAlignment="1">
      <alignment horizontal="right" vertical="center" wrapText="1" indent="4" readingOrder="1"/>
    </xf>
    <xf numFmtId="0" fontId="32" fillId="0" borderId="83" xfId="5" applyFill="1" applyBorder="1" applyAlignment="1">
      <alignment horizontal="left" vertical="center" wrapText="1"/>
    </xf>
    <xf numFmtId="164" fontId="36" fillId="101" borderId="0" xfId="5" applyNumberFormat="1" applyFont="1" applyFill="1" applyBorder="1" applyAlignment="1">
      <alignment horizontal="right" vertical="center" wrapText="1" indent="2"/>
    </xf>
    <xf numFmtId="164" fontId="111" fillId="100" borderId="75" xfId="5" applyNumberFormat="1" applyFont="1" applyFill="1" applyBorder="1" applyAlignment="1">
      <alignment horizontal="right" vertical="center" wrapText="1" indent="2"/>
    </xf>
    <xf numFmtId="164" fontId="111" fillId="100" borderId="145" xfId="5" applyNumberFormat="1" applyFont="1" applyFill="1" applyBorder="1" applyAlignment="1">
      <alignment horizontal="right" vertical="center" wrapText="1" indent="2"/>
    </xf>
    <xf numFmtId="0" fontId="65" fillId="7" borderId="0" xfId="5" applyFont="1" applyFill="1">
      <alignment vertical="distributed"/>
    </xf>
    <xf numFmtId="164" fontId="36" fillId="95" borderId="0" xfId="5" applyNumberFormat="1" applyFont="1" applyFill="1" applyBorder="1" applyAlignment="1">
      <alignment horizontal="right" vertical="center" wrapText="1" indent="2"/>
    </xf>
    <xf numFmtId="0" fontId="64" fillId="0" borderId="0" xfId="5" applyFont="1">
      <alignment vertical="distributed"/>
    </xf>
    <xf numFmtId="0" fontId="66" fillId="0" borderId="0" xfId="5" applyFont="1" applyAlignment="1">
      <alignment vertical="distributed" wrapText="1"/>
    </xf>
    <xf numFmtId="0" fontId="85" fillId="0" borderId="0" xfId="5" applyFont="1" applyAlignment="1">
      <alignment vertical="distributed" wrapText="1"/>
    </xf>
    <xf numFmtId="0" fontId="159" fillId="0" borderId="0" xfId="5" applyFont="1" applyAlignment="1">
      <alignment vertical="distributed" wrapText="1"/>
    </xf>
    <xf numFmtId="164" fontId="36" fillId="96" borderId="0" xfId="5" applyNumberFormat="1" applyFont="1" applyFill="1" applyBorder="1" applyAlignment="1">
      <alignment horizontal="right" vertical="center" wrapText="1" indent="2"/>
    </xf>
    <xf numFmtId="164" fontId="36" fillId="101" borderId="40" xfId="5" applyNumberFormat="1" applyFont="1" applyFill="1" applyBorder="1" applyAlignment="1">
      <alignment horizontal="right" vertical="center" wrapText="1" indent="2"/>
    </xf>
    <xf numFmtId="164" fontId="36" fillId="16" borderId="0" xfId="5" applyNumberFormat="1" applyFont="1" applyFill="1" applyBorder="1" applyAlignment="1">
      <alignment horizontal="right" vertical="center" wrapText="1" indent="2"/>
    </xf>
    <xf numFmtId="3" fontId="0" fillId="0" borderId="0" xfId="0" applyNumberFormat="1" applyAlignment="1">
      <alignment vertical="top"/>
    </xf>
    <xf numFmtId="0" fontId="81" fillId="98" borderId="0" xfId="0" applyFont="1" applyFill="1" applyBorder="1" applyAlignment="1">
      <alignment horizontal="right" vertical="center" wrapText="1" indent="1"/>
    </xf>
    <xf numFmtId="164" fontId="76" fillId="99" borderId="0" xfId="0" applyNumberFormat="1" applyFont="1" applyFill="1" applyAlignment="1">
      <alignment horizontal="right" vertical="center" wrapText="1" indent="1"/>
    </xf>
    <xf numFmtId="164" fontId="76" fillId="0" borderId="0" xfId="0" applyNumberFormat="1" applyFont="1" applyAlignment="1">
      <alignment horizontal="right" vertical="center" wrapText="1" indent="1"/>
    </xf>
    <xf numFmtId="164" fontId="117" fillId="100" borderId="145" xfId="0" applyNumberFormat="1" applyFont="1" applyFill="1" applyBorder="1" applyAlignment="1">
      <alignment horizontal="right" vertical="center" wrapText="1" indent="1"/>
    </xf>
    <xf numFmtId="0" fontId="117" fillId="100" borderId="145" xfId="0" applyFont="1" applyFill="1" applyBorder="1" applyAlignment="1">
      <alignment horizontal="right" vertical="center" wrapText="1" indent="1"/>
    </xf>
    <xf numFmtId="164" fontId="76" fillId="99" borderId="0" xfId="0" applyNumberFormat="1" applyFont="1" applyFill="1" applyBorder="1" applyAlignment="1">
      <alignment horizontal="right" vertical="center" wrapText="1" indent="1"/>
    </xf>
    <xf numFmtId="0" fontId="234" fillId="98" borderId="0" xfId="5" applyFont="1" applyFill="1" applyBorder="1" applyAlignment="1">
      <alignment horizontal="right" vertical="center" wrapText="1" indent="1"/>
    </xf>
    <xf numFmtId="0" fontId="180" fillId="0" borderId="0" xfId="5" applyFont="1">
      <alignment vertical="distributed"/>
    </xf>
    <xf numFmtId="164" fontId="76" fillId="99" borderId="0" xfId="5" applyNumberFormat="1" applyFont="1" applyFill="1" applyAlignment="1">
      <alignment horizontal="right" indent="1"/>
    </xf>
    <xf numFmtId="164" fontId="76" fillId="0" borderId="0" xfId="5" applyNumberFormat="1" applyFont="1" applyAlignment="1">
      <alignment horizontal="right" indent="1"/>
    </xf>
    <xf numFmtId="164" fontId="76" fillId="20" borderId="0" xfId="5" applyNumberFormat="1" applyFont="1" applyFill="1" applyAlignment="1">
      <alignment horizontal="right" indent="1"/>
    </xf>
    <xf numFmtId="164" fontId="76" fillId="0" borderId="0" xfId="5" applyNumberFormat="1" applyFont="1" applyFill="1" applyAlignment="1"/>
    <xf numFmtId="164" fontId="117" fillId="100" borderId="145" xfId="5" applyNumberFormat="1" applyFont="1" applyFill="1" applyBorder="1" applyAlignment="1">
      <alignment horizontal="right" indent="1"/>
    </xf>
    <xf numFmtId="0" fontId="117" fillId="100" borderId="145" xfId="5" applyFont="1" applyFill="1" applyBorder="1" applyAlignment="1">
      <alignment horizontal="right" indent="1"/>
    </xf>
    <xf numFmtId="0" fontId="81" fillId="98" borderId="0" xfId="5" applyFont="1" applyFill="1" applyBorder="1" applyAlignment="1">
      <alignment horizontal="right" vertical="center" wrapText="1"/>
    </xf>
    <xf numFmtId="3" fontId="76" fillId="99" borderId="0" xfId="5" applyNumberFormat="1" applyFont="1" applyFill="1" applyAlignment="1">
      <alignment horizontal="right"/>
    </xf>
    <xf numFmtId="3" fontId="76" fillId="99" borderId="0" xfId="5" applyNumberFormat="1" applyFont="1" applyFill="1" applyAlignment="1"/>
    <xf numFmtId="3" fontId="76" fillId="0" borderId="0" xfId="5" applyNumberFormat="1" applyFont="1" applyAlignment="1">
      <alignment horizontal="right"/>
    </xf>
    <xf numFmtId="3" fontId="76" fillId="0" borderId="0" xfId="5" applyNumberFormat="1" applyFont="1" applyAlignment="1"/>
    <xf numFmtId="3" fontId="76" fillId="20" borderId="0" xfId="5" applyNumberFormat="1" applyFont="1" applyFill="1" applyAlignment="1">
      <alignment horizontal="right"/>
    </xf>
    <xf numFmtId="3" fontId="117" fillId="100" borderId="145" xfId="5" applyNumberFormat="1" applyFont="1" applyFill="1" applyBorder="1" applyAlignment="1">
      <alignment horizontal="right"/>
    </xf>
    <xf numFmtId="3" fontId="117" fillId="100" borderId="145" xfId="5" applyNumberFormat="1" applyFont="1" applyFill="1" applyBorder="1" applyAlignment="1"/>
    <xf numFmtId="0" fontId="77" fillId="0" borderId="0" xfId="5" applyFont="1" applyFill="1">
      <alignment vertical="distributed"/>
    </xf>
    <xf numFmtId="3" fontId="76" fillId="87" borderId="0" xfId="5" applyNumberFormat="1" applyFont="1" applyFill="1" applyAlignment="1">
      <alignment horizontal="right"/>
    </xf>
    <xf numFmtId="3" fontId="76" fillId="93" borderId="0" xfId="5" applyNumberFormat="1" applyFont="1" applyFill="1" applyAlignment="1">
      <alignment horizontal="right"/>
    </xf>
    <xf numFmtId="3" fontId="76" fillId="93" borderId="0" xfId="5" applyNumberFormat="1" applyFont="1" applyFill="1" applyAlignment="1"/>
    <xf numFmtId="3" fontId="76" fillId="87" borderId="0" xfId="5" applyNumberFormat="1" applyFont="1" applyFill="1" applyAlignment="1"/>
    <xf numFmtId="0" fontId="77" fillId="0" borderId="83" xfId="5" applyFont="1" applyBorder="1" applyAlignment="1">
      <alignment vertical="top" wrapText="1"/>
    </xf>
    <xf numFmtId="0" fontId="77" fillId="0" borderId="83" xfId="5" applyFont="1" applyFill="1" applyBorder="1" applyAlignment="1">
      <alignment horizontal="left" vertical="top" wrapText="1"/>
    </xf>
    <xf numFmtId="164" fontId="76" fillId="99" borderId="0" xfId="5" applyNumberFormat="1" applyFont="1" applyFill="1" applyAlignment="1">
      <alignment horizontal="right"/>
    </xf>
    <xf numFmtId="164" fontId="76" fillId="99" borderId="0" xfId="5" applyNumberFormat="1" applyFont="1" applyFill="1" applyAlignment="1"/>
    <xf numFmtId="164" fontId="76" fillId="25" borderId="0" xfId="5" applyNumberFormat="1" applyFont="1" applyFill="1" applyAlignment="1">
      <alignment horizontal="right"/>
    </xf>
    <xf numFmtId="164" fontId="76" fillId="0" borderId="0" xfId="5" applyNumberFormat="1" applyFont="1" applyAlignment="1">
      <alignment horizontal="right"/>
    </xf>
    <xf numFmtId="164" fontId="76" fillId="20" borderId="0" xfId="5" applyNumberFormat="1" applyFont="1" applyFill="1" applyAlignment="1">
      <alignment horizontal="right"/>
    </xf>
    <xf numFmtId="164" fontId="76" fillId="20" borderId="0" xfId="5" applyNumberFormat="1" applyFont="1" applyFill="1" applyAlignment="1"/>
    <xf numFmtId="164" fontId="76" fillId="0" borderId="0" xfId="5" applyNumberFormat="1" applyFont="1" applyAlignment="1"/>
    <xf numFmtId="0" fontId="76" fillId="25" borderId="0" xfId="5" applyFont="1" applyFill="1" applyAlignment="1"/>
    <xf numFmtId="0" fontId="76" fillId="20" borderId="0" xfId="5" applyFont="1" applyFill="1" applyAlignment="1"/>
    <xf numFmtId="164" fontId="76" fillId="25" borderId="0" xfId="5" applyNumberFormat="1" applyFont="1" applyFill="1" applyAlignment="1"/>
    <xf numFmtId="164" fontId="117" fillId="100" borderId="145" xfId="5" applyNumberFormat="1" applyFont="1" applyFill="1" applyBorder="1" applyAlignment="1">
      <alignment horizontal="right"/>
    </xf>
    <xf numFmtId="164" fontId="117" fillId="100" borderId="145" xfId="5" applyNumberFormat="1" applyFont="1" applyFill="1" applyBorder="1" applyAlignment="1"/>
    <xf numFmtId="0" fontId="117" fillId="100" borderId="145" xfId="5" applyFont="1" applyFill="1" applyBorder="1" applyAlignment="1"/>
    <xf numFmtId="0" fontId="32" fillId="0" borderId="0" xfId="5" applyAlignment="1">
      <alignment horizontal="left" vertical="distributed" wrapText="1"/>
    </xf>
    <xf numFmtId="3" fontId="76" fillId="99" borderId="0" xfId="5" applyNumberFormat="1" applyFont="1" applyFill="1" applyBorder="1" applyAlignment="1"/>
    <xf numFmtId="164" fontId="76" fillId="99" borderId="0" xfId="5" applyNumberFormat="1" applyFont="1" applyFill="1" applyBorder="1" applyAlignment="1">
      <alignment horizontal="right" indent="1"/>
    </xf>
    <xf numFmtId="164" fontId="76" fillId="20" borderId="0" xfId="5" applyNumberFormat="1" applyFont="1" applyFill="1" applyBorder="1" applyAlignment="1">
      <alignment horizontal="right" indent="1"/>
    </xf>
    <xf numFmtId="164" fontId="76" fillId="20" borderId="0" xfId="5" applyNumberFormat="1" applyFont="1" applyFill="1" applyBorder="1" applyAlignment="1">
      <alignment horizontal="right"/>
    </xf>
    <xf numFmtId="164" fontId="76" fillId="99" borderId="0" xfId="5" applyNumberFormat="1" applyFont="1" applyFill="1" applyBorder="1" applyAlignment="1">
      <alignment horizontal="right"/>
    </xf>
    <xf numFmtId="164" fontId="76" fillId="99" borderId="0" xfId="5" applyNumberFormat="1" applyFont="1" applyFill="1" applyBorder="1" applyAlignment="1"/>
    <xf numFmtId="3" fontId="76" fillId="25" borderId="0" xfId="5" applyNumberFormat="1" applyFont="1" applyFill="1" applyAlignment="1">
      <alignment horizontal="right"/>
    </xf>
    <xf numFmtId="3" fontId="76" fillId="17" borderId="0" xfId="5" applyNumberFormat="1" applyFont="1" applyFill="1" applyAlignment="1">
      <alignment horizontal="right"/>
    </xf>
    <xf numFmtId="3" fontId="76" fillId="25" borderId="0" xfId="5" applyNumberFormat="1" applyFont="1" applyFill="1" applyAlignment="1"/>
    <xf numFmtId="3" fontId="76" fillId="20" borderId="0" xfId="5" applyNumberFormat="1" applyFont="1" applyFill="1" applyAlignment="1"/>
    <xf numFmtId="3" fontId="76" fillId="0" borderId="0" xfId="5" applyNumberFormat="1" applyFont="1" applyFill="1" applyAlignment="1"/>
    <xf numFmtId="3" fontId="76" fillId="84" borderId="0" xfId="5" applyNumberFormat="1" applyFont="1" applyFill="1" applyAlignment="1">
      <alignment horizontal="right"/>
    </xf>
    <xf numFmtId="164" fontId="76" fillId="17" borderId="0" xfId="5" applyNumberFormat="1" applyFont="1" applyFill="1" applyAlignment="1">
      <alignment horizontal="right"/>
    </xf>
    <xf numFmtId="164" fontId="76" fillId="17" borderId="0" xfId="5" applyNumberFormat="1" applyFont="1" applyFill="1" applyAlignment="1"/>
    <xf numFmtId="164" fontId="76" fillId="27" borderId="0" xfId="5" applyNumberFormat="1" applyFont="1" applyFill="1" applyAlignment="1">
      <alignment horizontal="right"/>
    </xf>
    <xf numFmtId="164" fontId="76" fillId="84" borderId="0" xfId="5" applyNumberFormat="1" applyFont="1" applyFill="1" applyBorder="1" applyAlignment="1">
      <alignment horizontal="right"/>
    </xf>
    <xf numFmtId="164" fontId="76" fillId="99" borderId="0" xfId="0" applyNumberFormat="1" applyFont="1" applyFill="1" applyAlignment="1"/>
    <xf numFmtId="164" fontId="76" fillId="99" borderId="0" xfId="0" applyNumberFormat="1" applyFont="1" applyFill="1" applyAlignment="1">
      <alignment horizontal="right"/>
    </xf>
    <xf numFmtId="164" fontId="117" fillId="100" borderId="145" xfId="0" applyNumberFormat="1" applyFont="1" applyFill="1" applyBorder="1" applyAlignment="1">
      <alignment horizontal="right"/>
    </xf>
    <xf numFmtId="164" fontId="117" fillId="100" borderId="145" xfId="0" applyNumberFormat="1" applyFont="1" applyFill="1" applyBorder="1" applyAlignment="1"/>
    <xf numFmtId="0" fontId="117" fillId="100" borderId="145" xfId="0" applyFont="1" applyFill="1" applyBorder="1" applyAlignment="1"/>
    <xf numFmtId="164" fontId="76" fillId="99" borderId="0" xfId="0" applyNumberFormat="1" applyFont="1" applyFill="1" applyAlignment="1">
      <alignment horizontal="right" indent="1"/>
    </xf>
    <xf numFmtId="164" fontId="117" fillId="100" borderId="145" xfId="0" applyNumberFormat="1" applyFont="1" applyFill="1" applyBorder="1" applyAlignment="1">
      <alignment horizontal="right" indent="1"/>
    </xf>
    <xf numFmtId="0" fontId="117" fillId="100" borderId="145" xfId="0" applyFont="1" applyFill="1" applyBorder="1" applyAlignment="1">
      <alignment horizontal="right" indent="1"/>
    </xf>
    <xf numFmtId="0" fontId="76" fillId="27" borderId="0" xfId="0" applyFont="1" applyFill="1" applyAlignment="1">
      <alignment horizontal="right" indent="1"/>
    </xf>
    <xf numFmtId="3" fontId="76" fillId="0" borderId="0" xfId="0" applyNumberFormat="1" applyFont="1" applyFill="1" applyAlignment="1">
      <alignment horizontal="right"/>
    </xf>
    <xf numFmtId="164" fontId="76" fillId="0" borderId="0" xfId="0" applyNumberFormat="1" applyFont="1" applyFill="1" applyAlignment="1">
      <alignment horizontal="right" indent="1"/>
    </xf>
    <xf numFmtId="192" fontId="36" fillId="101" borderId="106" xfId="0" applyNumberFormat="1" applyFont="1" applyFill="1" applyBorder="1" applyAlignment="1">
      <alignment horizontal="right" vertical="center" indent="2"/>
    </xf>
    <xf numFmtId="192" fontId="36" fillId="101" borderId="40" xfId="0" applyNumberFormat="1" applyFont="1" applyFill="1" applyBorder="1" applyAlignment="1">
      <alignment horizontal="right" vertical="center" indent="2"/>
    </xf>
    <xf numFmtId="192" fontId="36" fillId="101" borderId="112" xfId="0" applyNumberFormat="1" applyFont="1" applyFill="1" applyBorder="1" applyAlignment="1">
      <alignment horizontal="right" vertical="center" indent="2"/>
    </xf>
    <xf numFmtId="192" fontId="36" fillId="101" borderId="0" xfId="0" applyNumberFormat="1" applyFont="1" applyFill="1" applyBorder="1" applyAlignment="1">
      <alignment horizontal="right" vertical="center" indent="2"/>
    </xf>
    <xf numFmtId="192" fontId="36" fillId="0" borderId="107" xfId="0" applyNumberFormat="1" applyFont="1" applyFill="1" applyBorder="1" applyAlignment="1">
      <alignment horizontal="right" vertical="center" indent="2"/>
    </xf>
    <xf numFmtId="192" fontId="36" fillId="0" borderId="0" xfId="0" applyNumberFormat="1" applyFont="1" applyFill="1" applyBorder="1" applyAlignment="1">
      <alignment horizontal="right" vertical="center" indent="2"/>
    </xf>
    <xf numFmtId="192" fontId="36" fillId="0" borderId="113" xfId="0" applyNumberFormat="1" applyFont="1" applyFill="1" applyBorder="1" applyAlignment="1">
      <alignment horizontal="right" vertical="center" indent="2"/>
    </xf>
    <xf numFmtId="192" fontId="36" fillId="101" borderId="107" xfId="0" applyNumberFormat="1" applyFont="1" applyFill="1" applyBorder="1" applyAlignment="1">
      <alignment horizontal="right" vertical="center" indent="2"/>
    </xf>
    <xf numFmtId="192" fontId="36" fillId="101" borderId="113" xfId="0" applyNumberFormat="1" applyFont="1" applyFill="1" applyBorder="1" applyAlignment="1">
      <alignment horizontal="right" vertical="center" indent="2"/>
    </xf>
    <xf numFmtId="192" fontId="115" fillId="100" borderId="145" xfId="0" applyNumberFormat="1" applyFont="1" applyFill="1" applyBorder="1" applyAlignment="1">
      <alignment horizontal="right" vertical="center" indent="2"/>
    </xf>
    <xf numFmtId="0" fontId="36" fillId="99" borderId="15" xfId="5" applyFont="1" applyFill="1" applyBorder="1" applyAlignment="1">
      <alignment horizontal="right" vertical="center" wrapText="1" indent="2"/>
    </xf>
    <xf numFmtId="0" fontId="43" fillId="0" borderId="82" xfId="5" applyFont="1" applyBorder="1" applyAlignment="1">
      <alignment horizontal="right" vertical="center" wrapText="1" indent="2"/>
    </xf>
    <xf numFmtId="0" fontId="43" fillId="0" borderId="82" xfId="5" applyFont="1" applyBorder="1" applyAlignment="1">
      <alignment horizontal="right" vertical="center" wrapText="1" indent="1"/>
    </xf>
    <xf numFmtId="0" fontId="43" fillId="99" borderId="82" xfId="5" applyFont="1" applyFill="1" applyBorder="1" applyAlignment="1">
      <alignment horizontal="right" vertical="center" wrapText="1" indent="2"/>
    </xf>
    <xf numFmtId="0" fontId="43" fillId="99" borderId="0" xfId="5" applyFont="1" applyFill="1" applyBorder="1" applyAlignment="1">
      <alignment horizontal="right" vertical="center" wrapText="1" indent="1"/>
    </xf>
    <xf numFmtId="0" fontId="43" fillId="99" borderId="75" xfId="5" applyFont="1" applyFill="1" applyBorder="1" applyAlignment="1">
      <alignment horizontal="right" vertical="center" wrapText="1" indent="2"/>
    </xf>
    <xf numFmtId="0" fontId="36" fillId="99" borderId="146" xfId="5" applyFont="1" applyFill="1" applyBorder="1" applyAlignment="1">
      <alignment horizontal="right" vertical="center" wrapText="1" indent="2"/>
    </xf>
    <xf numFmtId="0" fontId="36" fillId="99" borderId="145" xfId="5" applyFont="1" applyFill="1" applyBorder="1" applyAlignment="1">
      <alignment horizontal="right" vertical="center" wrapText="1" indent="1"/>
    </xf>
    <xf numFmtId="0" fontId="36" fillId="99" borderId="75" xfId="5" applyFont="1" applyFill="1" applyBorder="1" applyAlignment="1">
      <alignment horizontal="right" vertical="center" wrapText="1" indent="1"/>
    </xf>
    <xf numFmtId="0" fontId="36" fillId="99" borderId="146" xfId="5" applyFont="1" applyFill="1" applyBorder="1" applyAlignment="1">
      <alignment horizontal="right" vertical="center" wrapText="1" indent="1"/>
    </xf>
    <xf numFmtId="0" fontId="43" fillId="27" borderId="145" xfId="5" applyFont="1" applyFill="1" applyBorder="1" applyAlignment="1">
      <alignment horizontal="right" vertical="center" wrapText="1" indent="1"/>
    </xf>
    <xf numFmtId="0" fontId="43" fillId="99" borderId="145" xfId="5" applyFont="1" applyFill="1" applyBorder="1" applyAlignment="1">
      <alignment horizontal="right" vertical="center" wrapText="1" indent="1"/>
    </xf>
    <xf numFmtId="0" fontId="43" fillId="20" borderId="145" xfId="5" applyFont="1" applyFill="1" applyBorder="1" applyAlignment="1">
      <alignment horizontal="right" vertical="center" wrapText="1" indent="2"/>
    </xf>
    <xf numFmtId="3" fontId="36" fillId="99" borderId="0" xfId="0" applyNumberFormat="1" applyFont="1" applyFill="1" applyBorder="1" applyAlignment="1">
      <alignment horizontal="right" vertical="center" wrapText="1" indent="3"/>
    </xf>
    <xf numFmtId="3" fontId="36" fillId="27" borderId="0" xfId="0" applyNumberFormat="1" applyFont="1" applyFill="1" applyBorder="1" applyAlignment="1">
      <alignment horizontal="right" vertical="center" wrapText="1" indent="3"/>
    </xf>
    <xf numFmtId="0" fontId="36" fillId="20" borderId="0" xfId="0" applyFont="1" applyFill="1" applyBorder="1" applyAlignment="1">
      <alignment horizontal="right" vertical="center" wrapText="1" indent="3"/>
    </xf>
    <xf numFmtId="3" fontId="36" fillId="20" borderId="0" xfId="0" quotePrefix="1" applyNumberFormat="1" applyFont="1" applyFill="1" applyBorder="1" applyAlignment="1">
      <alignment horizontal="right" vertical="center" wrapText="1" indent="3"/>
    </xf>
    <xf numFmtId="3" fontId="36" fillId="99" borderId="0" xfId="0" quotePrefix="1" applyNumberFormat="1" applyFont="1" applyFill="1" applyBorder="1" applyAlignment="1">
      <alignment horizontal="right" vertical="center" wrapText="1" indent="3"/>
    </xf>
    <xf numFmtId="3" fontId="36" fillId="27" borderId="0" xfId="0" quotePrefix="1" applyNumberFormat="1" applyFont="1" applyFill="1" applyBorder="1" applyAlignment="1">
      <alignment horizontal="right" vertical="center" wrapText="1" indent="3"/>
    </xf>
    <xf numFmtId="3" fontId="36" fillId="99" borderId="39" xfId="0" applyNumberFormat="1" applyFont="1" applyFill="1" applyBorder="1" applyAlignment="1">
      <alignment horizontal="right" vertical="center" wrapText="1" indent="2"/>
    </xf>
    <xf numFmtId="1" fontId="36" fillId="99" borderId="0" xfId="0" applyNumberFormat="1" applyFont="1" applyFill="1" applyBorder="1" applyAlignment="1">
      <alignment horizontal="right" vertical="center" wrapText="1" indent="2"/>
    </xf>
    <xf numFmtId="3" fontId="36" fillId="0" borderId="34" xfId="0" applyNumberFormat="1" applyFont="1" applyFill="1" applyBorder="1" applyAlignment="1">
      <alignment horizontal="right" vertical="center" wrapText="1" indent="2"/>
    </xf>
    <xf numFmtId="1" fontId="36" fillId="0" borderId="0" xfId="0" applyNumberFormat="1" applyFont="1" applyFill="1" applyBorder="1" applyAlignment="1">
      <alignment horizontal="right" vertical="center" wrapText="1" indent="2"/>
    </xf>
    <xf numFmtId="3" fontId="36" fillId="99" borderId="34" xfId="0" applyNumberFormat="1" applyFont="1" applyFill="1" applyBorder="1" applyAlignment="1">
      <alignment horizontal="right" vertical="center" wrapText="1" indent="2"/>
    </xf>
    <xf numFmtId="3" fontId="36" fillId="0" borderId="34" xfId="0" applyNumberFormat="1" applyFont="1" applyBorder="1" applyAlignment="1">
      <alignment horizontal="right" vertical="center" wrapText="1" indent="2"/>
    </xf>
    <xf numFmtId="1" fontId="36" fillId="0" borderId="0" xfId="0" applyNumberFormat="1" applyFont="1" applyBorder="1" applyAlignment="1">
      <alignment horizontal="right" vertical="center" wrapText="1" indent="2"/>
    </xf>
    <xf numFmtId="0" fontId="36" fillId="20" borderId="0" xfId="0" applyFont="1" applyFill="1" applyBorder="1" applyAlignment="1">
      <alignment horizontal="right" vertical="center" wrapText="1" indent="1"/>
    </xf>
    <xf numFmtId="1" fontId="36" fillId="0" borderId="11" xfId="0" applyNumberFormat="1" applyFont="1" applyFill="1" applyBorder="1" applyAlignment="1">
      <alignment horizontal="right" vertical="center" wrapText="1" indent="2"/>
    </xf>
    <xf numFmtId="1" fontId="36" fillId="0" borderId="0" xfId="0" applyNumberFormat="1" applyFont="1" applyFill="1" applyBorder="1" applyAlignment="1">
      <alignment horizontal="right" vertical="center" wrapText="1" indent="1"/>
    </xf>
    <xf numFmtId="1" fontId="36" fillId="20" borderId="0" xfId="0" applyNumberFormat="1" applyFont="1" applyFill="1" applyBorder="1" applyAlignment="1">
      <alignment horizontal="right" vertical="center" wrapText="1" indent="1"/>
    </xf>
    <xf numFmtId="3" fontId="36" fillId="0" borderId="143" xfId="0" applyNumberFormat="1" applyFont="1" applyFill="1" applyBorder="1" applyAlignment="1">
      <alignment horizontal="right" vertical="center" wrapText="1" indent="2"/>
    </xf>
    <xf numFmtId="164" fontId="36" fillId="20" borderId="145" xfId="0" applyNumberFormat="1" applyFont="1" applyFill="1" applyBorder="1" applyAlignment="1">
      <alignment horizontal="right" vertical="center" wrapText="1" indent="1"/>
    </xf>
    <xf numFmtId="1" fontId="36" fillId="20" borderId="145" xfId="0" applyNumberFormat="1" applyFont="1" applyFill="1" applyBorder="1" applyAlignment="1">
      <alignment horizontal="right" vertical="center" wrapText="1" indent="1"/>
    </xf>
    <xf numFmtId="164" fontId="36" fillId="0" borderId="145" xfId="0" applyNumberFormat="1" applyFont="1" applyFill="1" applyBorder="1" applyAlignment="1">
      <alignment horizontal="right" vertical="center" wrapText="1" indent="1"/>
    </xf>
    <xf numFmtId="1" fontId="36" fillId="0" borderId="145" xfId="0" applyNumberFormat="1" applyFont="1" applyFill="1" applyBorder="1" applyAlignment="1">
      <alignment horizontal="right" vertical="center" wrapText="1" indent="2"/>
    </xf>
    <xf numFmtId="0" fontId="36" fillId="27" borderId="0" xfId="0" applyFont="1" applyFill="1" applyBorder="1" applyAlignment="1">
      <alignment horizontal="right" vertical="center" wrapText="1" indent="1"/>
    </xf>
    <xf numFmtId="3" fontId="36" fillId="99" borderId="0" xfId="0" quotePrefix="1" applyNumberFormat="1" applyFont="1" applyFill="1" applyBorder="1" applyAlignment="1">
      <alignment horizontal="right" vertical="center" wrapText="1" indent="1"/>
    </xf>
    <xf numFmtId="0" fontId="36" fillId="99" borderId="0" xfId="0" quotePrefix="1" applyFont="1" applyFill="1" applyBorder="1" applyAlignment="1">
      <alignment horizontal="right" vertical="center" wrapText="1" indent="1"/>
    </xf>
    <xf numFmtId="0" fontId="36" fillId="16" borderId="82" xfId="0" applyFont="1" applyFill="1" applyBorder="1" applyAlignment="1">
      <alignment vertical="top" wrapText="1"/>
    </xf>
    <xf numFmtId="3" fontId="36" fillId="99" borderId="75" xfId="0" applyNumberFormat="1" applyFont="1" applyFill="1" applyBorder="1" applyAlignment="1">
      <alignment horizontal="right" vertical="center" wrapText="1" indent="1"/>
    </xf>
    <xf numFmtId="0" fontId="36" fillId="16" borderId="145" xfId="0" applyFont="1" applyFill="1" applyBorder="1" applyAlignment="1">
      <alignment horizontal="right" vertical="center" wrapText="1" indent="1"/>
    </xf>
    <xf numFmtId="0" fontId="36" fillId="8" borderId="145" xfId="0" applyFont="1" applyFill="1" applyBorder="1" applyAlignment="1">
      <alignment horizontal="right" vertical="center" wrapText="1" indent="1"/>
    </xf>
    <xf numFmtId="3" fontId="36" fillId="99" borderId="145" xfId="0" applyNumberFormat="1" applyFont="1" applyFill="1" applyBorder="1" applyAlignment="1">
      <alignment horizontal="right" vertical="center" wrapText="1" indent="1"/>
    </xf>
    <xf numFmtId="3" fontId="36" fillId="27" borderId="0" xfId="0" applyNumberFormat="1" applyFont="1" applyFill="1" applyBorder="1" applyAlignment="1">
      <alignment horizontal="right" vertical="center" wrapText="1" indent="1"/>
    </xf>
    <xf numFmtId="3" fontId="36" fillId="27" borderId="75" xfId="0" applyNumberFormat="1" applyFont="1" applyFill="1" applyBorder="1" applyAlignment="1">
      <alignment horizontal="right" vertical="center" wrapText="1" indent="1"/>
    </xf>
    <xf numFmtId="3" fontId="36" fillId="27" borderId="145" xfId="0" applyNumberFormat="1" applyFont="1" applyFill="1" applyBorder="1" applyAlignment="1">
      <alignment horizontal="right" vertical="center" wrapText="1" indent="1"/>
    </xf>
    <xf numFmtId="0" fontId="36" fillId="99" borderId="145" xfId="0" applyFont="1" applyFill="1" applyBorder="1" applyAlignment="1">
      <alignment horizontal="right" vertical="center" wrapText="1" indent="1"/>
    </xf>
    <xf numFmtId="0" fontId="36" fillId="99" borderId="82" xfId="0" applyFont="1" applyFill="1" applyBorder="1" applyAlignment="1">
      <alignment horizontal="right" vertical="center" wrapText="1" indent="1"/>
    </xf>
    <xf numFmtId="0" fontId="36" fillId="99" borderId="10" xfId="0" applyFont="1" applyFill="1" applyBorder="1" applyAlignment="1">
      <alignment horizontal="right" vertical="center" wrapText="1" indent="1"/>
    </xf>
    <xf numFmtId="0" fontId="36" fillId="8" borderId="82" xfId="0" applyFont="1" applyFill="1" applyBorder="1" applyAlignment="1">
      <alignment horizontal="right" vertical="center" wrapText="1" indent="1"/>
    </xf>
    <xf numFmtId="0" fontId="36" fillId="20" borderId="10" xfId="0" applyFont="1" applyFill="1" applyBorder="1" applyAlignment="1">
      <alignment horizontal="right" vertical="center" wrapText="1" indent="1"/>
    </xf>
    <xf numFmtId="0" fontId="36" fillId="0" borderId="82" xfId="0" applyFont="1" applyFill="1" applyBorder="1" applyAlignment="1">
      <alignment horizontal="right" vertical="center" wrapText="1" indent="1"/>
    </xf>
    <xf numFmtId="0" fontId="36" fillId="0" borderId="10" xfId="0" applyFont="1" applyFill="1" applyBorder="1" applyAlignment="1">
      <alignment horizontal="right" vertical="center" wrapText="1" indent="1"/>
    </xf>
    <xf numFmtId="0" fontId="36" fillId="0" borderId="82" xfId="0" applyFont="1" applyBorder="1" applyAlignment="1">
      <alignment horizontal="right" vertical="center" wrapText="1" indent="1"/>
    </xf>
    <xf numFmtId="0" fontId="36" fillId="0" borderId="10" xfId="0" applyFont="1" applyBorder="1" applyAlignment="1">
      <alignment horizontal="right" vertical="center" wrapText="1" indent="1"/>
    </xf>
    <xf numFmtId="0" fontId="36" fillId="8" borderId="10" xfId="0" applyFont="1" applyFill="1" applyBorder="1" applyAlignment="1">
      <alignment horizontal="right" vertical="center" wrapText="1" indent="1"/>
    </xf>
    <xf numFmtId="0" fontId="36" fillId="16" borderId="82" xfId="0" applyFont="1" applyFill="1" applyBorder="1" applyAlignment="1">
      <alignment horizontal="right" vertical="center" wrapText="1" indent="1"/>
    </xf>
    <xf numFmtId="0" fontId="36" fillId="20" borderId="82" xfId="0" applyFont="1" applyFill="1" applyBorder="1" applyAlignment="1">
      <alignment horizontal="right" vertical="center" wrapText="1" indent="1"/>
    </xf>
    <xf numFmtId="3" fontId="36" fillId="20" borderId="0" xfId="0" applyNumberFormat="1" applyFont="1" applyFill="1" applyBorder="1" applyAlignment="1">
      <alignment horizontal="right" vertical="center" wrapText="1" indent="1"/>
    </xf>
    <xf numFmtId="3" fontId="36" fillId="20" borderId="82" xfId="0" applyNumberFormat="1" applyFont="1" applyFill="1" applyBorder="1" applyAlignment="1">
      <alignment horizontal="right" vertical="center" wrapText="1" indent="1"/>
    </xf>
    <xf numFmtId="0" fontId="36" fillId="27" borderId="10" xfId="0" applyFont="1" applyFill="1" applyBorder="1" applyAlignment="1">
      <alignment horizontal="right" vertical="center" wrapText="1" indent="1"/>
    </xf>
    <xf numFmtId="0" fontId="36" fillId="101" borderId="0" xfId="0" applyFont="1" applyFill="1" applyBorder="1" applyAlignment="1">
      <alignment horizontal="right" vertical="center" wrapText="1" indent="1"/>
    </xf>
    <xf numFmtId="0" fontId="36" fillId="0" borderId="146" xfId="0" applyFont="1" applyFill="1" applyBorder="1" applyAlignment="1">
      <alignment horizontal="right" vertical="center" wrapText="1" indent="1"/>
    </xf>
    <xf numFmtId="0" fontId="36" fillId="0" borderId="75" xfId="0" applyFont="1" applyFill="1" applyBorder="1" applyAlignment="1">
      <alignment horizontal="right" vertical="center" wrapText="1" indent="1"/>
    </xf>
    <xf numFmtId="0" fontId="36" fillId="0" borderId="145" xfId="0" applyFont="1" applyFill="1" applyBorder="1" applyAlignment="1">
      <alignment horizontal="right" vertical="center" wrapText="1" indent="1"/>
    </xf>
    <xf numFmtId="3" fontId="36" fillId="20" borderId="75" xfId="0" applyNumberFormat="1" applyFont="1" applyFill="1" applyBorder="1" applyAlignment="1">
      <alignment horizontal="right" vertical="center" wrapText="1" indent="1"/>
    </xf>
    <xf numFmtId="3" fontId="76" fillId="101" borderId="0" xfId="0" applyNumberFormat="1" applyFont="1" applyFill="1" applyBorder="1" applyAlignment="1"/>
    <xf numFmtId="164" fontId="76" fillId="99" borderId="0" xfId="0" applyNumberFormat="1" applyFont="1" applyFill="1" applyBorder="1" applyAlignment="1"/>
    <xf numFmtId="164" fontId="76" fillId="99" borderId="0" xfId="0" applyNumberFormat="1" applyFont="1" applyFill="1" applyBorder="1" applyAlignment="1">
      <alignment horizontal="right" indent="1"/>
    </xf>
    <xf numFmtId="164" fontId="76" fillId="27" borderId="0" xfId="0" applyNumberFormat="1" applyFont="1" applyFill="1" applyBorder="1" applyAlignment="1">
      <alignment horizontal="right" indent="1"/>
    </xf>
    <xf numFmtId="0" fontId="32" fillId="0" borderId="0" xfId="5" applyAlignment="1">
      <alignment vertical="distributed" wrapText="1"/>
    </xf>
    <xf numFmtId="0" fontId="32" fillId="0" borderId="0" xfId="5" applyBorder="1" applyAlignment="1">
      <alignment vertical="top"/>
    </xf>
    <xf numFmtId="0" fontId="32" fillId="0" borderId="0" xfId="5" applyBorder="1" applyAlignment="1">
      <alignment horizontal="left" vertical="top"/>
    </xf>
    <xf numFmtId="0" fontId="32" fillId="0" borderId="0" xfId="5" applyFont="1" applyFill="1" applyBorder="1" applyAlignment="1">
      <alignment horizontal="left" vertical="center" wrapText="1"/>
    </xf>
    <xf numFmtId="0" fontId="43" fillId="0" borderId="145" xfId="5" applyFont="1" applyBorder="1" applyAlignment="1">
      <alignment horizontal="right" vertical="center" wrapText="1" indent="1"/>
    </xf>
    <xf numFmtId="3" fontId="43" fillId="0" borderId="0" xfId="5" applyNumberFormat="1" applyFont="1" applyBorder="1" applyAlignment="1">
      <alignment horizontal="right" vertical="center" wrapText="1" indent="1"/>
    </xf>
    <xf numFmtId="3" fontId="43" fillId="20" borderId="0" xfId="5" applyNumberFormat="1" applyFont="1" applyFill="1" applyBorder="1" applyAlignment="1">
      <alignment horizontal="right" vertical="center" wrapText="1" indent="1"/>
    </xf>
    <xf numFmtId="0" fontId="53" fillId="0" borderId="20" xfId="5" applyFont="1" applyBorder="1" applyAlignment="1">
      <alignment horizontal="center" vertical="top" wrapText="1"/>
    </xf>
    <xf numFmtId="0" fontId="32" fillId="0" borderId="0" xfId="5" applyFont="1" applyBorder="1" applyAlignment="1">
      <alignment horizontal="center" vertical="distributed"/>
    </xf>
    <xf numFmtId="3" fontId="43" fillId="89" borderId="0" xfId="5" applyNumberFormat="1" applyFont="1" applyFill="1" applyBorder="1" applyAlignment="1">
      <alignment horizontal="right" vertical="center" wrapText="1" indent="1"/>
    </xf>
    <xf numFmtId="0" fontId="32" fillId="0" borderId="83" xfId="5" applyFont="1" applyFill="1" applyBorder="1" applyAlignment="1">
      <alignment horizontal="left" vertical="center" wrapText="1"/>
    </xf>
    <xf numFmtId="3" fontId="43" fillId="0" borderId="83" xfId="5" applyNumberFormat="1" applyFont="1" applyFill="1" applyBorder="1" applyAlignment="1">
      <alignment horizontal="right" vertical="center" wrapText="1" indent="1"/>
    </xf>
    <xf numFmtId="0" fontId="85" fillId="98" borderId="29" xfId="5" applyFont="1" applyFill="1" applyBorder="1" applyAlignment="1">
      <alignment horizontal="center" vertical="top" wrapText="1"/>
    </xf>
    <xf numFmtId="0" fontId="85" fillId="98" borderId="30" xfId="5" applyFont="1" applyFill="1" applyBorder="1" applyAlignment="1">
      <alignment horizontal="center" vertical="top" wrapText="1"/>
    </xf>
    <xf numFmtId="3" fontId="43" fillId="27" borderId="0" xfId="5" applyNumberFormat="1" applyFont="1" applyFill="1" applyBorder="1" applyAlignment="1">
      <alignment horizontal="right" vertical="center" wrapText="1" indent="1"/>
    </xf>
    <xf numFmtId="1" fontId="43" fillId="99" borderId="0" xfId="5" applyNumberFormat="1" applyFont="1" applyFill="1" applyBorder="1" applyAlignment="1">
      <alignment horizontal="right" vertical="center" wrapText="1" indent="1"/>
    </xf>
    <xf numFmtId="1" fontId="43" fillId="27" borderId="0" xfId="5" applyNumberFormat="1" applyFont="1" applyFill="1" applyBorder="1" applyAlignment="1">
      <alignment horizontal="right" vertical="center" wrapText="1" indent="1"/>
    </xf>
    <xf numFmtId="1" fontId="43" fillId="89" borderId="0" xfId="5" applyNumberFormat="1" applyFont="1" applyFill="1" applyBorder="1" applyAlignment="1">
      <alignment horizontal="right" vertical="center" wrapText="1" indent="1"/>
    </xf>
    <xf numFmtId="1" fontId="43" fillId="99" borderId="145" xfId="5" applyNumberFormat="1" applyFont="1" applyFill="1" applyBorder="1" applyAlignment="1">
      <alignment horizontal="right" vertical="center" wrapText="1" indent="1"/>
    </xf>
    <xf numFmtId="0" fontId="101" fillId="0" borderId="0" xfId="5" applyFont="1" applyAlignment="1">
      <alignment horizontal="left" vertical="center"/>
    </xf>
    <xf numFmtId="0" fontId="81" fillId="98" borderId="0" xfId="5" applyFont="1" applyFill="1" applyBorder="1" applyAlignment="1">
      <alignment horizontal="center" vertical="center" wrapText="1"/>
    </xf>
    <xf numFmtId="0" fontId="39" fillId="0" borderId="83" xfId="5" applyFont="1" applyFill="1" applyBorder="1" applyAlignment="1">
      <alignment vertical="distributed"/>
    </xf>
    <xf numFmtId="0" fontId="77" fillId="0" borderId="0" xfId="5" applyFont="1" applyAlignment="1">
      <alignment vertical="distributed" wrapText="1"/>
    </xf>
    <xf numFmtId="0" fontId="77" fillId="0" borderId="0" xfId="5" applyFont="1" applyAlignment="1">
      <alignment vertical="top" wrapText="1"/>
    </xf>
    <xf numFmtId="0" fontId="77" fillId="0" borderId="0" xfId="5" applyFont="1" applyFill="1" applyAlignment="1">
      <alignment horizontal="left" vertical="top" wrapText="1"/>
    </xf>
    <xf numFmtId="166" fontId="76" fillId="99" borderId="0" xfId="5" applyNumberFormat="1" applyFont="1" applyFill="1" applyAlignment="1">
      <alignment horizontal="right"/>
    </xf>
    <xf numFmtId="166" fontId="76" fillId="27" borderId="0" xfId="5" applyNumberFormat="1" applyFont="1" applyFill="1" applyAlignment="1">
      <alignment horizontal="right"/>
    </xf>
    <xf numFmtId="166" fontId="32" fillId="0" borderId="0" xfId="5" applyNumberFormat="1">
      <alignment vertical="distributed"/>
    </xf>
    <xf numFmtId="166" fontId="76" fillId="0" borderId="0" xfId="5" applyNumberFormat="1" applyFont="1" applyAlignment="1">
      <alignment horizontal="right"/>
    </xf>
    <xf numFmtId="166" fontId="117" fillId="100" borderId="145" xfId="5" applyNumberFormat="1" applyFont="1" applyFill="1" applyBorder="1" applyAlignment="1">
      <alignment horizontal="right"/>
    </xf>
    <xf numFmtId="0" fontId="34" fillId="100" borderId="145" xfId="5" applyFont="1" applyFill="1" applyBorder="1" applyAlignment="1">
      <alignment horizontal="right" vertical="center" wrapText="1" indent="2"/>
    </xf>
    <xf numFmtId="0" fontId="96" fillId="0" borderId="0" xfId="4075" applyFont="1"/>
    <xf numFmtId="0" fontId="0" fillId="0" borderId="23" xfId="0" applyBorder="1" applyAlignment="1">
      <alignment horizontal="center" vertical="distributed"/>
    </xf>
    <xf numFmtId="0" fontId="0" fillId="0" borderId="24" xfId="0" applyBorder="1" applyAlignment="1">
      <alignment horizontal="center" vertical="distributed"/>
    </xf>
    <xf numFmtId="0" fontId="32" fillId="0" borderId="1" xfId="5" applyFont="1" applyBorder="1" applyAlignment="1">
      <alignment horizontal="center" vertical="top" wrapText="1"/>
    </xf>
    <xf numFmtId="0" fontId="5" fillId="0" borderId="1" xfId="4083" applyBorder="1" applyAlignment="1">
      <alignment vertical="top"/>
    </xf>
    <xf numFmtId="0" fontId="5" fillId="95" borderId="1" xfId="4083" applyFill="1" applyBorder="1" applyAlignment="1">
      <alignment vertical="top" wrapText="1"/>
    </xf>
    <xf numFmtId="0" fontId="5" fillId="95" borderId="1" xfId="4083" applyFill="1" applyBorder="1" applyAlignment="1">
      <alignment wrapText="1"/>
    </xf>
    <xf numFmtId="0" fontId="5" fillId="95" borderId="156" xfId="4083" applyFill="1" applyBorder="1" applyAlignment="1">
      <alignment vertical="top" wrapText="1"/>
    </xf>
    <xf numFmtId="0" fontId="5" fillId="95" borderId="20" xfId="4083" applyFill="1" applyBorder="1" applyAlignment="1">
      <alignment wrapText="1"/>
    </xf>
    <xf numFmtId="0" fontId="227" fillId="92" borderId="145" xfId="4083" applyFont="1" applyFill="1" applyBorder="1" applyAlignment="1">
      <alignment vertical="top" wrapText="1"/>
    </xf>
    <xf numFmtId="0" fontId="227" fillId="92" borderId="145" xfId="4083" applyFont="1" applyFill="1" applyBorder="1" applyAlignment="1">
      <alignment wrapText="1"/>
    </xf>
    <xf numFmtId="0" fontId="5" fillId="95" borderId="155" xfId="4083" applyFill="1" applyBorder="1" applyAlignment="1">
      <alignment wrapText="1"/>
    </xf>
    <xf numFmtId="0" fontId="5" fillId="95" borderId="155" xfId="4083" applyFill="1" applyBorder="1" applyAlignment="1">
      <alignment vertical="top" wrapText="1"/>
    </xf>
    <xf numFmtId="0" fontId="5" fillId="95" borderId="159" xfId="4083" applyFill="1" applyBorder="1" applyAlignment="1">
      <alignment vertical="top" wrapText="1"/>
    </xf>
    <xf numFmtId="0" fontId="5" fillId="95" borderId="158" xfId="4083" applyFill="1" applyBorder="1" applyAlignment="1">
      <alignment wrapText="1"/>
    </xf>
    <xf numFmtId="0" fontId="5" fillId="95" borderId="75" xfId="4083" applyFill="1" applyBorder="1" applyAlignment="1">
      <alignment vertical="top" wrapText="1"/>
    </xf>
    <xf numFmtId="0" fontId="5" fillId="95" borderId="146" xfId="4083" applyFill="1" applyBorder="1" applyAlignment="1">
      <alignment wrapText="1"/>
    </xf>
    <xf numFmtId="0" fontId="166" fillId="0" borderId="80" xfId="5" applyFont="1" applyBorder="1" applyAlignment="1">
      <alignment horizontal="center" vertical="distributed"/>
    </xf>
    <xf numFmtId="0" fontId="0" fillId="0" borderId="80" xfId="0" applyBorder="1" applyAlignment="1">
      <alignment horizontal="center" vertical="distributed"/>
    </xf>
    <xf numFmtId="0" fontId="39" fillId="0" borderId="0" xfId="0" applyFont="1" applyAlignment="1">
      <alignment horizontal="left" vertical="top"/>
    </xf>
    <xf numFmtId="0" fontId="39" fillId="0" borderId="0" xfId="0" applyFont="1" applyBorder="1" applyAlignment="1">
      <alignment horizontal="left" vertical="top" wrapText="1"/>
    </xf>
    <xf numFmtId="0" fontId="39" fillId="0" borderId="0" xfId="0" applyFont="1" applyAlignment="1">
      <alignment horizontal="left" vertical="top" wrapText="1"/>
    </xf>
    <xf numFmtId="0" fontId="39" fillId="8" borderId="0" xfId="0" applyFont="1" applyFill="1" applyAlignment="1">
      <alignment horizontal="left" vertical="top"/>
    </xf>
    <xf numFmtId="0" fontId="39" fillId="0" borderId="0" xfId="0" applyFont="1" applyBorder="1" applyAlignment="1">
      <alignment horizontal="center" vertical="top" wrapText="1"/>
    </xf>
    <xf numFmtId="0" fontId="38" fillId="0" borderId="0" xfId="0" applyFont="1" applyAlignment="1">
      <alignment horizontal="left" vertical="top" wrapText="1"/>
    </xf>
    <xf numFmtId="0" fontId="38" fillId="0" borderId="0" xfId="0" applyFont="1" applyAlignment="1">
      <alignment horizontal="left" vertical="center"/>
    </xf>
    <xf numFmtId="0" fontId="39" fillId="0" borderId="0" xfId="0" applyFont="1" applyAlignment="1">
      <alignment horizontal="left" vertical="center"/>
    </xf>
    <xf numFmtId="0" fontId="36" fillId="99" borderId="110" xfId="0" applyFont="1" applyFill="1" applyBorder="1" applyAlignment="1">
      <alignment horizontal="left" vertical="center" wrapText="1" indent="1"/>
    </xf>
    <xf numFmtId="0" fontId="36" fillId="0" borderId="0" xfId="0" applyFont="1" applyBorder="1" applyAlignment="1">
      <alignment horizontal="left" vertical="center" wrapText="1" indent="1"/>
    </xf>
    <xf numFmtId="0" fontId="36" fillId="99" borderId="0" xfId="0" applyFont="1" applyFill="1" applyBorder="1" applyAlignment="1">
      <alignment horizontal="left" vertical="center" wrapText="1" indent="1"/>
    </xf>
    <xf numFmtId="0" fontId="36" fillId="0" borderId="108" xfId="0" quotePrefix="1" applyFont="1" applyBorder="1" applyAlignment="1">
      <alignment horizontal="left" vertical="center" wrapText="1" indent="1"/>
    </xf>
    <xf numFmtId="0" fontId="36" fillId="0" borderId="108" xfId="0" applyFont="1" applyBorder="1" applyAlignment="1">
      <alignment horizontal="left" vertical="center" wrapText="1" indent="1"/>
    </xf>
    <xf numFmtId="0" fontId="36" fillId="0" borderId="0" xfId="0" quotePrefix="1" applyFont="1" applyBorder="1" applyAlignment="1">
      <alignment horizontal="left" vertical="center" wrapText="1" indent="1"/>
    </xf>
    <xf numFmtId="0" fontId="36" fillId="0" borderId="0" xfId="0" applyFont="1" applyFill="1" applyBorder="1" applyAlignment="1">
      <alignment horizontal="left" vertical="center" wrapText="1" indent="1"/>
    </xf>
    <xf numFmtId="0" fontId="36" fillId="99" borderId="108" xfId="0" applyFont="1" applyFill="1" applyBorder="1" applyAlignment="1">
      <alignment horizontal="left" vertical="center" wrapText="1" indent="1"/>
    </xf>
    <xf numFmtId="0" fontId="177" fillId="0" borderId="36" xfId="5" applyFont="1" applyBorder="1" applyAlignment="1">
      <alignment horizontal="center" vertical="distributed"/>
    </xf>
    <xf numFmtId="0" fontId="0" fillId="0" borderId="36" xfId="0" applyBorder="1" applyAlignment="1">
      <alignment horizontal="center" vertical="distributed"/>
    </xf>
    <xf numFmtId="0" fontId="85" fillId="98" borderId="29" xfId="0" applyFont="1" applyFill="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left" vertical="top" wrapText="1"/>
    </xf>
    <xf numFmtId="0" fontId="39" fillId="8" borderId="0" xfId="0" applyFont="1" applyFill="1" applyBorder="1" applyAlignment="1">
      <alignment horizontal="left" vertical="center" wrapText="1"/>
    </xf>
    <xf numFmtId="0" fontId="36" fillId="0" borderId="108" xfId="0" quotePrefix="1" applyFont="1" applyFill="1" applyBorder="1" applyAlignment="1">
      <alignment horizontal="left" vertical="center" wrapText="1" indent="1"/>
    </xf>
    <xf numFmtId="0" fontId="36" fillId="0" borderId="108" xfId="0" applyFont="1" applyFill="1" applyBorder="1" applyAlignment="1">
      <alignment horizontal="left" vertical="center" wrapText="1" indent="1"/>
    </xf>
    <xf numFmtId="0" fontId="36" fillId="0" borderId="114" xfId="0" applyFont="1" applyFill="1" applyBorder="1" applyAlignment="1">
      <alignment horizontal="left" vertical="center" wrapText="1" indent="1"/>
    </xf>
    <xf numFmtId="0" fontId="36" fillId="99" borderId="113" xfId="0" applyFont="1" applyFill="1" applyBorder="1" applyAlignment="1">
      <alignment horizontal="left" vertical="center" wrapText="1" indent="1"/>
    </xf>
    <xf numFmtId="0" fontId="36" fillId="0" borderId="0" xfId="0" quotePrefix="1" applyFont="1" applyFill="1" applyBorder="1" applyAlignment="1">
      <alignment horizontal="left" vertical="center" wrapText="1" indent="1"/>
    </xf>
    <xf numFmtId="0" fontId="36" fillId="0" borderId="113" xfId="0" applyFont="1" applyFill="1" applyBorder="1" applyAlignment="1">
      <alignment horizontal="left" vertical="center" wrapText="1" indent="1"/>
    </xf>
    <xf numFmtId="0" fontId="36" fillId="99" borderId="115" xfId="0" applyFont="1" applyFill="1" applyBorder="1" applyAlignment="1">
      <alignment horizontal="left" vertical="center" wrapText="1" indent="1"/>
    </xf>
    <xf numFmtId="0" fontId="36" fillId="0" borderId="113" xfId="0" applyFont="1" applyBorder="1" applyAlignment="1">
      <alignment horizontal="left" vertical="center" wrapText="1" indent="1"/>
    </xf>
    <xf numFmtId="0" fontId="0" fillId="0" borderId="0" xfId="0" applyBorder="1" applyAlignment="1">
      <alignment horizontal="left" vertical="center" wrapText="1" indent="1"/>
    </xf>
    <xf numFmtId="0" fontId="0" fillId="0" borderId="113" xfId="0" applyBorder="1" applyAlignment="1">
      <alignment horizontal="left" vertical="center" wrapText="1" indent="1"/>
    </xf>
    <xf numFmtId="0" fontId="36" fillId="99" borderId="108" xfId="0" quotePrefix="1" applyFont="1" applyFill="1" applyBorder="1" applyAlignment="1">
      <alignment horizontal="left" vertical="center" wrapText="1" indent="1"/>
    </xf>
    <xf numFmtId="0" fontId="36" fillId="99" borderId="114" xfId="0" quotePrefix="1" applyFont="1" applyFill="1" applyBorder="1" applyAlignment="1">
      <alignment horizontal="left" vertical="center" wrapText="1" indent="1"/>
    </xf>
    <xf numFmtId="0" fontId="0" fillId="0" borderId="0" xfId="0" applyFill="1" applyBorder="1" applyAlignment="1">
      <alignment horizontal="left" vertical="center" wrapText="1" indent="1"/>
    </xf>
    <xf numFmtId="0" fontId="0" fillId="0" borderId="113" xfId="0" applyFill="1" applyBorder="1" applyAlignment="1">
      <alignment horizontal="left" vertical="center" wrapText="1" indent="1"/>
    </xf>
    <xf numFmtId="0" fontId="0" fillId="0" borderId="108" xfId="0" applyFill="1" applyBorder="1" applyAlignment="1">
      <alignment horizontal="left" vertical="center" wrapText="1" indent="1"/>
    </xf>
    <xf numFmtId="0" fontId="0" fillId="0" borderId="114" xfId="0" applyFill="1" applyBorder="1" applyAlignment="1">
      <alignment horizontal="left" vertical="center" wrapText="1" indent="1"/>
    </xf>
    <xf numFmtId="0" fontId="0" fillId="99" borderId="0" xfId="0" applyFill="1" applyBorder="1" applyAlignment="1">
      <alignment horizontal="left" vertical="center" wrapText="1" indent="1"/>
    </xf>
    <xf numFmtId="0" fontId="0" fillId="99" borderId="113" xfId="0" applyFill="1" applyBorder="1" applyAlignment="1">
      <alignment horizontal="left" vertical="center" wrapText="1" indent="1"/>
    </xf>
    <xf numFmtId="0" fontId="36" fillId="99" borderId="40" xfId="0" applyFont="1" applyFill="1" applyBorder="1" applyAlignment="1">
      <alignment horizontal="left" vertical="center" wrapText="1" indent="1"/>
    </xf>
    <xf numFmtId="0" fontId="0" fillId="99" borderId="40" xfId="0" applyFill="1" applyBorder="1" applyAlignment="1">
      <alignment horizontal="left" vertical="center" wrapText="1" indent="1"/>
    </xf>
    <xf numFmtId="0" fontId="0" fillId="99" borderId="112" xfId="0" applyFill="1" applyBorder="1" applyAlignment="1">
      <alignment horizontal="left" vertical="center" wrapText="1" indent="1"/>
    </xf>
    <xf numFmtId="0" fontId="177" fillId="0" borderId="36" xfId="0" applyFont="1" applyBorder="1" applyAlignment="1">
      <alignment horizontal="center" vertical="distributed"/>
    </xf>
    <xf numFmtId="0" fontId="178" fillId="0" borderId="36" xfId="0" applyFont="1" applyBorder="1" applyAlignment="1">
      <alignment vertical="distributed"/>
    </xf>
    <xf numFmtId="0" fontId="36" fillId="0" borderId="0" xfId="0" quotePrefix="1" applyFont="1" applyFill="1" applyBorder="1" applyAlignment="1">
      <alignment horizontal="left" vertical="center" wrapText="1"/>
    </xf>
    <xf numFmtId="0" fontId="0" fillId="0" borderId="0" xfId="0" applyFill="1" applyBorder="1" applyAlignment="1">
      <alignment horizontal="left" vertical="center" wrapText="1"/>
    </xf>
    <xf numFmtId="0" fontId="36" fillId="99" borderId="110"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39" fillId="0" borderId="0" xfId="0" applyFont="1" applyBorder="1" applyAlignment="1">
      <alignment vertical="center" wrapText="1"/>
    </xf>
    <xf numFmtId="0" fontId="39" fillId="0" borderId="0" xfId="0" applyFont="1" applyBorder="1" applyAlignment="1">
      <alignment horizontal="left" vertical="center" wrapText="1"/>
    </xf>
    <xf numFmtId="0" fontId="38" fillId="0" borderId="0" xfId="0" applyFont="1" applyBorder="1" applyAlignment="1">
      <alignment horizontal="left" vertical="center" wrapText="1"/>
    </xf>
    <xf numFmtId="0" fontId="36" fillId="99" borderId="0" xfId="0" applyFont="1" applyFill="1" applyBorder="1" applyAlignment="1">
      <alignment horizontal="left" vertical="center" wrapText="1"/>
    </xf>
    <xf numFmtId="0" fontId="36" fillId="99" borderId="113" xfId="0" applyFont="1" applyFill="1" applyBorder="1" applyAlignment="1">
      <alignment horizontal="left" vertical="center" wrapText="1"/>
    </xf>
    <xf numFmtId="0" fontId="36" fillId="0" borderId="0" xfId="0" applyFont="1" applyFill="1" applyBorder="1" applyAlignment="1">
      <alignment horizontal="left" vertical="center" wrapText="1"/>
    </xf>
    <xf numFmtId="0" fontId="36" fillId="0" borderId="108" xfId="0" quotePrefix="1" applyFont="1" applyFill="1" applyBorder="1" applyAlignment="1">
      <alignment horizontal="left" vertical="center" wrapText="1"/>
    </xf>
    <xf numFmtId="0" fontId="0" fillId="0" borderId="108" xfId="0" applyFill="1" applyBorder="1" applyAlignment="1">
      <alignment horizontal="left" vertical="center" wrapText="1"/>
    </xf>
    <xf numFmtId="0" fontId="36" fillId="0" borderId="113" xfId="0" applyFont="1" applyFill="1" applyBorder="1" applyAlignment="1">
      <alignment horizontal="left" vertical="center" wrapText="1"/>
    </xf>
    <xf numFmtId="0" fontId="0" fillId="99" borderId="0" xfId="0" applyFill="1" applyBorder="1" applyAlignment="1">
      <alignment horizontal="left" vertical="center" wrapText="1"/>
    </xf>
    <xf numFmtId="0" fontId="97" fillId="100" borderId="0" xfId="0" applyFont="1" applyFill="1" applyBorder="1" applyAlignment="1">
      <alignment horizontal="left" vertical="center" wrapText="1"/>
    </xf>
    <xf numFmtId="0" fontId="96" fillId="100" borderId="0" xfId="0" applyFont="1" applyFill="1" applyBorder="1" applyAlignment="1">
      <alignment horizontal="left" vertical="center" wrapText="1"/>
    </xf>
    <xf numFmtId="0" fontId="36" fillId="99" borderId="0" xfId="5" applyFont="1" applyFill="1" applyBorder="1" applyAlignment="1">
      <alignment horizontal="left" vertical="center" wrapText="1" indent="1"/>
    </xf>
    <xf numFmtId="0" fontId="32" fillId="99" borderId="0" xfId="5" applyFill="1" applyBorder="1" applyAlignment="1">
      <alignment horizontal="left" vertical="center" wrapText="1" indent="1"/>
    </xf>
    <xf numFmtId="0" fontId="36" fillId="0" borderId="0" xfId="5" applyFont="1" applyFill="1" applyBorder="1" applyAlignment="1">
      <alignment horizontal="left" vertical="center" wrapText="1" indent="1"/>
    </xf>
    <xf numFmtId="0" fontId="32" fillId="0" borderId="0" xfId="5" applyFill="1" applyBorder="1" applyAlignment="1">
      <alignment horizontal="left" vertical="center" wrapText="1" indent="1"/>
    </xf>
    <xf numFmtId="0" fontId="36" fillId="99" borderId="116" xfId="5" applyFont="1" applyFill="1" applyBorder="1" applyAlignment="1">
      <alignment horizontal="left" vertical="center" wrapText="1" indent="1"/>
    </xf>
    <xf numFmtId="0" fontId="32" fillId="99" borderId="116" xfId="5" applyFill="1" applyBorder="1" applyAlignment="1">
      <alignment horizontal="left" vertical="center" wrapText="1" indent="1"/>
    </xf>
    <xf numFmtId="0" fontId="36" fillId="0" borderId="0" xfId="5" quotePrefix="1" applyFont="1" applyFill="1" applyBorder="1" applyAlignment="1">
      <alignment horizontal="left" vertical="center" wrapText="1" indent="1"/>
    </xf>
    <xf numFmtId="0" fontId="177" fillId="0" borderId="0" xfId="5" applyFont="1" applyBorder="1" applyAlignment="1">
      <alignment horizontal="center" vertical="distributed"/>
    </xf>
    <xf numFmtId="0" fontId="178" fillId="0" borderId="0" xfId="0" applyFont="1" applyAlignment="1">
      <alignment vertical="distributed"/>
    </xf>
    <xf numFmtId="0" fontId="39" fillId="0" borderId="0" xfId="5" applyFont="1" applyAlignment="1">
      <alignment horizontal="left" vertical="top" wrapText="1"/>
    </xf>
    <xf numFmtId="0" fontId="201" fillId="100" borderId="30" xfId="0" applyFont="1" applyFill="1" applyBorder="1" applyAlignment="1">
      <alignment horizontal="center" vertical="center" wrapText="1"/>
    </xf>
    <xf numFmtId="0" fontId="47" fillId="0" borderId="31" xfId="0" applyFont="1" applyBorder="1" applyAlignment="1">
      <alignment horizontal="center" vertical="center" wrapText="1"/>
    </xf>
    <xf numFmtId="0" fontId="38" fillId="0" borderId="0" xfId="5" applyFont="1" applyAlignment="1">
      <alignment horizontal="left" vertical="center" wrapText="1"/>
    </xf>
    <xf numFmtId="0" fontId="39" fillId="0" borderId="0" xfId="5" applyFont="1" applyAlignment="1">
      <alignment horizontal="left" vertical="center" wrapText="1"/>
    </xf>
    <xf numFmtId="0" fontId="0" fillId="0" borderId="0" xfId="0" applyAlignment="1">
      <alignment vertical="distributed"/>
    </xf>
    <xf numFmtId="0" fontId="38" fillId="0" borderId="0" xfId="5" applyFont="1" applyBorder="1" applyAlignment="1">
      <alignment horizontal="left" vertical="center" wrapText="1"/>
    </xf>
    <xf numFmtId="0" fontId="85" fillId="98" borderId="29" xfId="5" applyFont="1" applyFill="1" applyBorder="1" applyAlignment="1">
      <alignment horizontal="center" vertical="center" wrapText="1"/>
    </xf>
    <xf numFmtId="0" fontId="36" fillId="99" borderId="110" xfId="5" applyFont="1" applyFill="1" applyBorder="1" applyAlignment="1">
      <alignment horizontal="left" vertical="center" wrapText="1" indent="1"/>
    </xf>
    <xf numFmtId="0" fontId="32" fillId="99" borderId="110" xfId="5" applyFill="1" applyBorder="1" applyAlignment="1">
      <alignment horizontal="left" vertical="center" wrapText="1" indent="1"/>
    </xf>
    <xf numFmtId="0" fontId="167" fillId="0" borderId="0" xfId="4075" applyFont="1" applyAlignment="1">
      <alignment vertical="top" wrapText="1"/>
    </xf>
    <xf numFmtId="0" fontId="194" fillId="98" borderId="38" xfId="4075" applyFont="1" applyFill="1" applyBorder="1" applyAlignment="1">
      <alignment horizontal="center" vertical="center" wrapText="1"/>
    </xf>
    <xf numFmtId="0" fontId="89" fillId="98" borderId="27" xfId="0" applyFont="1" applyFill="1" applyBorder="1" applyAlignment="1">
      <alignment horizontal="center" vertical="center" wrapText="1"/>
    </xf>
    <xf numFmtId="0" fontId="85" fillId="98" borderId="38" xfId="4075" applyFont="1" applyFill="1" applyBorder="1" applyAlignment="1">
      <alignment horizontal="center" vertical="center" wrapText="1"/>
    </xf>
    <xf numFmtId="0" fontId="187" fillId="98" borderId="27" xfId="4075" applyFont="1" applyFill="1" applyBorder="1" applyAlignment="1">
      <alignment horizontal="center" vertical="center" wrapText="1"/>
    </xf>
    <xf numFmtId="0" fontId="79" fillId="0" borderId="83" xfId="0" applyFont="1" applyBorder="1" applyAlignment="1">
      <alignment horizontal="center" vertical="top" wrapText="1"/>
    </xf>
    <xf numFmtId="0" fontId="79" fillId="0" borderId="0" xfId="4075" applyFont="1" applyFill="1" applyBorder="1" applyAlignment="1">
      <alignment horizontal="left" vertical="center" wrapText="1"/>
    </xf>
    <xf numFmtId="0" fontId="167" fillId="0" borderId="0" xfId="4075" applyFont="1" applyBorder="1" applyAlignment="1">
      <alignment vertical="center" wrapText="1"/>
    </xf>
    <xf numFmtId="0" fontId="79" fillId="0" borderId="0" xfId="4075" applyFont="1" applyFill="1" applyBorder="1" applyAlignment="1">
      <alignment wrapText="1"/>
    </xf>
    <xf numFmtId="0" fontId="77" fillId="0" borderId="0" xfId="0" applyFont="1" applyAlignment="1"/>
    <xf numFmtId="0" fontId="203" fillId="0" borderId="36" xfId="4075" applyFont="1" applyBorder="1" applyAlignment="1">
      <alignment horizontal="left" vertical="distributed"/>
    </xf>
    <xf numFmtId="0" fontId="202" fillId="0" borderId="36" xfId="4075" applyFont="1" applyBorder="1" applyAlignment="1">
      <alignment horizontal="left" vertical="distributed"/>
    </xf>
    <xf numFmtId="0" fontId="85" fillId="98" borderId="30" xfId="4075" applyFont="1" applyFill="1" applyBorder="1" applyAlignment="1">
      <alignment horizontal="center" vertical="center" wrapText="1"/>
    </xf>
    <xf numFmtId="0" fontId="187" fillId="98" borderId="32" xfId="4075" applyFont="1" applyFill="1" applyBorder="1" applyAlignment="1">
      <alignment horizontal="center" vertical="center" wrapText="1"/>
    </xf>
    <xf numFmtId="0" fontId="38" fillId="0" borderId="0" xfId="0" applyFont="1" applyAlignment="1">
      <alignment horizontal="left" vertical="center" wrapText="1"/>
    </xf>
    <xf numFmtId="0" fontId="39" fillId="0" borderId="0" xfId="0" applyFont="1" applyAlignment="1">
      <alignment horizontal="left" vertical="center" wrapText="1"/>
    </xf>
    <xf numFmtId="0" fontId="0" fillId="0" borderId="0" xfId="0" applyAlignment="1">
      <alignment vertical="distributed" wrapText="1"/>
    </xf>
    <xf numFmtId="0" fontId="0" fillId="0" borderId="0" xfId="0" applyAlignment="1">
      <alignment vertical="top" wrapText="1"/>
    </xf>
    <xf numFmtId="0" fontId="39" fillId="0" borderId="0" xfId="0" applyFont="1" applyAlignment="1">
      <alignment vertical="distributed"/>
    </xf>
    <xf numFmtId="3" fontId="36" fillId="0" borderId="0" xfId="0" applyNumberFormat="1" applyFont="1" applyFill="1" applyBorder="1" applyAlignment="1">
      <alignment horizontal="left" vertical="center" wrapText="1" indent="1"/>
    </xf>
    <xf numFmtId="3" fontId="36" fillId="0" borderId="10" xfId="0" applyNumberFormat="1" applyFont="1" applyFill="1" applyBorder="1" applyAlignment="1">
      <alignment horizontal="left" vertical="center" wrapText="1" indent="1"/>
    </xf>
    <xf numFmtId="0" fontId="36" fillId="99" borderId="0" xfId="0" applyFont="1" applyFill="1" applyBorder="1" applyAlignment="1">
      <alignment horizontal="left" vertical="center" wrapText="1" indent="2"/>
    </xf>
    <xf numFmtId="0" fontId="36" fillId="99" borderId="10" xfId="0" applyFont="1" applyFill="1" applyBorder="1" applyAlignment="1">
      <alignment horizontal="left" vertical="center" wrapText="1" indent="2"/>
    </xf>
    <xf numFmtId="0" fontId="36" fillId="0" borderId="0" xfId="0" applyFont="1" applyFill="1" applyBorder="1" applyAlignment="1">
      <alignment horizontal="left" vertical="center" wrapText="1" indent="3"/>
    </xf>
    <xf numFmtId="0" fontId="36" fillId="0" borderId="10" xfId="0" applyFont="1" applyFill="1" applyBorder="1" applyAlignment="1">
      <alignment horizontal="left" vertical="center" wrapText="1" indent="3"/>
    </xf>
    <xf numFmtId="0" fontId="36" fillId="0" borderId="0" xfId="0" applyFont="1" applyFill="1" applyBorder="1" applyAlignment="1">
      <alignment horizontal="left" vertical="center" wrapText="1" indent="2"/>
    </xf>
    <xf numFmtId="0" fontId="36" fillId="0" borderId="10" xfId="0" applyFont="1" applyFill="1" applyBorder="1" applyAlignment="1">
      <alignment horizontal="left" vertical="center" wrapText="1" indent="2"/>
    </xf>
    <xf numFmtId="0" fontId="36" fillId="0" borderId="10" xfId="0" applyFont="1" applyFill="1" applyBorder="1" applyAlignment="1">
      <alignment horizontal="left" vertical="center" wrapText="1" indent="1"/>
    </xf>
    <xf numFmtId="0" fontId="33" fillId="100" borderId="0" xfId="0" applyFont="1" applyFill="1" applyBorder="1" applyAlignment="1">
      <alignment horizontal="left" vertical="center" wrapText="1"/>
    </xf>
    <xf numFmtId="0" fontId="32" fillId="100" borderId="0" xfId="0" applyFont="1" applyFill="1" applyBorder="1" applyAlignment="1">
      <alignment horizontal="left" vertical="center" wrapText="1"/>
    </xf>
    <xf numFmtId="0" fontId="32" fillId="100" borderId="10" xfId="0" applyFont="1" applyFill="1" applyBorder="1" applyAlignment="1">
      <alignment horizontal="left" vertical="center" wrapText="1"/>
    </xf>
    <xf numFmtId="0" fontId="36" fillId="0" borderId="0" xfId="0" applyFont="1" applyBorder="1" applyAlignment="1">
      <alignment horizontal="left" vertical="center" wrapText="1"/>
    </xf>
    <xf numFmtId="0" fontId="0" fillId="0" borderId="10" xfId="0" applyBorder="1" applyAlignment="1">
      <alignment horizontal="left" vertical="center" wrapText="1"/>
    </xf>
    <xf numFmtId="0" fontId="33" fillId="100" borderId="80" xfId="0" applyFont="1" applyFill="1" applyBorder="1" applyAlignment="1">
      <alignment horizontal="left" vertical="center" wrapText="1"/>
    </xf>
    <xf numFmtId="0" fontId="32" fillId="100" borderId="80" xfId="0" applyFont="1" applyFill="1" applyBorder="1" applyAlignment="1">
      <alignment horizontal="left" vertical="center" wrapText="1"/>
    </xf>
    <xf numFmtId="0" fontId="32" fillId="100" borderId="76" xfId="0" applyFont="1" applyFill="1" applyBorder="1" applyAlignment="1">
      <alignment horizontal="left" vertical="center" wrapText="1"/>
    </xf>
    <xf numFmtId="0" fontId="36" fillId="99" borderId="10" xfId="0" applyFont="1" applyFill="1" applyBorder="1" applyAlignment="1">
      <alignment horizontal="left" vertical="center" wrapText="1" indent="1"/>
    </xf>
    <xf numFmtId="0" fontId="75" fillId="98" borderId="32" xfId="0" applyFont="1" applyFill="1" applyBorder="1" applyAlignment="1">
      <alignment horizontal="left" vertical="center" wrapText="1"/>
    </xf>
    <xf numFmtId="0" fontId="75" fillId="98" borderId="29" xfId="0" applyFont="1" applyFill="1" applyBorder="1" applyAlignment="1">
      <alignment horizontal="left" vertical="center" wrapText="1"/>
    </xf>
    <xf numFmtId="0" fontId="75" fillId="98" borderId="52" xfId="0" applyFont="1" applyFill="1" applyBorder="1" applyAlignment="1">
      <alignment horizontal="center" vertical="center" wrapText="1"/>
    </xf>
    <xf numFmtId="0" fontId="75" fillId="98" borderId="36" xfId="0" applyFont="1" applyFill="1" applyBorder="1" applyAlignment="1">
      <alignment horizontal="center" vertical="center" wrapText="1"/>
    </xf>
    <xf numFmtId="0" fontId="0" fillId="0" borderId="17" xfId="0" applyBorder="1" applyAlignment="1">
      <alignment horizontal="left" vertical="center" wrapText="1"/>
    </xf>
    <xf numFmtId="0" fontId="0" fillId="0" borderId="0" xfId="0" applyAlignment="1">
      <alignment horizontal="left" vertical="center" wrapText="1"/>
    </xf>
    <xf numFmtId="0" fontId="97" fillId="100" borderId="14" xfId="0" applyFont="1" applyFill="1" applyBorder="1" applyAlignment="1">
      <alignment horizontal="left" vertical="center" wrapText="1"/>
    </xf>
    <xf numFmtId="0" fontId="96" fillId="100" borderId="14" xfId="0" applyFont="1" applyFill="1" applyBorder="1" applyAlignment="1">
      <alignment horizontal="left" vertical="center" wrapText="1"/>
    </xf>
    <xf numFmtId="0" fontId="96" fillId="100" borderId="145" xfId="0" applyFont="1" applyFill="1" applyBorder="1" applyAlignment="1">
      <alignment horizontal="left" vertical="center" wrapText="1"/>
    </xf>
    <xf numFmtId="0" fontId="0" fillId="0" borderId="0" xfId="0" applyFill="1" applyBorder="1" applyAlignment="1">
      <alignment horizontal="left" vertical="center" wrapText="1" indent="3"/>
    </xf>
    <xf numFmtId="0" fontId="177" fillId="0" borderId="0" xfId="0" applyFont="1" applyAlignment="1">
      <alignment horizontal="left" vertical="distributed"/>
    </xf>
    <xf numFmtId="0" fontId="85" fillId="98" borderId="32" xfId="0" applyFont="1" applyFill="1" applyBorder="1" applyAlignment="1">
      <alignment horizontal="left" vertical="center" wrapText="1"/>
    </xf>
    <xf numFmtId="0" fontId="85" fillId="98" borderId="29" xfId="0" applyFont="1" applyFill="1" applyBorder="1" applyAlignment="1">
      <alignment horizontal="left" vertical="center" wrapText="1"/>
    </xf>
    <xf numFmtId="0" fontId="85" fillId="98" borderId="52" xfId="0" applyFont="1" applyFill="1" applyBorder="1" applyAlignment="1">
      <alignment horizontal="center" vertical="center" wrapText="1"/>
    </xf>
    <xf numFmtId="0" fontId="85" fillId="98" borderId="36" xfId="0" applyFont="1" applyFill="1" applyBorder="1" applyAlignment="1">
      <alignment horizontal="center" vertical="center" wrapText="1"/>
    </xf>
    <xf numFmtId="0" fontId="32" fillId="0" borderId="0" xfId="0" applyFont="1" applyAlignment="1">
      <alignment vertical="distributed"/>
    </xf>
    <xf numFmtId="0" fontId="0" fillId="0" borderId="0" xfId="0" applyAlignment="1">
      <alignment horizontal="left" vertical="top" wrapText="1"/>
    </xf>
    <xf numFmtId="0" fontId="41" fillId="0" borderId="0" xfId="0" applyFont="1" applyAlignment="1">
      <alignment horizontal="left" vertical="center" wrapText="1"/>
    </xf>
    <xf numFmtId="0" fontId="36" fillId="22" borderId="0" xfId="0" applyFont="1" applyFill="1" applyBorder="1" applyAlignment="1">
      <alignment horizontal="left" vertical="center" wrapText="1"/>
    </xf>
    <xf numFmtId="0" fontId="0" fillId="22" borderId="0" xfId="0" applyFill="1" applyBorder="1" applyAlignment="1">
      <alignment horizontal="left" vertical="center" wrapText="1"/>
    </xf>
    <xf numFmtId="0" fontId="0" fillId="22" borderId="10" xfId="0" applyFill="1" applyBorder="1" applyAlignment="1">
      <alignment horizontal="left" vertical="center" wrapText="1"/>
    </xf>
    <xf numFmtId="0" fontId="0" fillId="0" borderId="10" xfId="0" applyFill="1" applyBorder="1" applyAlignment="1">
      <alignment horizontal="left" vertical="center" wrapText="1"/>
    </xf>
    <xf numFmtId="0" fontId="36" fillId="22" borderId="14" xfId="0" quotePrefix="1" applyFont="1" applyFill="1" applyBorder="1" applyAlignment="1">
      <alignment horizontal="left" vertical="center" wrapText="1"/>
    </xf>
    <xf numFmtId="0" fontId="0" fillId="22" borderId="14" xfId="0" applyFill="1" applyBorder="1" applyAlignment="1">
      <alignment horizontal="left" vertical="center" wrapText="1"/>
    </xf>
    <xf numFmtId="0" fontId="0" fillId="22" borderId="13" xfId="0" applyFill="1" applyBorder="1" applyAlignment="1">
      <alignment horizontal="left" vertical="center" wrapText="1"/>
    </xf>
    <xf numFmtId="0" fontId="41" fillId="0" borderId="0" xfId="0" applyFont="1" applyBorder="1" applyAlignment="1">
      <alignment horizontal="left" vertical="top" wrapText="1"/>
    </xf>
    <xf numFmtId="0" fontId="0" fillId="0" borderId="0" xfId="0" applyBorder="1" applyAlignment="1">
      <alignment horizontal="center" vertical="distributed"/>
    </xf>
    <xf numFmtId="0" fontId="75" fillId="23" borderId="32" xfId="0" applyFont="1" applyFill="1" applyBorder="1" applyAlignment="1">
      <alignment horizontal="center" vertical="center" wrapText="1"/>
    </xf>
    <xf numFmtId="0" fontId="75" fillId="23" borderId="29" xfId="0" applyFont="1" applyFill="1" applyBorder="1" applyAlignment="1">
      <alignment horizontal="center" vertical="center" wrapText="1"/>
    </xf>
    <xf numFmtId="0" fontId="75" fillId="23" borderId="30" xfId="0" applyFont="1" applyFill="1" applyBorder="1" applyAlignment="1">
      <alignment horizontal="center" vertical="center" wrapText="1"/>
    </xf>
    <xf numFmtId="0" fontId="75" fillId="23" borderId="32" xfId="0" applyFont="1" applyFill="1" applyBorder="1" applyAlignment="1">
      <alignment horizontal="left" vertical="center" wrapText="1"/>
    </xf>
    <xf numFmtId="0" fontId="89" fillId="23" borderId="29" xfId="0" applyFont="1" applyFill="1" applyBorder="1" applyAlignment="1">
      <alignment horizontal="left" vertical="center" wrapText="1"/>
    </xf>
    <xf numFmtId="0" fontId="89" fillId="23" borderId="32" xfId="0" applyFont="1" applyFill="1" applyBorder="1" applyAlignment="1">
      <alignment horizontal="left" vertical="center" wrapText="1"/>
    </xf>
    <xf numFmtId="0" fontId="0" fillId="0" borderId="51" xfId="0" applyFill="1" applyBorder="1" applyAlignment="1">
      <alignment horizontal="left" vertical="center" wrapText="1" indent="1"/>
    </xf>
    <xf numFmtId="0" fontId="177" fillId="0" borderId="0" xfId="0" applyFont="1" applyBorder="1" applyAlignment="1">
      <alignment horizontal="center" vertical="distributed"/>
    </xf>
    <xf numFmtId="0" fontId="85" fillId="98" borderId="40" xfId="0" applyFont="1" applyFill="1" applyBorder="1" applyAlignment="1">
      <alignment horizontal="left" vertical="center" wrapText="1"/>
    </xf>
    <xf numFmtId="0" fontId="89" fillId="98" borderId="40" xfId="0" applyFont="1" applyFill="1" applyBorder="1" applyAlignment="1">
      <alignment horizontal="left" vertical="center" wrapText="1"/>
    </xf>
    <xf numFmtId="0" fontId="85" fillId="98" borderId="0" xfId="0" applyFont="1" applyFill="1" applyBorder="1" applyAlignment="1">
      <alignment horizontal="left" vertical="center" wrapText="1"/>
    </xf>
    <xf numFmtId="0" fontId="89" fillId="98" borderId="0" xfId="0" applyFont="1" applyFill="1" applyBorder="1" applyAlignment="1">
      <alignment horizontal="left" vertical="center" wrapText="1"/>
    </xf>
    <xf numFmtId="0" fontId="0" fillId="98" borderId="36" xfId="0" applyFill="1" applyBorder="1" applyAlignment="1">
      <alignment horizontal="left" vertical="center" wrapText="1"/>
    </xf>
    <xf numFmtId="0" fontId="85" fillId="98" borderId="30" xfId="0" applyFont="1" applyFill="1" applyBorder="1" applyAlignment="1">
      <alignment horizontal="center" vertical="center" wrapText="1"/>
    </xf>
    <xf numFmtId="0" fontId="0" fillId="98" borderId="31" xfId="0" applyFill="1" applyBorder="1" applyAlignment="1">
      <alignment horizontal="center" vertical="center" wrapText="1"/>
    </xf>
    <xf numFmtId="0" fontId="0" fillId="98" borderId="32" xfId="0" applyFill="1" applyBorder="1" applyAlignment="1">
      <alignment horizontal="center" vertical="center" wrapText="1"/>
    </xf>
    <xf numFmtId="0" fontId="85" fillId="98" borderId="38" xfId="0" applyFont="1" applyFill="1" applyBorder="1" applyAlignment="1">
      <alignment horizontal="center" vertical="center" wrapText="1"/>
    </xf>
    <xf numFmtId="0" fontId="0" fillId="98" borderId="28" xfId="0" applyFill="1" applyBorder="1" applyAlignment="1">
      <alignment horizontal="center" vertical="center" wrapText="1"/>
    </xf>
    <xf numFmtId="0" fontId="0" fillId="99" borderId="50" xfId="0" applyFill="1" applyBorder="1" applyAlignment="1">
      <alignment horizontal="left" vertical="center" wrapText="1" indent="1"/>
    </xf>
    <xf numFmtId="0" fontId="36" fillId="99" borderId="145" xfId="0" applyFont="1" applyFill="1" applyBorder="1" applyAlignment="1">
      <alignment horizontal="left" vertical="center" wrapText="1" indent="1"/>
    </xf>
    <xf numFmtId="0" fontId="0" fillId="99" borderId="145" xfId="0" applyFill="1" applyBorder="1" applyAlignment="1">
      <alignment horizontal="left" vertical="center" wrapText="1" indent="1"/>
    </xf>
    <xf numFmtId="0" fontId="0" fillId="99" borderId="144" xfId="0" applyFill="1" applyBorder="1" applyAlignment="1">
      <alignment horizontal="left" vertical="center" wrapText="1" indent="1"/>
    </xf>
    <xf numFmtId="0" fontId="36" fillId="101" borderId="40" xfId="0" applyFont="1" applyFill="1" applyBorder="1" applyAlignment="1">
      <alignment horizontal="left" vertical="center" wrapText="1" indent="1"/>
    </xf>
    <xf numFmtId="0" fontId="0" fillId="101" borderId="40" xfId="0" applyFill="1" applyBorder="1" applyAlignment="1">
      <alignment horizontal="left" vertical="center" wrapText="1" indent="1"/>
    </xf>
    <xf numFmtId="0" fontId="192" fillId="0" borderId="0" xfId="0" applyFont="1" applyBorder="1" applyAlignment="1">
      <alignment horizontal="center" vertical="distributed"/>
    </xf>
    <xf numFmtId="0" fontId="192" fillId="0" borderId="11" xfId="0" applyFont="1" applyBorder="1" applyAlignment="1">
      <alignment horizontal="center" vertical="distributed"/>
    </xf>
    <xf numFmtId="0" fontId="177" fillId="0" borderId="0" xfId="0" applyFont="1" applyBorder="1" applyAlignment="1">
      <alignment horizontal="left" vertical="distributed"/>
    </xf>
    <xf numFmtId="0" fontId="178" fillId="0" borderId="0" xfId="0" applyFont="1" applyBorder="1" applyAlignment="1">
      <alignment vertical="distributed"/>
    </xf>
    <xf numFmtId="0" fontId="89" fillId="98" borderId="29" xfId="0" applyFont="1" applyFill="1" applyBorder="1" applyAlignment="1">
      <alignment horizontal="left" vertical="center" wrapText="1"/>
    </xf>
    <xf numFmtId="0" fontId="36" fillId="101" borderId="145" xfId="0" applyFont="1" applyFill="1" applyBorder="1" applyAlignment="1">
      <alignment horizontal="left" vertical="center" wrapText="1" indent="1"/>
    </xf>
    <xf numFmtId="0" fontId="0" fillId="101" borderId="145" xfId="0" applyFill="1" applyBorder="1" applyAlignment="1">
      <alignment horizontal="left" vertical="center" wrapText="1" indent="1"/>
    </xf>
    <xf numFmtId="0" fontId="0" fillId="0" borderId="0" xfId="0" applyAlignment="1">
      <alignment horizontal="center" vertical="distributed"/>
    </xf>
    <xf numFmtId="0" fontId="36" fillId="101" borderId="45" xfId="0" applyFont="1" applyFill="1" applyBorder="1" applyAlignment="1">
      <alignment horizontal="left" vertical="center" wrapText="1" indent="1"/>
    </xf>
    <xf numFmtId="0" fontId="0" fillId="101" borderId="45" xfId="0" applyFill="1" applyBorder="1" applyAlignment="1">
      <alignment horizontal="left" vertical="center" wrapText="1" indent="1"/>
    </xf>
    <xf numFmtId="0" fontId="54" fillId="0" borderId="0" xfId="0" applyFont="1" applyBorder="1" applyAlignment="1">
      <alignment horizontal="left" vertical="center" wrapText="1"/>
    </xf>
    <xf numFmtId="0" fontId="54" fillId="0" borderId="0" xfId="0" applyFont="1" applyAlignment="1">
      <alignment horizontal="left" vertical="center" wrapText="1"/>
    </xf>
    <xf numFmtId="0" fontId="0" fillId="0" borderId="10" xfId="0" applyFill="1" applyBorder="1" applyAlignment="1">
      <alignment horizontal="left" vertical="center" wrapText="1" indent="1"/>
    </xf>
    <xf numFmtId="0" fontId="36" fillId="101" borderId="80" xfId="0" applyFont="1" applyFill="1" applyBorder="1" applyAlignment="1">
      <alignment horizontal="left" vertical="center" wrapText="1" indent="1"/>
    </xf>
    <xf numFmtId="0" fontId="0" fillId="101" borderId="80" xfId="0" applyFill="1" applyBorder="1" applyAlignment="1">
      <alignment horizontal="left" vertical="center" wrapText="1" indent="1"/>
    </xf>
    <xf numFmtId="0" fontId="0" fillId="101" borderId="76" xfId="0" applyFill="1" applyBorder="1" applyAlignment="1">
      <alignment horizontal="left" vertical="center" wrapText="1" indent="1"/>
    </xf>
    <xf numFmtId="0" fontId="0" fillId="99" borderId="10" xfId="0" applyFill="1" applyBorder="1" applyAlignment="1">
      <alignment horizontal="left" vertical="center" wrapText="1" indent="1"/>
    </xf>
    <xf numFmtId="0" fontId="0" fillId="0" borderId="10" xfId="0" applyBorder="1" applyAlignment="1">
      <alignment horizontal="left" vertical="center" wrapText="1" indent="1"/>
    </xf>
    <xf numFmtId="0" fontId="113" fillId="100" borderId="0" xfId="0" applyFont="1" applyFill="1" applyBorder="1" applyAlignment="1">
      <alignment horizontal="left" vertical="center" wrapText="1"/>
    </xf>
    <xf numFmtId="0" fontId="177" fillId="0" borderId="0" xfId="0" applyFont="1" applyBorder="1" applyAlignment="1">
      <alignment horizontal="center" vertical="center" wrapText="1"/>
    </xf>
    <xf numFmtId="0" fontId="85" fillId="98" borderId="32" xfId="0" applyFont="1" applyFill="1" applyBorder="1" applyAlignment="1">
      <alignment horizontal="center" vertical="center" wrapText="1"/>
    </xf>
    <xf numFmtId="0" fontId="89" fillId="98" borderId="29" xfId="0" applyFont="1" applyFill="1" applyBorder="1" applyAlignment="1">
      <alignment horizontal="center" vertical="center" wrapText="1"/>
    </xf>
    <xf numFmtId="0" fontId="89" fillId="98" borderId="32" xfId="0" applyFont="1" applyFill="1" applyBorder="1" applyAlignment="1">
      <alignment horizontal="center" vertical="center" wrapText="1"/>
    </xf>
    <xf numFmtId="0" fontId="114" fillId="100" borderId="0" xfId="0" applyFont="1" applyFill="1" applyBorder="1" applyAlignment="1">
      <alignment horizontal="left" vertical="center" wrapText="1"/>
    </xf>
    <xf numFmtId="0" fontId="36" fillId="99" borderId="80" xfId="0" applyFont="1" applyFill="1" applyBorder="1" applyAlignment="1">
      <alignment horizontal="left" vertical="center" wrapText="1" indent="1"/>
    </xf>
    <xf numFmtId="0" fontId="0" fillId="99" borderId="80" xfId="0" applyFill="1" applyBorder="1" applyAlignment="1">
      <alignment horizontal="left" vertical="center" wrapText="1" indent="1"/>
    </xf>
    <xf numFmtId="0" fontId="0" fillId="99" borderId="76" xfId="0" applyFill="1" applyBorder="1" applyAlignment="1">
      <alignment horizontal="left" vertical="center" wrapText="1" indent="1"/>
    </xf>
    <xf numFmtId="0" fontId="177" fillId="0" borderId="11" xfId="0" applyFont="1" applyBorder="1" applyAlignment="1">
      <alignment horizontal="center" vertical="distributed"/>
    </xf>
    <xf numFmtId="0" fontId="177" fillId="0" borderId="0" xfId="0" applyFont="1" applyAlignment="1">
      <alignment horizontal="center" vertical="distributed"/>
    </xf>
    <xf numFmtId="0" fontId="36" fillId="99" borderId="80" xfId="0" quotePrefix="1" applyFont="1" applyFill="1" applyBorder="1" applyAlignment="1">
      <alignment horizontal="left" vertical="center" wrapText="1" indent="1"/>
    </xf>
    <xf numFmtId="0" fontId="89" fillId="98" borderId="32" xfId="0" applyFont="1" applyFill="1" applyBorder="1" applyAlignment="1">
      <alignment horizontal="left" vertical="center" wrapText="1"/>
    </xf>
    <xf numFmtId="0" fontId="85" fillId="98" borderId="40" xfId="0" applyFont="1" applyFill="1" applyBorder="1" applyAlignment="1">
      <alignment horizontal="center" vertical="center" wrapText="1"/>
    </xf>
    <xf numFmtId="0" fontId="0" fillId="98" borderId="40" xfId="0" applyFill="1" applyBorder="1" applyAlignment="1">
      <alignment horizontal="center" vertical="center" wrapText="1"/>
    </xf>
    <xf numFmtId="0" fontId="0" fillId="98" borderId="37" xfId="0" applyFill="1" applyBorder="1" applyAlignment="1">
      <alignment horizontal="center" vertical="center" wrapText="1"/>
    </xf>
    <xf numFmtId="0" fontId="0" fillId="98" borderId="0" xfId="0" applyFill="1" applyAlignment="1">
      <alignment horizontal="center" vertical="center" wrapText="1"/>
    </xf>
    <xf numFmtId="0" fontId="0" fillId="98" borderId="33" xfId="0" applyFill="1" applyBorder="1" applyAlignment="1">
      <alignment horizontal="center" vertical="center" wrapText="1"/>
    </xf>
    <xf numFmtId="0" fontId="75" fillId="98" borderId="30" xfId="0" applyFont="1" applyFill="1" applyBorder="1" applyAlignment="1">
      <alignment horizontal="center" vertical="center" wrapText="1"/>
    </xf>
    <xf numFmtId="0" fontId="36" fillId="99" borderId="116" xfId="0" applyFont="1" applyFill="1" applyBorder="1" applyAlignment="1">
      <alignment horizontal="left" vertical="center" wrapText="1" indent="1"/>
    </xf>
    <xf numFmtId="0" fontId="39" fillId="0" borderId="26" xfId="0" applyFont="1" applyFill="1" applyBorder="1" applyAlignment="1">
      <alignment horizontal="left" vertical="center" wrapText="1"/>
    </xf>
    <xf numFmtId="0" fontId="85" fillId="98" borderId="32" xfId="0" applyFont="1" applyFill="1" applyBorder="1" applyAlignment="1">
      <alignment horizontal="left" vertical="center" wrapText="1" indent="1"/>
    </xf>
    <xf numFmtId="0" fontId="89" fillId="98" borderId="29" xfId="0" applyFont="1" applyFill="1" applyBorder="1" applyAlignment="1">
      <alignment horizontal="left" vertical="center" wrapText="1" indent="1"/>
    </xf>
    <xf numFmtId="0" fontId="89" fillId="98" borderId="32" xfId="0" applyFont="1" applyFill="1" applyBorder="1" applyAlignment="1">
      <alignment horizontal="left" vertical="center" wrapText="1" indent="1"/>
    </xf>
    <xf numFmtId="0" fontId="89" fillId="98" borderId="37" xfId="0" applyFont="1" applyFill="1" applyBorder="1" applyAlignment="1">
      <alignment horizontal="left" vertical="center" wrapText="1" indent="1"/>
    </xf>
    <xf numFmtId="0" fontId="89" fillId="98" borderId="38" xfId="0" applyFont="1" applyFill="1" applyBorder="1" applyAlignment="1">
      <alignment horizontal="left" vertical="center" wrapText="1" indent="1"/>
    </xf>
    <xf numFmtId="0" fontId="85" fillId="98" borderId="39" xfId="0" applyFont="1" applyFill="1" applyBorder="1" applyAlignment="1">
      <alignment horizontal="center" vertical="center" wrapText="1"/>
    </xf>
    <xf numFmtId="0" fontId="0" fillId="98" borderId="34" xfId="0" applyFill="1" applyBorder="1" applyAlignment="1">
      <alignment horizontal="center" vertical="center" wrapText="1"/>
    </xf>
    <xf numFmtId="0" fontId="92" fillId="98" borderId="38" xfId="0" applyFont="1" applyFill="1" applyBorder="1" applyAlignment="1">
      <alignment horizontal="center" vertical="center" wrapText="1"/>
    </xf>
    <xf numFmtId="0" fontId="92" fillId="98" borderId="28" xfId="0" applyFont="1" applyFill="1" applyBorder="1" applyAlignment="1">
      <alignment horizontal="center" vertical="center" wrapText="1"/>
    </xf>
    <xf numFmtId="0" fontId="38" fillId="0" borderId="35" xfId="0" applyFont="1" applyBorder="1" applyAlignment="1">
      <alignment horizontal="left" vertical="center" wrapText="1"/>
    </xf>
    <xf numFmtId="0" fontId="85" fillId="98" borderId="40" xfId="0" applyFont="1" applyFill="1" applyBorder="1" applyAlignment="1">
      <alignment horizontal="left" vertical="center" wrapText="1" indent="1"/>
    </xf>
    <xf numFmtId="0" fontId="85" fillId="98" borderId="37" xfId="0" applyFont="1" applyFill="1" applyBorder="1" applyAlignment="1">
      <alignment horizontal="left" vertical="center" wrapText="1" indent="1"/>
    </xf>
    <xf numFmtId="0" fontId="85" fillId="98" borderId="0" xfId="0" applyFont="1" applyFill="1" applyBorder="1" applyAlignment="1">
      <alignment horizontal="left" vertical="center" wrapText="1" indent="1"/>
    </xf>
    <xf numFmtId="0" fontId="85" fillId="98" borderId="33" xfId="0" applyFont="1" applyFill="1" applyBorder="1" applyAlignment="1">
      <alignment horizontal="left" vertical="center" wrapText="1" indent="1"/>
    </xf>
    <xf numFmtId="0" fontId="85" fillId="98" borderId="36" xfId="0" applyFont="1" applyFill="1" applyBorder="1" applyAlignment="1">
      <alignment horizontal="left" vertical="center" wrapText="1" indent="1"/>
    </xf>
    <xf numFmtId="0" fontId="85" fillId="98" borderId="41" xfId="0" applyFont="1" applyFill="1" applyBorder="1" applyAlignment="1">
      <alignment horizontal="left" vertical="center" wrapText="1" indent="1"/>
    </xf>
    <xf numFmtId="0" fontId="75" fillId="98" borderId="31" xfId="0" applyFont="1" applyFill="1" applyBorder="1" applyAlignment="1">
      <alignment horizontal="center" vertical="center" wrapText="1"/>
    </xf>
    <xf numFmtId="0" fontId="75" fillId="98" borderId="32" xfId="0" applyFont="1" applyFill="1" applyBorder="1" applyAlignment="1">
      <alignment horizontal="center" vertical="center" wrapText="1"/>
    </xf>
    <xf numFmtId="0" fontId="85" fillId="98" borderId="34" xfId="0" applyFont="1" applyFill="1" applyBorder="1" applyAlignment="1">
      <alignment horizontal="center" vertical="center" wrapText="1"/>
    </xf>
    <xf numFmtId="0" fontId="92" fillId="98" borderId="39" xfId="0" applyFont="1" applyFill="1" applyBorder="1" applyAlignment="1">
      <alignment horizontal="center" vertical="center" wrapText="1"/>
    </xf>
    <xf numFmtId="0" fontId="92" fillId="98" borderId="40" xfId="0" applyFont="1" applyFill="1" applyBorder="1" applyAlignment="1">
      <alignment horizontal="center" vertical="center" wrapText="1"/>
    </xf>
    <xf numFmtId="0" fontId="92" fillId="98" borderId="37" xfId="0" applyFont="1" applyFill="1" applyBorder="1" applyAlignment="1">
      <alignment horizontal="center" vertical="center" wrapText="1"/>
    </xf>
    <xf numFmtId="0" fontId="92" fillId="98" borderId="52" xfId="0" applyFont="1" applyFill="1" applyBorder="1" applyAlignment="1">
      <alignment horizontal="center" vertical="center" wrapText="1"/>
    </xf>
    <xf numFmtId="0" fontId="92" fillId="98" borderId="36" xfId="0" applyFont="1" applyFill="1" applyBorder="1" applyAlignment="1">
      <alignment horizontal="center" vertical="center" wrapText="1"/>
    </xf>
    <xf numFmtId="0" fontId="92" fillId="98" borderId="41" xfId="0" applyFont="1" applyFill="1" applyBorder="1" applyAlignment="1">
      <alignment horizontal="center" vertical="center" wrapText="1"/>
    </xf>
    <xf numFmtId="0" fontId="36" fillId="0" borderId="36" xfId="0" applyFont="1" applyFill="1" applyBorder="1" applyAlignment="1">
      <alignment horizontal="left" vertical="center" wrapText="1" indent="1"/>
    </xf>
    <xf numFmtId="0" fontId="75" fillId="98" borderId="29" xfId="0" applyFont="1" applyFill="1" applyBorder="1" applyAlignment="1">
      <alignment horizontal="center" vertical="center" wrapText="1"/>
    </xf>
    <xf numFmtId="0" fontId="36" fillId="0" borderId="40" xfId="0" applyFont="1" applyFill="1" applyBorder="1" applyAlignment="1">
      <alignment horizontal="left" vertical="center" wrapText="1" indent="1"/>
    </xf>
    <xf numFmtId="0" fontId="0" fillId="0" borderId="40" xfId="0" applyFill="1" applyBorder="1" applyAlignment="1">
      <alignment horizontal="left" vertical="center" wrapText="1" indent="1"/>
    </xf>
    <xf numFmtId="0" fontId="36" fillId="101" borderId="0" xfId="0" applyFont="1" applyFill="1" applyBorder="1" applyAlignment="1">
      <alignment horizontal="left" vertical="center" wrapText="1" indent="1"/>
    </xf>
    <xf numFmtId="0" fontId="0" fillId="101" borderId="0" xfId="0" applyFill="1" applyBorder="1" applyAlignment="1">
      <alignment horizontal="left" vertical="center" wrapText="1" indent="1"/>
    </xf>
    <xf numFmtId="0" fontId="38" fillId="0" borderId="83" xfId="0" applyFont="1" applyBorder="1" applyAlignment="1">
      <alignment horizontal="left" vertical="center" wrapText="1"/>
    </xf>
    <xf numFmtId="0" fontId="38" fillId="0" borderId="0" xfId="5" applyFont="1" applyAlignment="1">
      <alignment horizontal="left" vertical="top" wrapText="1"/>
    </xf>
    <xf numFmtId="0" fontId="32" fillId="0" borderId="0" xfId="5" applyAlignment="1">
      <alignment horizontal="left" vertical="top" wrapText="1"/>
    </xf>
    <xf numFmtId="0" fontId="177" fillId="0" borderId="0" xfId="5" applyFont="1" applyAlignment="1">
      <alignment horizontal="center" vertical="distributed"/>
    </xf>
    <xf numFmtId="0" fontId="178" fillId="0" borderId="0" xfId="5" applyFont="1" applyAlignment="1">
      <alignment vertical="distributed"/>
    </xf>
    <xf numFmtId="0" fontId="75" fillId="98" borderId="31" xfId="5" applyFont="1" applyFill="1" applyBorder="1" applyAlignment="1">
      <alignment horizontal="center" vertical="center" wrapText="1"/>
    </xf>
    <xf numFmtId="0" fontId="32" fillId="98" borderId="32" xfId="5" applyFill="1" applyBorder="1" applyAlignment="1">
      <alignment horizontal="center" vertical="center" wrapText="1"/>
    </xf>
    <xf numFmtId="0" fontId="90" fillId="98" borderId="34" xfId="5" applyFont="1" applyFill="1" applyBorder="1" applyAlignment="1">
      <alignment horizontal="center" vertical="center" wrapText="1"/>
    </xf>
    <xf numFmtId="0" fontId="87" fillId="98" borderId="0" xfId="5" applyFont="1" applyFill="1" applyAlignment="1">
      <alignment vertical="center" wrapText="1"/>
    </xf>
    <xf numFmtId="0" fontId="97" fillId="100" borderId="0" xfId="5" applyFont="1" applyFill="1" applyBorder="1" applyAlignment="1">
      <alignment horizontal="left" vertical="center" wrapText="1"/>
    </xf>
    <xf numFmtId="0" fontId="96" fillId="100" borderId="0" xfId="5" applyFont="1" applyFill="1" applyAlignment="1">
      <alignment horizontal="left" vertical="center" wrapText="1"/>
    </xf>
    <xf numFmtId="3" fontId="39" fillId="0" borderId="0" xfId="5" applyNumberFormat="1" applyFont="1" applyFill="1" applyBorder="1" applyAlignment="1">
      <alignment horizontal="left" vertical="top" wrapText="1"/>
    </xf>
    <xf numFmtId="0" fontId="38" fillId="0" borderId="0" xfId="5" applyFont="1" applyBorder="1" applyAlignment="1">
      <alignment horizontal="left" vertical="top" wrapText="1"/>
    </xf>
    <xf numFmtId="0" fontId="32" fillId="0" borderId="0" xfId="5" applyBorder="1" applyAlignment="1">
      <alignment horizontal="left" vertical="top" wrapText="1"/>
    </xf>
    <xf numFmtId="0" fontId="96" fillId="100" borderId="0" xfId="5" applyFont="1" applyFill="1" applyBorder="1" applyAlignment="1">
      <alignment vertical="center" wrapText="1"/>
    </xf>
    <xf numFmtId="0" fontId="36" fillId="99" borderId="10" xfId="5" applyFont="1" applyFill="1" applyBorder="1" applyAlignment="1">
      <alignment horizontal="left" vertical="center" wrapText="1" indent="1"/>
    </xf>
    <xf numFmtId="0" fontId="177" fillId="0" borderId="36" xfId="5" applyFont="1" applyBorder="1" applyAlignment="1">
      <alignment horizontal="left" vertical="distributed"/>
    </xf>
    <xf numFmtId="0" fontId="178" fillId="0" borderId="36" xfId="5" applyFont="1" applyBorder="1" applyAlignment="1">
      <alignment horizontal="left" vertical="distributed"/>
    </xf>
    <xf numFmtId="0" fontId="89" fillId="98" borderId="40" xfId="5" applyFont="1" applyFill="1" applyBorder="1" applyAlignment="1">
      <alignment horizontal="left" vertical="center" wrapText="1"/>
    </xf>
    <xf numFmtId="0" fontId="32" fillId="98" borderId="40" xfId="5" applyFill="1" applyBorder="1" applyAlignment="1">
      <alignment horizontal="left" vertical="center" wrapText="1"/>
    </xf>
    <xf numFmtId="0" fontId="32" fillId="98" borderId="37" xfId="5" applyFill="1" applyBorder="1" applyAlignment="1">
      <alignment horizontal="left" vertical="center" wrapText="1"/>
    </xf>
    <xf numFmtId="0" fontId="32" fillId="98" borderId="36" xfId="5" applyFill="1" applyBorder="1" applyAlignment="1">
      <alignment horizontal="left" vertical="center" wrapText="1"/>
    </xf>
    <xf numFmtId="0" fontId="32" fillId="98" borderId="41" xfId="5" applyFill="1" applyBorder="1" applyAlignment="1">
      <alignment horizontal="left" vertical="center" wrapText="1"/>
    </xf>
    <xf numFmtId="0" fontId="85" fillId="98" borderId="30" xfId="5" applyFont="1" applyFill="1" applyBorder="1" applyAlignment="1">
      <alignment horizontal="center" vertical="center" wrapText="1"/>
    </xf>
    <xf numFmtId="0" fontId="97" fillId="100" borderId="40" xfId="5" applyFont="1" applyFill="1" applyBorder="1" applyAlignment="1">
      <alignment horizontal="left" vertical="center" wrapText="1"/>
    </xf>
    <xf numFmtId="0" fontId="96" fillId="100" borderId="40" xfId="5" applyFont="1" applyFill="1" applyBorder="1" applyAlignment="1">
      <alignment horizontal="left" vertical="center" wrapText="1"/>
    </xf>
    <xf numFmtId="0" fontId="96" fillId="100" borderId="50" xfId="5" applyFont="1" applyFill="1" applyBorder="1" applyAlignment="1">
      <alignment horizontal="left" vertical="center" wrapText="1"/>
    </xf>
    <xf numFmtId="0" fontId="96" fillId="100" borderId="0" xfId="5" applyFont="1" applyFill="1" applyBorder="1" applyAlignment="1">
      <alignment horizontal="left" vertical="center" wrapText="1"/>
    </xf>
    <xf numFmtId="0" fontId="96" fillId="100" borderId="10" xfId="5" applyFont="1" applyFill="1" applyBorder="1" applyAlignment="1">
      <alignment horizontal="left" vertical="center" wrapText="1"/>
    </xf>
    <xf numFmtId="0" fontId="36" fillId="0" borderId="0" xfId="5" applyFont="1" applyFill="1" applyBorder="1" applyAlignment="1">
      <alignment horizontal="left" vertical="center" wrapText="1" indent="2"/>
    </xf>
    <xf numFmtId="0" fontId="36" fillId="0" borderId="10" xfId="5" applyFont="1" applyFill="1" applyBorder="1" applyAlignment="1">
      <alignment horizontal="left" vertical="center" wrapText="1" indent="2"/>
    </xf>
    <xf numFmtId="0" fontId="36" fillId="0" borderId="126" xfId="5" applyFont="1" applyFill="1" applyBorder="1" applyAlignment="1">
      <alignment horizontal="left" vertical="center" wrapText="1" indent="2"/>
    </xf>
    <xf numFmtId="0" fontId="36" fillId="0" borderId="146" xfId="5" applyFont="1" applyFill="1" applyBorder="1" applyAlignment="1">
      <alignment horizontal="left" vertical="center" wrapText="1" indent="2"/>
    </xf>
    <xf numFmtId="3" fontId="39" fillId="0" borderId="83" xfId="5" applyNumberFormat="1" applyFont="1" applyFill="1" applyBorder="1" applyAlignment="1">
      <alignment horizontal="left" vertical="center" wrapText="1"/>
    </xf>
    <xf numFmtId="0" fontId="39" fillId="0" borderId="83" xfId="5" applyFont="1" applyBorder="1" applyAlignment="1">
      <alignment horizontal="left" vertical="center" wrapText="1"/>
    </xf>
    <xf numFmtId="0" fontId="39" fillId="0" borderId="0" xfId="5" applyFont="1" applyBorder="1" applyAlignment="1">
      <alignment horizontal="left" vertical="center" wrapText="1"/>
    </xf>
    <xf numFmtId="0" fontId="32" fillId="0" borderId="83" xfId="5" applyBorder="1" applyAlignment="1">
      <alignment vertical="center" wrapText="1"/>
    </xf>
    <xf numFmtId="0" fontId="32" fillId="0" borderId="0" xfId="5" applyBorder="1" applyAlignment="1">
      <alignment vertical="center" wrapText="1"/>
    </xf>
    <xf numFmtId="3" fontId="39" fillId="0" borderId="0" xfId="5" applyNumberFormat="1" applyFont="1" applyFill="1" applyBorder="1" applyAlignment="1">
      <alignment horizontal="left" vertical="center" wrapText="1"/>
    </xf>
    <xf numFmtId="0" fontId="39" fillId="0" borderId="0" xfId="5" applyFont="1" applyBorder="1" applyAlignment="1">
      <alignment horizontal="left" vertical="top" wrapText="1"/>
    </xf>
    <xf numFmtId="0" fontId="89" fillId="98" borderId="32" xfId="5" applyFont="1" applyFill="1" applyBorder="1" applyAlignment="1">
      <alignment horizontal="center" vertical="center" wrapText="1"/>
    </xf>
    <xf numFmtId="0" fontId="89" fillId="98" borderId="29" xfId="5" applyFont="1" applyFill="1" applyBorder="1" applyAlignment="1">
      <alignment horizontal="center" vertical="center" wrapText="1"/>
    </xf>
    <xf numFmtId="0" fontId="36" fillId="99" borderId="0" xfId="5" applyFont="1" applyFill="1" applyBorder="1" applyAlignment="1">
      <alignment horizontal="left" vertical="center" wrapText="1" indent="2"/>
    </xf>
    <xf numFmtId="0" fontId="38" fillId="0" borderId="0" xfId="3" applyFont="1" applyBorder="1" applyAlignment="1">
      <alignment horizontal="left" vertical="top" wrapText="1"/>
    </xf>
    <xf numFmtId="0" fontId="39" fillId="0" borderId="0" xfId="3" applyFont="1" applyBorder="1" applyAlignment="1">
      <alignment horizontal="left" vertical="top" wrapText="1"/>
    </xf>
    <xf numFmtId="0" fontId="36" fillId="0" borderId="110" xfId="5" applyFont="1" applyFill="1" applyBorder="1" applyAlignment="1">
      <alignment horizontal="left" vertical="center" wrapText="1" indent="1"/>
    </xf>
    <xf numFmtId="0" fontId="39" fillId="0" borderId="0" xfId="5" applyFont="1" applyBorder="1" applyAlignment="1">
      <alignment horizontal="left" vertical="distributed"/>
    </xf>
    <xf numFmtId="0" fontId="32" fillId="0" borderId="0" xfId="5" applyFont="1" applyAlignment="1">
      <alignment horizontal="center" vertical="distributed"/>
    </xf>
    <xf numFmtId="0" fontId="32" fillId="0" borderId="0" xfId="5" applyAlignment="1">
      <alignment horizontal="center" vertical="distributed"/>
    </xf>
    <xf numFmtId="0" fontId="32" fillId="0" borderId="0" xfId="5" applyBorder="1" applyAlignment="1">
      <alignment horizontal="center" vertical="distributed"/>
    </xf>
    <xf numFmtId="0" fontId="36" fillId="99" borderId="10" xfId="5" applyFont="1" applyFill="1" applyBorder="1" applyAlignment="1">
      <alignment horizontal="left" vertical="center" wrapText="1" indent="2"/>
    </xf>
    <xf numFmtId="0" fontId="54" fillId="0" borderId="0" xfId="5" applyFont="1" applyAlignment="1">
      <alignment horizontal="left" vertical="top" wrapText="1"/>
    </xf>
    <xf numFmtId="0" fontId="32" fillId="0" borderId="0" xfId="5" applyAlignment="1">
      <alignment vertical="distributed" wrapText="1"/>
    </xf>
    <xf numFmtId="0" fontId="36" fillId="0" borderId="10" xfId="5" applyFont="1" applyFill="1" applyBorder="1" applyAlignment="1">
      <alignment horizontal="left" vertical="center" wrapText="1" indent="1"/>
    </xf>
    <xf numFmtId="0" fontId="36" fillId="0" borderId="145" xfId="5" applyFont="1" applyFill="1" applyBorder="1" applyAlignment="1">
      <alignment horizontal="left" vertical="center" wrapText="1" indent="1"/>
    </xf>
    <xf numFmtId="0" fontId="36" fillId="0" borderId="146" xfId="5" applyFont="1" applyFill="1" applyBorder="1" applyAlignment="1">
      <alignment horizontal="left" vertical="center" wrapText="1" indent="1"/>
    </xf>
    <xf numFmtId="0" fontId="0" fillId="0" borderId="0" xfId="0" applyAlignment="1">
      <alignment horizontal="left" vertical="distributed"/>
    </xf>
    <xf numFmtId="0" fontId="211" fillId="0" borderId="0" xfId="0" applyFont="1" applyAlignment="1">
      <alignment horizontal="center" vertical="distributed"/>
    </xf>
    <xf numFmtId="0" fontId="165" fillId="100" borderId="40" xfId="0" applyFont="1" applyFill="1" applyBorder="1" applyAlignment="1">
      <alignment horizontal="center" vertical="center" wrapText="1"/>
    </xf>
    <xf numFmtId="0" fontId="96" fillId="100" borderId="40" xfId="0" applyFont="1" applyFill="1" applyBorder="1" applyAlignment="1">
      <alignment vertical="center" wrapText="1"/>
    </xf>
    <xf numFmtId="0" fontId="196" fillId="0" borderId="0" xfId="0" applyFont="1" applyFill="1" applyBorder="1" applyAlignment="1">
      <alignment horizontal="left" vertical="center" wrapText="1"/>
    </xf>
    <xf numFmtId="0" fontId="197" fillId="0" borderId="0" xfId="0" applyFont="1" applyBorder="1" applyAlignment="1">
      <alignment horizontal="left" vertical="center" wrapText="1"/>
    </xf>
    <xf numFmtId="0" fontId="162" fillId="0" borderId="0" xfId="0" applyFont="1" applyAlignment="1">
      <alignment horizontal="center" vertical="distributed"/>
    </xf>
    <xf numFmtId="0" fontId="165" fillId="100" borderId="0" xfId="0" applyFont="1" applyFill="1" applyBorder="1" applyAlignment="1">
      <alignment horizontal="center" vertical="center" wrapText="1"/>
    </xf>
    <xf numFmtId="0" fontId="96" fillId="100" borderId="0" xfId="0" applyFont="1" applyFill="1" applyBorder="1" applyAlignment="1">
      <alignment vertical="center" wrapText="1"/>
    </xf>
    <xf numFmtId="0" fontId="39" fillId="0" borderId="0" xfId="0" applyFont="1" applyBorder="1" applyAlignment="1">
      <alignment horizontal="left" vertical="top"/>
    </xf>
    <xf numFmtId="0" fontId="36" fillId="0" borderId="80" xfId="0" applyFont="1" applyBorder="1" applyAlignment="1">
      <alignment horizontal="left" vertical="center" wrapText="1" indent="1"/>
    </xf>
    <xf numFmtId="0" fontId="0" fillId="0" borderId="80" xfId="0" applyBorder="1" applyAlignment="1">
      <alignment horizontal="left" vertical="center" wrapText="1" indent="1"/>
    </xf>
    <xf numFmtId="0" fontId="0" fillId="0" borderId="76" xfId="0" applyBorder="1" applyAlignment="1">
      <alignment horizontal="left" vertical="center" wrapText="1" indent="1"/>
    </xf>
    <xf numFmtId="0" fontId="39" fillId="16" borderId="0" xfId="0" applyFont="1" applyFill="1" applyBorder="1" applyAlignment="1">
      <alignment horizontal="left" vertical="center" wrapText="1"/>
    </xf>
    <xf numFmtId="0" fontId="36" fillId="24" borderId="0" xfId="0" applyFont="1" applyFill="1" applyBorder="1" applyAlignment="1">
      <alignment horizontal="left" vertical="center" wrapText="1" indent="1"/>
    </xf>
    <xf numFmtId="0" fontId="0" fillId="24" borderId="0" xfId="0" applyFill="1" applyBorder="1" applyAlignment="1">
      <alignment horizontal="left" vertical="center" wrapText="1" indent="1"/>
    </xf>
    <xf numFmtId="0" fontId="0" fillId="24" borderId="10" xfId="0" applyFill="1" applyBorder="1" applyAlignment="1">
      <alignment horizontal="left" vertical="center" wrapText="1" indent="1"/>
    </xf>
    <xf numFmtId="0" fontId="36" fillId="24" borderId="14" xfId="0" applyFont="1" applyFill="1" applyBorder="1" applyAlignment="1">
      <alignment horizontal="left" vertical="center" wrapText="1" indent="1"/>
    </xf>
    <xf numFmtId="0" fontId="0" fillId="24" borderId="14" xfId="0" applyFill="1" applyBorder="1" applyAlignment="1">
      <alignment horizontal="left" vertical="center" wrapText="1" indent="1"/>
    </xf>
    <xf numFmtId="0" fontId="0" fillId="24" borderId="13" xfId="0" applyFill="1" applyBorder="1" applyAlignment="1">
      <alignment horizontal="left" vertical="center" wrapText="1" indent="1"/>
    </xf>
    <xf numFmtId="0" fontId="58" fillId="23" borderId="18" xfId="0" applyFont="1" applyFill="1" applyBorder="1" applyAlignment="1">
      <alignment horizontal="left" vertical="center" wrapText="1"/>
    </xf>
    <xf numFmtId="0" fontId="0" fillId="23" borderId="18" xfId="0" applyFill="1" applyBorder="1" applyAlignment="1">
      <alignment horizontal="left" vertical="center" wrapText="1"/>
    </xf>
    <xf numFmtId="0" fontId="102" fillId="0" borderId="0" xfId="0" applyFont="1" applyAlignment="1">
      <alignment horizontal="center" vertical="distributed"/>
    </xf>
    <xf numFmtId="0" fontId="102" fillId="0" borderId="0" xfId="0" applyFont="1" applyBorder="1" applyAlignment="1">
      <alignment horizontal="center" vertical="distributed"/>
    </xf>
    <xf numFmtId="0" fontId="58" fillId="23" borderId="32" xfId="0" applyFont="1" applyFill="1" applyBorder="1" applyAlignment="1">
      <alignment horizontal="left" vertical="center" wrapText="1"/>
    </xf>
    <xf numFmtId="0" fontId="0" fillId="23" borderId="29" xfId="0" applyFill="1" applyBorder="1" applyAlignment="1">
      <alignment horizontal="left" vertical="center" wrapText="1"/>
    </xf>
    <xf numFmtId="0" fontId="41" fillId="0" borderId="0" xfId="0" applyFont="1" applyFill="1" applyBorder="1" applyAlignment="1">
      <alignment horizontal="left" vertical="center" wrapText="1"/>
    </xf>
    <xf numFmtId="0" fontId="0" fillId="23" borderId="32" xfId="0" applyFill="1" applyBorder="1" applyAlignment="1">
      <alignment horizontal="left" vertical="center" wrapText="1"/>
    </xf>
    <xf numFmtId="0" fontId="36" fillId="22" borderId="14" xfId="0" applyFont="1" applyFill="1" applyBorder="1" applyAlignment="1">
      <alignment horizontal="left" vertical="center" wrapText="1"/>
    </xf>
    <xf numFmtId="0" fontId="89" fillId="23" borderId="32" xfId="0" applyFont="1" applyFill="1" applyBorder="1" applyAlignment="1">
      <alignment horizontal="center" vertical="center" wrapText="1"/>
    </xf>
    <xf numFmtId="0" fontId="89" fillId="23" borderId="29" xfId="0" applyFont="1" applyFill="1" applyBorder="1" applyAlignment="1">
      <alignment horizontal="center" vertical="center" wrapText="1"/>
    </xf>
    <xf numFmtId="0" fontId="58" fillId="26" borderId="0" xfId="0" applyFont="1" applyFill="1" applyBorder="1" applyAlignment="1">
      <alignment horizontal="left" vertical="center" wrapText="1"/>
    </xf>
    <xf numFmtId="0" fontId="0" fillId="26" borderId="0" xfId="0" applyFill="1" applyBorder="1" applyAlignment="1">
      <alignment horizontal="left" vertical="center" wrapText="1"/>
    </xf>
    <xf numFmtId="0" fontId="36" fillId="0" borderId="14" xfId="0" applyFont="1"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36" fillId="99" borderId="0" xfId="3" applyFont="1" applyFill="1" applyBorder="1" applyAlignment="1">
      <alignment horizontal="left" vertical="center" wrapText="1" indent="1"/>
    </xf>
    <xf numFmtId="0" fontId="36" fillId="99" borderId="10" xfId="3" applyFont="1" applyFill="1" applyBorder="1" applyAlignment="1">
      <alignment horizontal="left" vertical="center" wrapText="1" indent="1"/>
    </xf>
    <xf numFmtId="0" fontId="177" fillId="0" borderId="0" xfId="3" applyFont="1" applyAlignment="1">
      <alignment horizontal="center" vertical="distributed"/>
    </xf>
    <xf numFmtId="0" fontId="177" fillId="0" borderId="0" xfId="3" applyFont="1" applyBorder="1" applyAlignment="1">
      <alignment horizontal="center" vertical="distributed"/>
    </xf>
    <xf numFmtId="0" fontId="89" fillId="98" borderId="40" xfId="3" applyFont="1" applyFill="1" applyBorder="1" applyAlignment="1">
      <alignment horizontal="center" vertical="center" wrapText="1"/>
    </xf>
    <xf numFmtId="0" fontId="89" fillId="98" borderId="37" xfId="3" applyFont="1" applyFill="1" applyBorder="1" applyAlignment="1">
      <alignment horizontal="center" vertical="center" wrapText="1"/>
    </xf>
    <xf numFmtId="0" fontId="89" fillId="98" borderId="0" xfId="3" applyFont="1" applyFill="1" applyBorder="1" applyAlignment="1">
      <alignment horizontal="center" vertical="center" wrapText="1"/>
    </xf>
    <xf numFmtId="0" fontId="89" fillId="98" borderId="33" xfId="3" applyFont="1" applyFill="1" applyBorder="1" applyAlignment="1">
      <alignment horizontal="center" vertical="center" wrapText="1"/>
    </xf>
    <xf numFmtId="0" fontId="85" fillId="98" borderId="30" xfId="3" applyFont="1" applyFill="1" applyBorder="1" applyAlignment="1">
      <alignment horizontal="center" vertical="center" wrapText="1"/>
    </xf>
    <xf numFmtId="0" fontId="85" fillId="98" borderId="31" xfId="3" applyFont="1" applyFill="1" applyBorder="1" applyAlignment="1">
      <alignment horizontal="center" vertical="center" wrapText="1"/>
    </xf>
    <xf numFmtId="0" fontId="113" fillId="100" borderId="0" xfId="3" applyFont="1" applyFill="1" applyBorder="1" applyAlignment="1">
      <alignment horizontal="left" vertical="center" wrapText="1"/>
    </xf>
    <xf numFmtId="0" fontId="36" fillId="0" borderId="0" xfId="3" applyFont="1" applyBorder="1" applyAlignment="1">
      <alignment horizontal="left" vertical="center" wrapText="1" indent="2"/>
    </xf>
    <xf numFmtId="0" fontId="36" fillId="0" borderId="10" xfId="3" applyFont="1" applyBorder="1" applyAlignment="1">
      <alignment horizontal="left" vertical="center" wrapText="1" indent="2"/>
    </xf>
    <xf numFmtId="0" fontId="36" fillId="99" borderId="0" xfId="3" applyFont="1" applyFill="1" applyBorder="1" applyAlignment="1">
      <alignment horizontal="left" vertical="center" wrapText="1" indent="2"/>
    </xf>
    <xf numFmtId="0" fontId="36" fillId="99" borderId="10" xfId="3" applyFont="1" applyFill="1" applyBorder="1" applyAlignment="1">
      <alignment horizontal="left" vertical="center" wrapText="1" indent="2"/>
    </xf>
    <xf numFmtId="0" fontId="36" fillId="0" borderId="0" xfId="3" applyFont="1" applyBorder="1" applyAlignment="1">
      <alignment horizontal="left" vertical="center" wrapText="1" indent="1"/>
    </xf>
    <xf numFmtId="0" fontId="36" fillId="0" borderId="10" xfId="3" applyFont="1" applyBorder="1" applyAlignment="1">
      <alignment horizontal="left" vertical="center" wrapText="1" indent="1"/>
    </xf>
    <xf numFmtId="0" fontId="39" fillId="0" borderId="0" xfId="4" applyFont="1" applyBorder="1" applyAlignment="1">
      <alignment horizontal="left" vertical="top" wrapText="1"/>
    </xf>
    <xf numFmtId="0" fontId="36" fillId="0" borderId="145" xfId="3" applyFont="1" applyBorder="1" applyAlignment="1">
      <alignment horizontal="left" vertical="center" wrapText="1" indent="1"/>
    </xf>
    <xf numFmtId="0" fontId="36" fillId="0" borderId="146" xfId="3" applyFont="1" applyBorder="1" applyAlignment="1">
      <alignment horizontal="left" vertical="center" wrapText="1" indent="1"/>
    </xf>
    <xf numFmtId="0" fontId="38" fillId="0" borderId="83" xfId="3" applyFont="1" applyBorder="1" applyAlignment="1">
      <alignment horizontal="left" vertical="top" wrapText="1"/>
    </xf>
    <xf numFmtId="0" fontId="39" fillId="0" borderId="83" xfId="3" applyFont="1" applyBorder="1" applyAlignment="1">
      <alignment horizontal="left" vertical="top" wrapText="1"/>
    </xf>
    <xf numFmtId="0" fontId="32" fillId="0" borderId="83" xfId="5" applyBorder="1" applyAlignment="1">
      <alignment horizontal="left" vertical="top" wrapText="1"/>
    </xf>
    <xf numFmtId="0" fontId="38" fillId="0" borderId="0" xfId="4" applyFont="1" applyAlignment="1">
      <alignment horizontal="left" vertical="top" wrapText="1"/>
    </xf>
    <xf numFmtId="0" fontId="77" fillId="0" borderId="0" xfId="3" applyFont="1" applyBorder="1" applyAlignment="1">
      <alignment horizontal="left" vertical="center" wrapText="1" indent="2"/>
    </xf>
    <xf numFmtId="0" fontId="32" fillId="98" borderId="31" xfId="3" applyFill="1" applyBorder="1" applyAlignment="1">
      <alignment horizontal="center" vertical="center" wrapText="1"/>
    </xf>
    <xf numFmtId="0" fontId="32" fillId="98" borderId="31" xfId="5" applyFill="1" applyBorder="1" applyAlignment="1">
      <alignment horizontal="center" vertical="center" wrapText="1"/>
    </xf>
    <xf numFmtId="0" fontId="77" fillId="99" borderId="0" xfId="3" applyFont="1" applyFill="1" applyBorder="1" applyAlignment="1">
      <alignment horizontal="left" vertical="center" wrapText="1" indent="1"/>
    </xf>
    <xf numFmtId="0" fontId="77" fillId="0" borderId="145" xfId="3" applyFont="1" applyBorder="1" applyAlignment="1">
      <alignment horizontal="left" vertical="center" wrapText="1" indent="2"/>
    </xf>
    <xf numFmtId="0" fontId="38" fillId="0" borderId="168" xfId="3" applyFont="1" applyBorder="1" applyAlignment="1">
      <alignment horizontal="left" vertical="top" wrapText="1"/>
    </xf>
    <xf numFmtId="0" fontId="32" fillId="0" borderId="83" xfId="5" applyBorder="1" applyAlignment="1">
      <alignment vertical="distributed" wrapText="1"/>
    </xf>
    <xf numFmtId="0" fontId="32" fillId="98" borderId="0" xfId="3" applyFill="1" applyBorder="1" applyAlignment="1">
      <alignment horizontal="center" vertical="center" wrapText="1"/>
    </xf>
    <xf numFmtId="0" fontId="39" fillId="0" borderId="90" xfId="5" applyFont="1" applyBorder="1" applyAlignment="1">
      <alignment horizontal="left" vertical="top" wrapText="1"/>
    </xf>
    <xf numFmtId="0" fontId="39" fillId="0" borderId="91" xfId="5" applyFont="1" applyBorder="1" applyAlignment="1">
      <alignment horizontal="left" vertical="top" wrapText="1"/>
    </xf>
    <xf numFmtId="0" fontId="39" fillId="0" borderId="34" xfId="5" applyFont="1" applyBorder="1" applyAlignment="1">
      <alignment horizontal="left" vertical="top" wrapText="1"/>
    </xf>
    <xf numFmtId="0" fontId="77" fillId="0" borderId="45" xfId="3" applyFont="1" applyBorder="1" applyAlignment="1">
      <alignment horizontal="left" vertical="center" wrapText="1" indent="2"/>
    </xf>
    <xf numFmtId="0" fontId="38" fillId="0" borderId="34" xfId="3" applyFont="1" applyBorder="1" applyAlignment="1">
      <alignment horizontal="left" vertical="top" wrapText="1"/>
    </xf>
    <xf numFmtId="0" fontId="32" fillId="0" borderId="0" xfId="5" applyBorder="1" applyAlignment="1">
      <alignment vertical="distributed" wrapText="1"/>
    </xf>
    <xf numFmtId="0" fontId="89" fillId="98" borderId="28" xfId="0" applyFont="1" applyFill="1" applyBorder="1" applyAlignment="1">
      <alignment horizontal="center" vertical="center" wrapText="1"/>
    </xf>
    <xf numFmtId="0" fontId="89" fillId="98" borderId="29" xfId="0" applyFont="1" applyFill="1" applyBorder="1" applyAlignment="1">
      <alignment vertical="distributed" wrapText="1"/>
    </xf>
    <xf numFmtId="0" fontId="85" fillId="98" borderId="29" xfId="0" applyFont="1" applyFill="1" applyBorder="1" applyAlignment="1">
      <alignment horizontal="center" vertical="center"/>
    </xf>
    <xf numFmtId="0" fontId="89" fillId="98" borderId="29" xfId="0" applyFont="1" applyFill="1" applyBorder="1" applyAlignment="1">
      <alignment horizontal="center" vertical="center"/>
    </xf>
    <xf numFmtId="0" fontId="39" fillId="0" borderId="0" xfId="0" applyFont="1" applyBorder="1" applyAlignment="1">
      <alignment vertical="distributed" wrapText="1"/>
    </xf>
    <xf numFmtId="0" fontId="75" fillId="98" borderId="40" xfId="0" applyFont="1" applyFill="1" applyBorder="1" applyAlignment="1">
      <alignment vertical="distributed"/>
    </xf>
    <xf numFmtId="0" fontId="32" fillId="100" borderId="0" xfId="0" applyFont="1" applyFill="1" applyBorder="1" applyAlignment="1">
      <alignment horizontal="left" vertical="distributed" indent="1"/>
    </xf>
    <xf numFmtId="0" fontId="0" fillId="100" borderId="0" xfId="0" applyFill="1" applyBorder="1" applyAlignment="1">
      <alignment horizontal="left" vertical="distributed" indent="1"/>
    </xf>
    <xf numFmtId="0" fontId="39" fillId="0" borderId="26" xfId="0" applyFont="1" applyBorder="1" applyAlignment="1">
      <alignment horizontal="left" vertical="distributed" wrapText="1"/>
    </xf>
    <xf numFmtId="0" fontId="0" fillId="0" borderId="10" xfId="0" applyFill="1" applyBorder="1" applyAlignment="1">
      <alignment horizontal="left" vertical="center" wrapText="1" indent="3"/>
    </xf>
    <xf numFmtId="0" fontId="85" fillId="98" borderId="31" xfId="0" applyFont="1" applyFill="1" applyBorder="1" applyAlignment="1">
      <alignment horizontal="center" vertical="center" wrapText="1"/>
    </xf>
    <xf numFmtId="0" fontId="89" fillId="98" borderId="31" xfId="0" applyFont="1" applyFill="1" applyBorder="1" applyAlignment="1">
      <alignment horizontal="center" vertical="center" wrapText="1"/>
    </xf>
    <xf numFmtId="0" fontId="36" fillId="99" borderId="0" xfId="0" applyFont="1" applyFill="1" applyBorder="1" applyAlignment="1">
      <alignment horizontal="left" vertical="center" wrapText="1" indent="3"/>
    </xf>
    <xf numFmtId="0" fontId="0" fillId="99" borderId="0" xfId="0" applyFill="1" applyBorder="1" applyAlignment="1">
      <alignment horizontal="left" vertical="center" wrapText="1" indent="3"/>
    </xf>
    <xf numFmtId="0" fontId="0" fillId="99" borderId="10" xfId="0" applyFill="1" applyBorder="1" applyAlignment="1">
      <alignment horizontal="left" vertical="center" wrapText="1" indent="3"/>
    </xf>
    <xf numFmtId="0" fontId="36" fillId="99" borderId="108" xfId="0" applyFont="1" applyFill="1" applyBorder="1" applyAlignment="1">
      <alignment horizontal="left" vertical="center" wrapText="1" indent="3"/>
    </xf>
    <xf numFmtId="0" fontId="0" fillId="99" borderId="108" xfId="0" applyFill="1" applyBorder="1" applyAlignment="1">
      <alignment horizontal="left" vertical="center" wrapText="1" indent="3"/>
    </xf>
    <xf numFmtId="0" fontId="0" fillId="99" borderId="138" xfId="0" applyFill="1" applyBorder="1" applyAlignment="1">
      <alignment horizontal="left" vertical="center" wrapText="1" indent="3"/>
    </xf>
    <xf numFmtId="0" fontId="36" fillId="0" borderId="145" xfId="0" applyFont="1" applyFill="1" applyBorder="1" applyAlignment="1">
      <alignment horizontal="left" vertical="center" wrapText="1" indent="3"/>
    </xf>
    <xf numFmtId="0" fontId="0" fillId="0" borderId="145" xfId="0" applyFill="1" applyBorder="1" applyAlignment="1">
      <alignment horizontal="left" vertical="center" wrapText="1" indent="3"/>
    </xf>
    <xf numFmtId="0" fontId="0" fillId="0" borderId="146" xfId="0" applyFill="1" applyBorder="1" applyAlignment="1">
      <alignment horizontal="left" vertical="center" wrapText="1" indent="3"/>
    </xf>
    <xf numFmtId="0" fontId="36" fillId="0" borderId="0" xfId="0" applyNumberFormat="1" applyFont="1" applyFill="1" applyBorder="1" applyAlignment="1">
      <alignment horizontal="left" vertical="center" wrapText="1" indent="3"/>
    </xf>
    <xf numFmtId="0" fontId="36" fillId="99" borderId="0" xfId="0" applyNumberFormat="1" applyFont="1" applyFill="1" applyBorder="1" applyAlignment="1">
      <alignment horizontal="left" vertical="center" wrapText="1" indent="3"/>
    </xf>
    <xf numFmtId="0" fontId="36" fillId="99" borderId="108" xfId="0" applyNumberFormat="1" applyFont="1" applyFill="1" applyBorder="1" applyAlignment="1">
      <alignment horizontal="left" vertical="center" wrapText="1" indent="3"/>
    </xf>
    <xf numFmtId="0" fontId="212" fillId="0" borderId="0" xfId="5" applyFont="1" applyAlignment="1">
      <alignment horizontal="center" vertical="distributed"/>
    </xf>
    <xf numFmtId="0" fontId="90" fillId="98" borderId="40" xfId="5" applyFont="1" applyFill="1" applyBorder="1" applyAlignment="1">
      <alignment horizontal="center" vertical="center" wrapText="1"/>
    </xf>
    <xf numFmtId="0" fontId="90" fillId="98" borderId="37" xfId="5" applyFont="1" applyFill="1" applyBorder="1" applyAlignment="1">
      <alignment horizontal="center" vertical="center" wrapText="1"/>
    </xf>
    <xf numFmtId="0" fontId="90" fillId="98" borderId="0" xfId="5" applyFont="1" applyFill="1" applyBorder="1" applyAlignment="1">
      <alignment horizontal="center" vertical="center" wrapText="1"/>
    </xf>
    <xf numFmtId="0" fontId="90" fillId="98" borderId="33" xfId="5" applyFont="1" applyFill="1" applyBorder="1" applyAlignment="1">
      <alignment horizontal="center" vertical="center" wrapText="1"/>
    </xf>
    <xf numFmtId="0" fontId="90" fillId="98" borderId="36" xfId="5" applyFont="1" applyFill="1" applyBorder="1" applyAlignment="1">
      <alignment horizontal="center" vertical="center" wrapText="1"/>
    </xf>
    <xf numFmtId="0" fontId="90" fillId="98" borderId="41" xfId="5" applyFont="1" applyFill="1" applyBorder="1" applyAlignment="1">
      <alignment horizontal="center" vertical="center" wrapText="1"/>
    </xf>
    <xf numFmtId="0" fontId="75" fillId="98" borderId="29" xfId="5" applyFont="1" applyFill="1" applyBorder="1" applyAlignment="1">
      <alignment horizontal="center" vertical="center" wrapText="1"/>
    </xf>
    <xf numFmtId="0" fontId="85" fillId="98" borderId="37" xfId="5" applyFont="1" applyFill="1" applyBorder="1" applyAlignment="1">
      <alignment horizontal="center" vertical="center" wrapText="1"/>
    </xf>
    <xf numFmtId="0" fontId="47" fillId="98" borderId="41" xfId="5" applyFont="1" applyFill="1" applyBorder="1" applyAlignment="1">
      <alignment horizontal="center" vertical="center" wrapText="1"/>
    </xf>
    <xf numFmtId="0" fontId="75" fillId="98" borderId="30" xfId="5" applyFont="1" applyFill="1" applyBorder="1" applyAlignment="1">
      <alignment horizontal="center" vertical="center" wrapText="1"/>
    </xf>
    <xf numFmtId="0" fontId="47" fillId="98" borderId="32" xfId="5" applyFont="1" applyFill="1" applyBorder="1" applyAlignment="1">
      <alignment horizontal="center" vertical="center" wrapText="1"/>
    </xf>
    <xf numFmtId="0" fontId="85" fillId="98" borderId="38" xfId="5" applyFont="1" applyFill="1" applyBorder="1" applyAlignment="1">
      <alignment horizontal="center" vertical="center" wrapText="1"/>
    </xf>
    <xf numFmtId="0" fontId="32" fillId="98" borderId="28" xfId="5" applyFill="1" applyBorder="1" applyAlignment="1">
      <alignment horizontal="center" vertical="center" wrapText="1"/>
    </xf>
    <xf numFmtId="0" fontId="47" fillId="98" borderId="28" xfId="5" applyFont="1" applyFill="1" applyBorder="1" applyAlignment="1">
      <alignment horizontal="center" vertical="center" wrapText="1"/>
    </xf>
    <xf numFmtId="0" fontId="32" fillId="0" borderId="0" xfId="5" applyFill="1" applyBorder="1" applyAlignment="1">
      <alignment horizontal="left" vertical="center" wrapText="1" indent="2"/>
    </xf>
    <xf numFmtId="0" fontId="32" fillId="0" borderId="10" xfId="5" applyFill="1" applyBorder="1" applyAlignment="1">
      <alignment horizontal="left" vertical="center" wrapText="1" indent="2"/>
    </xf>
    <xf numFmtId="0" fontId="113" fillId="100" borderId="82" xfId="5" applyFont="1" applyFill="1" applyBorder="1" applyAlignment="1">
      <alignment horizontal="center" vertical="center" wrapText="1"/>
    </xf>
    <xf numFmtId="0" fontId="113" fillId="100" borderId="0" xfId="5" applyFont="1" applyFill="1" applyBorder="1" applyAlignment="1">
      <alignment horizontal="center" vertical="center" wrapText="1"/>
    </xf>
    <xf numFmtId="0" fontId="32" fillId="99" borderId="0" xfId="5" applyFill="1" applyBorder="1" applyAlignment="1">
      <alignment horizontal="left" vertical="center" wrapText="1" indent="2"/>
    </xf>
    <xf numFmtId="0" fontId="32" fillId="99" borderId="10" xfId="5" applyFill="1" applyBorder="1" applyAlignment="1">
      <alignment horizontal="left" vertical="center" wrapText="1" indent="2"/>
    </xf>
    <xf numFmtId="0" fontId="88" fillId="100" borderId="0" xfId="5" applyFont="1" applyFill="1" applyBorder="1" applyAlignment="1">
      <alignment horizontal="left" vertical="center" wrapText="1" indent="2"/>
    </xf>
    <xf numFmtId="0" fontId="89" fillId="100" borderId="0" xfId="5" applyFont="1" applyFill="1" applyBorder="1" applyAlignment="1">
      <alignment horizontal="left" vertical="center" wrapText="1" indent="2"/>
    </xf>
    <xf numFmtId="0" fontId="89" fillId="100" borderId="10" xfId="5" applyFont="1" applyFill="1" applyBorder="1" applyAlignment="1">
      <alignment horizontal="left" vertical="center" wrapText="1" indent="2"/>
    </xf>
    <xf numFmtId="0" fontId="39" fillId="0" borderId="0" xfId="5" applyFont="1" applyAlignment="1">
      <alignment vertical="distributed"/>
    </xf>
    <xf numFmtId="0" fontId="39" fillId="0" borderId="0" xfId="5" applyFont="1" applyBorder="1" applyAlignment="1">
      <alignment vertical="top" wrapText="1"/>
    </xf>
    <xf numFmtId="0" fontId="39" fillId="0" borderId="0" xfId="5" applyFont="1" applyAlignment="1">
      <alignment vertical="top" wrapText="1"/>
    </xf>
    <xf numFmtId="0" fontId="39" fillId="0" borderId="0" xfId="5" applyFont="1" applyAlignment="1">
      <alignment vertical="distributed" wrapText="1"/>
    </xf>
    <xf numFmtId="0" fontId="178" fillId="0" borderId="0" xfId="5" applyFont="1" applyAlignment="1">
      <alignment horizontal="center" vertical="distributed"/>
    </xf>
    <xf numFmtId="0" fontId="178" fillId="0" borderId="0" xfId="5" applyFont="1" applyBorder="1" applyAlignment="1">
      <alignment horizontal="center" vertical="distributed"/>
    </xf>
    <xf numFmtId="0" fontId="32" fillId="0" borderId="0" xfId="5" applyAlignment="1" applyProtection="1">
      <alignment vertical="distributed"/>
      <protection locked="0"/>
    </xf>
    <xf numFmtId="0" fontId="0" fillId="0" borderId="0" xfId="0" applyFill="1" applyBorder="1" applyAlignment="1">
      <alignment horizontal="left" vertical="center" wrapText="1" indent="2"/>
    </xf>
    <xf numFmtId="0" fontId="0" fillId="0" borderId="10" xfId="0" applyFill="1" applyBorder="1" applyAlignment="1">
      <alignment horizontal="left" vertical="center" wrapText="1" indent="2"/>
    </xf>
    <xf numFmtId="0" fontId="177" fillId="0" borderId="0" xfId="5" applyFont="1" applyAlignment="1">
      <alignment horizontal="center" vertical="distributed" wrapText="1"/>
    </xf>
    <xf numFmtId="0" fontId="177" fillId="0" borderId="0" xfId="0" applyFont="1" applyAlignment="1">
      <alignment vertical="distributed" wrapText="1"/>
    </xf>
    <xf numFmtId="0" fontId="177" fillId="0" borderId="36" xfId="5" applyFont="1" applyBorder="1" applyAlignment="1">
      <alignment horizontal="center" vertical="distributed" wrapText="1"/>
    </xf>
    <xf numFmtId="0" fontId="177" fillId="0" borderId="36" xfId="0" applyFont="1" applyBorder="1" applyAlignment="1">
      <alignment vertical="distributed" wrapText="1"/>
    </xf>
    <xf numFmtId="0" fontId="75" fillId="98" borderId="52" xfId="5" applyFont="1" applyFill="1" applyBorder="1" applyAlignment="1">
      <alignment horizontal="center" vertical="center" wrapText="1"/>
    </xf>
    <xf numFmtId="0" fontId="89" fillId="98" borderId="36" xfId="5" applyFont="1" applyFill="1" applyBorder="1" applyAlignment="1">
      <alignment horizontal="center" vertical="center" wrapText="1"/>
    </xf>
    <xf numFmtId="0" fontId="0" fillId="98" borderId="36" xfId="0" applyFill="1" applyBorder="1" applyAlignment="1">
      <alignment vertical="distributed"/>
    </xf>
    <xf numFmtId="0" fontId="0" fillId="99" borderId="0" xfId="0" applyFill="1" applyBorder="1" applyAlignment="1">
      <alignment horizontal="left" vertical="center" wrapText="1" indent="2"/>
    </xf>
    <xf numFmtId="0" fontId="0" fillId="99" borderId="10" xfId="0" applyFill="1" applyBorder="1" applyAlignment="1">
      <alignment horizontal="left" vertical="center" wrapText="1" indent="2"/>
    </xf>
    <xf numFmtId="0" fontId="88" fillId="100" borderId="0" xfId="0" applyFont="1" applyFill="1" applyBorder="1" applyAlignment="1">
      <alignment horizontal="left" vertical="center" wrapText="1" indent="2"/>
    </xf>
    <xf numFmtId="0" fontId="89" fillId="100" borderId="0" xfId="0" applyFont="1" applyFill="1" applyBorder="1" applyAlignment="1">
      <alignment horizontal="left" vertical="center" wrapText="1" indent="2"/>
    </xf>
    <xf numFmtId="0" fontId="89" fillId="100" borderId="10" xfId="0" applyFont="1" applyFill="1" applyBorder="1" applyAlignment="1">
      <alignment horizontal="left" vertical="center" wrapText="1" indent="2"/>
    </xf>
    <xf numFmtId="0" fontId="39" fillId="0" borderId="0" xfId="0" applyFont="1" applyAlignment="1">
      <alignment vertical="distributed" wrapText="1"/>
    </xf>
    <xf numFmtId="0" fontId="36" fillId="99" borderId="145" xfId="0" applyFont="1" applyFill="1" applyBorder="1" applyAlignment="1">
      <alignment horizontal="left" vertical="center" wrapText="1" indent="2"/>
    </xf>
    <xf numFmtId="0" fontId="36" fillId="99" borderId="146" xfId="0" applyFont="1" applyFill="1" applyBorder="1" applyAlignment="1">
      <alignment horizontal="left" vertical="center" wrapText="1" indent="2"/>
    </xf>
    <xf numFmtId="0" fontId="39" fillId="0" borderId="0" xfId="0" applyFont="1" applyBorder="1" applyAlignment="1">
      <alignment vertical="top" wrapText="1"/>
    </xf>
    <xf numFmtId="0" fontId="39" fillId="0" borderId="0" xfId="0" applyFont="1" applyAlignment="1">
      <alignment vertical="top" wrapText="1"/>
    </xf>
    <xf numFmtId="0" fontId="39" fillId="0" borderId="0" xfId="0" applyFont="1" applyAlignment="1">
      <alignment vertical="top"/>
    </xf>
    <xf numFmtId="0" fontId="39" fillId="0" borderId="83" xfId="5" applyFont="1" applyBorder="1" applyAlignment="1">
      <alignment vertical="top" wrapText="1"/>
    </xf>
    <xf numFmtId="0" fontId="39" fillId="78" borderId="0" xfId="4091" applyFont="1" applyFill="1" applyAlignment="1">
      <alignment vertical="distributed" wrapText="1"/>
    </xf>
    <xf numFmtId="0" fontId="187" fillId="78" borderId="0" xfId="4091" applyFont="1" applyFill="1" applyAlignment="1">
      <alignment vertical="distributed" wrapText="1"/>
    </xf>
    <xf numFmtId="0" fontId="211" fillId="0" borderId="0" xfId="4091" applyFont="1" applyAlignment="1">
      <alignment wrapText="1"/>
    </xf>
    <xf numFmtId="3" fontId="186" fillId="100" borderId="0" xfId="4091" applyNumberFormat="1" applyFont="1" applyFill="1" applyBorder="1" applyAlignment="1">
      <alignment horizontal="center" wrapText="1"/>
    </xf>
    <xf numFmtId="0" fontId="186" fillId="100" borderId="0" xfId="4091" applyFont="1" applyFill="1" applyBorder="1" applyAlignment="1">
      <alignment horizontal="center"/>
    </xf>
    <xf numFmtId="0" fontId="186" fillId="100" borderId="0" xfId="4091" applyFont="1" applyFill="1" applyBorder="1" applyAlignment="1"/>
    <xf numFmtId="0" fontId="184" fillId="78" borderId="0" xfId="4091" applyFont="1" applyFill="1" applyBorder="1" applyAlignment="1">
      <alignment horizontal="left" vertical="top" wrapText="1"/>
    </xf>
    <xf numFmtId="0" fontId="184" fillId="0" borderId="0" xfId="4091" applyFont="1" applyBorder="1" applyAlignment="1">
      <alignment horizontal="left" vertical="top" wrapText="1"/>
    </xf>
    <xf numFmtId="0" fontId="38" fillId="78" borderId="0" xfId="4091" applyFont="1" applyFill="1" applyBorder="1" applyAlignment="1">
      <alignment horizontal="left" vertical="top" wrapText="1"/>
    </xf>
    <xf numFmtId="0" fontId="187" fillId="78" borderId="0" xfId="4091" applyFont="1" applyFill="1" applyBorder="1" applyAlignment="1">
      <alignment horizontal="left" vertical="top" wrapText="1"/>
    </xf>
    <xf numFmtId="0" fontId="39" fillId="78" borderId="0" xfId="4091" applyFont="1" applyFill="1" applyAlignment="1">
      <alignment vertical="top" wrapText="1"/>
    </xf>
    <xf numFmtId="0" fontId="187" fillId="78" borderId="0" xfId="4091" applyFont="1" applyFill="1" applyAlignment="1">
      <alignment vertical="top" wrapText="1"/>
    </xf>
    <xf numFmtId="0" fontId="39" fillId="78" borderId="0" xfId="4091" applyFont="1" applyFill="1" applyAlignment="1">
      <alignment horizontal="left" vertical="top" wrapText="1"/>
    </xf>
    <xf numFmtId="0" fontId="187" fillId="0" borderId="0" xfId="4091" applyFont="1" applyAlignment="1"/>
    <xf numFmtId="0" fontId="90" fillId="98" borderId="52" xfId="4088" applyFont="1" applyFill="1" applyBorder="1" applyAlignment="1">
      <alignment horizontal="center" vertical="center" wrapText="1"/>
    </xf>
    <xf numFmtId="0" fontId="90" fillId="98" borderId="41" xfId="4088" applyFont="1" applyFill="1" applyBorder="1" applyAlignment="1">
      <alignment horizontal="center" vertical="center" wrapText="1"/>
    </xf>
    <xf numFmtId="0" fontId="77" fillId="0" borderId="0" xfId="4067" applyFont="1" applyBorder="1" applyAlignment="1">
      <alignment wrapText="1"/>
    </xf>
    <xf numFmtId="0" fontId="77" fillId="0" borderId="0" xfId="5" applyFont="1" applyBorder="1" applyAlignment="1">
      <alignment wrapText="1"/>
    </xf>
    <xf numFmtId="0" fontId="32" fillId="0" borderId="0" xfId="5" applyBorder="1" applyAlignment="1"/>
    <xf numFmtId="0" fontId="32" fillId="0" borderId="0" xfId="5" applyAlignment="1"/>
    <xf numFmtId="0" fontId="205" fillId="0" borderId="0" xfId="4088" applyFont="1" applyAlignment="1">
      <alignment wrapText="1"/>
    </xf>
    <xf numFmtId="0" fontId="90" fillId="98" borderId="0" xfId="4088" applyFont="1" applyFill="1" applyAlignment="1">
      <alignment horizontal="center" vertical="center" wrapText="1"/>
    </xf>
    <xf numFmtId="0" fontId="32" fillId="0" borderId="0" xfId="5" applyAlignment="1">
      <alignment horizontal="center" vertical="center" wrapText="1"/>
    </xf>
    <xf numFmtId="0" fontId="32" fillId="0" borderId="41" xfId="5" applyBorder="1" applyAlignment="1">
      <alignment horizontal="center" vertical="center" wrapText="1"/>
    </xf>
    <xf numFmtId="0" fontId="32" fillId="0" borderId="36" xfId="5" applyBorder="1" applyAlignment="1">
      <alignment horizontal="center" vertical="center" wrapText="1"/>
    </xf>
    <xf numFmtId="0" fontId="33" fillId="100" borderId="40" xfId="0" applyFont="1" applyFill="1" applyBorder="1" applyAlignment="1">
      <alignment horizontal="left" vertical="center"/>
    </xf>
    <xf numFmtId="0" fontId="0" fillId="100" borderId="40" xfId="0" applyFill="1" applyBorder="1" applyAlignment="1">
      <alignment vertical="center"/>
    </xf>
    <xf numFmtId="0" fontId="0" fillId="100" borderId="0" xfId="0" applyFill="1" applyBorder="1" applyAlignment="1">
      <alignment vertical="center"/>
    </xf>
    <xf numFmtId="0" fontId="75" fillId="98" borderId="40" xfId="0" applyFont="1" applyFill="1" applyBorder="1" applyAlignment="1">
      <alignment horizontal="center" vertical="center" wrapText="1"/>
    </xf>
    <xf numFmtId="0" fontId="75" fillId="98" borderId="27" xfId="0" applyFont="1" applyFill="1" applyBorder="1" applyAlignment="1">
      <alignment horizontal="center" vertical="center" wrapText="1"/>
    </xf>
    <xf numFmtId="0" fontId="75" fillId="98" borderId="28" xfId="0" applyFont="1" applyFill="1" applyBorder="1" applyAlignment="1">
      <alignment horizontal="center" vertical="center" wrapText="1"/>
    </xf>
    <xf numFmtId="0" fontId="75" fillId="98" borderId="41" xfId="0" applyFont="1" applyFill="1" applyBorder="1" applyAlignment="1">
      <alignment horizontal="center" vertical="center" wrapText="1"/>
    </xf>
    <xf numFmtId="0" fontId="97" fillId="100" borderId="80" xfId="0" applyFont="1" applyFill="1" applyBorder="1" applyAlignment="1">
      <alignment horizontal="left" vertical="center" wrapText="1"/>
    </xf>
    <xf numFmtId="0" fontId="96" fillId="100" borderId="80" xfId="0" applyFont="1" applyFill="1" applyBorder="1" applyAlignment="1">
      <alignment horizontal="left" vertical="center" wrapText="1"/>
    </xf>
    <xf numFmtId="0" fontId="39" fillId="0" borderId="26" xfId="0" applyFont="1" applyBorder="1" applyAlignment="1">
      <alignment horizontal="left" vertical="center" wrapText="1"/>
    </xf>
    <xf numFmtId="0" fontId="0" fillId="0" borderId="26" xfId="0" applyBorder="1" applyAlignment="1">
      <alignment horizontal="left" vertical="center" wrapText="1"/>
    </xf>
    <xf numFmtId="0" fontId="34" fillId="100" borderId="0" xfId="0" applyFont="1" applyFill="1" applyBorder="1" applyAlignment="1">
      <alignment horizontal="left" vertical="center" wrapText="1"/>
    </xf>
    <xf numFmtId="0" fontId="112" fillId="100" borderId="0" xfId="0" applyFont="1" applyFill="1" applyBorder="1" applyAlignment="1">
      <alignment horizontal="left" vertical="center" wrapText="1"/>
    </xf>
    <xf numFmtId="0" fontId="113" fillId="100" borderId="80" xfId="0" applyFont="1" applyFill="1" applyBorder="1" applyAlignment="1">
      <alignment horizontal="left" vertical="center" wrapText="1"/>
    </xf>
    <xf numFmtId="0" fontId="114" fillId="100" borderId="80" xfId="0" applyFont="1" applyFill="1" applyBorder="1" applyAlignment="1">
      <alignment horizontal="left" vertical="center" wrapText="1"/>
    </xf>
    <xf numFmtId="0" fontId="32" fillId="0" borderId="26" xfId="0" applyFont="1" applyBorder="1" applyAlignment="1">
      <alignment horizontal="center" vertical="distributed"/>
    </xf>
    <xf numFmtId="0" fontId="0" fillId="0" borderId="26" xfId="0" applyBorder="1" applyAlignment="1">
      <alignment horizontal="center" vertical="distributed"/>
    </xf>
    <xf numFmtId="0" fontId="85" fillId="98" borderId="37" xfId="0" applyFont="1" applyFill="1" applyBorder="1" applyAlignment="1">
      <alignment horizontal="center" vertical="center" wrapText="1"/>
    </xf>
    <xf numFmtId="0" fontId="0" fillId="98" borderId="41" xfId="0" applyFill="1" applyBorder="1" applyAlignment="1">
      <alignment horizontal="center" vertical="center" wrapText="1"/>
    </xf>
    <xf numFmtId="0" fontId="0" fillId="0" borderId="83" xfId="0" applyBorder="1" applyAlignment="1">
      <alignment horizontal="left" vertical="center" wrapText="1"/>
    </xf>
    <xf numFmtId="0" fontId="211" fillId="0" borderId="0" xfId="0" applyFont="1" applyBorder="1" applyAlignment="1">
      <alignment horizontal="center" vertical="distributed"/>
    </xf>
    <xf numFmtId="0" fontId="0" fillId="99" borderId="110" xfId="0" applyFill="1" applyBorder="1" applyAlignment="1">
      <alignment horizontal="left" vertical="center" wrapText="1" indent="1"/>
    </xf>
    <xf numFmtId="0" fontId="0" fillId="99" borderId="115" xfId="0" applyFill="1" applyBorder="1" applyAlignment="1">
      <alignment horizontal="left" vertical="center" wrapText="1" indent="1"/>
    </xf>
    <xf numFmtId="0" fontId="36" fillId="0" borderId="100" xfId="0" applyFont="1" applyFill="1" applyBorder="1" applyAlignment="1">
      <alignment horizontal="left" vertical="center" wrapText="1" indent="1"/>
    </xf>
    <xf numFmtId="0" fontId="0" fillId="99" borderId="100" xfId="0" applyFill="1" applyBorder="1" applyAlignment="1">
      <alignment horizontal="left" vertical="center" wrapText="1" indent="1"/>
    </xf>
    <xf numFmtId="0" fontId="36" fillId="0" borderId="110" xfId="0" applyFont="1" applyFill="1" applyBorder="1" applyAlignment="1">
      <alignment horizontal="left" vertical="center" wrapText="1" indent="1"/>
    </xf>
    <xf numFmtId="0" fontId="36" fillId="0" borderId="169" xfId="0" applyFont="1" applyFill="1" applyBorder="1" applyAlignment="1">
      <alignment horizontal="left" vertical="center" wrapText="1" indent="1"/>
    </xf>
    <xf numFmtId="0" fontId="0" fillId="0" borderId="110" xfId="0" applyFill="1" applyBorder="1" applyAlignment="1">
      <alignment horizontal="left" vertical="center" wrapText="1" indent="1"/>
    </xf>
    <xf numFmtId="0" fontId="36" fillId="0" borderId="0" xfId="0" applyFont="1" applyFill="1" applyBorder="1" applyAlignment="1">
      <alignment horizontal="left" vertical="center" indent="2"/>
    </xf>
    <xf numFmtId="0" fontId="0" fillId="0" borderId="0" xfId="0" applyBorder="1" applyAlignment="1">
      <alignment horizontal="left" vertical="center" indent="2"/>
    </xf>
    <xf numFmtId="0" fontId="85" fillId="98" borderId="32" xfId="0" applyFont="1" applyFill="1" applyBorder="1" applyAlignment="1">
      <alignment horizontal="center" vertical="center"/>
    </xf>
    <xf numFmtId="0" fontId="36" fillId="99" borderId="0" xfId="0" applyFont="1" applyFill="1" applyBorder="1" applyAlignment="1">
      <alignment horizontal="left" vertical="center" indent="2"/>
    </xf>
    <xf numFmtId="0" fontId="0" fillId="99" borderId="0" xfId="0" applyFill="1" applyBorder="1" applyAlignment="1">
      <alignment horizontal="left" vertical="center" indent="2"/>
    </xf>
    <xf numFmtId="0" fontId="36" fillId="99" borderId="0" xfId="0" quotePrefix="1" applyFont="1" applyFill="1" applyBorder="1" applyAlignment="1">
      <alignment horizontal="left" vertical="center" indent="2"/>
    </xf>
    <xf numFmtId="0" fontId="36" fillId="99" borderId="110" xfId="0" quotePrefix="1" applyFont="1" applyFill="1" applyBorder="1" applyAlignment="1">
      <alignment horizontal="left" vertical="center" indent="2"/>
    </xf>
    <xf numFmtId="0" fontId="0" fillId="99" borderId="110" xfId="0" applyFill="1" applyBorder="1" applyAlignment="1">
      <alignment horizontal="left" vertical="center" indent="2"/>
    </xf>
    <xf numFmtId="0" fontId="89" fillId="98" borderId="37" xfId="0" applyFont="1" applyFill="1" applyBorder="1" applyAlignment="1">
      <alignment horizontal="left" vertical="center" wrapText="1"/>
    </xf>
    <xf numFmtId="0" fontId="89" fillId="98" borderId="33" xfId="0" applyFont="1" applyFill="1" applyBorder="1" applyAlignment="1">
      <alignment horizontal="left" vertical="center" wrapText="1"/>
    </xf>
    <xf numFmtId="0" fontId="0" fillId="98" borderId="0" xfId="0" applyFill="1" applyAlignment="1">
      <alignment horizontal="left" vertical="center" wrapText="1"/>
    </xf>
    <xf numFmtId="0" fontId="0" fillId="98" borderId="33" xfId="0" applyFill="1" applyBorder="1" applyAlignment="1">
      <alignment horizontal="left" vertical="center" wrapText="1"/>
    </xf>
    <xf numFmtId="0" fontId="0" fillId="98" borderId="52" xfId="0" applyFill="1" applyBorder="1" applyAlignment="1">
      <alignment horizontal="center" vertical="center" wrapText="1"/>
    </xf>
    <xf numFmtId="0" fontId="39" fillId="20" borderId="83" xfId="0" applyFont="1" applyFill="1" applyBorder="1" applyAlignment="1">
      <alignment horizontal="left" vertical="center" wrapText="1"/>
    </xf>
    <xf numFmtId="0" fontId="42" fillId="0" borderId="0" xfId="2" applyAlignment="1" applyProtection="1">
      <alignment vertical="top"/>
    </xf>
    <xf numFmtId="0" fontId="0" fillId="0" borderId="0" xfId="0" applyAlignment="1">
      <alignment vertical="top"/>
    </xf>
    <xf numFmtId="0" fontId="39" fillId="16" borderId="26" xfId="0" applyFont="1" applyFill="1" applyBorder="1" applyAlignment="1">
      <alignment horizontal="left" vertical="center" wrapText="1"/>
    </xf>
    <xf numFmtId="0" fontId="50" fillId="0" borderId="0" xfId="0" applyFont="1" applyFill="1" applyBorder="1" applyAlignment="1">
      <alignment horizontal="left" vertical="center" wrapText="1" indent="1"/>
    </xf>
    <xf numFmtId="0" fontId="50" fillId="101" borderId="0" xfId="0" applyFont="1" applyFill="1" applyBorder="1" applyAlignment="1">
      <alignment horizontal="left" vertical="center" wrapText="1" indent="1"/>
    </xf>
    <xf numFmtId="0" fontId="0" fillId="101" borderId="10" xfId="0" applyFill="1" applyBorder="1" applyAlignment="1">
      <alignment horizontal="left" vertical="center" wrapText="1" indent="1"/>
    </xf>
    <xf numFmtId="0" fontId="85" fillId="98" borderId="28" xfId="0" applyFont="1" applyFill="1" applyBorder="1" applyAlignment="1">
      <alignment horizontal="center" vertical="center" wrapText="1"/>
    </xf>
    <xf numFmtId="0" fontId="105" fillId="98" borderId="29" xfId="0" applyFont="1" applyFill="1" applyBorder="1" applyAlignment="1">
      <alignment horizontal="center" vertical="center" wrapText="1"/>
    </xf>
    <xf numFmtId="0" fontId="105" fillId="98" borderId="38" xfId="0" applyFont="1" applyFill="1" applyBorder="1" applyAlignment="1">
      <alignment horizontal="center" vertical="center" wrapText="1"/>
    </xf>
    <xf numFmtId="0" fontId="105" fillId="98" borderId="39" xfId="0" applyFont="1" applyFill="1" applyBorder="1" applyAlignment="1">
      <alignment horizontal="center" vertical="center" wrapText="1"/>
    </xf>
    <xf numFmtId="0" fontId="38" fillId="0" borderId="26" xfId="0" applyFont="1" applyBorder="1" applyAlignment="1">
      <alignment horizontal="left" vertical="center" wrapText="1"/>
    </xf>
    <xf numFmtId="0" fontId="79" fillId="0" borderId="83" xfId="5" applyFont="1" applyBorder="1" applyAlignment="1">
      <alignment horizontal="left" vertical="top" wrapText="1"/>
    </xf>
    <xf numFmtId="0" fontId="77" fillId="0" borderId="83" xfId="5" applyFont="1" applyBorder="1" applyAlignment="1">
      <alignment horizontal="left" vertical="top" wrapText="1"/>
    </xf>
    <xf numFmtId="0" fontId="32" fillId="98" borderId="33" xfId="5" applyFill="1" applyBorder="1" applyAlignment="1">
      <alignment horizontal="center" vertical="center" wrapText="1"/>
    </xf>
    <xf numFmtId="0" fontId="32" fillId="98" borderId="41" xfId="5" applyFill="1" applyBorder="1" applyAlignment="1">
      <alignment horizontal="center" vertical="center" wrapText="1"/>
    </xf>
    <xf numFmtId="0" fontId="105" fillId="98" borderId="30" xfId="5" applyFont="1" applyFill="1" applyBorder="1" applyAlignment="1">
      <alignment horizontal="center" vertical="center" wrapText="1"/>
    </xf>
    <xf numFmtId="0" fontId="85" fillId="98" borderId="31" xfId="5" applyFont="1" applyFill="1" applyBorder="1" applyAlignment="1">
      <alignment horizontal="center" vertical="center" wrapText="1"/>
    </xf>
    <xf numFmtId="0" fontId="33" fillId="23" borderId="18" xfId="0" applyFont="1" applyFill="1" applyBorder="1" applyAlignment="1">
      <alignment horizontal="center" vertical="center" wrapText="1"/>
    </xf>
    <xf numFmtId="0" fontId="33" fillId="23" borderId="22" xfId="0" applyFont="1" applyFill="1" applyBorder="1" applyAlignment="1">
      <alignment horizontal="center" vertical="center" wrapText="1"/>
    </xf>
    <xf numFmtId="0" fontId="0" fillId="23" borderId="18" xfId="0" applyFill="1" applyBorder="1" applyAlignment="1">
      <alignment horizontal="center" vertical="center" wrapText="1"/>
    </xf>
    <xf numFmtId="0" fontId="0" fillId="23" borderId="14" xfId="0" applyFill="1" applyBorder="1" applyAlignment="1">
      <alignment horizontal="center" vertical="center" wrapText="1"/>
    </xf>
    <xf numFmtId="0" fontId="60" fillId="26" borderId="14" xfId="0" applyFont="1" applyFill="1" applyBorder="1" applyAlignment="1">
      <alignment horizontal="left" vertical="center" wrapText="1"/>
    </xf>
    <xf numFmtId="0" fontId="0" fillId="26" borderId="14" xfId="0" applyFill="1" applyBorder="1" applyAlignment="1">
      <alignment horizontal="left" vertical="center" wrapText="1"/>
    </xf>
    <xf numFmtId="0" fontId="0" fillId="23" borderId="20" xfId="0" applyFill="1" applyBorder="1" applyAlignment="1">
      <alignment horizontal="center" vertical="center" wrapText="1"/>
    </xf>
    <xf numFmtId="0" fontId="36" fillId="0" borderId="18" xfId="0" applyFont="1" applyBorder="1" applyAlignment="1">
      <alignment horizontal="left" vertical="center" wrapText="1"/>
    </xf>
    <xf numFmtId="0" fontId="0" fillId="0" borderId="18" xfId="0" applyBorder="1" applyAlignment="1">
      <alignment horizontal="left" vertical="center" wrapText="1"/>
    </xf>
    <xf numFmtId="0" fontId="60" fillId="23" borderId="14" xfId="0" applyFont="1" applyFill="1" applyBorder="1" applyAlignment="1">
      <alignment horizontal="left" vertical="center" wrapText="1"/>
    </xf>
    <xf numFmtId="0" fontId="0" fillId="23" borderId="14" xfId="0" applyFill="1" applyBorder="1" applyAlignment="1">
      <alignment horizontal="left" vertical="center" wrapText="1"/>
    </xf>
    <xf numFmtId="0" fontId="36" fillId="99" borderId="40" xfId="5" applyFont="1" applyFill="1" applyBorder="1" applyAlignment="1">
      <alignment horizontal="left" vertical="center" wrapText="1" indent="1"/>
    </xf>
    <xf numFmtId="0" fontId="32" fillId="99" borderId="40" xfId="5" applyFill="1" applyBorder="1" applyAlignment="1">
      <alignment horizontal="left" vertical="center" wrapText="1" indent="1"/>
    </xf>
    <xf numFmtId="0" fontId="32" fillId="99" borderId="112" xfId="5" applyFill="1" applyBorder="1" applyAlignment="1">
      <alignment horizontal="left" vertical="center" wrapText="1" indent="1"/>
    </xf>
    <xf numFmtId="0" fontId="32" fillId="0" borderId="113" xfId="5" applyFill="1" applyBorder="1" applyAlignment="1">
      <alignment horizontal="left" vertical="center" wrapText="1" indent="1"/>
    </xf>
    <xf numFmtId="0" fontId="85" fillId="106" borderId="32" xfId="5" applyFont="1" applyFill="1" applyBorder="1" applyAlignment="1">
      <alignment horizontal="center" vertical="center" wrapText="1"/>
    </xf>
    <xf numFmtId="0" fontId="85" fillId="106" borderId="29" xfId="5" applyFont="1" applyFill="1" applyBorder="1" applyAlignment="1">
      <alignment horizontal="center" vertical="center" wrapText="1"/>
    </xf>
    <xf numFmtId="0" fontId="36" fillId="99" borderId="89" xfId="5" applyFont="1" applyFill="1" applyBorder="1" applyAlignment="1">
      <alignment horizontal="left" vertical="center" wrapText="1" indent="1"/>
    </xf>
    <xf numFmtId="0" fontId="32" fillId="99" borderId="89" xfId="5" applyFill="1" applyBorder="1" applyAlignment="1">
      <alignment horizontal="left" vertical="center" wrapText="1" indent="1"/>
    </xf>
    <xf numFmtId="0" fontId="32" fillId="99" borderId="170" xfId="5" applyFill="1" applyBorder="1" applyAlignment="1">
      <alignment horizontal="left" vertical="center" wrapText="1" indent="1"/>
    </xf>
    <xf numFmtId="0" fontId="57" fillId="0" borderId="0" xfId="5" applyFont="1" applyBorder="1" applyAlignment="1">
      <alignment horizontal="left" vertical="top" wrapText="1"/>
    </xf>
    <xf numFmtId="0" fontId="76" fillId="0" borderId="0" xfId="4085" applyFont="1" applyAlignment="1"/>
    <xf numFmtId="0" fontId="76" fillId="0" borderId="0" xfId="4085" applyFont="1" applyAlignment="1">
      <alignment horizontal="left" vertical="top" wrapText="1"/>
    </xf>
    <xf numFmtId="0" fontId="215" fillId="98" borderId="33" xfId="4085" applyFont="1" applyFill="1" applyBorder="1" applyAlignment="1">
      <alignment horizontal="center" vertical="center" wrapText="1"/>
    </xf>
    <xf numFmtId="0" fontId="32" fillId="0" borderId="41" xfId="5" applyBorder="1" applyAlignment="1">
      <alignment horizontal="center" vertical="center"/>
    </xf>
    <xf numFmtId="0" fontId="215" fillId="98" borderId="32" xfId="4085" applyFont="1" applyFill="1" applyBorder="1" applyAlignment="1">
      <alignment horizontal="center"/>
    </xf>
    <xf numFmtId="0" fontId="215" fillId="98" borderId="29" xfId="4085" applyFont="1" applyFill="1" applyBorder="1" applyAlignment="1">
      <alignment horizontal="center"/>
    </xf>
    <xf numFmtId="0" fontId="215" fillId="98" borderId="30" xfId="4085" applyFont="1" applyFill="1" applyBorder="1" applyAlignment="1">
      <alignment horizontal="center"/>
    </xf>
    <xf numFmtId="0" fontId="76" fillId="0" borderId="0" xfId="4085" applyFont="1" applyAlignment="1">
      <alignment wrapText="1"/>
    </xf>
    <xf numFmtId="0" fontId="0" fillId="98" borderId="0" xfId="0" applyFill="1" applyBorder="1" applyAlignment="1">
      <alignment horizontal="center" vertical="center" wrapText="1"/>
    </xf>
    <xf numFmtId="0" fontId="0" fillId="98" borderId="36" xfId="0" applyFill="1" applyBorder="1" applyAlignment="1">
      <alignment horizontal="center" vertical="center" wrapText="1"/>
    </xf>
    <xf numFmtId="0" fontId="85" fillId="98" borderId="0" xfId="0" applyFont="1" applyFill="1" applyBorder="1" applyAlignment="1">
      <alignment horizontal="center" vertical="center" wrapText="1"/>
    </xf>
    <xf numFmtId="0" fontId="86" fillId="98" borderId="27" xfId="0" applyFont="1" applyFill="1" applyBorder="1" applyAlignment="1">
      <alignment horizontal="center" vertical="center" wrapText="1"/>
    </xf>
    <xf numFmtId="0" fontId="39" fillId="98" borderId="28" xfId="0" applyFont="1" applyFill="1" applyBorder="1" applyAlignment="1">
      <alignment horizontal="center" vertical="center" wrapText="1"/>
    </xf>
    <xf numFmtId="0" fontId="85" fillId="98" borderId="0" xfId="5" applyFont="1" applyFill="1" applyBorder="1" applyAlignment="1">
      <alignment horizontal="center" vertical="center" wrapText="1"/>
    </xf>
    <xf numFmtId="0" fontId="32" fillId="98" borderId="0" xfId="5" applyFill="1" applyAlignment="1">
      <alignment horizontal="center" vertical="center" wrapText="1"/>
    </xf>
    <xf numFmtId="0" fontId="32" fillId="98" borderId="36" xfId="5" applyFill="1" applyBorder="1" applyAlignment="1">
      <alignment horizontal="center" vertical="center" wrapText="1"/>
    </xf>
    <xf numFmtId="0" fontId="92" fillId="98" borderId="38" xfId="5" applyFont="1" applyFill="1" applyBorder="1" applyAlignment="1">
      <alignment horizontal="center" vertical="center" wrapText="1"/>
    </xf>
    <xf numFmtId="0" fontId="112" fillId="98" borderId="28" xfId="5" applyFont="1" applyFill="1" applyBorder="1" applyAlignment="1">
      <alignment horizontal="center" vertical="center" wrapText="1"/>
    </xf>
    <xf numFmtId="0" fontId="36" fillId="0" borderId="0" xfId="5" applyFont="1" applyBorder="1" applyAlignment="1">
      <alignment horizontal="left" vertical="center" wrapText="1" indent="1"/>
    </xf>
    <xf numFmtId="0" fontId="32" fillId="0" borderId="0" xfId="5" applyBorder="1" applyAlignment="1">
      <alignment horizontal="left" vertical="center" wrapText="1" indent="1"/>
    </xf>
    <xf numFmtId="0" fontId="0" fillId="0" borderId="108" xfId="0" applyBorder="1" applyAlignment="1">
      <alignment horizontal="left" vertical="center" wrapText="1" indent="1"/>
    </xf>
    <xf numFmtId="0" fontId="0" fillId="0" borderId="138" xfId="0" applyBorder="1" applyAlignment="1">
      <alignment horizontal="left" vertical="center" wrapText="1" indent="1"/>
    </xf>
    <xf numFmtId="0" fontId="85" fillId="98" borderId="41" xfId="0" applyFont="1" applyFill="1" applyBorder="1" applyAlignment="1">
      <alignment horizontal="center" vertical="center" wrapText="1"/>
    </xf>
    <xf numFmtId="0" fontId="90" fillId="98" borderId="40" xfId="0" applyFont="1" applyFill="1" applyBorder="1" applyAlignment="1">
      <alignment horizontal="center" vertical="center" wrapText="1"/>
    </xf>
    <xf numFmtId="0" fontId="90" fillId="98" borderId="37" xfId="0" applyFont="1" applyFill="1" applyBorder="1" applyAlignment="1">
      <alignment horizontal="center" vertical="center" wrapText="1"/>
    </xf>
    <xf numFmtId="0" fontId="90" fillId="98" borderId="0" xfId="0" applyFont="1" applyFill="1" applyBorder="1" applyAlignment="1">
      <alignment horizontal="center" vertical="center" wrapText="1"/>
    </xf>
    <xf numFmtId="0" fontId="90" fillId="98" borderId="33" xfId="0" applyFont="1" applyFill="1" applyBorder="1" applyAlignment="1">
      <alignment horizontal="center" vertical="center" wrapText="1"/>
    </xf>
    <xf numFmtId="0" fontId="90" fillId="98" borderId="36" xfId="0" applyFont="1" applyFill="1" applyBorder="1" applyAlignment="1">
      <alignment horizontal="center" vertical="center" wrapText="1"/>
    </xf>
    <xf numFmtId="0" fontId="90" fillId="98" borderId="41" xfId="0" applyFont="1" applyFill="1" applyBorder="1" applyAlignment="1">
      <alignment horizontal="center" vertical="center" wrapText="1"/>
    </xf>
    <xf numFmtId="0" fontId="113" fillId="100" borderId="40" xfId="0" applyFont="1" applyFill="1" applyBorder="1" applyAlignment="1">
      <alignment horizontal="left" vertical="center" wrapText="1"/>
    </xf>
    <xf numFmtId="0" fontId="184" fillId="0" borderId="0" xfId="0" quotePrefix="1" applyFont="1" applyFill="1" applyBorder="1" applyAlignment="1">
      <alignment horizontal="left" vertical="center" wrapText="1"/>
    </xf>
    <xf numFmtId="0" fontId="39" fillId="0" borderId="0" xfId="0" applyFont="1" applyAlignment="1">
      <alignment vertical="center" wrapText="1"/>
    </xf>
    <xf numFmtId="0" fontId="0" fillId="0" borderId="138" xfId="0" applyFill="1" applyBorder="1" applyAlignment="1">
      <alignment horizontal="left" vertical="center" wrapText="1" indent="1"/>
    </xf>
    <xf numFmtId="0" fontId="0" fillId="99" borderId="136" xfId="0" applyFill="1" applyBorder="1" applyAlignment="1">
      <alignment horizontal="left" vertical="center" wrapText="1" indent="1"/>
    </xf>
    <xf numFmtId="0" fontId="85" fillId="98" borderId="27" xfId="0" applyFont="1" applyFill="1" applyBorder="1" applyAlignment="1">
      <alignment horizontal="center" vertical="center" wrapText="1"/>
    </xf>
    <xf numFmtId="0" fontId="32" fillId="0" borderId="10" xfId="5" applyFill="1" applyBorder="1" applyAlignment="1">
      <alignment horizontal="left" vertical="center" wrapText="1" indent="1"/>
    </xf>
    <xf numFmtId="44" fontId="85" fillId="98" borderId="37" xfId="1" applyFont="1" applyFill="1" applyBorder="1" applyAlignment="1">
      <alignment horizontal="center" vertical="center" wrapText="1"/>
    </xf>
    <xf numFmtId="0" fontId="89" fillId="98" borderId="38" xfId="5" applyFont="1" applyFill="1" applyBorder="1" applyAlignment="1">
      <alignment horizontal="center" vertical="center" wrapText="1"/>
    </xf>
    <xf numFmtId="0" fontId="32" fillId="99" borderId="10" xfId="5" applyFill="1" applyBorder="1" applyAlignment="1">
      <alignment horizontal="left" vertical="center" wrapText="1" indent="1"/>
    </xf>
    <xf numFmtId="0" fontId="32" fillId="0" borderId="10" xfId="5" applyBorder="1" applyAlignment="1">
      <alignment horizontal="left" vertical="center" wrapText="1" indent="1"/>
    </xf>
    <xf numFmtId="0" fontId="36" fillId="99" borderId="0" xfId="5" quotePrefix="1" applyFont="1" applyFill="1" applyBorder="1" applyAlignment="1">
      <alignment horizontal="left" vertical="center" wrapText="1" indent="1"/>
    </xf>
    <xf numFmtId="0" fontId="36" fillId="99" borderId="145" xfId="5" quotePrefix="1" applyFont="1" applyFill="1" applyBorder="1" applyAlignment="1">
      <alignment horizontal="left" vertical="center" wrapText="1" indent="1"/>
    </xf>
    <xf numFmtId="0" fontId="32" fillId="99" borderId="145" xfId="5" applyFill="1" applyBorder="1" applyAlignment="1">
      <alignment horizontal="left" vertical="center" wrapText="1" indent="1"/>
    </xf>
    <xf numFmtId="0" fontId="32" fillId="99" borderId="146" xfId="5" applyFill="1" applyBorder="1" applyAlignment="1">
      <alignment horizontal="left" vertical="center" wrapText="1" indent="1"/>
    </xf>
    <xf numFmtId="0" fontId="39" fillId="90" borderId="0" xfId="5" applyFont="1" applyFill="1" applyBorder="1" applyAlignment="1">
      <alignment horizontal="left" vertical="center" wrapText="1"/>
    </xf>
    <xf numFmtId="0" fontId="85" fillId="98" borderId="32" xfId="5" applyFont="1" applyFill="1" applyBorder="1" applyAlignment="1">
      <alignment horizontal="center" vertical="center" wrapText="1"/>
    </xf>
    <xf numFmtId="0" fontId="36" fillId="99" borderId="108" xfId="5" applyFont="1" applyFill="1" applyBorder="1" applyAlignment="1">
      <alignment horizontal="left" vertical="center" wrapText="1" indent="1"/>
    </xf>
    <xf numFmtId="0" fontId="32" fillId="99" borderId="108" xfId="5" applyFill="1" applyBorder="1" applyAlignment="1">
      <alignment horizontal="left" vertical="center" wrapText="1" indent="1"/>
    </xf>
    <xf numFmtId="0" fontId="32" fillId="99" borderId="138" xfId="5" applyFill="1" applyBorder="1" applyAlignment="1">
      <alignment horizontal="left" vertical="center" wrapText="1" indent="1"/>
    </xf>
    <xf numFmtId="0" fontId="36" fillId="0" borderId="145" xfId="5" quotePrefix="1" applyFont="1" applyFill="1" applyBorder="1" applyAlignment="1">
      <alignment horizontal="left" vertical="center" wrapText="1" indent="1"/>
    </xf>
    <xf numFmtId="0" fontId="32" fillId="0" borderId="145" xfId="5" applyFill="1" applyBorder="1" applyAlignment="1">
      <alignment horizontal="left" vertical="center" wrapText="1" indent="1"/>
    </xf>
    <xf numFmtId="0" fontId="32" fillId="0" borderId="146" xfId="5" applyFill="1" applyBorder="1" applyAlignment="1">
      <alignment horizontal="left" vertical="center" wrapText="1" indent="1"/>
    </xf>
    <xf numFmtId="0" fontId="32" fillId="0" borderId="0" xfId="5" applyAlignment="1">
      <alignment vertical="distributed"/>
    </xf>
    <xf numFmtId="0" fontId="36" fillId="101" borderId="0" xfId="0" quotePrefix="1" applyFont="1" applyFill="1" applyBorder="1" applyAlignment="1">
      <alignment horizontal="left" vertical="center" wrapText="1" indent="1"/>
    </xf>
    <xf numFmtId="0" fontId="36" fillId="0" borderId="110" xfId="0" quotePrefix="1" applyFont="1" applyFill="1" applyBorder="1" applyAlignment="1">
      <alignment horizontal="left" vertical="center" wrapText="1" indent="1"/>
    </xf>
    <xf numFmtId="0" fontId="32" fillId="0" borderId="0" xfId="0" applyFont="1" applyAlignment="1">
      <alignment horizontal="center" vertical="distributed"/>
    </xf>
    <xf numFmtId="0" fontId="89" fillId="98" borderId="38" xfId="0" applyFont="1" applyFill="1" applyBorder="1" applyAlignment="1">
      <alignment horizontal="center" vertical="center" wrapText="1"/>
    </xf>
    <xf numFmtId="0" fontId="89" fillId="98" borderId="37" xfId="0" applyFont="1" applyFill="1" applyBorder="1" applyAlignment="1">
      <alignment horizontal="center" vertical="center" wrapText="1"/>
    </xf>
    <xf numFmtId="0" fontId="0" fillId="98" borderId="36" xfId="0" applyFill="1" applyBorder="1" applyAlignment="1">
      <alignment vertical="distributed" wrapText="1"/>
    </xf>
    <xf numFmtId="0" fontId="0" fillId="98" borderId="41" xfId="0" applyFill="1" applyBorder="1" applyAlignment="1">
      <alignment vertical="distributed" wrapText="1"/>
    </xf>
    <xf numFmtId="0" fontId="0" fillId="98" borderId="27" xfId="0" applyFill="1" applyBorder="1" applyAlignment="1">
      <alignment horizontal="center" vertical="center" wrapText="1"/>
    </xf>
    <xf numFmtId="0" fontId="89" fillId="98" borderId="37" xfId="5" applyFont="1" applyFill="1" applyBorder="1" applyAlignment="1">
      <alignment horizontal="center" vertical="center" wrapText="1"/>
    </xf>
    <xf numFmtId="0" fontId="85" fillId="98" borderId="29" xfId="5" applyFont="1" applyFill="1" applyBorder="1" applyAlignment="1">
      <alignment horizontal="right" vertical="center" wrapText="1" indent="2"/>
    </xf>
    <xf numFmtId="0" fontId="85" fillId="98" borderId="38" xfId="5" applyFont="1" applyFill="1" applyBorder="1" applyAlignment="1">
      <alignment horizontal="right" vertical="center" wrapText="1" indent="2"/>
    </xf>
    <xf numFmtId="0" fontId="43" fillId="0" borderId="0" xfId="5" applyFont="1" applyFill="1" applyBorder="1" applyAlignment="1">
      <alignment horizontal="left" vertical="center" wrapText="1" indent="1"/>
    </xf>
    <xf numFmtId="0" fontId="43" fillId="99" borderId="0" xfId="5" applyFont="1" applyFill="1" applyBorder="1" applyAlignment="1">
      <alignment horizontal="left" vertical="center" wrapText="1" indent="1"/>
    </xf>
    <xf numFmtId="0" fontId="43" fillId="99" borderId="116" xfId="5" applyFont="1" applyFill="1" applyBorder="1" applyAlignment="1">
      <alignment horizontal="left" vertical="center" wrapText="1" indent="1"/>
    </xf>
    <xf numFmtId="0" fontId="32" fillId="99" borderId="164" xfId="5" applyFill="1" applyBorder="1" applyAlignment="1">
      <alignment horizontal="left" vertical="center" wrapText="1" indent="1"/>
    </xf>
    <xf numFmtId="0" fontId="43" fillId="0" borderId="0" xfId="5" quotePrefix="1" applyFont="1" applyFill="1" applyBorder="1" applyAlignment="1">
      <alignment horizontal="left" vertical="center" wrapText="1" indent="1"/>
    </xf>
    <xf numFmtId="0" fontId="39" fillId="0" borderId="0" xfId="5" quotePrefix="1" applyFont="1" applyBorder="1" applyAlignment="1">
      <alignment horizontal="left" vertical="top" wrapText="1"/>
    </xf>
    <xf numFmtId="0" fontId="184" fillId="0" borderId="0" xfId="5" quotePrefix="1" applyFont="1" applyFill="1" applyBorder="1" applyAlignment="1">
      <alignment horizontal="left" vertical="center" wrapText="1"/>
    </xf>
    <xf numFmtId="0" fontId="39" fillId="0" borderId="0" xfId="5" applyFont="1" applyAlignment="1">
      <alignment vertical="center" wrapText="1"/>
    </xf>
    <xf numFmtId="0" fontId="43" fillId="99" borderId="110" xfId="5" applyFont="1" applyFill="1" applyBorder="1" applyAlignment="1">
      <alignment horizontal="left" vertical="center" wrapText="1" indent="1"/>
    </xf>
    <xf numFmtId="0" fontId="32" fillId="99" borderId="136" xfId="5" applyFill="1" applyBorder="1" applyAlignment="1">
      <alignment horizontal="left" vertical="center" wrapText="1" indent="1"/>
    </xf>
    <xf numFmtId="0" fontId="97" fillId="100" borderId="31" xfId="5" applyFont="1" applyFill="1" applyBorder="1" applyAlignment="1">
      <alignment horizontal="left" vertical="center" wrapText="1"/>
    </xf>
    <xf numFmtId="0" fontId="96" fillId="100" borderId="31" xfId="5" applyFont="1" applyFill="1" applyBorder="1" applyAlignment="1">
      <alignment horizontal="left" vertical="center" wrapText="1"/>
    </xf>
    <xf numFmtId="0" fontId="43" fillId="0" borderId="108" xfId="5" quotePrefix="1" applyFont="1" applyFill="1" applyBorder="1" applyAlignment="1">
      <alignment horizontal="left" vertical="center" wrapText="1" indent="1"/>
    </xf>
    <xf numFmtId="0" fontId="32" fillId="0" borderId="108" xfId="5" applyFill="1" applyBorder="1" applyAlignment="1">
      <alignment horizontal="left" vertical="center" wrapText="1" indent="1"/>
    </xf>
    <xf numFmtId="0" fontId="32" fillId="0" borderId="138" xfId="5" applyFill="1" applyBorder="1" applyAlignment="1">
      <alignment horizontal="left" vertical="center" wrapText="1" indent="1"/>
    </xf>
    <xf numFmtId="0" fontId="43" fillId="0" borderId="36" xfId="5" quotePrefix="1" applyFont="1" applyFill="1" applyBorder="1" applyAlignment="1">
      <alignment horizontal="left" vertical="center" wrapText="1" indent="1"/>
    </xf>
    <xf numFmtId="0" fontId="32" fillId="0" borderId="36" xfId="5" applyFill="1" applyBorder="1" applyAlignment="1">
      <alignment horizontal="left" vertical="center" wrapText="1" indent="1"/>
    </xf>
    <xf numFmtId="0" fontId="32" fillId="0" borderId="104" xfId="5" applyFill="1" applyBorder="1" applyAlignment="1">
      <alignment horizontal="left" vertical="center" wrapText="1" indent="1"/>
    </xf>
    <xf numFmtId="0" fontId="32" fillId="0" borderId="0" xfId="5" applyAlignment="1">
      <alignment vertical="top"/>
    </xf>
    <xf numFmtId="0" fontId="88" fillId="98" borderId="30" xfId="5" applyFont="1" applyFill="1" applyBorder="1" applyAlignment="1">
      <alignment horizontal="center" vertical="center" wrapText="1"/>
    </xf>
    <xf numFmtId="0" fontId="47" fillId="100" borderId="0" xfId="5" applyFont="1" applyFill="1" applyAlignment="1">
      <alignment horizontal="center" vertical="distributed"/>
    </xf>
    <xf numFmtId="0" fontId="32" fillId="100" borderId="0" xfId="5" applyFill="1" applyAlignment="1">
      <alignment vertical="distributed"/>
    </xf>
    <xf numFmtId="0" fontId="32" fillId="98" borderId="0" xfId="5" applyFill="1" applyAlignment="1">
      <alignment vertical="distributed"/>
    </xf>
    <xf numFmtId="0" fontId="32" fillId="98" borderId="36" xfId="5" applyFill="1" applyBorder="1" applyAlignment="1">
      <alignment vertical="distributed"/>
    </xf>
    <xf numFmtId="0" fontId="85" fillId="98" borderId="33" xfId="5" applyFont="1" applyFill="1" applyBorder="1" applyAlignment="1">
      <alignment horizontal="center" vertical="center" wrapText="1"/>
    </xf>
    <xf numFmtId="0" fontId="32" fillId="98" borderId="33" xfId="5" applyFill="1" applyBorder="1" applyAlignment="1">
      <alignment vertical="distributed"/>
    </xf>
    <xf numFmtId="0" fontId="32" fillId="98" borderId="41" xfId="5" applyFill="1" applyBorder="1" applyAlignment="1">
      <alignment vertical="distributed"/>
    </xf>
    <xf numFmtId="0" fontId="33" fillId="98" borderId="29" xfId="5" applyFont="1" applyFill="1" applyBorder="1" applyAlignment="1">
      <alignment horizontal="center" vertical="center" wrapText="1"/>
    </xf>
    <xf numFmtId="0" fontId="88" fillId="98" borderId="38" xfId="5" applyFont="1" applyFill="1" applyBorder="1" applyAlignment="1">
      <alignment horizontal="center" vertical="center" wrapText="1"/>
    </xf>
    <xf numFmtId="0" fontId="88" fillId="98" borderId="28" xfId="5" applyFont="1" applyFill="1" applyBorder="1" applyAlignment="1">
      <alignment horizontal="center" vertical="center" wrapText="1"/>
    </xf>
    <xf numFmtId="0" fontId="88" fillId="98" borderId="29" xfId="5" applyFont="1" applyFill="1" applyBorder="1" applyAlignment="1">
      <alignment horizontal="center" vertical="center" wrapText="1"/>
    </xf>
    <xf numFmtId="0" fontId="177" fillId="0" borderId="0" xfId="5" applyFont="1" applyAlignment="1">
      <alignment vertical="distributed"/>
    </xf>
    <xf numFmtId="0" fontId="79" fillId="0" borderId="127" xfId="4" applyFont="1" applyBorder="1" applyAlignment="1">
      <alignment vertical="top" wrapText="1"/>
    </xf>
    <xf numFmtId="0" fontId="79" fillId="0" borderId="127" xfId="5" applyFont="1" applyBorder="1" applyAlignment="1">
      <alignment vertical="distributed" wrapText="1"/>
    </xf>
    <xf numFmtId="0" fontId="79" fillId="0" borderId="0" xfId="4" applyFont="1" applyBorder="1" applyAlignment="1">
      <alignment vertical="top" wrapText="1"/>
    </xf>
    <xf numFmtId="0" fontId="79" fillId="0" borderId="0" xfId="5" applyFont="1" applyBorder="1" applyAlignment="1">
      <alignment vertical="distributed" wrapText="1"/>
    </xf>
    <xf numFmtId="0" fontId="98" fillId="0" borderId="0" xfId="0" applyFont="1" applyAlignment="1">
      <alignment horizontal="left" vertical="center" wrapText="1"/>
    </xf>
    <xf numFmtId="0" fontId="98" fillId="0" borderId="0" xfId="0" applyFont="1" applyAlignment="1">
      <alignment horizontal="left" vertical="distributed"/>
    </xf>
    <xf numFmtId="0" fontId="36" fillId="0" borderId="0" xfId="4" applyFont="1" applyBorder="1" applyAlignment="1">
      <alignment vertical="top" wrapText="1"/>
    </xf>
    <xf numFmtId="0" fontId="36" fillId="0" borderId="0" xfId="0" applyFont="1" applyBorder="1" applyAlignment="1">
      <alignment vertical="distributed" wrapText="1"/>
    </xf>
    <xf numFmtId="0" fontId="230" fillId="0" borderId="0" xfId="0" applyFont="1" applyAlignment="1">
      <alignment horizontal="left" vertical="center" wrapText="1"/>
    </xf>
    <xf numFmtId="0" fontId="211" fillId="0" borderId="0" xfId="4" applyFont="1" applyAlignment="1">
      <alignment horizontal="center" vertical="distributed"/>
    </xf>
    <xf numFmtId="0" fontId="75" fillId="98" borderId="37" xfId="4" applyFont="1" applyFill="1" applyBorder="1" applyAlignment="1">
      <alignment horizontal="center" vertical="center" wrapText="1"/>
    </xf>
    <xf numFmtId="0" fontId="0" fillId="0" borderId="33" xfId="0" applyBorder="1" applyAlignment="1">
      <alignment horizontal="center" vertical="center" wrapText="1"/>
    </xf>
    <xf numFmtId="0" fontId="75" fillId="98" borderId="30" xfId="4" applyFont="1" applyFill="1" applyBorder="1" applyAlignment="1">
      <alignment horizontal="center" vertical="center" wrapText="1"/>
    </xf>
    <xf numFmtId="0" fontId="32" fillId="0" borderId="32" xfId="0" applyFont="1" applyBorder="1" applyAlignment="1">
      <alignment horizontal="center" vertical="center" wrapText="1"/>
    </xf>
    <xf numFmtId="0" fontId="36" fillId="0" borderId="0" xfId="4" applyFont="1" applyFill="1" applyBorder="1" applyAlignment="1">
      <alignment horizontal="left" vertical="center" wrapText="1" indent="2"/>
    </xf>
    <xf numFmtId="0" fontId="32" fillId="0" borderId="0" xfId="5" applyBorder="1" applyAlignment="1">
      <alignment horizontal="left" vertical="center" wrapText="1" indent="2"/>
    </xf>
    <xf numFmtId="0" fontId="211" fillId="0" borderId="0" xfId="4" applyFont="1" applyBorder="1" applyAlignment="1">
      <alignment horizontal="center" vertical="distributed"/>
    </xf>
    <xf numFmtId="0" fontId="85" fillId="98" borderId="37" xfId="4" applyFont="1" applyFill="1" applyBorder="1" applyAlignment="1">
      <alignment horizontal="center" vertical="center" wrapText="1"/>
    </xf>
    <xf numFmtId="0" fontId="89" fillId="98" borderId="38" xfId="4" applyFont="1" applyFill="1" applyBorder="1" applyAlignment="1">
      <alignment horizontal="center" vertical="center" wrapText="1"/>
    </xf>
    <xf numFmtId="0" fontId="36" fillId="99" borderId="0" xfId="4" applyFont="1" applyFill="1" applyBorder="1" applyAlignment="1">
      <alignment horizontal="left" vertical="center" wrapText="1" indent="2"/>
    </xf>
    <xf numFmtId="0" fontId="32" fillId="99" borderId="0" xfId="4" applyFill="1" applyBorder="1" applyAlignment="1">
      <alignment horizontal="left" vertical="center" wrapText="1" indent="2"/>
    </xf>
    <xf numFmtId="0" fontId="36" fillId="99" borderId="110" xfId="4" applyFont="1" applyFill="1" applyBorder="1" applyAlignment="1">
      <alignment horizontal="left" vertical="center" wrapText="1" indent="2"/>
    </xf>
    <xf numFmtId="0" fontId="32" fillId="99" borderId="110" xfId="4" applyFill="1" applyBorder="1" applyAlignment="1">
      <alignment horizontal="left" vertical="center" wrapText="1" indent="2"/>
    </xf>
    <xf numFmtId="0" fontId="39" fillId="0" borderId="0" xfId="4" applyFont="1" applyAlignment="1">
      <alignment vertical="top" wrapText="1"/>
    </xf>
    <xf numFmtId="0" fontId="41" fillId="0" borderId="0" xfId="0" applyFont="1" applyBorder="1" applyAlignment="1">
      <alignment horizontal="left" vertical="center" wrapText="1"/>
    </xf>
    <xf numFmtId="0" fontId="41" fillId="8" borderId="0" xfId="0" applyFont="1" applyFill="1" applyBorder="1" applyAlignment="1">
      <alignment horizontal="left" vertical="center" wrapText="1"/>
    </xf>
    <xf numFmtId="0" fontId="36" fillId="24" borderId="48" xfId="0" applyFont="1" applyFill="1" applyBorder="1" applyAlignment="1">
      <alignment horizontal="left" vertical="center" wrapText="1" indent="1"/>
    </xf>
    <xf numFmtId="0" fontId="0" fillId="24" borderId="48" xfId="0" applyFill="1" applyBorder="1" applyAlignment="1">
      <alignment horizontal="left" vertical="center" wrapText="1" indent="1"/>
    </xf>
    <xf numFmtId="0" fontId="0" fillId="24" borderId="49" xfId="0" applyFill="1" applyBorder="1" applyAlignment="1">
      <alignment horizontal="left" vertical="center" wrapText="1" indent="1"/>
    </xf>
    <xf numFmtId="0" fontId="36" fillId="24" borderId="14" xfId="0" quotePrefix="1" applyFont="1" applyFill="1" applyBorder="1" applyAlignment="1">
      <alignment horizontal="left" vertical="center" wrapText="1" indent="1"/>
    </xf>
    <xf numFmtId="0" fontId="85" fillId="23" borderId="30" xfId="0" applyFont="1" applyFill="1" applyBorder="1" applyAlignment="1">
      <alignment horizontal="center" vertical="center" wrapText="1"/>
    </xf>
    <xf numFmtId="0" fontId="85" fillId="23" borderId="29" xfId="0" applyFont="1" applyFill="1" applyBorder="1" applyAlignment="1">
      <alignment horizontal="center" vertical="center" wrapText="1"/>
    </xf>
    <xf numFmtId="0" fontId="85" fillId="23" borderId="32" xfId="0" applyFont="1" applyFill="1" applyBorder="1" applyAlignment="1">
      <alignment horizontal="center" vertical="center" wrapText="1"/>
    </xf>
    <xf numFmtId="0" fontId="39" fillId="0" borderId="127" xfId="5" applyFont="1" applyBorder="1" applyAlignment="1">
      <alignment horizontal="left" vertical="top" wrapText="1"/>
    </xf>
    <xf numFmtId="0" fontId="32" fillId="0" borderId="127" xfId="5" applyBorder="1" applyAlignment="1">
      <alignment horizontal="left" vertical="top" wrapText="1"/>
    </xf>
    <xf numFmtId="0" fontId="32" fillId="0" borderId="17" xfId="5" applyFont="1" applyBorder="1" applyAlignment="1">
      <alignment horizontal="center" vertical="distributed"/>
    </xf>
    <xf numFmtId="0" fontId="32" fillId="0" borderId="17" xfId="5" applyBorder="1" applyAlignment="1">
      <alignment horizontal="center" vertical="distributed"/>
    </xf>
    <xf numFmtId="0" fontId="39" fillId="0" borderId="35" xfId="5" applyFont="1" applyFill="1" applyBorder="1" applyAlignment="1">
      <alignment horizontal="left" vertical="center" wrapText="1"/>
    </xf>
    <xf numFmtId="0" fontId="0" fillId="0" borderId="35" xfId="0" applyBorder="1" applyAlignment="1">
      <alignment vertical="distributed" wrapText="1"/>
    </xf>
    <xf numFmtId="49" fontId="222" fillId="104" borderId="151" xfId="4082" applyNumberFormat="1" applyFont="1" applyFill="1" applyBorder="1" applyAlignment="1">
      <alignment horizontal="left" vertical="center"/>
    </xf>
    <xf numFmtId="0" fontId="198" fillId="100" borderId="151" xfId="0" applyFont="1" applyFill="1" applyBorder="1" applyAlignment="1">
      <alignment horizontal="left" vertical="center"/>
    </xf>
    <xf numFmtId="49" fontId="198" fillId="104" borderId="151" xfId="4082" applyNumberFormat="1" applyFont="1" applyFill="1" applyBorder="1" applyAlignment="1">
      <alignment horizontal="left" vertical="center"/>
    </xf>
    <xf numFmtId="0" fontId="198" fillId="104" borderId="151" xfId="0" applyFont="1" applyFill="1" applyBorder="1" applyAlignment="1">
      <alignment horizontal="left" vertical="center"/>
    </xf>
    <xf numFmtId="0" fontId="223" fillId="0" borderId="0" xfId="4082" applyNumberFormat="1" applyFont="1" applyFill="1" applyBorder="1" applyAlignment="1">
      <alignment horizontal="left" vertical="center"/>
    </xf>
    <xf numFmtId="0" fontId="36" fillId="0" borderId="0" xfId="0" applyFont="1" applyFill="1" applyAlignment="1">
      <alignment horizontal="left" vertical="center"/>
    </xf>
    <xf numFmtId="0" fontId="224" fillId="0" borderId="0" xfId="4082" applyFont="1" applyAlignment="1">
      <alignment vertical="top" wrapText="1"/>
    </xf>
    <xf numFmtId="0" fontId="203" fillId="0" borderId="0" xfId="4082" applyFont="1" applyAlignment="1"/>
    <xf numFmtId="0" fontId="203" fillId="0" borderId="0" xfId="0" applyFont="1" applyAlignment="1"/>
    <xf numFmtId="49" fontId="215" fillId="103" borderId="147" xfId="4082" applyNumberFormat="1" applyFont="1" applyFill="1" applyBorder="1" applyAlignment="1">
      <alignment horizontal="center" vertical="center"/>
    </xf>
    <xf numFmtId="49" fontId="221" fillId="103" borderId="150" xfId="4082" applyNumberFormat="1" applyFont="1" applyFill="1" applyBorder="1" applyAlignment="1">
      <alignment horizontal="center" vertical="center"/>
    </xf>
    <xf numFmtId="49" fontId="215" fillId="103" borderId="148" xfId="4082" applyNumberFormat="1" applyFont="1" applyFill="1" applyBorder="1" applyAlignment="1">
      <alignment horizontal="center" vertical="center"/>
    </xf>
    <xf numFmtId="49" fontId="215" fillId="103" borderId="149" xfId="4082" applyNumberFormat="1" applyFont="1" applyFill="1" applyBorder="1" applyAlignment="1">
      <alignment horizontal="center" vertical="center"/>
    </xf>
    <xf numFmtId="0" fontId="39" fillId="0" borderId="0" xfId="5" applyFont="1" applyFill="1" applyBorder="1" applyAlignment="1">
      <alignment horizontal="left" vertical="top" wrapText="1"/>
    </xf>
    <xf numFmtId="0" fontId="32" fillId="0" borderId="0" xfId="5" applyAlignment="1">
      <alignment vertical="top" wrapText="1"/>
    </xf>
    <xf numFmtId="0" fontId="206" fillId="0" borderId="0" xfId="5" applyFont="1" applyAlignment="1">
      <alignment horizontal="center" vertical="distributed"/>
    </xf>
    <xf numFmtId="0" fontId="206" fillId="0" borderId="0" xfId="5" applyFont="1" applyBorder="1" applyAlignment="1">
      <alignment horizontal="center" vertical="distributed"/>
    </xf>
    <xf numFmtId="0" fontId="85" fillId="98" borderId="41" xfId="5" applyFont="1" applyFill="1" applyBorder="1" applyAlignment="1">
      <alignment horizontal="center" vertical="center" wrapText="1"/>
    </xf>
    <xf numFmtId="0" fontId="39" fillId="0" borderId="26" xfId="0" applyFont="1" applyBorder="1" applyAlignment="1">
      <alignment vertical="center" wrapText="1"/>
    </xf>
    <xf numFmtId="0" fontId="38" fillId="0" borderId="0" xfId="0" applyFont="1" applyFill="1" applyBorder="1" applyAlignment="1">
      <alignment horizontal="left" vertical="center" wrapText="1"/>
    </xf>
    <xf numFmtId="0" fontId="36" fillId="99" borderId="40" xfId="0" applyFont="1" applyFill="1" applyBorder="1" applyAlignment="1">
      <alignment horizontal="left" vertical="center" wrapText="1" indent="3"/>
    </xf>
    <xf numFmtId="0" fontId="36" fillId="99" borderId="47" xfId="0" applyFont="1" applyFill="1" applyBorder="1" applyAlignment="1">
      <alignment horizontal="left" vertical="center" wrapText="1" indent="3"/>
    </xf>
    <xf numFmtId="0" fontId="38" fillId="0" borderId="26" xfId="0" applyFont="1" applyFill="1" applyBorder="1" applyAlignment="1">
      <alignment horizontal="left" vertical="center" wrapText="1"/>
    </xf>
    <xf numFmtId="0" fontId="36" fillId="99" borderId="138" xfId="0" applyFont="1" applyFill="1" applyBorder="1" applyAlignment="1">
      <alignment horizontal="left" vertical="center" wrapText="1" indent="3"/>
    </xf>
    <xf numFmtId="0" fontId="75" fillId="98" borderId="32" xfId="5" applyFont="1" applyFill="1" applyBorder="1" applyAlignment="1">
      <alignment horizontal="center" vertical="center" wrapText="1"/>
    </xf>
    <xf numFmtId="0" fontId="89" fillId="98" borderId="32" xfId="5" applyFont="1" applyFill="1" applyBorder="1" applyAlignment="1">
      <alignment horizontal="center" vertical="center"/>
    </xf>
    <xf numFmtId="0" fontId="75" fillId="98" borderId="29" xfId="5" applyFont="1" applyFill="1" applyBorder="1" applyAlignment="1">
      <alignment horizontal="center" vertical="distributed"/>
    </xf>
    <xf numFmtId="0" fontId="75" fillId="98" borderId="30" xfId="5" applyFont="1" applyFill="1" applyBorder="1" applyAlignment="1">
      <alignment horizontal="center" vertical="distributed"/>
    </xf>
    <xf numFmtId="0" fontId="39" fillId="0" borderId="0" xfId="5" applyFont="1" applyFill="1" applyBorder="1" applyAlignment="1">
      <alignment horizontal="left" vertical="center" wrapText="1"/>
    </xf>
    <xf numFmtId="0" fontId="203" fillId="0" borderId="0" xfId="4086" applyFont="1" applyAlignment="1"/>
    <xf numFmtId="0" fontId="207" fillId="0" borderId="0" xfId="0" applyFont="1" applyAlignment="1"/>
    <xf numFmtId="0" fontId="3" fillId="0" borderId="83" xfId="4086" applyBorder="1" applyAlignment="1">
      <alignment horizontal="left" vertical="top" wrapText="1"/>
    </xf>
    <xf numFmtId="0" fontId="0" fillId="0" borderId="83" xfId="0" applyBorder="1" applyAlignment="1">
      <alignment horizontal="left" vertical="top" wrapText="1"/>
    </xf>
    <xf numFmtId="0" fontId="3" fillId="0" borderId="0" xfId="4086" applyFont="1" applyBorder="1" applyAlignment="1">
      <alignment horizontal="left" vertical="top" wrapText="1"/>
    </xf>
    <xf numFmtId="0" fontId="203" fillId="0" borderId="0" xfId="4086" applyFont="1" applyAlignment="1">
      <alignment wrapText="1"/>
    </xf>
    <xf numFmtId="0" fontId="207" fillId="0" borderId="0" xfId="0" applyFont="1" applyAlignment="1">
      <alignment wrapText="1"/>
    </xf>
    <xf numFmtId="0" fontId="3" fillId="98" borderId="0" xfId="4086" applyFill="1" applyBorder="1" applyAlignment="1"/>
    <xf numFmtId="0" fontId="0" fillId="0" borderId="33" xfId="0" applyBorder="1" applyAlignment="1"/>
    <xf numFmtId="0" fontId="0" fillId="0" borderId="0" xfId="0" applyAlignment="1"/>
    <xf numFmtId="1" fontId="130" fillId="98" borderId="30" xfId="4086" applyNumberFormat="1" applyFont="1" applyFill="1" applyBorder="1" applyAlignment="1">
      <alignment horizontal="center" vertical="center"/>
    </xf>
    <xf numFmtId="0" fontId="0" fillId="0" borderId="31" xfId="0" applyBorder="1" applyAlignment="1">
      <alignment vertical="distributed"/>
    </xf>
    <xf numFmtId="0" fontId="0" fillId="0" borderId="32" xfId="0" applyBorder="1" applyAlignment="1">
      <alignment vertical="distributed"/>
    </xf>
    <xf numFmtId="0" fontId="3" fillId="0" borderId="83" xfId="4086" applyFont="1" applyBorder="1" applyAlignment="1">
      <alignment horizontal="left" vertical="top" wrapText="1"/>
    </xf>
    <xf numFmtId="0" fontId="211" fillId="0" borderId="0" xfId="4078" applyFont="1" applyAlignment="1">
      <alignment wrapText="1"/>
    </xf>
    <xf numFmtId="0" fontId="184" fillId="78" borderId="26" xfId="4078" applyFont="1" applyFill="1" applyBorder="1" applyAlignment="1">
      <alignment horizontal="left" vertical="top" wrapText="1"/>
    </xf>
    <xf numFmtId="0" fontId="184" fillId="0" borderId="26" xfId="4078" applyFont="1" applyBorder="1" applyAlignment="1">
      <alignment horizontal="left" vertical="top" wrapText="1"/>
    </xf>
    <xf numFmtId="0" fontId="39" fillId="78" borderId="0" xfId="4078" applyFont="1" applyFill="1" applyAlignment="1">
      <alignment horizontal="left" vertical="top" wrapText="1"/>
    </xf>
    <xf numFmtId="0" fontId="187" fillId="0" borderId="0" xfId="4078" applyFont="1" applyAlignment="1"/>
    <xf numFmtId="0" fontId="184" fillId="78" borderId="0" xfId="4078" applyFont="1" applyFill="1" applyBorder="1" applyAlignment="1">
      <alignment horizontal="left" vertical="top" wrapText="1"/>
    </xf>
    <xf numFmtId="0" fontId="115" fillId="100" borderId="145" xfId="0" applyFont="1" applyFill="1" applyBorder="1" applyAlignment="1">
      <alignment horizontal="left" vertical="center" wrapText="1"/>
    </xf>
    <xf numFmtId="0" fontId="88" fillId="98" borderId="29" xfId="0" applyFont="1" applyFill="1" applyBorder="1" applyAlignment="1">
      <alignment horizontal="left" vertical="center" wrapText="1"/>
    </xf>
    <xf numFmtId="0" fontId="85" fillId="98" borderId="32" xfId="5" applyFont="1" applyFill="1" applyBorder="1" applyAlignment="1">
      <alignment horizontal="left" vertical="center" wrapText="1"/>
    </xf>
    <xf numFmtId="0" fontId="88" fillId="98" borderId="29" xfId="5" applyFont="1" applyFill="1" applyBorder="1" applyAlignment="1">
      <alignment horizontal="left" vertical="center" wrapText="1"/>
    </xf>
    <xf numFmtId="0" fontId="115" fillId="100" borderId="145" xfId="5" applyFont="1" applyFill="1" applyBorder="1" applyAlignment="1">
      <alignment horizontal="left" vertical="center" wrapText="1"/>
    </xf>
    <xf numFmtId="0" fontId="39" fillId="0" borderId="83" xfId="0" applyFont="1" applyBorder="1" applyAlignment="1">
      <alignment horizontal="left" vertical="center" wrapText="1"/>
    </xf>
    <xf numFmtId="0" fontId="85" fillId="98" borderId="29" xfId="5" applyFont="1" applyFill="1" applyBorder="1" applyAlignment="1">
      <alignment horizontal="left" vertical="center" wrapText="1"/>
    </xf>
    <xf numFmtId="0" fontId="115" fillId="100" borderId="146" xfId="5" applyFont="1" applyFill="1" applyBorder="1" applyAlignment="1">
      <alignment horizontal="left" vertical="center" wrapText="1"/>
    </xf>
    <xf numFmtId="0" fontId="115" fillId="100" borderId="146" xfId="0" applyFont="1" applyFill="1" applyBorder="1" applyAlignment="1">
      <alignment horizontal="left" vertical="center" wrapText="1"/>
    </xf>
    <xf numFmtId="0" fontId="38" fillId="0" borderId="0" xfId="0" applyFont="1" applyFill="1" applyAlignment="1">
      <alignment horizontal="left" vertical="center" wrapText="1"/>
    </xf>
    <xf numFmtId="0" fontId="39" fillId="0" borderId="0" xfId="0" applyFont="1" applyFill="1" applyAlignment="1">
      <alignment horizontal="left" vertical="center" wrapText="1"/>
    </xf>
    <xf numFmtId="0" fontId="111" fillId="100" borderId="145" xfId="5" applyFont="1" applyFill="1" applyBorder="1" applyAlignment="1">
      <alignment horizontal="left" vertical="center" wrapText="1"/>
    </xf>
    <xf numFmtId="0" fontId="111" fillId="100" borderId="146" xfId="5" applyFont="1" applyFill="1" applyBorder="1" applyAlignment="1">
      <alignment horizontal="left" vertical="center" wrapText="1"/>
    </xf>
    <xf numFmtId="0" fontId="39" fillId="8" borderId="83" xfId="5" applyFont="1" applyFill="1" applyBorder="1" applyAlignment="1">
      <alignment horizontal="left" vertical="center" wrapText="1"/>
    </xf>
    <xf numFmtId="0" fontId="32" fillId="8" borderId="83" xfId="5" applyFill="1" applyBorder="1" applyAlignment="1">
      <alignment horizontal="left" vertical="center" wrapText="1"/>
    </xf>
    <xf numFmtId="0" fontId="89" fillId="98" borderId="29" xfId="5" applyFont="1" applyFill="1" applyBorder="1" applyAlignment="1">
      <alignment horizontal="left" vertical="center" wrapText="1"/>
    </xf>
    <xf numFmtId="0" fontId="89" fillId="98" borderId="32" xfId="5" applyFont="1" applyFill="1" applyBorder="1" applyAlignment="1">
      <alignment horizontal="left" vertical="center" wrapText="1"/>
    </xf>
    <xf numFmtId="0" fontId="39" fillId="20" borderId="0" xfId="5" applyFont="1" applyFill="1" applyBorder="1" applyAlignment="1">
      <alignment horizontal="left" vertical="center" wrapText="1"/>
    </xf>
    <xf numFmtId="0" fontId="32" fillId="20" borderId="0" xfId="5" applyFill="1" applyBorder="1" applyAlignment="1">
      <alignment horizontal="left" vertical="center" wrapText="1"/>
    </xf>
    <xf numFmtId="0" fontId="36" fillId="101" borderId="0" xfId="5" applyFont="1" applyFill="1" applyBorder="1" applyAlignment="1">
      <alignment horizontal="left" vertical="center" wrapText="1" indent="1"/>
    </xf>
    <xf numFmtId="0" fontId="36" fillId="101" borderId="10" xfId="5" applyFont="1" applyFill="1" applyBorder="1" applyAlignment="1">
      <alignment horizontal="left" vertical="center" wrapText="1" indent="1"/>
    </xf>
    <xf numFmtId="0" fontId="88" fillId="98" borderId="32" xfId="5" applyFont="1" applyFill="1" applyBorder="1" applyAlignment="1">
      <alignment horizontal="left" vertical="center" wrapText="1"/>
    </xf>
    <xf numFmtId="0" fontId="39" fillId="8" borderId="0" xfId="5" applyFont="1" applyFill="1" applyBorder="1" applyAlignment="1">
      <alignment horizontal="left" vertical="center" wrapText="1"/>
    </xf>
    <xf numFmtId="0" fontId="32" fillId="8" borderId="0" xfId="5" applyFill="1" applyBorder="1" applyAlignment="1">
      <alignment horizontal="left" vertical="center" wrapText="1"/>
    </xf>
    <xf numFmtId="0" fontId="32" fillId="98" borderId="30" xfId="5" applyFill="1" applyBorder="1" applyAlignment="1">
      <alignment horizontal="center" vertical="center" wrapText="1"/>
    </xf>
    <xf numFmtId="0" fontId="36" fillId="101" borderId="40" xfId="5" applyFont="1" applyFill="1" applyBorder="1" applyAlignment="1">
      <alignment horizontal="left" vertical="center" wrapText="1" indent="1"/>
    </xf>
    <xf numFmtId="0" fontId="111" fillId="100" borderId="80" xfId="0" applyFont="1" applyFill="1" applyBorder="1" applyAlignment="1">
      <alignment horizontal="left" vertical="center" wrapText="1"/>
    </xf>
    <xf numFmtId="0" fontId="111" fillId="100" borderId="76" xfId="0" applyFont="1" applyFill="1" applyBorder="1" applyAlignment="1">
      <alignment horizontal="left" vertical="center" wrapText="1"/>
    </xf>
    <xf numFmtId="0" fontId="0" fillId="8" borderId="0" xfId="0" applyFill="1" applyBorder="1" applyAlignment="1">
      <alignment horizontal="left" vertical="center" wrapText="1"/>
    </xf>
    <xf numFmtId="0" fontId="36" fillId="101" borderId="10" xfId="0" applyFont="1" applyFill="1" applyBorder="1" applyAlignment="1">
      <alignment horizontal="left" vertical="center" wrapText="1" indent="1"/>
    </xf>
    <xf numFmtId="0" fontId="36" fillId="107" borderId="0" xfId="0" applyFont="1" applyFill="1" applyBorder="1" applyAlignment="1">
      <alignment horizontal="left" vertical="center" wrapText="1" indent="1"/>
    </xf>
    <xf numFmtId="0" fontId="207" fillId="0" borderId="0" xfId="5" applyFont="1" applyAlignment="1">
      <alignment horizontal="center" vertical="distributed"/>
    </xf>
    <xf numFmtId="0" fontId="207" fillId="0" borderId="36" xfId="5" applyFont="1" applyBorder="1" applyAlignment="1">
      <alignment horizontal="center" vertical="distributed"/>
    </xf>
    <xf numFmtId="0" fontId="85" fillId="98" borderId="37" xfId="5" applyFont="1" applyFill="1" applyBorder="1" applyAlignment="1">
      <alignment horizontal="left" vertical="center" wrapText="1"/>
    </xf>
    <xf numFmtId="0" fontId="88" fillId="98" borderId="38" xfId="5" applyFont="1" applyFill="1" applyBorder="1" applyAlignment="1">
      <alignment horizontal="left" vertical="center" wrapText="1"/>
    </xf>
    <xf numFmtId="0" fontId="39" fillId="99" borderId="0" xfId="5" applyFont="1" applyFill="1" applyBorder="1" applyAlignment="1">
      <alignment horizontal="left" vertical="center" wrapText="1"/>
    </xf>
    <xf numFmtId="0" fontId="32" fillId="0" borderId="0" xfId="5" applyAlignment="1">
      <alignment horizontal="left" vertical="center" wrapText="1"/>
    </xf>
    <xf numFmtId="0" fontId="32" fillId="0" borderId="0" xfId="5" applyFill="1" applyBorder="1" applyAlignment="1">
      <alignment horizontal="left" vertical="center" wrapText="1"/>
    </xf>
    <xf numFmtId="0" fontId="116" fillId="100" borderId="145" xfId="5" applyFont="1" applyFill="1" applyBorder="1" applyAlignment="1">
      <alignment horizontal="left" vertical="center" wrapText="1"/>
    </xf>
    <xf numFmtId="0" fontId="114" fillId="100" borderId="145" xfId="5" applyFont="1" applyFill="1" applyBorder="1" applyAlignment="1">
      <alignment horizontal="left" vertical="center" wrapText="1"/>
    </xf>
    <xf numFmtId="0" fontId="32" fillId="0" borderId="83" xfId="5" applyBorder="1" applyAlignment="1">
      <alignment horizontal="left" vertical="center" wrapText="1"/>
    </xf>
    <xf numFmtId="0" fontId="32" fillId="0" borderId="0" xfId="5" applyFont="1" applyAlignment="1">
      <alignment vertical="distributed" wrapText="1"/>
    </xf>
    <xf numFmtId="0" fontId="32" fillId="99" borderId="0" xfId="5" applyFill="1" applyBorder="1" applyAlignment="1">
      <alignment horizontal="left" vertical="center" wrapText="1"/>
    </xf>
    <xf numFmtId="0" fontId="39" fillId="0" borderId="83" xfId="5" applyFont="1" applyBorder="1" applyAlignment="1">
      <alignment horizontal="left" vertical="top" wrapText="1"/>
    </xf>
    <xf numFmtId="0" fontId="77" fillId="0" borderId="0" xfId="0" applyFont="1" applyFill="1" applyBorder="1" applyAlignment="1">
      <alignment horizontal="left" vertical="center" wrapText="1" indent="1"/>
    </xf>
    <xf numFmtId="0" fontId="117" fillId="100" borderId="145" xfId="0" applyFont="1" applyFill="1" applyBorder="1" applyAlignment="1">
      <alignment horizontal="left" vertical="center" wrapText="1"/>
    </xf>
    <xf numFmtId="0" fontId="79" fillId="0" borderId="83" xfId="0" applyFont="1" applyBorder="1" applyAlignment="1">
      <alignment horizontal="left" vertical="top" wrapText="1"/>
    </xf>
    <xf numFmtId="0" fontId="79" fillId="0" borderId="0" xfId="0" applyFont="1" applyBorder="1" applyAlignment="1">
      <alignment horizontal="left" vertical="top" wrapText="1"/>
    </xf>
    <xf numFmtId="0" fontId="79" fillId="0" borderId="0" xfId="0" applyFont="1" applyAlignment="1">
      <alignment horizontal="left" vertical="center" wrapText="1"/>
    </xf>
    <xf numFmtId="0" fontId="79" fillId="0" borderId="0" xfId="0" applyFont="1" applyAlignment="1">
      <alignment horizontal="left" vertical="top" wrapText="1"/>
    </xf>
    <xf numFmtId="0" fontId="77" fillId="99" borderId="0" xfId="0" applyFont="1" applyFill="1" applyBorder="1" applyAlignment="1">
      <alignment horizontal="left" vertical="center" wrapText="1" indent="1"/>
    </xf>
    <xf numFmtId="0" fontId="81" fillId="98" borderId="0" xfId="0" applyFont="1" applyFill="1" applyBorder="1" applyAlignment="1">
      <alignment horizontal="left" vertical="center" wrapText="1"/>
    </xf>
    <xf numFmtId="0" fontId="78" fillId="98" borderId="0" xfId="0" applyFont="1" applyFill="1" applyBorder="1" applyAlignment="1">
      <alignment horizontal="left" vertical="center" wrapText="1"/>
    </xf>
    <xf numFmtId="0" fontId="0" fillId="100" borderId="145" xfId="0" applyFill="1" applyBorder="1" applyAlignment="1">
      <alignment horizontal="left" vertical="center" wrapText="1"/>
    </xf>
    <xf numFmtId="0" fontId="77" fillId="99" borderId="40" xfId="0" applyFont="1" applyFill="1" applyBorder="1" applyAlignment="1">
      <alignment horizontal="left" vertical="center" wrapText="1" indent="1"/>
    </xf>
    <xf numFmtId="0" fontId="177" fillId="0" borderId="0" xfId="0" applyFont="1" applyAlignment="1">
      <alignment horizontal="center" vertical="distributed" wrapText="1"/>
    </xf>
    <xf numFmtId="0" fontId="177" fillId="0" borderId="0" xfId="0" applyFont="1" applyBorder="1" applyAlignment="1">
      <alignment horizontal="center" vertical="distributed" wrapText="1"/>
    </xf>
    <xf numFmtId="0" fontId="81" fillId="98" borderId="33" xfId="0" applyFont="1" applyFill="1" applyBorder="1" applyAlignment="1">
      <alignment horizontal="left" vertical="center" wrapText="1"/>
    </xf>
    <xf numFmtId="0" fontId="78" fillId="98" borderId="27" xfId="0" applyFont="1" applyFill="1" applyBorder="1" applyAlignment="1">
      <alignment horizontal="left" vertical="center" wrapText="1"/>
    </xf>
    <xf numFmtId="0" fontId="78" fillId="98" borderId="34" xfId="0" applyFont="1" applyFill="1" applyBorder="1" applyAlignment="1">
      <alignment horizontal="left" vertical="center" wrapText="1"/>
    </xf>
    <xf numFmtId="0" fontId="77" fillId="0" borderId="0" xfId="0" applyFont="1" applyFill="1" applyBorder="1" applyAlignment="1">
      <alignment horizontal="left" vertical="center" wrapText="1"/>
    </xf>
    <xf numFmtId="0" fontId="77" fillId="99" borderId="0" xfId="0" applyFont="1" applyFill="1" applyBorder="1" applyAlignment="1">
      <alignment horizontal="left" vertical="center" wrapText="1"/>
    </xf>
    <xf numFmtId="0" fontId="232" fillId="0" borderId="0" xfId="0" applyFont="1" applyAlignment="1">
      <alignment horizontal="center" vertical="distributed"/>
    </xf>
    <xf numFmtId="0" fontId="233" fillId="0" borderId="0" xfId="0" applyFont="1" applyAlignment="1">
      <alignment horizontal="center" vertical="distributed"/>
    </xf>
    <xf numFmtId="0" fontId="79" fillId="0" borderId="0" xfId="5" applyFont="1" applyAlignment="1">
      <alignment horizontal="left" vertical="center" wrapText="1"/>
    </xf>
    <xf numFmtId="0" fontId="79" fillId="0" borderId="0" xfId="5" applyFont="1" applyAlignment="1">
      <alignment horizontal="left" vertical="top" wrapText="1"/>
    </xf>
    <xf numFmtId="0" fontId="77" fillId="0" borderId="0" xfId="5" applyFont="1" applyFill="1" applyBorder="1" applyAlignment="1">
      <alignment horizontal="left" vertical="center" wrapText="1"/>
    </xf>
    <xf numFmtId="0" fontId="77" fillId="99" borderId="40" xfId="5" applyFont="1" applyFill="1" applyBorder="1" applyAlignment="1">
      <alignment horizontal="left" vertical="center" wrapText="1"/>
    </xf>
    <xf numFmtId="0" fontId="117" fillId="100" borderId="145" xfId="5" applyFont="1" applyFill="1" applyBorder="1" applyAlignment="1">
      <alignment horizontal="left" vertical="center" wrapText="1"/>
    </xf>
    <xf numFmtId="0" fontId="32" fillId="100" borderId="145" xfId="5" applyFill="1" applyBorder="1" applyAlignment="1">
      <alignment horizontal="left" vertical="center" wrapText="1"/>
    </xf>
    <xf numFmtId="0" fontId="79" fillId="20" borderId="83" xfId="5" applyFont="1" applyFill="1" applyBorder="1" applyAlignment="1">
      <alignment horizontal="left" vertical="center" wrapText="1"/>
    </xf>
    <xf numFmtId="0" fontId="32" fillId="20" borderId="83" xfId="5" applyFill="1" applyBorder="1" applyAlignment="1">
      <alignment horizontal="left" vertical="distributed" wrapText="1"/>
    </xf>
    <xf numFmtId="0" fontId="32" fillId="0" borderId="83" xfId="5" applyBorder="1" applyAlignment="1">
      <alignment horizontal="left" vertical="distributed" wrapText="1"/>
    </xf>
    <xf numFmtId="0" fontId="79" fillId="0" borderId="0" xfId="5" applyFont="1" applyBorder="1" applyAlignment="1">
      <alignment horizontal="left" vertical="top" wrapText="1"/>
    </xf>
    <xf numFmtId="0" fontId="77" fillId="99" borderId="0" xfId="5" applyFont="1" applyFill="1" applyBorder="1" applyAlignment="1">
      <alignment horizontal="left" vertical="center" wrapText="1"/>
    </xf>
    <xf numFmtId="0" fontId="211" fillId="0" borderId="0" xfId="5" applyFont="1" applyAlignment="1">
      <alignment horizontal="center" vertical="distributed"/>
    </xf>
    <xf numFmtId="0" fontId="211" fillId="0" borderId="0" xfId="5" applyFont="1" applyAlignment="1">
      <alignment vertical="distributed"/>
    </xf>
    <xf numFmtId="0" fontId="81" fillId="98" borderId="0" xfId="5" applyFont="1" applyFill="1" applyBorder="1" applyAlignment="1">
      <alignment horizontal="left" vertical="center" wrapText="1"/>
    </xf>
    <xf numFmtId="0" fontId="78" fillId="98" borderId="0" xfId="5" applyFont="1" applyFill="1" applyBorder="1" applyAlignment="1">
      <alignment horizontal="left" vertical="center" wrapText="1"/>
    </xf>
    <xf numFmtId="0" fontId="203" fillId="0" borderId="0" xfId="5" applyFont="1" applyAlignment="1">
      <alignment horizontal="center" vertical="distributed"/>
    </xf>
    <xf numFmtId="0" fontId="234" fillId="98" borderId="0" xfId="5" applyFont="1" applyFill="1" applyBorder="1" applyAlignment="1">
      <alignment horizontal="left" vertical="center" wrapText="1"/>
    </xf>
    <xf numFmtId="0" fontId="235" fillId="98" borderId="0" xfId="5" applyFont="1" applyFill="1" applyBorder="1" applyAlignment="1">
      <alignment horizontal="left" vertical="center" wrapText="1"/>
    </xf>
    <xf numFmtId="0" fontId="39" fillId="87" borderId="83" xfId="5" applyFont="1" applyFill="1" applyBorder="1" applyAlignment="1">
      <alignment horizontal="left" vertical="center" wrapText="1"/>
    </xf>
    <xf numFmtId="0" fontId="32" fillId="88" borderId="83" xfId="5" applyFill="1" applyBorder="1" applyAlignment="1">
      <alignment vertical="distributed" wrapText="1"/>
    </xf>
    <xf numFmtId="0" fontId="79" fillId="0" borderId="0" xfId="5" applyFont="1" applyBorder="1" applyAlignment="1">
      <alignment horizontal="left" vertical="center" wrapText="1"/>
    </xf>
    <xf numFmtId="0" fontId="32" fillId="0" borderId="0" xfId="5" applyAlignment="1">
      <alignment horizontal="left" vertical="distributed" wrapText="1"/>
    </xf>
    <xf numFmtId="0" fontId="232" fillId="0" borderId="0" xfId="5" applyFont="1" applyAlignment="1">
      <alignment horizontal="center" vertical="distributed"/>
    </xf>
    <xf numFmtId="0" fontId="77" fillId="0" borderId="40" xfId="5" applyFont="1" applyFill="1" applyBorder="1" applyAlignment="1">
      <alignment horizontal="left" vertical="center" wrapText="1"/>
    </xf>
    <xf numFmtId="0" fontId="167" fillId="20" borderId="83" xfId="0" applyFont="1" applyFill="1" applyBorder="1" applyAlignment="1">
      <alignment horizontal="left" vertical="center" wrapText="1"/>
    </xf>
    <xf numFmtId="0" fontId="0" fillId="0" borderId="83" xfId="0" applyBorder="1" applyAlignment="1">
      <alignment vertical="distributed" wrapText="1"/>
    </xf>
    <xf numFmtId="0" fontId="203" fillId="0" borderId="0" xfId="0" applyFont="1" applyAlignment="1">
      <alignment horizontal="center" vertical="distributed"/>
    </xf>
    <xf numFmtId="0" fontId="207" fillId="0" borderId="0" xfId="0" applyFont="1" applyAlignment="1">
      <alignment horizontal="center" vertical="distributed"/>
    </xf>
    <xf numFmtId="0" fontId="77" fillId="99" borderId="40" xfId="0" applyFont="1" applyFill="1" applyBorder="1" applyAlignment="1">
      <alignment horizontal="left" vertical="center" wrapText="1"/>
    </xf>
    <xf numFmtId="0" fontId="211" fillId="0" borderId="0" xfId="0" applyFont="1" applyAlignment="1">
      <alignment vertical="distributed"/>
    </xf>
    <xf numFmtId="0" fontId="39" fillId="87" borderId="83" xfId="0" applyFont="1" applyFill="1" applyBorder="1" applyAlignment="1">
      <alignment horizontal="left" vertical="center" wrapText="1"/>
    </xf>
    <xf numFmtId="0" fontId="0" fillId="88" borderId="83" xfId="0" applyFill="1" applyBorder="1" applyAlignment="1">
      <alignment vertical="distributed" wrapText="1"/>
    </xf>
    <xf numFmtId="0" fontId="77" fillId="0" borderId="40" xfId="0" applyFont="1" applyFill="1" applyBorder="1" applyAlignment="1">
      <alignment horizontal="left" vertical="center" wrapText="1"/>
    </xf>
    <xf numFmtId="0" fontId="79" fillId="0" borderId="0" xfId="0" applyFont="1" applyBorder="1" applyAlignment="1">
      <alignment horizontal="left" vertical="center" wrapText="1"/>
    </xf>
    <xf numFmtId="0" fontId="0" fillId="0" borderId="0" xfId="0" applyAlignment="1">
      <alignment horizontal="left" vertical="distributed" wrapText="1"/>
    </xf>
    <xf numFmtId="0" fontId="75" fillId="98" borderId="32" xfId="5" applyFont="1" applyFill="1" applyBorder="1" applyAlignment="1">
      <alignment horizontal="left" vertical="center" wrapText="1" indent="1"/>
    </xf>
    <xf numFmtId="0" fontId="89" fillId="98" borderId="29" xfId="5" applyFont="1" applyFill="1" applyBorder="1" applyAlignment="1">
      <alignment horizontal="left" vertical="center" wrapText="1" indent="1"/>
    </xf>
    <xf numFmtId="0" fontId="89" fillId="98" borderId="32" xfId="5" applyFont="1" applyFill="1" applyBorder="1" applyAlignment="1">
      <alignment horizontal="left" vertical="center" wrapText="1" indent="1"/>
    </xf>
    <xf numFmtId="0" fontId="36" fillId="101" borderId="0" xfId="5" applyFont="1" applyFill="1" applyBorder="1" applyAlignment="1">
      <alignment horizontal="left" vertical="center" wrapText="1" indent="2"/>
    </xf>
    <xf numFmtId="0" fontId="32" fillId="101" borderId="0" xfId="5" applyFill="1" applyBorder="1" applyAlignment="1">
      <alignment horizontal="left" vertical="center" wrapText="1" indent="2"/>
    </xf>
    <xf numFmtId="0" fontId="115" fillId="100" borderId="80" xfId="5" applyFont="1" applyFill="1" applyBorder="1" applyAlignment="1">
      <alignment horizontal="left" vertical="center" wrapText="1"/>
    </xf>
    <xf numFmtId="0" fontId="114" fillId="100" borderId="80" xfId="5" applyFont="1" applyFill="1" applyBorder="1" applyAlignment="1">
      <alignment horizontal="left" vertical="center" wrapText="1"/>
    </xf>
    <xf numFmtId="0" fontId="36" fillId="101" borderId="0" xfId="0" applyFont="1" applyFill="1" applyBorder="1" applyAlignment="1">
      <alignment horizontal="left" vertical="center" wrapText="1" indent="2"/>
    </xf>
    <xf numFmtId="0" fontId="0" fillId="101" borderId="0" xfId="0" applyFill="1" applyBorder="1" applyAlignment="1">
      <alignment horizontal="left" vertical="center" wrapText="1" indent="2"/>
    </xf>
    <xf numFmtId="0" fontId="114" fillId="100" borderId="145" xfId="0" applyFont="1" applyFill="1" applyBorder="1" applyAlignment="1">
      <alignment horizontal="left" vertical="center" wrapText="1"/>
    </xf>
    <xf numFmtId="0" fontId="75" fillId="98" borderId="32" xfId="0" applyFont="1" applyFill="1" applyBorder="1" applyAlignment="1">
      <alignment horizontal="left" vertical="center" wrapText="1" inden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39" fillId="101" borderId="40" xfId="5" applyFont="1" applyFill="1" applyBorder="1" applyAlignment="1">
      <alignment horizontal="left" vertical="center" wrapText="1"/>
    </xf>
    <xf numFmtId="0" fontId="32" fillId="0" borderId="31" xfId="5" applyBorder="1" applyAlignment="1">
      <alignment horizontal="center" vertical="center" wrapText="1"/>
    </xf>
    <xf numFmtId="0" fontId="32" fillId="0" borderId="32" xfId="5" applyBorder="1" applyAlignment="1">
      <alignment horizontal="center" vertical="center" wrapText="1"/>
    </xf>
    <xf numFmtId="0" fontId="32" fillId="0" borderId="0" xfId="5" applyFont="1" applyAlignment="1">
      <alignment vertical="distributed"/>
    </xf>
    <xf numFmtId="0" fontId="177" fillId="0" borderId="0" xfId="0" applyFont="1" applyAlignment="1">
      <alignment vertical="distributed"/>
    </xf>
    <xf numFmtId="0" fontId="177" fillId="0" borderId="36" xfId="0" applyFont="1" applyBorder="1" applyAlignment="1">
      <alignment vertical="distributed"/>
    </xf>
    <xf numFmtId="0" fontId="116" fillId="100" borderId="126" xfId="5" applyFont="1" applyFill="1" applyBorder="1" applyAlignment="1">
      <alignment horizontal="left" vertical="center" wrapText="1"/>
    </xf>
    <xf numFmtId="0" fontId="114" fillId="100" borderId="126" xfId="5" applyFont="1" applyFill="1" applyBorder="1" applyAlignment="1">
      <alignment horizontal="left" vertical="center" wrapText="1"/>
    </xf>
    <xf numFmtId="0" fontId="39" fillId="20" borderId="83" xfId="5" applyFont="1" applyFill="1" applyBorder="1" applyAlignment="1">
      <alignment horizontal="left" vertical="center" wrapText="1"/>
    </xf>
    <xf numFmtId="0" fontId="85" fillId="98" borderId="52" xfId="5" applyFont="1" applyFill="1" applyBorder="1" applyAlignment="1">
      <alignment horizontal="center" vertical="center" wrapText="1"/>
    </xf>
    <xf numFmtId="0" fontId="85" fillId="98" borderId="36" xfId="5" applyFont="1" applyFill="1" applyBorder="1" applyAlignment="1">
      <alignment horizontal="center" vertical="center" wrapText="1"/>
    </xf>
    <xf numFmtId="0" fontId="39" fillId="0" borderId="36" xfId="5" applyFont="1" applyFill="1" applyBorder="1" applyAlignment="1">
      <alignment horizontal="left" vertical="center" wrapText="1"/>
    </xf>
    <xf numFmtId="0" fontId="39" fillId="0" borderId="45" xfId="5" applyFont="1" applyFill="1" applyBorder="1" applyAlignment="1">
      <alignment horizontal="left" vertical="center" wrapText="1"/>
    </xf>
    <xf numFmtId="0" fontId="57" fillId="100" borderId="96" xfId="0" applyFont="1" applyFill="1" applyBorder="1" applyAlignment="1">
      <alignment horizontal="left" vertical="center" wrapText="1"/>
    </xf>
    <xf numFmtId="0" fontId="39" fillId="101" borderId="0" xfId="0" applyFont="1" applyFill="1" applyBorder="1" applyAlignment="1">
      <alignment horizontal="left" vertical="center" wrapText="1"/>
    </xf>
    <xf numFmtId="0" fontId="60" fillId="98" borderId="32" xfId="0" applyFont="1" applyFill="1" applyBorder="1" applyAlignment="1">
      <alignment horizontal="left" vertical="center" wrapText="1"/>
    </xf>
    <xf numFmtId="0" fontId="0" fillId="98" borderId="29" xfId="0" applyFill="1" applyBorder="1" applyAlignment="1">
      <alignment horizontal="left" vertical="center" wrapText="1"/>
    </xf>
    <xf numFmtId="0" fontId="39" fillId="101" borderId="0" xfId="5" applyFont="1" applyFill="1" applyBorder="1" applyAlignment="1">
      <alignment horizontal="left" vertical="center" wrapText="1"/>
    </xf>
    <xf numFmtId="0" fontId="32" fillId="101" borderId="0" xfId="5" applyFill="1" applyBorder="1" applyAlignment="1">
      <alignment horizontal="left" vertical="center" wrapText="1"/>
    </xf>
    <xf numFmtId="0" fontId="116" fillId="100" borderId="80" xfId="5" applyFont="1" applyFill="1" applyBorder="1" applyAlignment="1">
      <alignment horizontal="left" vertical="center" wrapText="1"/>
    </xf>
    <xf numFmtId="0" fontId="32" fillId="0" borderId="0" xfId="5" applyBorder="1" applyAlignment="1">
      <alignment horizontal="left" vertical="center" wrapText="1"/>
    </xf>
    <xf numFmtId="0" fontId="32" fillId="0" borderId="0" xfId="5" applyFill="1" applyAlignment="1">
      <alignment horizontal="left" vertical="center" wrapText="1"/>
    </xf>
    <xf numFmtId="0" fontId="38" fillId="0" borderId="74" xfId="5" applyFont="1" applyBorder="1" applyAlignment="1">
      <alignment horizontal="left" vertical="center" wrapText="1"/>
    </xf>
    <xf numFmtId="0" fontId="32" fillId="0" borderId="74" xfId="5" applyBorder="1" applyAlignment="1">
      <alignment horizontal="left" vertical="center" wrapText="1"/>
    </xf>
    <xf numFmtId="0" fontId="39" fillId="0" borderId="0" xfId="5" applyFont="1" applyBorder="1" applyAlignment="1">
      <alignment horizontal="left" vertical="center" wrapText="1" indent="1"/>
    </xf>
    <xf numFmtId="0" fontId="39" fillId="101" borderId="0" xfId="5" applyFont="1" applyFill="1" applyBorder="1" applyAlignment="1">
      <alignment horizontal="left" vertical="center" wrapText="1" indent="1"/>
    </xf>
    <xf numFmtId="0" fontId="32" fillId="101" borderId="0" xfId="5" applyFill="1" applyBorder="1" applyAlignment="1">
      <alignment horizontal="left" vertical="center" wrapText="1" indent="1"/>
    </xf>
    <xf numFmtId="0" fontId="39" fillId="0" borderId="0" xfId="5" applyFont="1" applyFill="1" applyBorder="1" applyAlignment="1">
      <alignment horizontal="left" vertical="center" wrapText="1" indent="1"/>
    </xf>
    <xf numFmtId="0" fontId="32" fillId="101" borderId="10" xfId="5" applyFill="1" applyBorder="1" applyAlignment="1">
      <alignment horizontal="left" vertical="center" wrapText="1"/>
    </xf>
    <xf numFmtId="0" fontId="32" fillId="0" borderId="10" xfId="5" applyBorder="1" applyAlignment="1">
      <alignment horizontal="left" vertical="center" wrapText="1"/>
    </xf>
    <xf numFmtId="0" fontId="85" fillId="98" borderId="29" xfId="5" applyFont="1" applyFill="1" applyBorder="1" applyAlignment="1">
      <alignment horizontal="center" vertical="center"/>
    </xf>
    <xf numFmtId="0" fontId="85" fillId="98" borderId="30" xfId="5" applyFont="1" applyFill="1" applyBorder="1" applyAlignment="1">
      <alignment horizontal="center" vertical="center"/>
    </xf>
    <xf numFmtId="0" fontId="32" fillId="101" borderId="0" xfId="2" applyFont="1" applyFill="1" applyBorder="1" applyAlignment="1" applyProtection="1">
      <alignment horizontal="left" vertical="center" wrapText="1"/>
    </xf>
    <xf numFmtId="0" fontId="32" fillId="0" borderId="0" xfId="2" applyFont="1" applyFill="1" applyBorder="1" applyAlignment="1" applyProtection="1">
      <alignment horizontal="left" vertical="center" wrapText="1"/>
    </xf>
    <xf numFmtId="0" fontId="114" fillId="100" borderId="0" xfId="5" applyFont="1" applyFill="1" applyBorder="1" applyAlignment="1">
      <alignment horizontal="left" vertical="center" wrapText="1"/>
    </xf>
    <xf numFmtId="0" fontId="75" fillId="98" borderId="0" xfId="5" applyFont="1" applyFill="1" applyBorder="1" applyAlignment="1">
      <alignment horizontal="left" vertical="center" wrapText="1"/>
    </xf>
    <xf numFmtId="0" fontId="89" fillId="98" borderId="0" xfId="5" applyFont="1" applyFill="1" applyBorder="1" applyAlignment="1">
      <alignment horizontal="left" vertical="center" wrapText="1"/>
    </xf>
    <xf numFmtId="0" fontId="36" fillId="0" borderId="80" xfId="5" applyFont="1" applyFill="1" applyBorder="1" applyAlignment="1">
      <alignment horizontal="left" vertical="center" wrapText="1" indent="1"/>
    </xf>
    <xf numFmtId="0" fontId="177" fillId="0" borderId="19" xfId="5" applyFont="1" applyBorder="1" applyAlignment="1">
      <alignment horizontal="center" vertical="distributed"/>
    </xf>
    <xf numFmtId="0" fontId="85" fillId="98" borderId="32" xfId="5" applyFont="1" applyFill="1" applyBorder="1" applyAlignment="1">
      <alignment horizontal="left" wrapText="1"/>
    </xf>
    <xf numFmtId="0" fontId="88" fillId="98" borderId="29" xfId="5" applyFont="1" applyFill="1" applyBorder="1" applyAlignment="1">
      <alignment horizontal="left" wrapText="1"/>
    </xf>
    <xf numFmtId="0" fontId="39" fillId="8" borderId="26" xfId="5" applyFont="1" applyFill="1" applyBorder="1" applyAlignment="1">
      <alignment horizontal="left" vertical="center" wrapText="1"/>
    </xf>
    <xf numFmtId="0" fontId="32" fillId="0" borderId="80" xfId="5" applyFill="1" applyBorder="1" applyAlignment="1">
      <alignment horizontal="left" vertical="center" wrapText="1" indent="1"/>
    </xf>
    <xf numFmtId="0" fontId="36" fillId="24" borderId="0" xfId="0" applyFont="1" applyFill="1" applyBorder="1" applyAlignment="1">
      <alignment horizontal="left" vertical="center" wrapText="1"/>
    </xf>
    <xf numFmtId="0" fontId="0" fillId="24" borderId="0" xfId="0" applyFill="1" applyBorder="1" applyAlignment="1">
      <alignment horizontal="left" vertical="center" wrapText="1"/>
    </xf>
    <xf numFmtId="0" fontId="85" fillId="23" borderId="32" xfId="0" applyFont="1" applyFill="1" applyBorder="1" applyAlignment="1">
      <alignment horizontal="left" vertical="center" wrapText="1"/>
    </xf>
    <xf numFmtId="0" fontId="36" fillId="24" borderId="40" xfId="0" applyFont="1" applyFill="1" applyBorder="1" applyAlignment="1">
      <alignment horizontal="left" vertical="center" wrapText="1"/>
    </xf>
    <xf numFmtId="0" fontId="0" fillId="24" borderId="40" xfId="0" applyFill="1" applyBorder="1" applyAlignment="1">
      <alignment horizontal="left" vertical="center" wrapText="1"/>
    </xf>
    <xf numFmtId="0" fontId="115" fillId="26" borderId="0" xfId="0" applyFont="1" applyFill="1" applyBorder="1" applyAlignment="1">
      <alignment horizontal="left" vertical="center" wrapText="1"/>
    </xf>
    <xf numFmtId="0" fontId="114" fillId="26" borderId="0" xfId="0" applyFont="1" applyFill="1" applyBorder="1" applyAlignment="1">
      <alignment horizontal="left" vertical="center" wrapText="1"/>
    </xf>
    <xf numFmtId="0" fontId="115" fillId="26" borderId="25" xfId="0" applyFont="1" applyFill="1" applyBorder="1" applyAlignment="1">
      <alignment horizontal="left" vertical="center" wrapText="1"/>
    </xf>
    <xf numFmtId="0" fontId="114" fillId="26" borderId="25" xfId="0" applyFont="1" applyFill="1" applyBorder="1" applyAlignment="1">
      <alignment horizontal="left" vertical="center" wrapText="1"/>
    </xf>
    <xf numFmtId="0" fontId="85" fillId="23" borderId="32" xfId="0" applyFont="1" applyFill="1" applyBorder="1" applyAlignment="1">
      <alignment horizontal="left" wrapText="1"/>
    </xf>
    <xf numFmtId="0" fontId="89" fillId="23" borderId="29" xfId="0" applyFont="1" applyFill="1" applyBorder="1" applyAlignment="1">
      <alignment horizontal="left" wrapText="1"/>
    </xf>
    <xf numFmtId="0" fontId="115" fillId="26" borderId="45" xfId="0" applyFont="1" applyFill="1" applyBorder="1" applyAlignment="1">
      <alignment horizontal="left" vertical="center" wrapText="1"/>
    </xf>
    <xf numFmtId="0" fontId="114" fillId="26" borderId="45" xfId="0" applyFont="1" applyFill="1" applyBorder="1" applyAlignment="1">
      <alignment horizontal="left" vertical="center" wrapText="1"/>
    </xf>
    <xf numFmtId="0" fontId="0" fillId="24" borderId="33" xfId="0" applyFill="1" applyBorder="1" applyAlignment="1">
      <alignment horizontal="left" vertical="center" wrapText="1"/>
    </xf>
    <xf numFmtId="0" fontId="0" fillId="0" borderId="33" xfId="0" applyFill="1" applyBorder="1" applyAlignment="1">
      <alignment horizontal="left" vertical="center" wrapText="1"/>
    </xf>
    <xf numFmtId="0" fontId="0" fillId="24" borderId="37" xfId="0" applyFill="1" applyBorder="1" applyAlignment="1">
      <alignment horizontal="left" vertical="center" wrapText="1"/>
    </xf>
    <xf numFmtId="0" fontId="114" fillId="26" borderId="33" xfId="0" applyFont="1" applyFill="1" applyBorder="1" applyAlignment="1">
      <alignment horizontal="left" vertical="center" wrapText="1"/>
    </xf>
    <xf numFmtId="0" fontId="114" fillId="26" borderId="46" xfId="0" applyFont="1" applyFill="1" applyBorder="1" applyAlignment="1">
      <alignment horizontal="left" vertical="center" wrapText="1"/>
    </xf>
    <xf numFmtId="0" fontId="115" fillId="26" borderId="25" xfId="0" applyFont="1" applyFill="1" applyBorder="1" applyAlignment="1">
      <alignment horizontal="left" wrapText="1"/>
    </xf>
    <xf numFmtId="0" fontId="114" fillId="26" borderId="25" xfId="0" applyFont="1" applyFill="1" applyBorder="1" applyAlignment="1">
      <alignment horizontal="left" wrapText="1"/>
    </xf>
    <xf numFmtId="0" fontId="36" fillId="0" borderId="0" xfId="5" applyFont="1" applyBorder="1" applyAlignment="1">
      <alignment horizontal="left" vertical="center" wrapText="1"/>
    </xf>
    <xf numFmtId="0" fontId="32" fillId="0" borderId="0" xfId="5" applyFont="1" applyBorder="1" applyAlignment="1">
      <alignment horizontal="left" vertical="center" wrapText="1"/>
    </xf>
    <xf numFmtId="0" fontId="32" fillId="0" borderId="10" xfId="5" applyFont="1" applyBorder="1" applyAlignment="1">
      <alignment horizontal="left" vertical="center" wrapText="1"/>
    </xf>
    <xf numFmtId="0" fontId="36" fillId="99" borderId="0" xfId="5" applyFont="1" applyFill="1" applyBorder="1" applyAlignment="1">
      <alignment horizontal="left" vertical="center" wrapText="1"/>
    </xf>
    <xf numFmtId="0" fontId="32" fillId="99" borderId="0" xfId="5" applyFont="1" applyFill="1" applyBorder="1" applyAlignment="1">
      <alignment horizontal="left" vertical="center" wrapText="1"/>
    </xf>
    <xf numFmtId="0" fontId="32" fillId="99" borderId="10" xfId="5" applyFont="1" applyFill="1" applyBorder="1" applyAlignment="1">
      <alignment horizontal="left" vertical="center" wrapText="1"/>
    </xf>
    <xf numFmtId="0" fontId="39" fillId="20" borderId="83" xfId="5" applyFont="1" applyFill="1" applyBorder="1" applyAlignment="1">
      <alignment horizontal="left" vertical="center"/>
    </xf>
    <xf numFmtId="0" fontId="39" fillId="0" borderId="83" xfId="5" applyFont="1" applyBorder="1" applyAlignment="1">
      <alignment horizontal="left" vertical="center"/>
    </xf>
    <xf numFmtId="0" fontId="36" fillId="99" borderId="145" xfId="5" applyFont="1" applyFill="1" applyBorder="1" applyAlignment="1">
      <alignment horizontal="left" vertical="center" wrapText="1"/>
    </xf>
    <xf numFmtId="0" fontId="32" fillId="99" borderId="145" xfId="5" applyFont="1" applyFill="1" applyBorder="1" applyAlignment="1">
      <alignment horizontal="left" vertical="center" wrapText="1"/>
    </xf>
    <xf numFmtId="0" fontId="32" fillId="99" borderId="146" xfId="5" applyFont="1" applyFill="1" applyBorder="1" applyAlignment="1">
      <alignment horizontal="left" vertical="center" wrapText="1"/>
    </xf>
    <xf numFmtId="0" fontId="89" fillId="98" borderId="29" xfId="5" applyFont="1" applyFill="1" applyBorder="1" applyAlignment="1">
      <alignment horizontal="left" wrapText="1"/>
    </xf>
    <xf numFmtId="0" fontId="75" fillId="98" borderId="29" xfId="5" applyFont="1" applyFill="1" applyBorder="1" applyAlignment="1">
      <alignment horizontal="left" wrapText="1"/>
    </xf>
    <xf numFmtId="0" fontId="32" fillId="99" borderId="10" xfId="5" applyFill="1" applyBorder="1" applyAlignment="1">
      <alignment horizontal="left" vertical="center" wrapText="1"/>
    </xf>
    <xf numFmtId="0" fontId="36" fillId="89" borderId="0" xfId="5" applyFont="1" applyFill="1" applyBorder="1" applyAlignment="1">
      <alignment horizontal="left" vertical="center" wrapText="1"/>
    </xf>
    <xf numFmtId="0" fontId="32" fillId="89" borderId="0" xfId="5" applyFont="1" applyFill="1" applyBorder="1" applyAlignment="1">
      <alignment horizontal="left" vertical="center" wrapText="1"/>
    </xf>
    <xf numFmtId="0" fontId="32" fillId="89" borderId="10" xfId="5" applyFont="1" applyFill="1" applyBorder="1" applyAlignment="1">
      <alignment horizontal="left" vertical="center" wrapText="1"/>
    </xf>
    <xf numFmtId="0" fontId="39" fillId="20" borderId="0" xfId="5" applyFont="1" applyFill="1" applyBorder="1" applyAlignment="1">
      <alignment horizontal="left" vertical="center"/>
    </xf>
    <xf numFmtId="0" fontId="39" fillId="0" borderId="0" xfId="5" applyFont="1" applyBorder="1" applyAlignment="1">
      <alignment horizontal="left" vertical="center"/>
    </xf>
    <xf numFmtId="0" fontId="239" fillId="0" borderId="0" xfId="5" applyFont="1" applyAlignment="1">
      <alignment horizontal="center" vertical="distributed"/>
    </xf>
    <xf numFmtId="0" fontId="167" fillId="20" borderId="83" xfId="5" applyFont="1" applyFill="1" applyBorder="1" applyAlignment="1">
      <alignment horizontal="left" vertical="center" wrapText="1"/>
    </xf>
    <xf numFmtId="0" fontId="32" fillId="20" borderId="83" xfId="5" applyFill="1" applyBorder="1" applyAlignment="1">
      <alignment vertical="distributed"/>
    </xf>
    <xf numFmtId="0" fontId="32" fillId="0" borderId="83" xfId="5" applyBorder="1" applyAlignment="1">
      <alignment vertical="distributed"/>
    </xf>
    <xf numFmtId="0" fontId="36" fillId="0" borderId="0" xfId="5" applyFont="1" applyFill="1" applyBorder="1" applyAlignment="1">
      <alignment horizontal="left" vertical="center" wrapText="1"/>
    </xf>
    <xf numFmtId="0" fontId="32" fillId="0" borderId="10" xfId="5" applyFill="1" applyBorder="1" applyAlignment="1">
      <alignment horizontal="left" vertical="center" wrapText="1"/>
    </xf>
    <xf numFmtId="0" fontId="96" fillId="99" borderId="0" xfId="5" applyFont="1" applyFill="1" applyBorder="1" applyAlignment="1">
      <alignment horizontal="left" vertical="center" wrapText="1"/>
    </xf>
    <xf numFmtId="0" fontId="96" fillId="99" borderId="10" xfId="5" applyFont="1" applyFill="1" applyBorder="1" applyAlignment="1">
      <alignment horizontal="left" vertical="center" wrapText="1"/>
    </xf>
    <xf numFmtId="0" fontId="32" fillId="99" borderId="0" xfId="5" applyFill="1" applyAlignment="1">
      <alignment horizontal="left" vertical="center" wrapText="1"/>
    </xf>
    <xf numFmtId="0" fontId="34" fillId="100" borderId="145" xfId="5" applyFont="1" applyFill="1" applyBorder="1" applyAlignment="1">
      <alignment horizontal="left" vertical="center" wrapText="1"/>
    </xf>
    <xf numFmtId="0" fontId="99" fillId="100" borderId="145" xfId="5" applyFont="1" applyFill="1" applyBorder="1" applyAlignment="1">
      <alignment horizontal="left" vertical="center" wrapText="1"/>
    </xf>
    <xf numFmtId="0" fontId="99" fillId="100" borderId="146" xfId="5" applyFont="1" applyFill="1" applyBorder="1" applyAlignment="1">
      <alignment horizontal="left" vertical="center" wrapText="1"/>
    </xf>
    <xf numFmtId="0" fontId="207" fillId="0" borderId="0" xfId="5" applyFont="1" applyFill="1" applyBorder="1" applyAlignment="1">
      <alignment horizontal="left" vertical="center" wrapText="1"/>
    </xf>
    <xf numFmtId="0" fontId="207" fillId="0" borderId="0" xfId="5" applyFont="1" applyFill="1" applyAlignment="1">
      <alignment horizontal="left" vertical="center" wrapText="1"/>
    </xf>
    <xf numFmtId="0" fontId="207" fillId="0" borderId="10" xfId="5" applyFont="1" applyFill="1" applyBorder="1" applyAlignment="1">
      <alignment horizontal="left" vertical="center" wrapText="1"/>
    </xf>
    <xf numFmtId="0" fontId="36" fillId="99" borderId="0" xfId="5" applyFont="1" applyFill="1" applyBorder="1" applyAlignment="1">
      <alignment horizontal="left" vertical="center"/>
    </xf>
    <xf numFmtId="0" fontId="32" fillId="99" borderId="0" xfId="5" applyFill="1" applyAlignment="1">
      <alignment horizontal="left" vertical="center"/>
    </xf>
    <xf numFmtId="0" fontId="32" fillId="99" borderId="10" xfId="5" applyFill="1" applyBorder="1" applyAlignment="1">
      <alignment horizontal="left" vertical="center"/>
    </xf>
    <xf numFmtId="0" fontId="237" fillId="0" borderId="0" xfId="5" applyFont="1" applyFill="1" applyBorder="1" applyAlignment="1">
      <alignment horizontal="center" vertical="center" wrapText="1"/>
    </xf>
    <xf numFmtId="0" fontId="177" fillId="0" borderId="0" xfId="5" applyFont="1" applyFill="1" applyBorder="1" applyAlignment="1">
      <alignment horizontal="center" vertical="center" wrapText="1"/>
    </xf>
    <xf numFmtId="0" fontId="177" fillId="0" borderId="10" xfId="5" applyFont="1" applyFill="1" applyBorder="1" applyAlignment="1">
      <alignment horizontal="center" vertical="center" wrapText="1"/>
    </xf>
    <xf numFmtId="0" fontId="177" fillId="0" borderId="0" xfId="5" applyFont="1" applyFill="1" applyAlignment="1">
      <alignment horizontal="center" vertical="distributed"/>
    </xf>
    <xf numFmtId="0" fontId="34" fillId="100" borderId="126" xfId="5" applyFont="1" applyFill="1" applyBorder="1" applyAlignment="1">
      <alignment horizontal="left" vertical="center" wrapText="1"/>
    </xf>
    <xf numFmtId="0" fontId="99" fillId="100" borderId="126" xfId="5" applyFont="1" applyFill="1" applyBorder="1" applyAlignment="1">
      <alignment horizontal="left" vertical="center" wrapText="1"/>
    </xf>
    <xf numFmtId="0" fontId="211" fillId="0" borderId="36" xfId="5" applyFont="1" applyFill="1" applyBorder="1" applyAlignment="1">
      <alignment horizontal="left" vertical="center" wrapText="1"/>
    </xf>
    <xf numFmtId="0" fontId="211" fillId="0" borderId="36" xfId="5" applyFont="1" applyFill="1" applyBorder="1" applyAlignment="1">
      <alignment vertical="distributed" wrapText="1"/>
    </xf>
    <xf numFmtId="0" fontId="89" fillId="98" borderId="41" xfId="5" applyFont="1" applyFill="1" applyBorder="1" applyAlignment="1">
      <alignment horizontal="left" vertical="center" wrapText="1"/>
    </xf>
    <xf numFmtId="0" fontId="47" fillId="98" borderId="31" xfId="5" applyFont="1" applyFill="1" applyBorder="1" applyAlignment="1">
      <alignment horizontal="center" vertical="center" wrapText="1"/>
    </xf>
    <xf numFmtId="0" fontId="237" fillId="0" borderId="0" xfId="5" applyFont="1" applyFill="1" applyBorder="1" applyAlignment="1">
      <alignment horizontal="left" vertical="center" wrapText="1"/>
    </xf>
    <xf numFmtId="0" fontId="177" fillId="0" borderId="0" xfId="5" applyFont="1" applyFill="1" applyAlignment="1">
      <alignment horizontal="left" vertical="center" wrapText="1"/>
    </xf>
    <xf numFmtId="0" fontId="36" fillId="0" borderId="145" xfId="0" applyFont="1" applyFill="1" applyBorder="1" applyAlignment="1">
      <alignment horizontal="left" vertical="center" wrapText="1" indent="1"/>
    </xf>
    <xf numFmtId="0" fontId="0" fillId="0" borderId="145" xfId="0" applyFill="1" applyBorder="1" applyAlignment="1">
      <alignment horizontal="left" vertical="center" wrapText="1" indent="1"/>
    </xf>
    <xf numFmtId="0" fontId="0" fillId="0" borderId="146" xfId="0" applyFill="1" applyBorder="1" applyAlignment="1">
      <alignment horizontal="left" vertical="center" wrapText="1" indent="1"/>
    </xf>
    <xf numFmtId="0" fontId="36" fillId="99" borderId="145" xfId="0" applyFont="1" applyFill="1" applyBorder="1" applyAlignment="1">
      <alignment horizontal="left" vertical="center" wrapText="1"/>
    </xf>
    <xf numFmtId="0" fontId="0" fillId="99" borderId="145" xfId="0" applyFill="1" applyBorder="1" applyAlignment="1">
      <alignment horizontal="left" vertical="center" wrapText="1"/>
    </xf>
    <xf numFmtId="0" fontId="0" fillId="99" borderId="10" xfId="0" applyFill="1" applyBorder="1" applyAlignment="1">
      <alignment horizontal="left" vertical="center" wrapText="1"/>
    </xf>
    <xf numFmtId="0" fontId="0" fillId="99" borderId="0" xfId="0" applyFill="1" applyAlignment="1">
      <alignment horizontal="left" vertical="center" wrapText="1"/>
    </xf>
    <xf numFmtId="0" fontId="39" fillId="8" borderId="83" xfId="0" applyFont="1" applyFill="1" applyBorder="1" applyAlignment="1">
      <alignment horizontal="left" vertical="center" wrapText="1"/>
    </xf>
    <xf numFmtId="0" fontId="36" fillId="0" borderId="17" xfId="0" applyFont="1" applyBorder="1" applyAlignment="1">
      <alignment horizontal="left" vertical="center" wrapText="1"/>
    </xf>
    <xf numFmtId="0" fontId="32" fillId="0" borderId="0" xfId="5" applyBorder="1" applyAlignment="1">
      <alignment vertical="top" wrapText="1"/>
    </xf>
    <xf numFmtId="0" fontId="39" fillId="0" borderId="26" xfId="5" applyFont="1" applyBorder="1" applyAlignment="1">
      <alignment horizontal="left" vertical="top" wrapText="1"/>
    </xf>
    <xf numFmtId="3" fontId="39" fillId="0" borderId="26" xfId="5" applyNumberFormat="1" applyFont="1" applyFill="1" applyBorder="1" applyAlignment="1">
      <alignment horizontal="left" vertical="top" wrapText="1"/>
    </xf>
    <xf numFmtId="0" fontId="36" fillId="96" borderId="0" xfId="5" applyFont="1" applyFill="1" applyBorder="1" applyAlignment="1">
      <alignment horizontal="left" vertical="center" wrapText="1" indent="1"/>
    </xf>
    <xf numFmtId="0" fontId="36" fillId="96" borderId="10" xfId="5" applyFont="1" applyFill="1" applyBorder="1" applyAlignment="1">
      <alignment horizontal="left" vertical="center" wrapText="1" indent="1"/>
    </xf>
    <xf numFmtId="0" fontId="85" fillId="98" borderId="32" xfId="5" applyFont="1" applyFill="1" applyBorder="1" applyAlignment="1">
      <alignment horizontal="left" vertical="center" wrapText="1" indent="1"/>
    </xf>
    <xf numFmtId="0" fontId="85" fillId="98" borderId="29" xfId="5" applyFont="1" applyFill="1" applyBorder="1" applyAlignment="1">
      <alignment horizontal="left" vertical="center" wrapText="1" indent="1"/>
    </xf>
    <xf numFmtId="0" fontId="0" fillId="99" borderId="0" xfId="0" applyFill="1" applyAlignment="1">
      <alignment horizontal="left" vertical="center" wrapText="1" indent="2"/>
    </xf>
    <xf numFmtId="0" fontId="36" fillId="0" borderId="0" xfId="0" applyFont="1" applyBorder="1" applyAlignment="1">
      <alignment horizontal="left" vertical="center" wrapText="1" indent="2"/>
    </xf>
    <xf numFmtId="0" fontId="0" fillId="0" borderId="0" xfId="0" applyBorder="1" applyAlignment="1">
      <alignment horizontal="left" vertical="center" wrapText="1" indent="2"/>
    </xf>
    <xf numFmtId="0" fontId="0" fillId="0" borderId="10" xfId="0" applyBorder="1" applyAlignment="1">
      <alignment horizontal="left" vertical="center" wrapText="1" indent="2"/>
    </xf>
    <xf numFmtId="0" fontId="89" fillId="98" borderId="40" xfId="0" applyFont="1" applyFill="1" applyBorder="1" applyAlignment="1">
      <alignment horizontal="center" vertical="center" wrapText="1"/>
    </xf>
    <xf numFmtId="0" fontId="89" fillId="98" borderId="0" xfId="0" applyFont="1" applyFill="1" applyBorder="1" applyAlignment="1">
      <alignment horizontal="center" vertical="center" wrapText="1"/>
    </xf>
    <xf numFmtId="0" fontId="39" fillId="0" borderId="0" xfId="5" applyFont="1" applyFill="1" applyAlignment="1">
      <alignment horizontal="left" vertical="top" wrapText="1"/>
    </xf>
    <xf numFmtId="0" fontId="32" fillId="0" borderId="0" xfId="5" applyFill="1" applyAlignment="1">
      <alignment horizontal="left" vertical="top" wrapText="1"/>
    </xf>
    <xf numFmtId="0" fontId="85" fillId="98" borderId="39" xfId="5" applyFont="1" applyFill="1" applyBorder="1" applyAlignment="1">
      <alignment horizontal="center" vertical="center" wrapText="1"/>
    </xf>
    <xf numFmtId="0" fontId="32" fillId="98" borderId="52" xfId="5" applyFill="1" applyBorder="1" applyAlignment="1">
      <alignment horizontal="center" vertical="center" wrapText="1"/>
    </xf>
  </cellXfs>
  <cellStyles count="4093">
    <cellStyle name="20% - Accent1" xfId="24" builtinId="30" customBuiltin="1"/>
    <cellStyle name="20% - Accent1 10" xfId="53"/>
    <cellStyle name="20% - Accent1 10 2" xfId="1109"/>
    <cellStyle name="20% - Accent1 10 2 2" xfId="2806"/>
    <cellStyle name="20% - Accent1 10 2 2 2" xfId="3045"/>
    <cellStyle name="20% - Accent1 10 2 2 2 3" xfId="4080"/>
    <cellStyle name="20% - Accent1 10 2 3" xfId="3044"/>
    <cellStyle name="20% - Accent1 10 2 4" xfId="1980"/>
    <cellStyle name="20% - Accent1 10 3" xfId="2552"/>
    <cellStyle name="20% - Accent1 10 3 2" xfId="3046"/>
    <cellStyle name="20% - Accent1 10 4" xfId="3043"/>
    <cellStyle name="20% - Accent1 10 5" xfId="1541"/>
    <cellStyle name="20% - Accent1 11" xfId="54"/>
    <cellStyle name="20% - Accent1 11 2" xfId="1110"/>
    <cellStyle name="20% - Accent1 11 2 2" xfId="2807"/>
    <cellStyle name="20% - Accent1 11 2 2 2" xfId="3049"/>
    <cellStyle name="20% - Accent1 11 2 3" xfId="3048"/>
    <cellStyle name="20% - Accent1 11 2 4" xfId="1981"/>
    <cellStyle name="20% - Accent1 11 3" xfId="2553"/>
    <cellStyle name="20% - Accent1 11 3 2" xfId="3050"/>
    <cellStyle name="20% - Accent1 11 4" xfId="3047"/>
    <cellStyle name="20% - Accent1 11 5" xfId="1538"/>
    <cellStyle name="20% - Accent1 12" xfId="55"/>
    <cellStyle name="20% - Accent1 12 2" xfId="1111"/>
    <cellStyle name="20% - Accent1 12 2 2" xfId="2808"/>
    <cellStyle name="20% - Accent1 12 2 2 2" xfId="3053"/>
    <cellStyle name="20% - Accent1 12 2 3" xfId="3052"/>
    <cellStyle name="20% - Accent1 12 2 4" xfId="1982"/>
    <cellStyle name="20% - Accent1 12 3" xfId="2554"/>
    <cellStyle name="20% - Accent1 12 3 2" xfId="3054"/>
    <cellStyle name="20% - Accent1 12 4" xfId="3051"/>
    <cellStyle name="20% - Accent1 12 5" xfId="1537"/>
    <cellStyle name="20% - Accent1 13" xfId="56"/>
    <cellStyle name="20% - Accent1 13 2" xfId="1112"/>
    <cellStyle name="20% - Accent1 13 2 2" xfId="2809"/>
    <cellStyle name="20% - Accent1 13 2 2 2" xfId="3057"/>
    <cellStyle name="20% - Accent1 13 2 3" xfId="3056"/>
    <cellStyle name="20% - Accent1 13 2 4" xfId="1983"/>
    <cellStyle name="20% - Accent1 13 3" xfId="2555"/>
    <cellStyle name="20% - Accent1 13 3 2" xfId="3058"/>
    <cellStyle name="20% - Accent1 13 4" xfId="3055"/>
    <cellStyle name="20% - Accent1 13 5" xfId="1535"/>
    <cellStyle name="20% - Accent1 14" xfId="57"/>
    <cellStyle name="20% - Accent1 14 2" xfId="1113"/>
    <cellStyle name="20% - Accent1 14 2 2" xfId="2810"/>
    <cellStyle name="20% - Accent1 14 2 2 2" xfId="3061"/>
    <cellStyle name="20% - Accent1 14 2 3" xfId="3060"/>
    <cellStyle name="20% - Accent1 14 2 4" xfId="1984"/>
    <cellStyle name="20% - Accent1 14 3" xfId="2556"/>
    <cellStyle name="20% - Accent1 14 3 2" xfId="3062"/>
    <cellStyle name="20% - Accent1 14 4" xfId="3059"/>
    <cellStyle name="20% - Accent1 14 5" xfId="1365"/>
    <cellStyle name="20% - Accent1 15" xfId="58"/>
    <cellStyle name="20% - Accent1 15 2" xfId="1114"/>
    <cellStyle name="20% - Accent1 15 2 2" xfId="2811"/>
    <cellStyle name="20% - Accent1 15 2 2 2" xfId="3065"/>
    <cellStyle name="20% - Accent1 15 2 3" xfId="3064"/>
    <cellStyle name="20% - Accent1 15 2 4" xfId="1985"/>
    <cellStyle name="20% - Accent1 15 3" xfId="2557"/>
    <cellStyle name="20% - Accent1 15 3 2" xfId="3066"/>
    <cellStyle name="20% - Accent1 15 4" xfId="3063"/>
    <cellStyle name="20% - Accent1 15 5" xfId="1534"/>
    <cellStyle name="20% - Accent1 16" xfId="59"/>
    <cellStyle name="20% - Accent1 16 2" xfId="1115"/>
    <cellStyle name="20% - Accent1 16 2 2" xfId="2812"/>
    <cellStyle name="20% - Accent1 16 2 2 2" xfId="3069"/>
    <cellStyle name="20% - Accent1 16 2 3" xfId="3068"/>
    <cellStyle name="20% - Accent1 16 2 4" xfId="1986"/>
    <cellStyle name="20% - Accent1 16 3" xfId="2558"/>
    <cellStyle name="20% - Accent1 16 3 2" xfId="3070"/>
    <cellStyle name="20% - Accent1 16 4" xfId="3067"/>
    <cellStyle name="20% - Accent1 16 5" xfId="1533"/>
    <cellStyle name="20% - Accent1 17" xfId="60"/>
    <cellStyle name="20% - Accent1 17 2" xfId="1116"/>
    <cellStyle name="20% - Accent1 17 2 2" xfId="2813"/>
    <cellStyle name="20% - Accent1 17 2 2 2" xfId="3073"/>
    <cellStyle name="20% - Accent1 17 2 3" xfId="3072"/>
    <cellStyle name="20% - Accent1 17 2 4" xfId="1987"/>
    <cellStyle name="20% - Accent1 17 3" xfId="2559"/>
    <cellStyle name="20% - Accent1 17 3 2" xfId="3074"/>
    <cellStyle name="20% - Accent1 17 4" xfId="3071"/>
    <cellStyle name="20% - Accent1 17 5" xfId="1522"/>
    <cellStyle name="20% - Accent1 18" xfId="61"/>
    <cellStyle name="20% - Accent1 18 2" xfId="1117"/>
    <cellStyle name="20% - Accent1 18 2 2" xfId="2814"/>
    <cellStyle name="20% - Accent1 18 2 2 2" xfId="3077"/>
    <cellStyle name="20% - Accent1 18 2 3" xfId="3076"/>
    <cellStyle name="20% - Accent1 18 2 4" xfId="1988"/>
    <cellStyle name="20% - Accent1 18 3" xfId="2560"/>
    <cellStyle name="20% - Accent1 18 3 2" xfId="3078"/>
    <cellStyle name="20% - Accent1 18 4" xfId="3075"/>
    <cellStyle name="20% - Accent1 18 5" xfId="1521"/>
    <cellStyle name="20% - Accent1 19" xfId="1097"/>
    <cellStyle name="20% - Accent1 19 2" xfId="2794"/>
    <cellStyle name="20% - Accent1 19 2 2" xfId="3080"/>
    <cellStyle name="20% - Accent1 19 3" xfId="3079"/>
    <cellStyle name="20% - Accent1 19 4" xfId="1968"/>
    <cellStyle name="20% - Accent1 2" xfId="62"/>
    <cellStyle name="20% - Accent1 2 2" xfId="1118"/>
    <cellStyle name="20% - Accent1 2 2 2" xfId="2815"/>
    <cellStyle name="20% - Accent1 2 2 2 2" xfId="3083"/>
    <cellStyle name="20% - Accent1 2 2 3" xfId="3082"/>
    <cellStyle name="20% - Accent1 2 2 4" xfId="1989"/>
    <cellStyle name="20% - Accent1 2 3" xfId="1367"/>
    <cellStyle name="20% - Accent1 2 3 2" xfId="3084"/>
    <cellStyle name="20% - Accent1 2 3 3" xfId="2561"/>
    <cellStyle name="20% - Accent1 2 4" xfId="3081"/>
    <cellStyle name="20% - Accent1 2 5" xfId="1520"/>
    <cellStyle name="20% - Accent1 20" xfId="1366"/>
    <cellStyle name="20% - Accent1 20 2" xfId="3085"/>
    <cellStyle name="20% - Accent1 21" xfId="4034"/>
    <cellStyle name="20% - Accent1 3" xfId="63"/>
    <cellStyle name="20% - Accent1 3 2" xfId="1119"/>
    <cellStyle name="20% - Accent1 3 2 2" xfId="2816"/>
    <cellStyle name="20% - Accent1 3 2 2 2" xfId="3088"/>
    <cellStyle name="20% - Accent1 3 2 3" xfId="3087"/>
    <cellStyle name="20% - Accent1 3 2 4" xfId="1990"/>
    <cellStyle name="20% - Accent1 3 3" xfId="2562"/>
    <cellStyle name="20% - Accent1 3 3 2" xfId="3089"/>
    <cellStyle name="20% - Accent1 3 4" xfId="3086"/>
    <cellStyle name="20% - Accent1 3 5" xfId="1519"/>
    <cellStyle name="20% - Accent1 4" xfId="64"/>
    <cellStyle name="20% - Accent1 4 2" xfId="1120"/>
    <cellStyle name="20% - Accent1 4 2 2" xfId="2817"/>
    <cellStyle name="20% - Accent1 4 2 2 2" xfId="3092"/>
    <cellStyle name="20% - Accent1 4 2 3" xfId="3091"/>
    <cellStyle name="20% - Accent1 4 2 4" xfId="1991"/>
    <cellStyle name="20% - Accent1 4 3" xfId="2563"/>
    <cellStyle name="20% - Accent1 4 3 2" xfId="3093"/>
    <cellStyle name="20% - Accent1 4 4" xfId="3090"/>
    <cellStyle name="20% - Accent1 4 5" xfId="1518"/>
    <cellStyle name="20% - Accent1 5" xfId="65"/>
    <cellStyle name="20% - Accent1 5 2" xfId="1121"/>
    <cellStyle name="20% - Accent1 5 2 2" xfId="2818"/>
    <cellStyle name="20% - Accent1 5 2 2 2" xfId="3096"/>
    <cellStyle name="20% - Accent1 5 2 3" xfId="3095"/>
    <cellStyle name="20% - Accent1 5 2 4" xfId="1992"/>
    <cellStyle name="20% - Accent1 5 3" xfId="2564"/>
    <cellStyle name="20% - Accent1 5 3 2" xfId="3097"/>
    <cellStyle name="20% - Accent1 5 4" xfId="3094"/>
    <cellStyle name="20% - Accent1 5 5" xfId="1515"/>
    <cellStyle name="20% - Accent1 6" xfId="66"/>
    <cellStyle name="20% - Accent1 6 2" xfId="1122"/>
    <cellStyle name="20% - Accent1 6 2 2" xfId="2819"/>
    <cellStyle name="20% - Accent1 6 2 2 2" xfId="3100"/>
    <cellStyle name="20% - Accent1 6 2 3" xfId="3099"/>
    <cellStyle name="20% - Accent1 6 2 4" xfId="1993"/>
    <cellStyle name="20% - Accent1 6 3" xfId="2565"/>
    <cellStyle name="20% - Accent1 6 3 2" xfId="3101"/>
    <cellStyle name="20% - Accent1 6 4" xfId="3098"/>
    <cellStyle name="20% - Accent1 6 5" xfId="1513"/>
    <cellStyle name="20% - Accent1 7" xfId="67"/>
    <cellStyle name="20% - Accent1 7 2" xfId="1123"/>
    <cellStyle name="20% - Accent1 7 2 2" xfId="2820"/>
    <cellStyle name="20% - Accent1 7 2 2 2" xfId="3104"/>
    <cellStyle name="20% - Accent1 7 2 3" xfId="3103"/>
    <cellStyle name="20% - Accent1 7 2 4" xfId="1994"/>
    <cellStyle name="20% - Accent1 7 3" xfId="2566"/>
    <cellStyle name="20% - Accent1 7 3 2" xfId="3105"/>
    <cellStyle name="20% - Accent1 7 4" xfId="3102"/>
    <cellStyle name="20% - Accent1 7 5" xfId="1505"/>
    <cellStyle name="20% - Accent1 8" xfId="68"/>
    <cellStyle name="20% - Accent1 8 2" xfId="1124"/>
    <cellStyle name="20% - Accent1 8 2 2" xfId="2821"/>
    <cellStyle name="20% - Accent1 8 2 2 2" xfId="3108"/>
    <cellStyle name="20% - Accent1 8 2 3" xfId="3107"/>
    <cellStyle name="20% - Accent1 8 2 4" xfId="1995"/>
    <cellStyle name="20% - Accent1 8 3" xfId="2567"/>
    <cellStyle name="20% - Accent1 8 3 2" xfId="3109"/>
    <cellStyle name="20% - Accent1 8 4" xfId="3106"/>
    <cellStyle name="20% - Accent1 8 5" xfId="1504"/>
    <cellStyle name="20% - Accent1 9" xfId="69"/>
    <cellStyle name="20% - Accent1 9 2" xfId="1125"/>
    <cellStyle name="20% - Accent1 9 2 2" xfId="2822"/>
    <cellStyle name="20% - Accent1 9 2 2 2" xfId="3112"/>
    <cellStyle name="20% - Accent1 9 2 3" xfId="3111"/>
    <cellStyle name="20% - Accent1 9 2 4" xfId="1996"/>
    <cellStyle name="20% - Accent1 9 3" xfId="2568"/>
    <cellStyle name="20% - Accent1 9 3 2" xfId="3113"/>
    <cellStyle name="20% - Accent1 9 4" xfId="3110"/>
    <cellStyle name="20% - Accent1 9 5" xfId="1498"/>
    <cellStyle name="20% - Accent2" xfId="28" builtinId="34" customBuiltin="1"/>
    <cellStyle name="20% - Accent2 10" xfId="70"/>
    <cellStyle name="20% - Accent2 10 2" xfId="1126"/>
    <cellStyle name="20% - Accent2 10 2 2" xfId="2823"/>
    <cellStyle name="20% - Accent2 10 2 2 2" xfId="3116"/>
    <cellStyle name="20% - Accent2 10 2 3" xfId="3115"/>
    <cellStyle name="20% - Accent2 10 2 4" xfId="1997"/>
    <cellStyle name="20% - Accent2 10 3" xfId="2569"/>
    <cellStyle name="20% - Accent2 10 3 2" xfId="3117"/>
    <cellStyle name="20% - Accent2 10 4" xfId="3114"/>
    <cellStyle name="20% - Accent2 10 5" xfId="1491"/>
    <cellStyle name="20% - Accent2 11" xfId="71"/>
    <cellStyle name="20% - Accent2 11 2" xfId="1127"/>
    <cellStyle name="20% - Accent2 11 2 2" xfId="2824"/>
    <cellStyle name="20% - Accent2 11 2 2 2" xfId="3120"/>
    <cellStyle name="20% - Accent2 11 2 3" xfId="3119"/>
    <cellStyle name="20% - Accent2 11 2 4" xfId="1998"/>
    <cellStyle name="20% - Accent2 11 3" xfId="2570"/>
    <cellStyle name="20% - Accent2 11 3 2" xfId="3121"/>
    <cellStyle name="20% - Accent2 11 4" xfId="3118"/>
    <cellStyle name="20% - Accent2 11 5" xfId="1484"/>
    <cellStyle name="20% - Accent2 12" xfId="72"/>
    <cellStyle name="20% - Accent2 12 2" xfId="1128"/>
    <cellStyle name="20% - Accent2 12 2 2" xfId="2825"/>
    <cellStyle name="20% - Accent2 12 2 2 2" xfId="3124"/>
    <cellStyle name="20% - Accent2 12 2 3" xfId="3123"/>
    <cellStyle name="20% - Accent2 12 2 4" xfId="1999"/>
    <cellStyle name="20% - Accent2 12 3" xfId="2571"/>
    <cellStyle name="20% - Accent2 12 3 2" xfId="3125"/>
    <cellStyle name="20% - Accent2 12 4" xfId="3122"/>
    <cellStyle name="20% - Accent2 12 5" xfId="1477"/>
    <cellStyle name="20% - Accent2 13" xfId="73"/>
    <cellStyle name="20% - Accent2 13 2" xfId="1129"/>
    <cellStyle name="20% - Accent2 13 2 2" xfId="2826"/>
    <cellStyle name="20% - Accent2 13 2 2 2" xfId="3128"/>
    <cellStyle name="20% - Accent2 13 2 3" xfId="3127"/>
    <cellStyle name="20% - Accent2 13 2 4" xfId="2000"/>
    <cellStyle name="20% - Accent2 13 3" xfId="2572"/>
    <cellStyle name="20% - Accent2 13 3 2" xfId="3129"/>
    <cellStyle name="20% - Accent2 13 4" xfId="3126"/>
    <cellStyle name="20% - Accent2 13 5" xfId="1476"/>
    <cellStyle name="20% - Accent2 14" xfId="74"/>
    <cellStyle name="20% - Accent2 14 2" xfId="1130"/>
    <cellStyle name="20% - Accent2 14 2 2" xfId="2827"/>
    <cellStyle name="20% - Accent2 14 2 2 2" xfId="3132"/>
    <cellStyle name="20% - Accent2 14 2 3" xfId="3131"/>
    <cellStyle name="20% - Accent2 14 2 4" xfId="2001"/>
    <cellStyle name="20% - Accent2 14 3" xfId="2573"/>
    <cellStyle name="20% - Accent2 14 3 2" xfId="3133"/>
    <cellStyle name="20% - Accent2 14 4" xfId="3130"/>
    <cellStyle name="20% - Accent2 14 5" xfId="1469"/>
    <cellStyle name="20% - Accent2 15" xfId="75"/>
    <cellStyle name="20% - Accent2 15 2" xfId="1131"/>
    <cellStyle name="20% - Accent2 15 2 2" xfId="2828"/>
    <cellStyle name="20% - Accent2 15 2 2 2" xfId="3136"/>
    <cellStyle name="20% - Accent2 15 2 3" xfId="3135"/>
    <cellStyle name="20% - Accent2 15 2 4" xfId="2002"/>
    <cellStyle name="20% - Accent2 15 3" xfId="2574"/>
    <cellStyle name="20% - Accent2 15 3 2" xfId="3137"/>
    <cellStyle name="20% - Accent2 15 4" xfId="3134"/>
    <cellStyle name="20% - Accent2 15 5" xfId="1468"/>
    <cellStyle name="20% - Accent2 16" xfId="76"/>
    <cellStyle name="20% - Accent2 16 2" xfId="1132"/>
    <cellStyle name="20% - Accent2 16 2 2" xfId="2829"/>
    <cellStyle name="20% - Accent2 16 2 2 2" xfId="3140"/>
    <cellStyle name="20% - Accent2 16 2 3" xfId="3139"/>
    <cellStyle name="20% - Accent2 16 2 4" xfId="2003"/>
    <cellStyle name="20% - Accent2 16 3" xfId="2575"/>
    <cellStyle name="20% - Accent2 16 3 2" xfId="3141"/>
    <cellStyle name="20% - Accent2 16 4" xfId="3138"/>
    <cellStyle name="20% - Accent2 16 5" xfId="1462"/>
    <cellStyle name="20% - Accent2 17" xfId="77"/>
    <cellStyle name="20% - Accent2 17 2" xfId="1133"/>
    <cellStyle name="20% - Accent2 17 2 2" xfId="2830"/>
    <cellStyle name="20% - Accent2 17 2 2 2" xfId="3144"/>
    <cellStyle name="20% - Accent2 17 2 3" xfId="3143"/>
    <cellStyle name="20% - Accent2 17 2 4" xfId="2004"/>
    <cellStyle name="20% - Accent2 17 3" xfId="2576"/>
    <cellStyle name="20% - Accent2 17 3 2" xfId="3145"/>
    <cellStyle name="20% - Accent2 17 4" xfId="3142"/>
    <cellStyle name="20% - Accent2 17 5" xfId="1461"/>
    <cellStyle name="20% - Accent2 18" xfId="78"/>
    <cellStyle name="20% - Accent2 18 2" xfId="1134"/>
    <cellStyle name="20% - Accent2 18 2 2" xfId="2831"/>
    <cellStyle name="20% - Accent2 18 2 2 2" xfId="3148"/>
    <cellStyle name="20% - Accent2 18 2 3" xfId="3147"/>
    <cellStyle name="20% - Accent2 18 2 4" xfId="2005"/>
    <cellStyle name="20% - Accent2 18 3" xfId="2577"/>
    <cellStyle name="20% - Accent2 18 3 2" xfId="3149"/>
    <cellStyle name="20% - Accent2 18 4" xfId="3146"/>
    <cellStyle name="20% - Accent2 18 5" xfId="1455"/>
    <cellStyle name="20% - Accent2 19" xfId="1099"/>
    <cellStyle name="20% - Accent2 19 2" xfId="2796"/>
    <cellStyle name="20% - Accent2 19 2 2" xfId="3151"/>
    <cellStyle name="20% - Accent2 19 3" xfId="3150"/>
    <cellStyle name="20% - Accent2 19 4" xfId="1970"/>
    <cellStyle name="20% - Accent2 2" xfId="79"/>
    <cellStyle name="20% - Accent2 2 2" xfId="1135"/>
    <cellStyle name="20% - Accent2 2 2 2" xfId="2832"/>
    <cellStyle name="20% - Accent2 2 2 2 2" xfId="3154"/>
    <cellStyle name="20% - Accent2 2 2 3" xfId="3153"/>
    <cellStyle name="20% - Accent2 2 2 4" xfId="2006"/>
    <cellStyle name="20% - Accent2 2 3" xfId="1369"/>
    <cellStyle name="20% - Accent2 2 3 2" xfId="3155"/>
    <cellStyle name="20% - Accent2 2 3 3" xfId="2578"/>
    <cellStyle name="20% - Accent2 2 4" xfId="3152"/>
    <cellStyle name="20% - Accent2 2 5" xfId="1454"/>
    <cellStyle name="20% - Accent2 20" xfId="1368"/>
    <cellStyle name="20% - Accent2 20 2" xfId="3156"/>
    <cellStyle name="20% - Accent2 21" xfId="4036"/>
    <cellStyle name="20% - Accent2 3" xfId="80"/>
    <cellStyle name="20% - Accent2 3 2" xfId="1136"/>
    <cellStyle name="20% - Accent2 3 2 2" xfId="2833"/>
    <cellStyle name="20% - Accent2 3 2 2 2" xfId="3159"/>
    <cellStyle name="20% - Accent2 3 2 3" xfId="3158"/>
    <cellStyle name="20% - Accent2 3 2 4" xfId="2007"/>
    <cellStyle name="20% - Accent2 3 3" xfId="2579"/>
    <cellStyle name="20% - Accent2 3 3 2" xfId="3160"/>
    <cellStyle name="20% - Accent2 3 4" xfId="3157"/>
    <cellStyle name="20% - Accent2 3 5" xfId="1447"/>
    <cellStyle name="20% - Accent2 4" xfId="81"/>
    <cellStyle name="20% - Accent2 4 2" xfId="1137"/>
    <cellStyle name="20% - Accent2 4 2 2" xfId="2834"/>
    <cellStyle name="20% - Accent2 4 2 2 2" xfId="3163"/>
    <cellStyle name="20% - Accent2 4 2 3" xfId="3162"/>
    <cellStyle name="20% - Accent2 4 2 4" xfId="2008"/>
    <cellStyle name="20% - Accent2 4 3" xfId="2580"/>
    <cellStyle name="20% - Accent2 4 3 2" xfId="3164"/>
    <cellStyle name="20% - Accent2 4 4" xfId="3161"/>
    <cellStyle name="20% - Accent2 4 5" xfId="1440"/>
    <cellStyle name="20% - Accent2 5" xfId="82"/>
    <cellStyle name="20% - Accent2 5 2" xfId="1138"/>
    <cellStyle name="20% - Accent2 5 2 2" xfId="2835"/>
    <cellStyle name="20% - Accent2 5 2 2 2" xfId="3167"/>
    <cellStyle name="20% - Accent2 5 2 3" xfId="3166"/>
    <cellStyle name="20% - Accent2 5 2 4" xfId="2009"/>
    <cellStyle name="20% - Accent2 5 3" xfId="2581"/>
    <cellStyle name="20% - Accent2 5 3 2" xfId="3168"/>
    <cellStyle name="20% - Accent2 5 4" xfId="3165"/>
    <cellStyle name="20% - Accent2 5 5" xfId="1433"/>
    <cellStyle name="20% - Accent2 6" xfId="83"/>
    <cellStyle name="20% - Accent2 6 2" xfId="1139"/>
    <cellStyle name="20% - Accent2 6 2 2" xfId="2836"/>
    <cellStyle name="20% - Accent2 6 2 2 2" xfId="3171"/>
    <cellStyle name="20% - Accent2 6 2 3" xfId="3170"/>
    <cellStyle name="20% - Accent2 6 2 4" xfId="2010"/>
    <cellStyle name="20% - Accent2 6 3" xfId="2582"/>
    <cellStyle name="20% - Accent2 6 3 2" xfId="3172"/>
    <cellStyle name="20% - Accent2 6 4" xfId="3169"/>
    <cellStyle name="20% - Accent2 6 5" xfId="1426"/>
    <cellStyle name="20% - Accent2 7" xfId="84"/>
    <cellStyle name="20% - Accent2 7 2" xfId="1140"/>
    <cellStyle name="20% - Accent2 7 2 2" xfId="2837"/>
    <cellStyle name="20% - Accent2 7 2 2 2" xfId="3175"/>
    <cellStyle name="20% - Accent2 7 2 3" xfId="3174"/>
    <cellStyle name="20% - Accent2 7 2 4" xfId="2011"/>
    <cellStyle name="20% - Accent2 7 3" xfId="2583"/>
    <cellStyle name="20% - Accent2 7 3 2" xfId="3176"/>
    <cellStyle name="20% - Accent2 7 4" xfId="3173"/>
    <cellStyle name="20% - Accent2 7 5" xfId="1419"/>
    <cellStyle name="20% - Accent2 8" xfId="85"/>
    <cellStyle name="20% - Accent2 8 2" xfId="1141"/>
    <cellStyle name="20% - Accent2 8 2 2" xfId="2838"/>
    <cellStyle name="20% - Accent2 8 2 2 2" xfId="3179"/>
    <cellStyle name="20% - Accent2 8 2 3" xfId="3178"/>
    <cellStyle name="20% - Accent2 8 2 4" xfId="2012"/>
    <cellStyle name="20% - Accent2 8 3" xfId="2584"/>
    <cellStyle name="20% - Accent2 8 3 2" xfId="3180"/>
    <cellStyle name="20% - Accent2 8 4" xfId="3177"/>
    <cellStyle name="20% - Accent2 8 5" xfId="1412"/>
    <cellStyle name="20% - Accent2 9" xfId="86"/>
    <cellStyle name="20% - Accent2 9 2" xfId="1142"/>
    <cellStyle name="20% - Accent2 9 2 2" xfId="2839"/>
    <cellStyle name="20% - Accent2 9 2 2 2" xfId="3183"/>
    <cellStyle name="20% - Accent2 9 2 3" xfId="3182"/>
    <cellStyle name="20% - Accent2 9 2 4" xfId="2013"/>
    <cellStyle name="20% - Accent2 9 3" xfId="2585"/>
    <cellStyle name="20% - Accent2 9 3 2" xfId="3184"/>
    <cellStyle name="20% - Accent2 9 4" xfId="3181"/>
    <cellStyle name="20% - Accent2 9 5" xfId="1405"/>
    <cellStyle name="20% - Accent3" xfId="32" builtinId="38" customBuiltin="1"/>
    <cellStyle name="20% - Accent3 10" xfId="87"/>
    <cellStyle name="20% - Accent3 10 2" xfId="1143"/>
    <cellStyle name="20% - Accent3 10 2 2" xfId="2840"/>
    <cellStyle name="20% - Accent3 10 2 2 2" xfId="3187"/>
    <cellStyle name="20% - Accent3 10 2 3" xfId="3186"/>
    <cellStyle name="20% - Accent3 10 2 4" xfId="2014"/>
    <cellStyle name="20% - Accent3 10 3" xfId="2586"/>
    <cellStyle name="20% - Accent3 10 3 2" xfId="3188"/>
    <cellStyle name="20% - Accent3 10 4" xfId="3185"/>
    <cellStyle name="20% - Accent3 10 5" xfId="1404"/>
    <cellStyle name="20% - Accent3 11" xfId="88"/>
    <cellStyle name="20% - Accent3 11 2" xfId="1144"/>
    <cellStyle name="20% - Accent3 11 2 2" xfId="2841"/>
    <cellStyle name="20% - Accent3 11 2 2 2" xfId="3191"/>
    <cellStyle name="20% - Accent3 11 2 3" xfId="3190"/>
    <cellStyle name="20% - Accent3 11 2 4" xfId="2015"/>
    <cellStyle name="20% - Accent3 11 3" xfId="2587"/>
    <cellStyle name="20% - Accent3 11 3 2" xfId="3192"/>
    <cellStyle name="20% - Accent3 11 4" xfId="3189"/>
    <cellStyle name="20% - Accent3 11 5" xfId="1403"/>
    <cellStyle name="20% - Accent3 12" xfId="89"/>
    <cellStyle name="20% - Accent3 12 2" xfId="1145"/>
    <cellStyle name="20% - Accent3 12 2 2" xfId="2842"/>
    <cellStyle name="20% - Accent3 12 2 2 2" xfId="3195"/>
    <cellStyle name="20% - Accent3 12 2 3" xfId="3194"/>
    <cellStyle name="20% - Accent3 12 2 4" xfId="2016"/>
    <cellStyle name="20% - Accent3 12 3" xfId="2588"/>
    <cellStyle name="20% - Accent3 12 3 2" xfId="3196"/>
    <cellStyle name="20% - Accent3 12 4" xfId="3193"/>
    <cellStyle name="20% - Accent3 12 5" xfId="1401"/>
    <cellStyle name="20% - Accent3 13" xfId="90"/>
    <cellStyle name="20% - Accent3 13 2" xfId="1146"/>
    <cellStyle name="20% - Accent3 13 2 2" xfId="2843"/>
    <cellStyle name="20% - Accent3 13 2 2 2" xfId="3199"/>
    <cellStyle name="20% - Accent3 13 2 3" xfId="3198"/>
    <cellStyle name="20% - Accent3 13 2 4" xfId="2017"/>
    <cellStyle name="20% - Accent3 13 3" xfId="2589"/>
    <cellStyle name="20% - Accent3 13 3 2" xfId="3200"/>
    <cellStyle name="20% - Accent3 13 4" xfId="3197"/>
    <cellStyle name="20% - Accent3 13 5" xfId="1400"/>
    <cellStyle name="20% - Accent3 14" xfId="91"/>
    <cellStyle name="20% - Accent3 14 2" xfId="1147"/>
    <cellStyle name="20% - Accent3 14 2 2" xfId="2844"/>
    <cellStyle name="20% - Accent3 14 2 2 2" xfId="3203"/>
    <cellStyle name="20% - Accent3 14 2 3" xfId="3202"/>
    <cellStyle name="20% - Accent3 14 2 4" xfId="2018"/>
    <cellStyle name="20% - Accent3 14 3" xfId="2590"/>
    <cellStyle name="20% - Accent3 14 3 2" xfId="3204"/>
    <cellStyle name="20% - Accent3 14 4" xfId="3201"/>
    <cellStyle name="20% - Accent3 14 5" xfId="1399"/>
    <cellStyle name="20% - Accent3 15" xfId="92"/>
    <cellStyle name="20% - Accent3 15 2" xfId="1148"/>
    <cellStyle name="20% - Accent3 15 2 2" xfId="2845"/>
    <cellStyle name="20% - Accent3 15 2 2 2" xfId="3207"/>
    <cellStyle name="20% - Accent3 15 2 3" xfId="3206"/>
    <cellStyle name="20% - Accent3 15 2 4" xfId="2019"/>
    <cellStyle name="20% - Accent3 15 3" xfId="2591"/>
    <cellStyle name="20% - Accent3 15 3 2" xfId="3208"/>
    <cellStyle name="20% - Accent3 15 4" xfId="3205"/>
    <cellStyle name="20% - Accent3 15 5" xfId="1397"/>
    <cellStyle name="20% - Accent3 16" xfId="93"/>
    <cellStyle name="20% - Accent3 16 2" xfId="1149"/>
    <cellStyle name="20% - Accent3 16 2 2" xfId="2846"/>
    <cellStyle name="20% - Accent3 16 2 2 2" xfId="3211"/>
    <cellStyle name="20% - Accent3 16 2 3" xfId="3210"/>
    <cellStyle name="20% - Accent3 16 2 4" xfId="2020"/>
    <cellStyle name="20% - Accent3 16 3" xfId="2592"/>
    <cellStyle name="20% - Accent3 16 3 2" xfId="3212"/>
    <cellStyle name="20% - Accent3 16 4" xfId="3209"/>
    <cellStyle name="20% - Accent3 16 5" xfId="1395"/>
    <cellStyle name="20% - Accent3 17" xfId="94"/>
    <cellStyle name="20% - Accent3 17 2" xfId="1150"/>
    <cellStyle name="20% - Accent3 17 2 2" xfId="2847"/>
    <cellStyle name="20% - Accent3 17 2 2 2" xfId="3215"/>
    <cellStyle name="20% - Accent3 17 2 3" xfId="3214"/>
    <cellStyle name="20% - Accent3 17 2 4" xfId="2021"/>
    <cellStyle name="20% - Accent3 17 3" xfId="2593"/>
    <cellStyle name="20% - Accent3 17 3 2" xfId="3216"/>
    <cellStyle name="20% - Accent3 17 4" xfId="3213"/>
    <cellStyle name="20% - Accent3 17 5" xfId="1394"/>
    <cellStyle name="20% - Accent3 18" xfId="95"/>
    <cellStyle name="20% - Accent3 18 2" xfId="1151"/>
    <cellStyle name="20% - Accent3 18 2 2" xfId="2848"/>
    <cellStyle name="20% - Accent3 18 2 2 2" xfId="3219"/>
    <cellStyle name="20% - Accent3 18 2 3" xfId="3218"/>
    <cellStyle name="20% - Accent3 18 2 4" xfId="2022"/>
    <cellStyle name="20% - Accent3 18 3" xfId="2594"/>
    <cellStyle name="20% - Accent3 18 3 2" xfId="3220"/>
    <cellStyle name="20% - Accent3 18 4" xfId="3217"/>
    <cellStyle name="20% - Accent3 18 5" xfId="1392"/>
    <cellStyle name="20% - Accent3 19" xfId="1101"/>
    <cellStyle name="20% - Accent3 19 2" xfId="2798"/>
    <cellStyle name="20% - Accent3 19 2 2" xfId="3222"/>
    <cellStyle name="20% - Accent3 19 3" xfId="3221"/>
    <cellStyle name="20% - Accent3 19 4" xfId="1972"/>
    <cellStyle name="20% - Accent3 2" xfId="96"/>
    <cellStyle name="20% - Accent3 2 2" xfId="1152"/>
    <cellStyle name="20% - Accent3 2 2 2" xfId="2849"/>
    <cellStyle name="20% - Accent3 2 2 2 2" xfId="3225"/>
    <cellStyle name="20% - Accent3 2 2 3" xfId="3224"/>
    <cellStyle name="20% - Accent3 2 2 4" xfId="2023"/>
    <cellStyle name="20% - Accent3 2 3" xfId="1371"/>
    <cellStyle name="20% - Accent3 2 3 2" xfId="3226"/>
    <cellStyle name="20% - Accent3 2 3 3" xfId="2595"/>
    <cellStyle name="20% - Accent3 2 4" xfId="3223"/>
    <cellStyle name="20% - Accent3 2 5" xfId="1390"/>
    <cellStyle name="20% - Accent3 20" xfId="1370"/>
    <cellStyle name="20% - Accent3 20 2" xfId="3227"/>
    <cellStyle name="20% - Accent3 21" xfId="4038"/>
    <cellStyle name="20% - Accent3 3" xfId="97"/>
    <cellStyle name="20% - Accent3 3 2" xfId="1153"/>
    <cellStyle name="20% - Accent3 3 2 2" xfId="2850"/>
    <cellStyle name="20% - Accent3 3 2 2 2" xfId="3230"/>
    <cellStyle name="20% - Accent3 3 2 3" xfId="3229"/>
    <cellStyle name="20% - Accent3 3 2 4" xfId="2024"/>
    <cellStyle name="20% - Accent3 3 3" xfId="2596"/>
    <cellStyle name="20% - Accent3 3 3 2" xfId="3231"/>
    <cellStyle name="20% - Accent3 3 4" xfId="3228"/>
    <cellStyle name="20% - Accent3 3 5" xfId="1389"/>
    <cellStyle name="20% - Accent3 4" xfId="98"/>
    <cellStyle name="20% - Accent3 4 2" xfId="1154"/>
    <cellStyle name="20% - Accent3 4 2 2" xfId="2851"/>
    <cellStyle name="20% - Accent3 4 2 2 2" xfId="3234"/>
    <cellStyle name="20% - Accent3 4 2 3" xfId="3233"/>
    <cellStyle name="20% - Accent3 4 2 4" xfId="2025"/>
    <cellStyle name="20% - Accent3 4 3" xfId="2597"/>
    <cellStyle name="20% - Accent3 4 3 2" xfId="3235"/>
    <cellStyle name="20% - Accent3 4 4" xfId="3232"/>
    <cellStyle name="20% - Accent3 4 5" xfId="1387"/>
    <cellStyle name="20% - Accent3 5" xfId="99"/>
    <cellStyle name="20% - Accent3 5 2" xfId="1155"/>
    <cellStyle name="20% - Accent3 5 2 2" xfId="2852"/>
    <cellStyle name="20% - Accent3 5 2 2 2" xfId="3238"/>
    <cellStyle name="20% - Accent3 5 2 3" xfId="3237"/>
    <cellStyle name="20% - Accent3 5 2 4" xfId="2026"/>
    <cellStyle name="20% - Accent3 5 3" xfId="2598"/>
    <cellStyle name="20% - Accent3 5 3 2" xfId="3239"/>
    <cellStyle name="20% - Accent3 5 4" xfId="3236"/>
    <cellStyle name="20% - Accent3 5 5" xfId="1546"/>
    <cellStyle name="20% - Accent3 6" xfId="100"/>
    <cellStyle name="20% - Accent3 6 2" xfId="1156"/>
    <cellStyle name="20% - Accent3 6 2 2" xfId="2853"/>
    <cellStyle name="20% - Accent3 6 2 2 2" xfId="3242"/>
    <cellStyle name="20% - Accent3 6 2 3" xfId="3241"/>
    <cellStyle name="20% - Accent3 6 2 4" xfId="2027"/>
    <cellStyle name="20% - Accent3 6 3" xfId="2599"/>
    <cellStyle name="20% - Accent3 6 3 2" xfId="3243"/>
    <cellStyle name="20% - Accent3 6 4" xfId="3240"/>
    <cellStyle name="20% - Accent3 6 5" xfId="1547"/>
    <cellStyle name="20% - Accent3 7" xfId="101"/>
    <cellStyle name="20% - Accent3 7 2" xfId="1157"/>
    <cellStyle name="20% - Accent3 7 2 2" xfId="2854"/>
    <cellStyle name="20% - Accent3 7 2 2 2" xfId="3246"/>
    <cellStyle name="20% - Accent3 7 2 3" xfId="3245"/>
    <cellStyle name="20% - Accent3 7 2 4" xfId="2028"/>
    <cellStyle name="20% - Accent3 7 3" xfId="2600"/>
    <cellStyle name="20% - Accent3 7 3 2" xfId="3247"/>
    <cellStyle name="20% - Accent3 7 4" xfId="3244"/>
    <cellStyle name="20% - Accent3 7 5" xfId="1548"/>
    <cellStyle name="20% - Accent3 8" xfId="102"/>
    <cellStyle name="20% - Accent3 8 2" xfId="1158"/>
    <cellStyle name="20% - Accent3 8 2 2" xfId="2855"/>
    <cellStyle name="20% - Accent3 8 2 2 2" xfId="3250"/>
    <cellStyle name="20% - Accent3 8 2 3" xfId="3249"/>
    <cellStyle name="20% - Accent3 8 2 4" xfId="2029"/>
    <cellStyle name="20% - Accent3 8 3" xfId="2601"/>
    <cellStyle name="20% - Accent3 8 3 2" xfId="3251"/>
    <cellStyle name="20% - Accent3 8 4" xfId="3248"/>
    <cellStyle name="20% - Accent3 8 5" xfId="1549"/>
    <cellStyle name="20% - Accent3 9" xfId="103"/>
    <cellStyle name="20% - Accent3 9 2" xfId="1159"/>
    <cellStyle name="20% - Accent3 9 2 2" xfId="2856"/>
    <cellStyle name="20% - Accent3 9 2 2 2" xfId="3254"/>
    <cellStyle name="20% - Accent3 9 2 3" xfId="3253"/>
    <cellStyle name="20% - Accent3 9 2 4" xfId="2030"/>
    <cellStyle name="20% - Accent3 9 3" xfId="2602"/>
    <cellStyle name="20% - Accent3 9 3 2" xfId="3255"/>
    <cellStyle name="20% - Accent3 9 4" xfId="3252"/>
    <cellStyle name="20% - Accent3 9 5" xfId="1550"/>
    <cellStyle name="20% - Accent4" xfId="36" builtinId="42" customBuiltin="1"/>
    <cellStyle name="20% - Accent4 10" xfId="104"/>
    <cellStyle name="20% - Accent4 10 2" xfId="1160"/>
    <cellStyle name="20% - Accent4 10 2 2" xfId="2857"/>
    <cellStyle name="20% - Accent4 10 2 2 2" xfId="3258"/>
    <cellStyle name="20% - Accent4 10 2 3" xfId="3257"/>
    <cellStyle name="20% - Accent4 10 2 4" xfId="2031"/>
    <cellStyle name="20% - Accent4 10 3" xfId="2603"/>
    <cellStyle name="20% - Accent4 10 3 2" xfId="3259"/>
    <cellStyle name="20% - Accent4 10 4" xfId="3256"/>
    <cellStyle name="20% - Accent4 10 5" xfId="1551"/>
    <cellStyle name="20% - Accent4 11" xfId="105"/>
    <cellStyle name="20% - Accent4 11 2" xfId="1161"/>
    <cellStyle name="20% - Accent4 11 2 2" xfId="2858"/>
    <cellStyle name="20% - Accent4 11 2 2 2" xfId="3262"/>
    <cellStyle name="20% - Accent4 11 2 3" xfId="3261"/>
    <cellStyle name="20% - Accent4 11 2 4" xfId="2032"/>
    <cellStyle name="20% - Accent4 11 3" xfId="2604"/>
    <cellStyle name="20% - Accent4 11 3 2" xfId="3263"/>
    <cellStyle name="20% - Accent4 11 4" xfId="3260"/>
    <cellStyle name="20% - Accent4 11 5" xfId="1552"/>
    <cellStyle name="20% - Accent4 12" xfId="106"/>
    <cellStyle name="20% - Accent4 12 2" xfId="1162"/>
    <cellStyle name="20% - Accent4 12 2 2" xfId="2859"/>
    <cellStyle name="20% - Accent4 12 2 2 2" xfId="3266"/>
    <cellStyle name="20% - Accent4 12 2 3" xfId="3265"/>
    <cellStyle name="20% - Accent4 12 2 4" xfId="2033"/>
    <cellStyle name="20% - Accent4 12 3" xfId="2605"/>
    <cellStyle name="20% - Accent4 12 3 2" xfId="3267"/>
    <cellStyle name="20% - Accent4 12 4" xfId="3264"/>
    <cellStyle name="20% - Accent4 12 5" xfId="1553"/>
    <cellStyle name="20% - Accent4 13" xfId="107"/>
    <cellStyle name="20% - Accent4 13 2" xfId="1163"/>
    <cellStyle name="20% - Accent4 13 2 2" xfId="2860"/>
    <cellStyle name="20% - Accent4 13 2 2 2" xfId="3270"/>
    <cellStyle name="20% - Accent4 13 2 3" xfId="3269"/>
    <cellStyle name="20% - Accent4 13 2 4" xfId="2034"/>
    <cellStyle name="20% - Accent4 13 3" xfId="2606"/>
    <cellStyle name="20% - Accent4 13 3 2" xfId="3271"/>
    <cellStyle name="20% - Accent4 13 4" xfId="3268"/>
    <cellStyle name="20% - Accent4 13 5" xfId="1554"/>
    <cellStyle name="20% - Accent4 14" xfId="108"/>
    <cellStyle name="20% - Accent4 14 2" xfId="1164"/>
    <cellStyle name="20% - Accent4 14 2 2" xfId="2861"/>
    <cellStyle name="20% - Accent4 14 2 2 2" xfId="3274"/>
    <cellStyle name="20% - Accent4 14 2 3" xfId="3273"/>
    <cellStyle name="20% - Accent4 14 2 4" xfId="2035"/>
    <cellStyle name="20% - Accent4 14 3" xfId="2607"/>
    <cellStyle name="20% - Accent4 14 3 2" xfId="3275"/>
    <cellStyle name="20% - Accent4 14 4" xfId="3272"/>
    <cellStyle name="20% - Accent4 14 5" xfId="1555"/>
    <cellStyle name="20% - Accent4 15" xfId="109"/>
    <cellStyle name="20% - Accent4 15 2" xfId="1165"/>
    <cellStyle name="20% - Accent4 15 2 2" xfId="2862"/>
    <cellStyle name="20% - Accent4 15 2 2 2" xfId="3278"/>
    <cellStyle name="20% - Accent4 15 2 3" xfId="3277"/>
    <cellStyle name="20% - Accent4 15 2 4" xfId="2036"/>
    <cellStyle name="20% - Accent4 15 3" xfId="2608"/>
    <cellStyle name="20% - Accent4 15 3 2" xfId="3279"/>
    <cellStyle name="20% - Accent4 15 4" xfId="3276"/>
    <cellStyle name="20% - Accent4 15 5" xfId="1556"/>
    <cellStyle name="20% - Accent4 16" xfId="110"/>
    <cellStyle name="20% - Accent4 16 2" xfId="1166"/>
    <cellStyle name="20% - Accent4 16 2 2" xfId="2863"/>
    <cellStyle name="20% - Accent4 16 2 2 2" xfId="3282"/>
    <cellStyle name="20% - Accent4 16 2 3" xfId="3281"/>
    <cellStyle name="20% - Accent4 16 2 4" xfId="2037"/>
    <cellStyle name="20% - Accent4 16 3" xfId="2609"/>
    <cellStyle name="20% - Accent4 16 3 2" xfId="3283"/>
    <cellStyle name="20% - Accent4 16 4" xfId="3280"/>
    <cellStyle name="20% - Accent4 16 5" xfId="1557"/>
    <cellStyle name="20% - Accent4 17" xfId="111"/>
    <cellStyle name="20% - Accent4 17 2" xfId="1167"/>
    <cellStyle name="20% - Accent4 17 2 2" xfId="2864"/>
    <cellStyle name="20% - Accent4 17 2 2 2" xfId="3286"/>
    <cellStyle name="20% - Accent4 17 2 3" xfId="3285"/>
    <cellStyle name="20% - Accent4 17 2 4" xfId="2038"/>
    <cellStyle name="20% - Accent4 17 3" xfId="2610"/>
    <cellStyle name="20% - Accent4 17 3 2" xfId="3287"/>
    <cellStyle name="20% - Accent4 17 4" xfId="3284"/>
    <cellStyle name="20% - Accent4 17 5" xfId="1558"/>
    <cellStyle name="20% - Accent4 18" xfId="112"/>
    <cellStyle name="20% - Accent4 18 2" xfId="1168"/>
    <cellStyle name="20% - Accent4 18 2 2" xfId="2865"/>
    <cellStyle name="20% - Accent4 18 2 2 2" xfId="3290"/>
    <cellStyle name="20% - Accent4 18 2 3" xfId="3289"/>
    <cellStyle name="20% - Accent4 18 2 4" xfId="2039"/>
    <cellStyle name="20% - Accent4 18 3" xfId="2611"/>
    <cellStyle name="20% - Accent4 18 3 2" xfId="3291"/>
    <cellStyle name="20% - Accent4 18 4" xfId="3288"/>
    <cellStyle name="20% - Accent4 18 5" xfId="1559"/>
    <cellStyle name="20% - Accent4 19" xfId="1103"/>
    <cellStyle name="20% - Accent4 19 2" xfId="2800"/>
    <cellStyle name="20% - Accent4 19 2 2" xfId="3293"/>
    <cellStyle name="20% - Accent4 19 3" xfId="3292"/>
    <cellStyle name="20% - Accent4 19 4" xfId="1974"/>
    <cellStyle name="20% - Accent4 2" xfId="113"/>
    <cellStyle name="20% - Accent4 2 2" xfId="1169"/>
    <cellStyle name="20% - Accent4 2 2 2" xfId="2866"/>
    <cellStyle name="20% - Accent4 2 2 2 2" xfId="3296"/>
    <cellStyle name="20% - Accent4 2 2 3" xfId="3295"/>
    <cellStyle name="20% - Accent4 2 2 4" xfId="2040"/>
    <cellStyle name="20% - Accent4 2 3" xfId="1373"/>
    <cellStyle name="20% - Accent4 2 3 2" xfId="3297"/>
    <cellStyle name="20% - Accent4 2 3 3" xfId="2612"/>
    <cellStyle name="20% - Accent4 2 4" xfId="3294"/>
    <cellStyle name="20% - Accent4 2 5" xfId="1560"/>
    <cellStyle name="20% - Accent4 20" xfId="1372"/>
    <cellStyle name="20% - Accent4 20 2" xfId="3298"/>
    <cellStyle name="20% - Accent4 21" xfId="4040"/>
    <cellStyle name="20% - Accent4 3" xfId="114"/>
    <cellStyle name="20% - Accent4 3 2" xfId="1170"/>
    <cellStyle name="20% - Accent4 3 2 2" xfId="2867"/>
    <cellStyle name="20% - Accent4 3 2 2 2" xfId="3301"/>
    <cellStyle name="20% - Accent4 3 2 3" xfId="3300"/>
    <cellStyle name="20% - Accent4 3 2 4" xfId="2041"/>
    <cellStyle name="20% - Accent4 3 3" xfId="2613"/>
    <cellStyle name="20% - Accent4 3 3 2" xfId="3302"/>
    <cellStyle name="20% - Accent4 3 4" xfId="3299"/>
    <cellStyle name="20% - Accent4 3 5" xfId="1561"/>
    <cellStyle name="20% - Accent4 4" xfId="115"/>
    <cellStyle name="20% - Accent4 4 2" xfId="1171"/>
    <cellStyle name="20% - Accent4 4 2 2" xfId="2868"/>
    <cellStyle name="20% - Accent4 4 2 2 2" xfId="3305"/>
    <cellStyle name="20% - Accent4 4 2 3" xfId="3304"/>
    <cellStyle name="20% - Accent4 4 2 4" xfId="2042"/>
    <cellStyle name="20% - Accent4 4 3" xfId="2614"/>
    <cellStyle name="20% - Accent4 4 3 2" xfId="3306"/>
    <cellStyle name="20% - Accent4 4 4" xfId="3303"/>
    <cellStyle name="20% - Accent4 4 5" xfId="1562"/>
    <cellStyle name="20% - Accent4 5" xfId="116"/>
    <cellStyle name="20% - Accent4 5 2" xfId="1172"/>
    <cellStyle name="20% - Accent4 5 2 2" xfId="2869"/>
    <cellStyle name="20% - Accent4 5 2 2 2" xfId="3309"/>
    <cellStyle name="20% - Accent4 5 2 3" xfId="3308"/>
    <cellStyle name="20% - Accent4 5 2 4" xfId="2043"/>
    <cellStyle name="20% - Accent4 5 3" xfId="2615"/>
    <cellStyle name="20% - Accent4 5 3 2" xfId="3310"/>
    <cellStyle name="20% - Accent4 5 4" xfId="3307"/>
    <cellStyle name="20% - Accent4 5 5" xfId="1563"/>
    <cellStyle name="20% - Accent4 6" xfId="117"/>
    <cellStyle name="20% - Accent4 6 2" xfId="1173"/>
    <cellStyle name="20% - Accent4 6 2 2" xfId="2870"/>
    <cellStyle name="20% - Accent4 6 2 2 2" xfId="3313"/>
    <cellStyle name="20% - Accent4 6 2 3" xfId="3312"/>
    <cellStyle name="20% - Accent4 6 2 4" xfId="2044"/>
    <cellStyle name="20% - Accent4 6 3" xfId="2616"/>
    <cellStyle name="20% - Accent4 6 3 2" xfId="3314"/>
    <cellStyle name="20% - Accent4 6 4" xfId="3311"/>
    <cellStyle name="20% - Accent4 6 5" xfId="1564"/>
    <cellStyle name="20% - Accent4 7" xfId="118"/>
    <cellStyle name="20% - Accent4 7 2" xfId="1174"/>
    <cellStyle name="20% - Accent4 7 2 2" xfId="2871"/>
    <cellStyle name="20% - Accent4 7 2 2 2" xfId="3317"/>
    <cellStyle name="20% - Accent4 7 2 3" xfId="3316"/>
    <cellStyle name="20% - Accent4 7 2 4" xfId="2045"/>
    <cellStyle name="20% - Accent4 7 3" xfId="2617"/>
    <cellStyle name="20% - Accent4 7 3 2" xfId="3318"/>
    <cellStyle name="20% - Accent4 7 4" xfId="3315"/>
    <cellStyle name="20% - Accent4 7 5" xfId="1565"/>
    <cellStyle name="20% - Accent4 8" xfId="119"/>
    <cellStyle name="20% - Accent4 8 2" xfId="1175"/>
    <cellStyle name="20% - Accent4 8 2 2" xfId="2872"/>
    <cellStyle name="20% - Accent4 8 2 2 2" xfId="3321"/>
    <cellStyle name="20% - Accent4 8 2 3" xfId="3320"/>
    <cellStyle name="20% - Accent4 8 2 4" xfId="2046"/>
    <cellStyle name="20% - Accent4 8 3" xfId="2618"/>
    <cellStyle name="20% - Accent4 8 3 2" xfId="3322"/>
    <cellStyle name="20% - Accent4 8 4" xfId="3319"/>
    <cellStyle name="20% - Accent4 8 5" xfId="1566"/>
    <cellStyle name="20% - Accent4 9" xfId="120"/>
    <cellStyle name="20% - Accent4 9 2" xfId="1176"/>
    <cellStyle name="20% - Accent4 9 2 2" xfId="2873"/>
    <cellStyle name="20% - Accent4 9 2 2 2" xfId="3325"/>
    <cellStyle name="20% - Accent4 9 2 3" xfId="3324"/>
    <cellStyle name="20% - Accent4 9 2 4" xfId="2047"/>
    <cellStyle name="20% - Accent4 9 3" xfId="2619"/>
    <cellStyle name="20% - Accent4 9 3 2" xfId="3326"/>
    <cellStyle name="20% - Accent4 9 4" xfId="3323"/>
    <cellStyle name="20% - Accent4 9 5" xfId="1567"/>
    <cellStyle name="20% - Accent5" xfId="40" builtinId="46" customBuiltin="1"/>
    <cellStyle name="20% - Accent5 10" xfId="121"/>
    <cellStyle name="20% - Accent5 10 2" xfId="1177"/>
    <cellStyle name="20% - Accent5 10 2 2" xfId="2874"/>
    <cellStyle name="20% - Accent5 10 2 2 2" xfId="3329"/>
    <cellStyle name="20% - Accent5 10 2 3" xfId="3328"/>
    <cellStyle name="20% - Accent5 10 2 4" xfId="2048"/>
    <cellStyle name="20% - Accent5 10 3" xfId="2620"/>
    <cellStyle name="20% - Accent5 10 3 2" xfId="3330"/>
    <cellStyle name="20% - Accent5 10 4" xfId="3327"/>
    <cellStyle name="20% - Accent5 10 5" xfId="1568"/>
    <cellStyle name="20% - Accent5 11" xfId="122"/>
    <cellStyle name="20% - Accent5 11 2" xfId="1178"/>
    <cellStyle name="20% - Accent5 11 2 2" xfId="2875"/>
    <cellStyle name="20% - Accent5 11 2 2 2" xfId="3333"/>
    <cellStyle name="20% - Accent5 11 2 3" xfId="3332"/>
    <cellStyle name="20% - Accent5 11 2 4" xfId="2049"/>
    <cellStyle name="20% - Accent5 11 3" xfId="2621"/>
    <cellStyle name="20% - Accent5 11 3 2" xfId="3334"/>
    <cellStyle name="20% - Accent5 11 4" xfId="3331"/>
    <cellStyle name="20% - Accent5 11 5" xfId="1569"/>
    <cellStyle name="20% - Accent5 12" xfId="123"/>
    <cellStyle name="20% - Accent5 12 2" xfId="1179"/>
    <cellStyle name="20% - Accent5 12 2 2" xfId="2876"/>
    <cellStyle name="20% - Accent5 12 2 2 2" xfId="3337"/>
    <cellStyle name="20% - Accent5 12 2 3" xfId="3336"/>
    <cellStyle name="20% - Accent5 12 2 4" xfId="2050"/>
    <cellStyle name="20% - Accent5 12 3" xfId="2622"/>
    <cellStyle name="20% - Accent5 12 3 2" xfId="3338"/>
    <cellStyle name="20% - Accent5 12 4" xfId="3335"/>
    <cellStyle name="20% - Accent5 12 5" xfId="1570"/>
    <cellStyle name="20% - Accent5 13" xfId="124"/>
    <cellStyle name="20% - Accent5 13 2" xfId="1180"/>
    <cellStyle name="20% - Accent5 13 2 2" xfId="2877"/>
    <cellStyle name="20% - Accent5 13 2 2 2" xfId="3341"/>
    <cellStyle name="20% - Accent5 13 2 3" xfId="3340"/>
    <cellStyle name="20% - Accent5 13 2 4" xfId="2051"/>
    <cellStyle name="20% - Accent5 13 3" xfId="2623"/>
    <cellStyle name="20% - Accent5 13 3 2" xfId="3342"/>
    <cellStyle name="20% - Accent5 13 4" xfId="3339"/>
    <cellStyle name="20% - Accent5 13 5" xfId="1571"/>
    <cellStyle name="20% - Accent5 14" xfId="125"/>
    <cellStyle name="20% - Accent5 14 2" xfId="1181"/>
    <cellStyle name="20% - Accent5 14 2 2" xfId="2878"/>
    <cellStyle name="20% - Accent5 14 2 2 2" xfId="3345"/>
    <cellStyle name="20% - Accent5 14 2 3" xfId="3344"/>
    <cellStyle name="20% - Accent5 14 2 4" xfId="2052"/>
    <cellStyle name="20% - Accent5 14 3" xfId="2624"/>
    <cellStyle name="20% - Accent5 14 3 2" xfId="3346"/>
    <cellStyle name="20% - Accent5 14 4" xfId="3343"/>
    <cellStyle name="20% - Accent5 14 5" xfId="1572"/>
    <cellStyle name="20% - Accent5 15" xfId="126"/>
    <cellStyle name="20% - Accent5 15 2" xfId="1182"/>
    <cellStyle name="20% - Accent5 15 2 2" xfId="2879"/>
    <cellStyle name="20% - Accent5 15 2 2 2" xfId="3349"/>
    <cellStyle name="20% - Accent5 15 2 3" xfId="3348"/>
    <cellStyle name="20% - Accent5 15 2 4" xfId="2053"/>
    <cellStyle name="20% - Accent5 15 3" xfId="2625"/>
    <cellStyle name="20% - Accent5 15 3 2" xfId="3350"/>
    <cellStyle name="20% - Accent5 15 4" xfId="3347"/>
    <cellStyle name="20% - Accent5 15 5" xfId="1573"/>
    <cellStyle name="20% - Accent5 16" xfId="127"/>
    <cellStyle name="20% - Accent5 16 2" xfId="1183"/>
    <cellStyle name="20% - Accent5 16 2 2" xfId="2880"/>
    <cellStyle name="20% - Accent5 16 2 2 2" xfId="3353"/>
    <cellStyle name="20% - Accent5 16 2 3" xfId="3352"/>
    <cellStyle name="20% - Accent5 16 2 4" xfId="2054"/>
    <cellStyle name="20% - Accent5 16 3" xfId="2626"/>
    <cellStyle name="20% - Accent5 16 3 2" xfId="3354"/>
    <cellStyle name="20% - Accent5 16 4" xfId="3351"/>
    <cellStyle name="20% - Accent5 16 5" xfId="1574"/>
    <cellStyle name="20% - Accent5 17" xfId="128"/>
    <cellStyle name="20% - Accent5 17 2" xfId="1184"/>
    <cellStyle name="20% - Accent5 17 2 2" xfId="2881"/>
    <cellStyle name="20% - Accent5 17 2 2 2" xfId="3357"/>
    <cellStyle name="20% - Accent5 17 2 3" xfId="3356"/>
    <cellStyle name="20% - Accent5 17 2 4" xfId="2055"/>
    <cellStyle name="20% - Accent5 17 3" xfId="2627"/>
    <cellStyle name="20% - Accent5 17 3 2" xfId="3358"/>
    <cellStyle name="20% - Accent5 17 4" xfId="3355"/>
    <cellStyle name="20% - Accent5 17 5" xfId="1575"/>
    <cellStyle name="20% - Accent5 18" xfId="1105"/>
    <cellStyle name="20% - Accent5 18 2" xfId="2802"/>
    <cellStyle name="20% - Accent5 18 2 2" xfId="3360"/>
    <cellStyle name="20% - Accent5 18 3" xfId="3359"/>
    <cellStyle name="20% - Accent5 18 4" xfId="1976"/>
    <cellStyle name="20% - Accent5 19" xfId="1374"/>
    <cellStyle name="20% - Accent5 19 2" xfId="3361"/>
    <cellStyle name="20% - Accent5 2" xfId="129"/>
    <cellStyle name="20% - Accent5 2 2" xfId="1185"/>
    <cellStyle name="20% - Accent5 2 2 2" xfId="2882"/>
    <cellStyle name="20% - Accent5 2 2 2 2" xfId="3364"/>
    <cellStyle name="20% - Accent5 2 2 3" xfId="3363"/>
    <cellStyle name="20% - Accent5 2 2 4" xfId="2056"/>
    <cellStyle name="20% - Accent5 2 3" xfId="2628"/>
    <cellStyle name="20% - Accent5 2 3 2" xfId="3365"/>
    <cellStyle name="20% - Accent5 2 4" xfId="3362"/>
    <cellStyle name="20% - Accent5 2 5" xfId="1576"/>
    <cellStyle name="20% - Accent5 20" xfId="4042"/>
    <cellStyle name="20% - Accent5 3" xfId="130"/>
    <cellStyle name="20% - Accent5 3 2" xfId="1186"/>
    <cellStyle name="20% - Accent5 3 2 2" xfId="2883"/>
    <cellStyle name="20% - Accent5 3 2 2 2" xfId="3368"/>
    <cellStyle name="20% - Accent5 3 2 3" xfId="3367"/>
    <cellStyle name="20% - Accent5 3 2 4" xfId="2057"/>
    <cellStyle name="20% - Accent5 3 3" xfId="2629"/>
    <cellStyle name="20% - Accent5 3 3 2" xfId="3369"/>
    <cellStyle name="20% - Accent5 3 4" xfId="3366"/>
    <cellStyle name="20% - Accent5 3 5" xfId="1577"/>
    <cellStyle name="20% - Accent5 4" xfId="131"/>
    <cellStyle name="20% - Accent5 4 2" xfId="1187"/>
    <cellStyle name="20% - Accent5 4 2 2" xfId="2884"/>
    <cellStyle name="20% - Accent5 4 2 2 2" xfId="3372"/>
    <cellStyle name="20% - Accent5 4 2 3" xfId="3371"/>
    <cellStyle name="20% - Accent5 4 2 4" xfId="2058"/>
    <cellStyle name="20% - Accent5 4 3" xfId="2630"/>
    <cellStyle name="20% - Accent5 4 3 2" xfId="3373"/>
    <cellStyle name="20% - Accent5 4 4" xfId="3370"/>
    <cellStyle name="20% - Accent5 4 5" xfId="1578"/>
    <cellStyle name="20% - Accent5 5" xfId="132"/>
    <cellStyle name="20% - Accent5 5 2" xfId="1188"/>
    <cellStyle name="20% - Accent5 5 2 2" xfId="2885"/>
    <cellStyle name="20% - Accent5 5 2 2 2" xfId="3376"/>
    <cellStyle name="20% - Accent5 5 2 3" xfId="3375"/>
    <cellStyle name="20% - Accent5 5 2 4" xfId="2059"/>
    <cellStyle name="20% - Accent5 5 3" xfId="2631"/>
    <cellStyle name="20% - Accent5 5 3 2" xfId="3377"/>
    <cellStyle name="20% - Accent5 5 4" xfId="3374"/>
    <cellStyle name="20% - Accent5 5 5" xfId="1579"/>
    <cellStyle name="20% - Accent5 6" xfId="133"/>
    <cellStyle name="20% - Accent5 6 2" xfId="1189"/>
    <cellStyle name="20% - Accent5 6 2 2" xfId="2886"/>
    <cellStyle name="20% - Accent5 6 2 2 2" xfId="3380"/>
    <cellStyle name="20% - Accent5 6 2 3" xfId="3379"/>
    <cellStyle name="20% - Accent5 6 2 4" xfId="2060"/>
    <cellStyle name="20% - Accent5 6 3" xfId="2632"/>
    <cellStyle name="20% - Accent5 6 3 2" xfId="3381"/>
    <cellStyle name="20% - Accent5 6 4" xfId="3378"/>
    <cellStyle name="20% - Accent5 6 5" xfId="1580"/>
    <cellStyle name="20% - Accent5 7" xfId="134"/>
    <cellStyle name="20% - Accent5 7 2" xfId="1190"/>
    <cellStyle name="20% - Accent5 7 2 2" xfId="2887"/>
    <cellStyle name="20% - Accent5 7 2 2 2" xfId="3384"/>
    <cellStyle name="20% - Accent5 7 2 3" xfId="3383"/>
    <cellStyle name="20% - Accent5 7 2 4" xfId="2061"/>
    <cellStyle name="20% - Accent5 7 3" xfId="2633"/>
    <cellStyle name="20% - Accent5 7 3 2" xfId="3385"/>
    <cellStyle name="20% - Accent5 7 4" xfId="3382"/>
    <cellStyle name="20% - Accent5 7 5" xfId="1581"/>
    <cellStyle name="20% - Accent5 8" xfId="135"/>
    <cellStyle name="20% - Accent5 8 2" xfId="1191"/>
    <cellStyle name="20% - Accent5 8 2 2" xfId="2888"/>
    <cellStyle name="20% - Accent5 8 2 2 2" xfId="3388"/>
    <cellStyle name="20% - Accent5 8 2 3" xfId="3387"/>
    <cellStyle name="20% - Accent5 8 2 4" xfId="2062"/>
    <cellStyle name="20% - Accent5 8 3" xfId="2634"/>
    <cellStyle name="20% - Accent5 8 3 2" xfId="3389"/>
    <cellStyle name="20% - Accent5 8 4" xfId="3386"/>
    <cellStyle name="20% - Accent5 8 5" xfId="1582"/>
    <cellStyle name="20% - Accent5 9" xfId="136"/>
    <cellStyle name="20% - Accent5 9 2" xfId="1192"/>
    <cellStyle name="20% - Accent5 9 2 2" xfId="2889"/>
    <cellStyle name="20% - Accent5 9 2 2 2" xfId="3392"/>
    <cellStyle name="20% - Accent5 9 2 3" xfId="3391"/>
    <cellStyle name="20% - Accent5 9 2 4" xfId="2063"/>
    <cellStyle name="20% - Accent5 9 3" xfId="2635"/>
    <cellStyle name="20% - Accent5 9 3 2" xfId="3393"/>
    <cellStyle name="20% - Accent5 9 4" xfId="3390"/>
    <cellStyle name="20% - Accent5 9 5" xfId="1583"/>
    <cellStyle name="20% - Accent6" xfId="44" builtinId="50" customBuiltin="1"/>
    <cellStyle name="20% - Accent6 10" xfId="137"/>
    <cellStyle name="20% - Accent6 10 2" xfId="1193"/>
    <cellStyle name="20% - Accent6 10 2 2" xfId="2890"/>
    <cellStyle name="20% - Accent6 10 2 2 2" xfId="3396"/>
    <cellStyle name="20% - Accent6 10 2 3" xfId="3395"/>
    <cellStyle name="20% - Accent6 10 2 4" xfId="2064"/>
    <cellStyle name="20% - Accent6 10 3" xfId="2636"/>
    <cellStyle name="20% - Accent6 10 3 2" xfId="3397"/>
    <cellStyle name="20% - Accent6 10 4" xfId="3394"/>
    <cellStyle name="20% - Accent6 10 5" xfId="1584"/>
    <cellStyle name="20% - Accent6 11" xfId="138"/>
    <cellStyle name="20% - Accent6 11 2" xfId="1194"/>
    <cellStyle name="20% - Accent6 11 2 2" xfId="2891"/>
    <cellStyle name="20% - Accent6 11 2 2 2" xfId="3400"/>
    <cellStyle name="20% - Accent6 11 2 3" xfId="3399"/>
    <cellStyle name="20% - Accent6 11 2 4" xfId="2065"/>
    <cellStyle name="20% - Accent6 11 3" xfId="2637"/>
    <cellStyle name="20% - Accent6 11 3 2" xfId="3401"/>
    <cellStyle name="20% - Accent6 11 4" xfId="3398"/>
    <cellStyle name="20% - Accent6 11 5" xfId="1585"/>
    <cellStyle name="20% - Accent6 12" xfId="139"/>
    <cellStyle name="20% - Accent6 12 2" xfId="1195"/>
    <cellStyle name="20% - Accent6 12 2 2" xfId="2892"/>
    <cellStyle name="20% - Accent6 12 2 2 2" xfId="3404"/>
    <cellStyle name="20% - Accent6 12 2 3" xfId="3403"/>
    <cellStyle name="20% - Accent6 12 2 4" xfId="2066"/>
    <cellStyle name="20% - Accent6 12 3" xfId="2638"/>
    <cellStyle name="20% - Accent6 12 3 2" xfId="3405"/>
    <cellStyle name="20% - Accent6 12 4" xfId="3402"/>
    <cellStyle name="20% - Accent6 12 5" xfId="1586"/>
    <cellStyle name="20% - Accent6 13" xfId="140"/>
    <cellStyle name="20% - Accent6 13 2" xfId="1196"/>
    <cellStyle name="20% - Accent6 13 2 2" xfId="2893"/>
    <cellStyle name="20% - Accent6 13 2 2 2" xfId="3408"/>
    <cellStyle name="20% - Accent6 13 2 3" xfId="3407"/>
    <cellStyle name="20% - Accent6 13 2 4" xfId="2067"/>
    <cellStyle name="20% - Accent6 13 3" xfId="2639"/>
    <cellStyle name="20% - Accent6 13 3 2" xfId="3409"/>
    <cellStyle name="20% - Accent6 13 4" xfId="3406"/>
    <cellStyle name="20% - Accent6 13 5" xfId="1587"/>
    <cellStyle name="20% - Accent6 14" xfId="141"/>
    <cellStyle name="20% - Accent6 14 2" xfId="1197"/>
    <cellStyle name="20% - Accent6 14 2 2" xfId="2894"/>
    <cellStyle name="20% - Accent6 14 2 2 2" xfId="3412"/>
    <cellStyle name="20% - Accent6 14 2 3" xfId="3411"/>
    <cellStyle name="20% - Accent6 14 2 4" xfId="2068"/>
    <cellStyle name="20% - Accent6 14 3" xfId="2640"/>
    <cellStyle name="20% - Accent6 14 3 2" xfId="3413"/>
    <cellStyle name="20% - Accent6 14 4" xfId="3410"/>
    <cellStyle name="20% - Accent6 14 5" xfId="1588"/>
    <cellStyle name="20% - Accent6 15" xfId="142"/>
    <cellStyle name="20% - Accent6 15 2" xfId="1198"/>
    <cellStyle name="20% - Accent6 15 2 2" xfId="2895"/>
    <cellStyle name="20% - Accent6 15 2 2 2" xfId="3416"/>
    <cellStyle name="20% - Accent6 15 2 3" xfId="3415"/>
    <cellStyle name="20% - Accent6 15 2 4" xfId="2069"/>
    <cellStyle name="20% - Accent6 15 3" xfId="2641"/>
    <cellStyle name="20% - Accent6 15 3 2" xfId="3417"/>
    <cellStyle name="20% - Accent6 15 4" xfId="3414"/>
    <cellStyle name="20% - Accent6 15 5" xfId="1589"/>
    <cellStyle name="20% - Accent6 16" xfId="143"/>
    <cellStyle name="20% - Accent6 16 2" xfId="1199"/>
    <cellStyle name="20% - Accent6 16 2 2" xfId="2896"/>
    <cellStyle name="20% - Accent6 16 2 2 2" xfId="3420"/>
    <cellStyle name="20% - Accent6 16 2 3" xfId="3419"/>
    <cellStyle name="20% - Accent6 16 2 4" xfId="2070"/>
    <cellStyle name="20% - Accent6 16 3" xfId="2642"/>
    <cellStyle name="20% - Accent6 16 3 2" xfId="3421"/>
    <cellStyle name="20% - Accent6 16 4" xfId="3418"/>
    <cellStyle name="20% - Accent6 16 5" xfId="1590"/>
    <cellStyle name="20% - Accent6 17" xfId="144"/>
    <cellStyle name="20% - Accent6 17 2" xfId="1200"/>
    <cellStyle name="20% - Accent6 17 2 2" xfId="2897"/>
    <cellStyle name="20% - Accent6 17 2 2 2" xfId="3424"/>
    <cellStyle name="20% - Accent6 17 2 3" xfId="3423"/>
    <cellStyle name="20% - Accent6 17 2 4" xfId="2071"/>
    <cellStyle name="20% - Accent6 17 3" xfId="2643"/>
    <cellStyle name="20% - Accent6 17 3 2" xfId="3425"/>
    <cellStyle name="20% - Accent6 17 4" xfId="3422"/>
    <cellStyle name="20% - Accent6 17 5" xfId="1591"/>
    <cellStyle name="20% - Accent6 18" xfId="145"/>
    <cellStyle name="20% - Accent6 18 2" xfId="1201"/>
    <cellStyle name="20% - Accent6 18 2 2" xfId="2898"/>
    <cellStyle name="20% - Accent6 18 2 2 2" xfId="3428"/>
    <cellStyle name="20% - Accent6 18 2 3" xfId="3427"/>
    <cellStyle name="20% - Accent6 18 2 4" xfId="2072"/>
    <cellStyle name="20% - Accent6 18 3" xfId="2644"/>
    <cellStyle name="20% - Accent6 18 3 2" xfId="3429"/>
    <cellStyle name="20% - Accent6 18 4" xfId="3426"/>
    <cellStyle name="20% - Accent6 18 5" xfId="1592"/>
    <cellStyle name="20% - Accent6 19" xfId="1107"/>
    <cellStyle name="20% - Accent6 19 2" xfId="2804"/>
    <cellStyle name="20% - Accent6 19 2 2" xfId="3431"/>
    <cellStyle name="20% - Accent6 19 3" xfId="3430"/>
    <cellStyle name="20% - Accent6 19 4" xfId="1978"/>
    <cellStyle name="20% - Accent6 2" xfId="146"/>
    <cellStyle name="20% - Accent6 2 2" xfId="1202"/>
    <cellStyle name="20% - Accent6 2 2 2" xfId="2899"/>
    <cellStyle name="20% - Accent6 2 2 2 2" xfId="3434"/>
    <cellStyle name="20% - Accent6 2 2 3" xfId="3433"/>
    <cellStyle name="20% - Accent6 2 2 4" xfId="2073"/>
    <cellStyle name="20% - Accent6 2 3" xfId="1376"/>
    <cellStyle name="20% - Accent6 2 3 2" xfId="3435"/>
    <cellStyle name="20% - Accent6 2 3 3" xfId="2645"/>
    <cellStyle name="20% - Accent6 2 4" xfId="3432"/>
    <cellStyle name="20% - Accent6 2 5" xfId="1593"/>
    <cellStyle name="20% - Accent6 20" xfId="1375"/>
    <cellStyle name="20% - Accent6 20 2" xfId="3436"/>
    <cellStyle name="20% - Accent6 21" xfId="4044"/>
    <cellStyle name="20% - Accent6 3" xfId="147"/>
    <cellStyle name="20% - Accent6 3 2" xfId="1203"/>
    <cellStyle name="20% - Accent6 3 2 2" xfId="2900"/>
    <cellStyle name="20% - Accent6 3 2 2 2" xfId="3439"/>
    <cellStyle name="20% - Accent6 3 2 3" xfId="3438"/>
    <cellStyle name="20% - Accent6 3 2 4" xfId="2074"/>
    <cellStyle name="20% - Accent6 3 3" xfId="2646"/>
    <cellStyle name="20% - Accent6 3 3 2" xfId="3440"/>
    <cellStyle name="20% - Accent6 3 4" xfId="3437"/>
    <cellStyle name="20% - Accent6 3 5" xfId="1594"/>
    <cellStyle name="20% - Accent6 4" xfId="148"/>
    <cellStyle name="20% - Accent6 4 2" xfId="1204"/>
    <cellStyle name="20% - Accent6 4 2 2" xfId="2901"/>
    <cellStyle name="20% - Accent6 4 2 2 2" xfId="3443"/>
    <cellStyle name="20% - Accent6 4 2 3" xfId="3442"/>
    <cellStyle name="20% - Accent6 4 2 4" xfId="2075"/>
    <cellStyle name="20% - Accent6 4 3" xfId="2647"/>
    <cellStyle name="20% - Accent6 4 3 2" xfId="3444"/>
    <cellStyle name="20% - Accent6 4 4" xfId="3441"/>
    <cellStyle name="20% - Accent6 4 5" xfId="1595"/>
    <cellStyle name="20% - Accent6 5" xfId="149"/>
    <cellStyle name="20% - Accent6 5 2" xfId="1205"/>
    <cellStyle name="20% - Accent6 5 2 2" xfId="2902"/>
    <cellStyle name="20% - Accent6 5 2 2 2" xfId="3447"/>
    <cellStyle name="20% - Accent6 5 2 3" xfId="3446"/>
    <cellStyle name="20% - Accent6 5 2 4" xfId="2076"/>
    <cellStyle name="20% - Accent6 5 3" xfId="2648"/>
    <cellStyle name="20% - Accent6 5 3 2" xfId="3448"/>
    <cellStyle name="20% - Accent6 5 4" xfId="3445"/>
    <cellStyle name="20% - Accent6 5 5" xfId="1596"/>
    <cellStyle name="20% - Accent6 6" xfId="150"/>
    <cellStyle name="20% - Accent6 6 2" xfId="1206"/>
    <cellStyle name="20% - Accent6 6 2 2" xfId="2903"/>
    <cellStyle name="20% - Accent6 6 2 2 2" xfId="3451"/>
    <cellStyle name="20% - Accent6 6 2 3" xfId="3450"/>
    <cellStyle name="20% - Accent6 6 2 4" xfId="2077"/>
    <cellStyle name="20% - Accent6 6 3" xfId="2649"/>
    <cellStyle name="20% - Accent6 6 3 2" xfId="3452"/>
    <cellStyle name="20% - Accent6 6 4" xfId="3449"/>
    <cellStyle name="20% - Accent6 6 5" xfId="1597"/>
    <cellStyle name="20% - Accent6 7" xfId="151"/>
    <cellStyle name="20% - Accent6 7 2" xfId="1207"/>
    <cellStyle name="20% - Accent6 7 2 2" xfId="2904"/>
    <cellStyle name="20% - Accent6 7 2 2 2" xfId="3455"/>
    <cellStyle name="20% - Accent6 7 2 3" xfId="3454"/>
    <cellStyle name="20% - Accent6 7 2 4" xfId="2078"/>
    <cellStyle name="20% - Accent6 7 3" xfId="2650"/>
    <cellStyle name="20% - Accent6 7 3 2" xfId="3456"/>
    <cellStyle name="20% - Accent6 7 4" xfId="3453"/>
    <cellStyle name="20% - Accent6 7 5" xfId="1598"/>
    <cellStyle name="20% - Accent6 8" xfId="152"/>
    <cellStyle name="20% - Accent6 8 2" xfId="1208"/>
    <cellStyle name="20% - Accent6 8 2 2" xfId="2905"/>
    <cellStyle name="20% - Accent6 8 2 2 2" xfId="3459"/>
    <cellStyle name="20% - Accent6 8 2 3" xfId="3458"/>
    <cellStyle name="20% - Accent6 8 2 4" xfId="2079"/>
    <cellStyle name="20% - Accent6 8 3" xfId="2651"/>
    <cellStyle name="20% - Accent6 8 3 2" xfId="3460"/>
    <cellStyle name="20% - Accent6 8 4" xfId="3457"/>
    <cellStyle name="20% - Accent6 8 5" xfId="1599"/>
    <cellStyle name="20% - Accent6 9" xfId="153"/>
    <cellStyle name="20% - Accent6 9 2" xfId="1209"/>
    <cellStyle name="20% - Accent6 9 2 2" xfId="2906"/>
    <cellStyle name="20% - Accent6 9 2 2 2" xfId="3463"/>
    <cellStyle name="20% - Accent6 9 2 3" xfId="3462"/>
    <cellStyle name="20% - Accent6 9 2 4" xfId="2080"/>
    <cellStyle name="20% - Accent6 9 3" xfId="2652"/>
    <cellStyle name="20% - Accent6 9 3 2" xfId="3464"/>
    <cellStyle name="20% - Accent6 9 4" xfId="3461"/>
    <cellStyle name="20% - Accent6 9 5" xfId="1600"/>
    <cellStyle name="40% - Accent1" xfId="25" builtinId="31" customBuiltin="1"/>
    <cellStyle name="40% - Accent1 10" xfId="154"/>
    <cellStyle name="40% - Accent1 10 2" xfId="1210"/>
    <cellStyle name="40% - Accent1 10 2 2" xfId="2907"/>
    <cellStyle name="40% - Accent1 10 2 2 2" xfId="3467"/>
    <cellStyle name="40% - Accent1 10 2 3" xfId="3466"/>
    <cellStyle name="40% - Accent1 10 2 4" xfId="2081"/>
    <cellStyle name="40% - Accent1 10 3" xfId="2653"/>
    <cellStyle name="40% - Accent1 10 3 2" xfId="3468"/>
    <cellStyle name="40% - Accent1 10 4" xfId="3465"/>
    <cellStyle name="40% - Accent1 10 5" xfId="1601"/>
    <cellStyle name="40% - Accent1 11" xfId="155"/>
    <cellStyle name="40% - Accent1 11 2" xfId="1211"/>
    <cellStyle name="40% - Accent1 11 2 2" xfId="2908"/>
    <cellStyle name="40% - Accent1 11 2 2 2" xfId="3471"/>
    <cellStyle name="40% - Accent1 11 2 3" xfId="3470"/>
    <cellStyle name="40% - Accent1 11 2 4" xfId="2082"/>
    <cellStyle name="40% - Accent1 11 3" xfId="2654"/>
    <cellStyle name="40% - Accent1 11 3 2" xfId="3472"/>
    <cellStyle name="40% - Accent1 11 4" xfId="3469"/>
    <cellStyle name="40% - Accent1 11 5" xfId="1602"/>
    <cellStyle name="40% - Accent1 12" xfId="156"/>
    <cellStyle name="40% - Accent1 12 2" xfId="1212"/>
    <cellStyle name="40% - Accent1 12 2 2" xfId="2909"/>
    <cellStyle name="40% - Accent1 12 2 2 2" xfId="3475"/>
    <cellStyle name="40% - Accent1 12 2 3" xfId="3474"/>
    <cellStyle name="40% - Accent1 12 2 4" xfId="2083"/>
    <cellStyle name="40% - Accent1 12 3" xfId="2655"/>
    <cellStyle name="40% - Accent1 12 3 2" xfId="3476"/>
    <cellStyle name="40% - Accent1 12 4" xfId="3473"/>
    <cellStyle name="40% - Accent1 12 5" xfId="1603"/>
    <cellStyle name="40% - Accent1 13" xfId="157"/>
    <cellStyle name="40% - Accent1 13 2" xfId="1213"/>
    <cellStyle name="40% - Accent1 13 2 2" xfId="2910"/>
    <cellStyle name="40% - Accent1 13 2 2 2" xfId="3479"/>
    <cellStyle name="40% - Accent1 13 2 3" xfId="3478"/>
    <cellStyle name="40% - Accent1 13 2 4" xfId="2084"/>
    <cellStyle name="40% - Accent1 13 3" xfId="2656"/>
    <cellStyle name="40% - Accent1 13 3 2" xfId="3480"/>
    <cellStyle name="40% - Accent1 13 4" xfId="3477"/>
    <cellStyle name="40% - Accent1 13 5" xfId="1604"/>
    <cellStyle name="40% - Accent1 14" xfId="158"/>
    <cellStyle name="40% - Accent1 14 2" xfId="1214"/>
    <cellStyle name="40% - Accent1 14 2 2" xfId="2911"/>
    <cellStyle name="40% - Accent1 14 2 2 2" xfId="3483"/>
    <cellStyle name="40% - Accent1 14 2 3" xfId="3482"/>
    <cellStyle name="40% - Accent1 14 2 4" xfId="2085"/>
    <cellStyle name="40% - Accent1 14 3" xfId="2657"/>
    <cellStyle name="40% - Accent1 14 3 2" xfId="3484"/>
    <cellStyle name="40% - Accent1 14 4" xfId="3481"/>
    <cellStyle name="40% - Accent1 14 5" xfId="1605"/>
    <cellStyle name="40% - Accent1 15" xfId="159"/>
    <cellStyle name="40% - Accent1 15 2" xfId="1215"/>
    <cellStyle name="40% - Accent1 15 2 2" xfId="2912"/>
    <cellStyle name="40% - Accent1 15 2 2 2" xfId="3487"/>
    <cellStyle name="40% - Accent1 15 2 3" xfId="3486"/>
    <cellStyle name="40% - Accent1 15 2 4" xfId="2086"/>
    <cellStyle name="40% - Accent1 15 3" xfId="2658"/>
    <cellStyle name="40% - Accent1 15 3 2" xfId="3488"/>
    <cellStyle name="40% - Accent1 15 4" xfId="3485"/>
    <cellStyle name="40% - Accent1 15 5" xfId="1606"/>
    <cellStyle name="40% - Accent1 16" xfId="160"/>
    <cellStyle name="40% - Accent1 16 2" xfId="1216"/>
    <cellStyle name="40% - Accent1 16 2 2" xfId="2913"/>
    <cellStyle name="40% - Accent1 16 2 2 2" xfId="3491"/>
    <cellStyle name="40% - Accent1 16 2 3" xfId="3490"/>
    <cellStyle name="40% - Accent1 16 2 4" xfId="2087"/>
    <cellStyle name="40% - Accent1 16 3" xfId="2659"/>
    <cellStyle name="40% - Accent1 16 3 2" xfId="3492"/>
    <cellStyle name="40% - Accent1 16 4" xfId="3489"/>
    <cellStyle name="40% - Accent1 16 5" xfId="1607"/>
    <cellStyle name="40% - Accent1 17" xfId="161"/>
    <cellStyle name="40% - Accent1 17 2" xfId="1217"/>
    <cellStyle name="40% - Accent1 17 2 2" xfId="2914"/>
    <cellStyle name="40% - Accent1 17 2 2 2" xfId="3495"/>
    <cellStyle name="40% - Accent1 17 2 3" xfId="3494"/>
    <cellStyle name="40% - Accent1 17 2 4" xfId="2088"/>
    <cellStyle name="40% - Accent1 17 3" xfId="2660"/>
    <cellStyle name="40% - Accent1 17 3 2" xfId="3496"/>
    <cellStyle name="40% - Accent1 17 4" xfId="3493"/>
    <cellStyle name="40% - Accent1 17 5" xfId="1608"/>
    <cellStyle name="40% - Accent1 18" xfId="162"/>
    <cellStyle name="40% - Accent1 18 2" xfId="1218"/>
    <cellStyle name="40% - Accent1 18 2 2" xfId="2915"/>
    <cellStyle name="40% - Accent1 18 2 2 2" xfId="3499"/>
    <cellStyle name="40% - Accent1 18 2 3" xfId="3498"/>
    <cellStyle name="40% - Accent1 18 2 4" xfId="2089"/>
    <cellStyle name="40% - Accent1 18 3" xfId="2661"/>
    <cellStyle name="40% - Accent1 18 3 2" xfId="3500"/>
    <cellStyle name="40% - Accent1 18 4" xfId="3497"/>
    <cellStyle name="40% - Accent1 18 5" xfId="1609"/>
    <cellStyle name="40% - Accent1 19" xfId="1098"/>
    <cellStyle name="40% - Accent1 19 2" xfId="2795"/>
    <cellStyle name="40% - Accent1 19 2 2" xfId="3502"/>
    <cellStyle name="40% - Accent1 19 3" xfId="3501"/>
    <cellStyle name="40% - Accent1 19 4" xfId="1969"/>
    <cellStyle name="40% - Accent1 2" xfId="163"/>
    <cellStyle name="40% - Accent1 2 2" xfId="1219"/>
    <cellStyle name="40% - Accent1 2 2 2" xfId="2916"/>
    <cellStyle name="40% - Accent1 2 2 2 2" xfId="3505"/>
    <cellStyle name="40% - Accent1 2 2 3" xfId="3504"/>
    <cellStyle name="40% - Accent1 2 2 4" xfId="2090"/>
    <cellStyle name="40% - Accent1 2 3" xfId="1378"/>
    <cellStyle name="40% - Accent1 2 3 2" xfId="3506"/>
    <cellStyle name="40% - Accent1 2 3 3" xfId="2662"/>
    <cellStyle name="40% - Accent1 2 4" xfId="3503"/>
    <cellStyle name="40% - Accent1 2 5" xfId="1610"/>
    <cellStyle name="40% - Accent1 20" xfId="1377"/>
    <cellStyle name="40% - Accent1 20 2" xfId="3507"/>
    <cellStyle name="40% - Accent1 21" xfId="4035"/>
    <cellStyle name="40% - Accent1 3" xfId="164"/>
    <cellStyle name="40% - Accent1 3 2" xfId="1220"/>
    <cellStyle name="40% - Accent1 3 2 2" xfId="2917"/>
    <cellStyle name="40% - Accent1 3 2 2 2" xfId="3510"/>
    <cellStyle name="40% - Accent1 3 2 3" xfId="3509"/>
    <cellStyle name="40% - Accent1 3 2 4" xfId="2091"/>
    <cellStyle name="40% - Accent1 3 3" xfId="2663"/>
    <cellStyle name="40% - Accent1 3 3 2" xfId="3511"/>
    <cellStyle name="40% - Accent1 3 4" xfId="3508"/>
    <cellStyle name="40% - Accent1 3 5" xfId="1611"/>
    <cellStyle name="40% - Accent1 4" xfId="165"/>
    <cellStyle name="40% - Accent1 4 2" xfId="1221"/>
    <cellStyle name="40% - Accent1 4 2 2" xfId="2918"/>
    <cellStyle name="40% - Accent1 4 2 2 2" xfId="3514"/>
    <cellStyle name="40% - Accent1 4 2 3" xfId="3513"/>
    <cellStyle name="40% - Accent1 4 2 4" xfId="2092"/>
    <cellStyle name="40% - Accent1 4 3" xfId="2664"/>
    <cellStyle name="40% - Accent1 4 3 2" xfId="3515"/>
    <cellStyle name="40% - Accent1 4 4" xfId="3512"/>
    <cellStyle name="40% - Accent1 4 5" xfId="1612"/>
    <cellStyle name="40% - Accent1 5" xfId="166"/>
    <cellStyle name="40% - Accent1 5 2" xfId="1222"/>
    <cellStyle name="40% - Accent1 5 2 2" xfId="2919"/>
    <cellStyle name="40% - Accent1 5 2 2 2" xfId="3518"/>
    <cellStyle name="40% - Accent1 5 2 3" xfId="3517"/>
    <cellStyle name="40% - Accent1 5 2 4" xfId="2093"/>
    <cellStyle name="40% - Accent1 5 3" xfId="2665"/>
    <cellStyle name="40% - Accent1 5 3 2" xfId="3519"/>
    <cellStyle name="40% - Accent1 5 4" xfId="3516"/>
    <cellStyle name="40% - Accent1 5 5" xfId="1613"/>
    <cellStyle name="40% - Accent1 6" xfId="167"/>
    <cellStyle name="40% - Accent1 6 2" xfId="1223"/>
    <cellStyle name="40% - Accent1 6 2 2" xfId="2920"/>
    <cellStyle name="40% - Accent1 6 2 2 2" xfId="3522"/>
    <cellStyle name="40% - Accent1 6 2 3" xfId="3521"/>
    <cellStyle name="40% - Accent1 6 2 4" xfId="2094"/>
    <cellStyle name="40% - Accent1 6 3" xfId="2666"/>
    <cellStyle name="40% - Accent1 6 3 2" xfId="3523"/>
    <cellStyle name="40% - Accent1 6 4" xfId="3520"/>
    <cellStyle name="40% - Accent1 6 5" xfId="1614"/>
    <cellStyle name="40% - Accent1 7" xfId="168"/>
    <cellStyle name="40% - Accent1 7 2" xfId="1224"/>
    <cellStyle name="40% - Accent1 7 2 2" xfId="2921"/>
    <cellStyle name="40% - Accent1 7 2 2 2" xfId="3526"/>
    <cellStyle name="40% - Accent1 7 2 3" xfId="3525"/>
    <cellStyle name="40% - Accent1 7 2 4" xfId="2095"/>
    <cellStyle name="40% - Accent1 7 3" xfId="2667"/>
    <cellStyle name="40% - Accent1 7 3 2" xfId="3527"/>
    <cellStyle name="40% - Accent1 7 4" xfId="3524"/>
    <cellStyle name="40% - Accent1 7 5" xfId="1615"/>
    <cellStyle name="40% - Accent1 8" xfId="169"/>
    <cellStyle name="40% - Accent1 8 2" xfId="1225"/>
    <cellStyle name="40% - Accent1 8 2 2" xfId="2922"/>
    <cellStyle name="40% - Accent1 8 2 2 2" xfId="3530"/>
    <cellStyle name="40% - Accent1 8 2 3" xfId="3529"/>
    <cellStyle name="40% - Accent1 8 2 4" xfId="2096"/>
    <cellStyle name="40% - Accent1 8 3" xfId="2668"/>
    <cellStyle name="40% - Accent1 8 3 2" xfId="3531"/>
    <cellStyle name="40% - Accent1 8 4" xfId="3528"/>
    <cellStyle name="40% - Accent1 8 5" xfId="1616"/>
    <cellStyle name="40% - Accent1 9" xfId="170"/>
    <cellStyle name="40% - Accent1 9 2" xfId="1226"/>
    <cellStyle name="40% - Accent1 9 2 2" xfId="2923"/>
    <cellStyle name="40% - Accent1 9 2 2 2" xfId="3534"/>
    <cellStyle name="40% - Accent1 9 2 3" xfId="3533"/>
    <cellStyle name="40% - Accent1 9 2 4" xfId="2097"/>
    <cellStyle name="40% - Accent1 9 3" xfId="2669"/>
    <cellStyle name="40% - Accent1 9 3 2" xfId="3535"/>
    <cellStyle name="40% - Accent1 9 4" xfId="3532"/>
    <cellStyle name="40% - Accent1 9 5" xfId="1617"/>
    <cellStyle name="40% - Accent2" xfId="29" builtinId="35" customBuiltin="1"/>
    <cellStyle name="40% - Accent2 10" xfId="171"/>
    <cellStyle name="40% - Accent2 10 2" xfId="1227"/>
    <cellStyle name="40% - Accent2 10 2 2" xfId="2924"/>
    <cellStyle name="40% - Accent2 10 2 2 2" xfId="3538"/>
    <cellStyle name="40% - Accent2 10 2 3" xfId="3537"/>
    <cellStyle name="40% - Accent2 10 2 4" xfId="2098"/>
    <cellStyle name="40% - Accent2 10 3" xfId="2670"/>
    <cellStyle name="40% - Accent2 10 3 2" xfId="3539"/>
    <cellStyle name="40% - Accent2 10 4" xfId="3536"/>
    <cellStyle name="40% - Accent2 10 5" xfId="1618"/>
    <cellStyle name="40% - Accent2 11" xfId="172"/>
    <cellStyle name="40% - Accent2 11 2" xfId="1228"/>
    <cellStyle name="40% - Accent2 11 2 2" xfId="2925"/>
    <cellStyle name="40% - Accent2 11 2 2 2" xfId="3542"/>
    <cellStyle name="40% - Accent2 11 2 3" xfId="3541"/>
    <cellStyle name="40% - Accent2 11 2 4" xfId="2099"/>
    <cellStyle name="40% - Accent2 11 3" xfId="2671"/>
    <cellStyle name="40% - Accent2 11 3 2" xfId="3543"/>
    <cellStyle name="40% - Accent2 11 4" xfId="3540"/>
    <cellStyle name="40% - Accent2 11 5" xfId="1619"/>
    <cellStyle name="40% - Accent2 12" xfId="173"/>
    <cellStyle name="40% - Accent2 12 2" xfId="1229"/>
    <cellStyle name="40% - Accent2 12 2 2" xfId="2926"/>
    <cellStyle name="40% - Accent2 12 2 2 2" xfId="3546"/>
    <cellStyle name="40% - Accent2 12 2 3" xfId="3545"/>
    <cellStyle name="40% - Accent2 12 2 4" xfId="2100"/>
    <cellStyle name="40% - Accent2 12 3" xfId="2672"/>
    <cellStyle name="40% - Accent2 12 3 2" xfId="3547"/>
    <cellStyle name="40% - Accent2 12 4" xfId="3544"/>
    <cellStyle name="40% - Accent2 12 5" xfId="1620"/>
    <cellStyle name="40% - Accent2 13" xfId="174"/>
    <cellStyle name="40% - Accent2 13 2" xfId="1230"/>
    <cellStyle name="40% - Accent2 13 2 2" xfId="2927"/>
    <cellStyle name="40% - Accent2 13 2 2 2" xfId="3550"/>
    <cellStyle name="40% - Accent2 13 2 3" xfId="3549"/>
    <cellStyle name="40% - Accent2 13 2 4" xfId="2101"/>
    <cellStyle name="40% - Accent2 13 3" xfId="2673"/>
    <cellStyle name="40% - Accent2 13 3 2" xfId="3551"/>
    <cellStyle name="40% - Accent2 13 4" xfId="3548"/>
    <cellStyle name="40% - Accent2 13 5" xfId="1621"/>
    <cellStyle name="40% - Accent2 14" xfId="175"/>
    <cellStyle name="40% - Accent2 14 2" xfId="1231"/>
    <cellStyle name="40% - Accent2 14 2 2" xfId="2928"/>
    <cellStyle name="40% - Accent2 14 2 2 2" xfId="3554"/>
    <cellStyle name="40% - Accent2 14 2 3" xfId="3553"/>
    <cellStyle name="40% - Accent2 14 2 4" xfId="2102"/>
    <cellStyle name="40% - Accent2 14 3" xfId="2674"/>
    <cellStyle name="40% - Accent2 14 3 2" xfId="3555"/>
    <cellStyle name="40% - Accent2 14 4" xfId="3552"/>
    <cellStyle name="40% - Accent2 14 5" xfId="1622"/>
    <cellStyle name="40% - Accent2 15" xfId="176"/>
    <cellStyle name="40% - Accent2 15 2" xfId="1232"/>
    <cellStyle name="40% - Accent2 15 2 2" xfId="2929"/>
    <cellStyle name="40% - Accent2 15 2 2 2" xfId="3558"/>
    <cellStyle name="40% - Accent2 15 2 3" xfId="3557"/>
    <cellStyle name="40% - Accent2 15 2 4" xfId="2103"/>
    <cellStyle name="40% - Accent2 15 3" xfId="2675"/>
    <cellStyle name="40% - Accent2 15 3 2" xfId="3559"/>
    <cellStyle name="40% - Accent2 15 4" xfId="3556"/>
    <cellStyle name="40% - Accent2 15 5" xfId="1623"/>
    <cellStyle name="40% - Accent2 16" xfId="177"/>
    <cellStyle name="40% - Accent2 16 2" xfId="1233"/>
    <cellStyle name="40% - Accent2 16 2 2" xfId="2930"/>
    <cellStyle name="40% - Accent2 16 2 2 2" xfId="3562"/>
    <cellStyle name="40% - Accent2 16 2 3" xfId="3561"/>
    <cellStyle name="40% - Accent2 16 2 4" xfId="2104"/>
    <cellStyle name="40% - Accent2 16 3" xfId="2676"/>
    <cellStyle name="40% - Accent2 16 3 2" xfId="3563"/>
    <cellStyle name="40% - Accent2 16 4" xfId="3560"/>
    <cellStyle name="40% - Accent2 16 5" xfId="1624"/>
    <cellStyle name="40% - Accent2 17" xfId="178"/>
    <cellStyle name="40% - Accent2 17 2" xfId="1234"/>
    <cellStyle name="40% - Accent2 17 2 2" xfId="2931"/>
    <cellStyle name="40% - Accent2 17 2 2 2" xfId="3566"/>
    <cellStyle name="40% - Accent2 17 2 3" xfId="3565"/>
    <cellStyle name="40% - Accent2 17 2 4" xfId="2105"/>
    <cellStyle name="40% - Accent2 17 3" xfId="2677"/>
    <cellStyle name="40% - Accent2 17 3 2" xfId="3567"/>
    <cellStyle name="40% - Accent2 17 4" xfId="3564"/>
    <cellStyle name="40% - Accent2 17 5" xfId="1625"/>
    <cellStyle name="40% - Accent2 18" xfId="1100"/>
    <cellStyle name="40% - Accent2 18 2" xfId="2797"/>
    <cellStyle name="40% - Accent2 18 2 2" xfId="3569"/>
    <cellStyle name="40% - Accent2 18 3" xfId="3568"/>
    <cellStyle name="40% - Accent2 18 4" xfId="1971"/>
    <cellStyle name="40% - Accent2 19" xfId="1379"/>
    <cellStyle name="40% - Accent2 19 2" xfId="3570"/>
    <cellStyle name="40% - Accent2 2" xfId="179"/>
    <cellStyle name="40% - Accent2 2 2" xfId="1235"/>
    <cellStyle name="40% - Accent2 2 2 2" xfId="2932"/>
    <cellStyle name="40% - Accent2 2 2 2 2" xfId="3573"/>
    <cellStyle name="40% - Accent2 2 2 3" xfId="3572"/>
    <cellStyle name="40% - Accent2 2 2 4" xfId="2106"/>
    <cellStyle name="40% - Accent2 2 3" xfId="2678"/>
    <cellStyle name="40% - Accent2 2 3 2" xfId="3574"/>
    <cellStyle name="40% - Accent2 2 4" xfId="3571"/>
    <cellStyle name="40% - Accent2 2 5" xfId="1626"/>
    <cellStyle name="40% - Accent2 20" xfId="4037"/>
    <cellStyle name="40% - Accent2 3" xfId="180"/>
    <cellStyle name="40% - Accent2 3 2" xfId="1236"/>
    <cellStyle name="40% - Accent2 3 2 2" xfId="2933"/>
    <cellStyle name="40% - Accent2 3 2 2 2" xfId="3577"/>
    <cellStyle name="40% - Accent2 3 2 3" xfId="3576"/>
    <cellStyle name="40% - Accent2 3 2 4" xfId="2107"/>
    <cellStyle name="40% - Accent2 3 3" xfId="2679"/>
    <cellStyle name="40% - Accent2 3 3 2" xfId="3578"/>
    <cellStyle name="40% - Accent2 3 4" xfId="3575"/>
    <cellStyle name="40% - Accent2 3 5" xfId="1627"/>
    <cellStyle name="40% - Accent2 4" xfId="181"/>
    <cellStyle name="40% - Accent2 4 2" xfId="1237"/>
    <cellStyle name="40% - Accent2 4 2 2" xfId="2934"/>
    <cellStyle name="40% - Accent2 4 2 2 2" xfId="3581"/>
    <cellStyle name="40% - Accent2 4 2 3" xfId="3580"/>
    <cellStyle name="40% - Accent2 4 2 4" xfId="2108"/>
    <cellStyle name="40% - Accent2 4 3" xfId="2680"/>
    <cellStyle name="40% - Accent2 4 3 2" xfId="3582"/>
    <cellStyle name="40% - Accent2 4 4" xfId="3579"/>
    <cellStyle name="40% - Accent2 4 5" xfId="1628"/>
    <cellStyle name="40% - Accent2 5" xfId="182"/>
    <cellStyle name="40% - Accent2 5 2" xfId="1238"/>
    <cellStyle name="40% - Accent2 5 2 2" xfId="2935"/>
    <cellStyle name="40% - Accent2 5 2 2 2" xfId="3585"/>
    <cellStyle name="40% - Accent2 5 2 3" xfId="3584"/>
    <cellStyle name="40% - Accent2 5 2 4" xfId="2109"/>
    <cellStyle name="40% - Accent2 5 3" xfId="2681"/>
    <cellStyle name="40% - Accent2 5 3 2" xfId="3586"/>
    <cellStyle name="40% - Accent2 5 4" xfId="3583"/>
    <cellStyle name="40% - Accent2 5 5" xfId="1629"/>
    <cellStyle name="40% - Accent2 6" xfId="183"/>
    <cellStyle name="40% - Accent2 6 2" xfId="1239"/>
    <cellStyle name="40% - Accent2 6 2 2" xfId="2936"/>
    <cellStyle name="40% - Accent2 6 2 2 2" xfId="3589"/>
    <cellStyle name="40% - Accent2 6 2 3" xfId="3588"/>
    <cellStyle name="40% - Accent2 6 2 4" xfId="2110"/>
    <cellStyle name="40% - Accent2 6 3" xfId="2682"/>
    <cellStyle name="40% - Accent2 6 3 2" xfId="3590"/>
    <cellStyle name="40% - Accent2 6 4" xfId="3587"/>
    <cellStyle name="40% - Accent2 6 5" xfId="1630"/>
    <cellStyle name="40% - Accent2 7" xfId="184"/>
    <cellStyle name="40% - Accent2 7 2" xfId="1240"/>
    <cellStyle name="40% - Accent2 7 2 2" xfId="2937"/>
    <cellStyle name="40% - Accent2 7 2 2 2" xfId="3593"/>
    <cellStyle name="40% - Accent2 7 2 3" xfId="3592"/>
    <cellStyle name="40% - Accent2 7 2 4" xfId="2111"/>
    <cellStyle name="40% - Accent2 7 3" xfId="2683"/>
    <cellStyle name="40% - Accent2 7 3 2" xfId="3594"/>
    <cellStyle name="40% - Accent2 7 4" xfId="3591"/>
    <cellStyle name="40% - Accent2 7 5" xfId="1631"/>
    <cellStyle name="40% - Accent2 8" xfId="185"/>
    <cellStyle name="40% - Accent2 8 2" xfId="1241"/>
    <cellStyle name="40% - Accent2 8 2 2" xfId="2938"/>
    <cellStyle name="40% - Accent2 8 2 2 2" xfId="3597"/>
    <cellStyle name="40% - Accent2 8 2 3" xfId="3596"/>
    <cellStyle name="40% - Accent2 8 2 4" xfId="2112"/>
    <cellStyle name="40% - Accent2 8 3" xfId="2684"/>
    <cellStyle name="40% - Accent2 8 3 2" xfId="3598"/>
    <cellStyle name="40% - Accent2 8 4" xfId="3595"/>
    <cellStyle name="40% - Accent2 8 5" xfId="1632"/>
    <cellStyle name="40% - Accent2 9" xfId="186"/>
    <cellStyle name="40% - Accent2 9 2" xfId="1242"/>
    <cellStyle name="40% - Accent2 9 2 2" xfId="2939"/>
    <cellStyle name="40% - Accent2 9 2 2 2" xfId="3601"/>
    <cellStyle name="40% - Accent2 9 2 3" xfId="3600"/>
    <cellStyle name="40% - Accent2 9 2 4" xfId="2113"/>
    <cellStyle name="40% - Accent2 9 3" xfId="2685"/>
    <cellStyle name="40% - Accent2 9 3 2" xfId="3602"/>
    <cellStyle name="40% - Accent2 9 4" xfId="3599"/>
    <cellStyle name="40% - Accent2 9 5" xfId="1633"/>
    <cellStyle name="40% - Accent3" xfId="33" builtinId="39" customBuiltin="1"/>
    <cellStyle name="40% - Accent3 10" xfId="187"/>
    <cellStyle name="40% - Accent3 10 2" xfId="1243"/>
    <cellStyle name="40% - Accent3 10 2 2" xfId="2940"/>
    <cellStyle name="40% - Accent3 10 2 2 2" xfId="3605"/>
    <cellStyle name="40% - Accent3 10 2 3" xfId="3604"/>
    <cellStyle name="40% - Accent3 10 2 4" xfId="2114"/>
    <cellStyle name="40% - Accent3 10 3" xfId="2686"/>
    <cellStyle name="40% - Accent3 10 3 2" xfId="3606"/>
    <cellStyle name="40% - Accent3 10 4" xfId="3603"/>
    <cellStyle name="40% - Accent3 10 5" xfId="1634"/>
    <cellStyle name="40% - Accent3 11" xfId="188"/>
    <cellStyle name="40% - Accent3 11 2" xfId="1244"/>
    <cellStyle name="40% - Accent3 11 2 2" xfId="2941"/>
    <cellStyle name="40% - Accent3 11 2 2 2" xfId="3609"/>
    <cellStyle name="40% - Accent3 11 2 3" xfId="3608"/>
    <cellStyle name="40% - Accent3 11 2 4" xfId="2115"/>
    <cellStyle name="40% - Accent3 11 3" xfId="2687"/>
    <cellStyle name="40% - Accent3 11 3 2" xfId="3610"/>
    <cellStyle name="40% - Accent3 11 4" xfId="3607"/>
    <cellStyle name="40% - Accent3 11 5" xfId="1635"/>
    <cellStyle name="40% - Accent3 12" xfId="189"/>
    <cellStyle name="40% - Accent3 12 2" xfId="1245"/>
    <cellStyle name="40% - Accent3 12 2 2" xfId="2942"/>
    <cellStyle name="40% - Accent3 12 2 2 2" xfId="3613"/>
    <cellStyle name="40% - Accent3 12 2 3" xfId="3612"/>
    <cellStyle name="40% - Accent3 12 2 4" xfId="2116"/>
    <cellStyle name="40% - Accent3 12 3" xfId="2688"/>
    <cellStyle name="40% - Accent3 12 3 2" xfId="3614"/>
    <cellStyle name="40% - Accent3 12 4" xfId="3611"/>
    <cellStyle name="40% - Accent3 12 5" xfId="1636"/>
    <cellStyle name="40% - Accent3 13" xfId="190"/>
    <cellStyle name="40% - Accent3 13 2" xfId="1246"/>
    <cellStyle name="40% - Accent3 13 2 2" xfId="2943"/>
    <cellStyle name="40% - Accent3 13 2 2 2" xfId="3617"/>
    <cellStyle name="40% - Accent3 13 2 3" xfId="3616"/>
    <cellStyle name="40% - Accent3 13 2 4" xfId="2117"/>
    <cellStyle name="40% - Accent3 13 3" xfId="2689"/>
    <cellStyle name="40% - Accent3 13 3 2" xfId="3618"/>
    <cellStyle name="40% - Accent3 13 4" xfId="3615"/>
    <cellStyle name="40% - Accent3 13 5" xfId="1637"/>
    <cellStyle name="40% - Accent3 14" xfId="191"/>
    <cellStyle name="40% - Accent3 14 2" xfId="1247"/>
    <cellStyle name="40% - Accent3 14 2 2" xfId="2944"/>
    <cellStyle name="40% - Accent3 14 2 2 2" xfId="3621"/>
    <cellStyle name="40% - Accent3 14 2 3" xfId="3620"/>
    <cellStyle name="40% - Accent3 14 2 4" xfId="2118"/>
    <cellStyle name="40% - Accent3 14 3" xfId="2690"/>
    <cellStyle name="40% - Accent3 14 3 2" xfId="3622"/>
    <cellStyle name="40% - Accent3 14 4" xfId="3619"/>
    <cellStyle name="40% - Accent3 14 5" xfId="1638"/>
    <cellStyle name="40% - Accent3 15" xfId="192"/>
    <cellStyle name="40% - Accent3 15 2" xfId="1248"/>
    <cellStyle name="40% - Accent3 15 2 2" xfId="2945"/>
    <cellStyle name="40% - Accent3 15 2 2 2" xfId="3625"/>
    <cellStyle name="40% - Accent3 15 2 3" xfId="3624"/>
    <cellStyle name="40% - Accent3 15 2 4" xfId="2119"/>
    <cellStyle name="40% - Accent3 15 3" xfId="2691"/>
    <cellStyle name="40% - Accent3 15 3 2" xfId="3626"/>
    <cellStyle name="40% - Accent3 15 4" xfId="3623"/>
    <cellStyle name="40% - Accent3 15 5" xfId="1639"/>
    <cellStyle name="40% - Accent3 16" xfId="193"/>
    <cellStyle name="40% - Accent3 16 2" xfId="1249"/>
    <cellStyle name="40% - Accent3 16 2 2" xfId="2946"/>
    <cellStyle name="40% - Accent3 16 2 2 2" xfId="3629"/>
    <cellStyle name="40% - Accent3 16 2 3" xfId="3628"/>
    <cellStyle name="40% - Accent3 16 2 4" xfId="2120"/>
    <cellStyle name="40% - Accent3 16 3" xfId="2692"/>
    <cellStyle name="40% - Accent3 16 3 2" xfId="3630"/>
    <cellStyle name="40% - Accent3 16 4" xfId="3627"/>
    <cellStyle name="40% - Accent3 16 5" xfId="1640"/>
    <cellStyle name="40% - Accent3 17" xfId="194"/>
    <cellStyle name="40% - Accent3 17 2" xfId="1250"/>
    <cellStyle name="40% - Accent3 17 2 2" xfId="2947"/>
    <cellStyle name="40% - Accent3 17 2 2 2" xfId="3633"/>
    <cellStyle name="40% - Accent3 17 2 3" xfId="3632"/>
    <cellStyle name="40% - Accent3 17 2 4" xfId="2121"/>
    <cellStyle name="40% - Accent3 17 3" xfId="2693"/>
    <cellStyle name="40% - Accent3 17 3 2" xfId="3634"/>
    <cellStyle name="40% - Accent3 17 4" xfId="3631"/>
    <cellStyle name="40% - Accent3 17 5" xfId="1641"/>
    <cellStyle name="40% - Accent3 18" xfId="195"/>
    <cellStyle name="40% - Accent3 18 2" xfId="1251"/>
    <cellStyle name="40% - Accent3 18 2 2" xfId="2948"/>
    <cellStyle name="40% - Accent3 18 2 2 2" xfId="3637"/>
    <cellStyle name="40% - Accent3 18 2 3" xfId="3636"/>
    <cellStyle name="40% - Accent3 18 2 4" xfId="2122"/>
    <cellStyle name="40% - Accent3 18 3" xfId="2694"/>
    <cellStyle name="40% - Accent3 18 3 2" xfId="3638"/>
    <cellStyle name="40% - Accent3 18 4" xfId="3635"/>
    <cellStyle name="40% - Accent3 18 5" xfId="1642"/>
    <cellStyle name="40% - Accent3 19" xfId="1102"/>
    <cellStyle name="40% - Accent3 19 2" xfId="2799"/>
    <cellStyle name="40% - Accent3 19 2 2" xfId="3640"/>
    <cellStyle name="40% - Accent3 19 3" xfId="3639"/>
    <cellStyle name="40% - Accent3 19 4" xfId="1973"/>
    <cellStyle name="40% - Accent3 2" xfId="196"/>
    <cellStyle name="40% - Accent3 2 2" xfId="1252"/>
    <cellStyle name="40% - Accent3 2 2 2" xfId="2949"/>
    <cellStyle name="40% - Accent3 2 2 2 2" xfId="3643"/>
    <cellStyle name="40% - Accent3 2 2 3" xfId="3642"/>
    <cellStyle name="40% - Accent3 2 2 4" xfId="2123"/>
    <cellStyle name="40% - Accent3 2 3" xfId="1381"/>
    <cellStyle name="40% - Accent3 2 3 2" xfId="3644"/>
    <cellStyle name="40% - Accent3 2 3 3" xfId="2695"/>
    <cellStyle name="40% - Accent3 2 4" xfId="3641"/>
    <cellStyle name="40% - Accent3 2 5" xfId="1643"/>
    <cellStyle name="40% - Accent3 20" xfId="1380"/>
    <cellStyle name="40% - Accent3 20 2" xfId="3645"/>
    <cellStyle name="40% - Accent3 21" xfId="4039"/>
    <cellStyle name="40% - Accent3 3" xfId="197"/>
    <cellStyle name="40% - Accent3 3 2" xfId="1253"/>
    <cellStyle name="40% - Accent3 3 2 2" xfId="2950"/>
    <cellStyle name="40% - Accent3 3 2 2 2" xfId="3648"/>
    <cellStyle name="40% - Accent3 3 2 3" xfId="3647"/>
    <cellStyle name="40% - Accent3 3 2 4" xfId="2124"/>
    <cellStyle name="40% - Accent3 3 3" xfId="2696"/>
    <cellStyle name="40% - Accent3 3 3 2" xfId="3649"/>
    <cellStyle name="40% - Accent3 3 4" xfId="3646"/>
    <cellStyle name="40% - Accent3 3 5" xfId="1644"/>
    <cellStyle name="40% - Accent3 4" xfId="198"/>
    <cellStyle name="40% - Accent3 4 2" xfId="1254"/>
    <cellStyle name="40% - Accent3 4 2 2" xfId="2951"/>
    <cellStyle name="40% - Accent3 4 2 2 2" xfId="3652"/>
    <cellStyle name="40% - Accent3 4 2 3" xfId="3651"/>
    <cellStyle name="40% - Accent3 4 2 4" xfId="2125"/>
    <cellStyle name="40% - Accent3 4 3" xfId="2697"/>
    <cellStyle name="40% - Accent3 4 3 2" xfId="3653"/>
    <cellStyle name="40% - Accent3 4 4" xfId="3650"/>
    <cellStyle name="40% - Accent3 4 5" xfId="1645"/>
    <cellStyle name="40% - Accent3 5" xfId="199"/>
    <cellStyle name="40% - Accent3 5 2" xfId="1255"/>
    <cellStyle name="40% - Accent3 5 2 2" xfId="2952"/>
    <cellStyle name="40% - Accent3 5 2 2 2" xfId="3656"/>
    <cellStyle name="40% - Accent3 5 2 3" xfId="3655"/>
    <cellStyle name="40% - Accent3 5 2 4" xfId="2126"/>
    <cellStyle name="40% - Accent3 5 3" xfId="2698"/>
    <cellStyle name="40% - Accent3 5 3 2" xfId="3657"/>
    <cellStyle name="40% - Accent3 5 4" xfId="3654"/>
    <cellStyle name="40% - Accent3 5 5" xfId="1646"/>
    <cellStyle name="40% - Accent3 6" xfId="200"/>
    <cellStyle name="40% - Accent3 6 2" xfId="1256"/>
    <cellStyle name="40% - Accent3 6 2 2" xfId="2953"/>
    <cellStyle name="40% - Accent3 6 2 2 2" xfId="3660"/>
    <cellStyle name="40% - Accent3 6 2 3" xfId="3659"/>
    <cellStyle name="40% - Accent3 6 2 4" xfId="2127"/>
    <cellStyle name="40% - Accent3 6 3" xfId="2699"/>
    <cellStyle name="40% - Accent3 6 3 2" xfId="3661"/>
    <cellStyle name="40% - Accent3 6 4" xfId="3658"/>
    <cellStyle name="40% - Accent3 6 5" xfId="1647"/>
    <cellStyle name="40% - Accent3 7" xfId="201"/>
    <cellStyle name="40% - Accent3 7 2" xfId="1257"/>
    <cellStyle name="40% - Accent3 7 2 2" xfId="2954"/>
    <cellStyle name="40% - Accent3 7 2 2 2" xfId="3664"/>
    <cellStyle name="40% - Accent3 7 2 3" xfId="3663"/>
    <cellStyle name="40% - Accent3 7 2 4" xfId="2128"/>
    <cellStyle name="40% - Accent3 7 3" xfId="2700"/>
    <cellStyle name="40% - Accent3 7 3 2" xfId="3665"/>
    <cellStyle name="40% - Accent3 7 4" xfId="3662"/>
    <cellStyle name="40% - Accent3 7 5" xfId="1648"/>
    <cellStyle name="40% - Accent3 8" xfId="202"/>
    <cellStyle name="40% - Accent3 8 2" xfId="1258"/>
    <cellStyle name="40% - Accent3 8 2 2" xfId="2955"/>
    <cellStyle name="40% - Accent3 8 2 2 2" xfId="3668"/>
    <cellStyle name="40% - Accent3 8 2 3" xfId="3667"/>
    <cellStyle name="40% - Accent3 8 2 4" xfId="2129"/>
    <cellStyle name="40% - Accent3 8 3" xfId="2701"/>
    <cellStyle name="40% - Accent3 8 3 2" xfId="3669"/>
    <cellStyle name="40% - Accent3 8 4" xfId="3666"/>
    <cellStyle name="40% - Accent3 8 5" xfId="1649"/>
    <cellStyle name="40% - Accent3 9" xfId="203"/>
    <cellStyle name="40% - Accent3 9 2" xfId="1259"/>
    <cellStyle name="40% - Accent3 9 2 2" xfId="2956"/>
    <cellStyle name="40% - Accent3 9 2 2 2" xfId="3672"/>
    <cellStyle name="40% - Accent3 9 2 3" xfId="3671"/>
    <cellStyle name="40% - Accent3 9 2 4" xfId="2130"/>
    <cellStyle name="40% - Accent3 9 3" xfId="2702"/>
    <cellStyle name="40% - Accent3 9 3 2" xfId="3673"/>
    <cellStyle name="40% - Accent3 9 4" xfId="3670"/>
    <cellStyle name="40% - Accent3 9 5" xfId="1650"/>
    <cellStyle name="40% - Accent4" xfId="37" builtinId="43" customBuiltin="1"/>
    <cellStyle name="40% - Accent4 10" xfId="204"/>
    <cellStyle name="40% - Accent4 10 2" xfId="1260"/>
    <cellStyle name="40% - Accent4 10 2 2" xfId="2957"/>
    <cellStyle name="40% - Accent4 10 2 2 2" xfId="3676"/>
    <cellStyle name="40% - Accent4 10 2 3" xfId="3675"/>
    <cellStyle name="40% - Accent4 10 2 4" xfId="2131"/>
    <cellStyle name="40% - Accent4 10 3" xfId="2703"/>
    <cellStyle name="40% - Accent4 10 3 2" xfId="3677"/>
    <cellStyle name="40% - Accent4 10 4" xfId="3674"/>
    <cellStyle name="40% - Accent4 10 5" xfId="1651"/>
    <cellStyle name="40% - Accent4 11" xfId="205"/>
    <cellStyle name="40% - Accent4 11 2" xfId="1261"/>
    <cellStyle name="40% - Accent4 11 2 2" xfId="2958"/>
    <cellStyle name="40% - Accent4 11 2 2 2" xfId="3680"/>
    <cellStyle name="40% - Accent4 11 2 3" xfId="3679"/>
    <cellStyle name="40% - Accent4 11 2 4" xfId="2132"/>
    <cellStyle name="40% - Accent4 11 3" xfId="2704"/>
    <cellStyle name="40% - Accent4 11 3 2" xfId="3681"/>
    <cellStyle name="40% - Accent4 11 4" xfId="3678"/>
    <cellStyle name="40% - Accent4 11 5" xfId="1652"/>
    <cellStyle name="40% - Accent4 12" xfId="206"/>
    <cellStyle name="40% - Accent4 12 2" xfId="1262"/>
    <cellStyle name="40% - Accent4 12 2 2" xfId="2959"/>
    <cellStyle name="40% - Accent4 12 2 2 2" xfId="3684"/>
    <cellStyle name="40% - Accent4 12 2 3" xfId="3683"/>
    <cellStyle name="40% - Accent4 12 2 4" xfId="2133"/>
    <cellStyle name="40% - Accent4 12 3" xfId="2705"/>
    <cellStyle name="40% - Accent4 12 3 2" xfId="3685"/>
    <cellStyle name="40% - Accent4 12 4" xfId="3682"/>
    <cellStyle name="40% - Accent4 12 5" xfId="1653"/>
    <cellStyle name="40% - Accent4 13" xfId="207"/>
    <cellStyle name="40% - Accent4 13 2" xfId="1263"/>
    <cellStyle name="40% - Accent4 13 2 2" xfId="2960"/>
    <cellStyle name="40% - Accent4 13 2 2 2" xfId="3688"/>
    <cellStyle name="40% - Accent4 13 2 3" xfId="3687"/>
    <cellStyle name="40% - Accent4 13 2 4" xfId="2134"/>
    <cellStyle name="40% - Accent4 13 3" xfId="2706"/>
    <cellStyle name="40% - Accent4 13 3 2" xfId="3689"/>
    <cellStyle name="40% - Accent4 13 4" xfId="3686"/>
    <cellStyle name="40% - Accent4 13 5" xfId="1654"/>
    <cellStyle name="40% - Accent4 14" xfId="208"/>
    <cellStyle name="40% - Accent4 14 2" xfId="1264"/>
    <cellStyle name="40% - Accent4 14 2 2" xfId="2961"/>
    <cellStyle name="40% - Accent4 14 2 2 2" xfId="3692"/>
    <cellStyle name="40% - Accent4 14 2 3" xfId="3691"/>
    <cellStyle name="40% - Accent4 14 2 4" xfId="2135"/>
    <cellStyle name="40% - Accent4 14 3" xfId="2707"/>
    <cellStyle name="40% - Accent4 14 3 2" xfId="3693"/>
    <cellStyle name="40% - Accent4 14 4" xfId="3690"/>
    <cellStyle name="40% - Accent4 14 5" xfId="1655"/>
    <cellStyle name="40% - Accent4 15" xfId="209"/>
    <cellStyle name="40% - Accent4 15 2" xfId="1265"/>
    <cellStyle name="40% - Accent4 15 2 2" xfId="2962"/>
    <cellStyle name="40% - Accent4 15 2 2 2" xfId="3696"/>
    <cellStyle name="40% - Accent4 15 2 3" xfId="3695"/>
    <cellStyle name="40% - Accent4 15 2 4" xfId="2136"/>
    <cellStyle name="40% - Accent4 15 3" xfId="2708"/>
    <cellStyle name="40% - Accent4 15 3 2" xfId="3697"/>
    <cellStyle name="40% - Accent4 15 4" xfId="3694"/>
    <cellStyle name="40% - Accent4 15 5" xfId="1656"/>
    <cellStyle name="40% - Accent4 16" xfId="210"/>
    <cellStyle name="40% - Accent4 16 2" xfId="1266"/>
    <cellStyle name="40% - Accent4 16 2 2" xfId="2963"/>
    <cellStyle name="40% - Accent4 16 2 2 2" xfId="3700"/>
    <cellStyle name="40% - Accent4 16 2 3" xfId="3699"/>
    <cellStyle name="40% - Accent4 16 2 4" xfId="2137"/>
    <cellStyle name="40% - Accent4 16 3" xfId="2709"/>
    <cellStyle name="40% - Accent4 16 3 2" xfId="3701"/>
    <cellStyle name="40% - Accent4 16 4" xfId="3698"/>
    <cellStyle name="40% - Accent4 16 5" xfId="1657"/>
    <cellStyle name="40% - Accent4 17" xfId="211"/>
    <cellStyle name="40% - Accent4 17 2" xfId="1267"/>
    <cellStyle name="40% - Accent4 17 2 2" xfId="2964"/>
    <cellStyle name="40% - Accent4 17 2 2 2" xfId="3704"/>
    <cellStyle name="40% - Accent4 17 2 3" xfId="3703"/>
    <cellStyle name="40% - Accent4 17 2 4" xfId="2138"/>
    <cellStyle name="40% - Accent4 17 3" xfId="2710"/>
    <cellStyle name="40% - Accent4 17 3 2" xfId="3705"/>
    <cellStyle name="40% - Accent4 17 4" xfId="3702"/>
    <cellStyle name="40% - Accent4 17 5" xfId="1658"/>
    <cellStyle name="40% - Accent4 18" xfId="212"/>
    <cellStyle name="40% - Accent4 18 2" xfId="1268"/>
    <cellStyle name="40% - Accent4 18 2 2" xfId="2965"/>
    <cellStyle name="40% - Accent4 18 2 2 2" xfId="3708"/>
    <cellStyle name="40% - Accent4 18 2 3" xfId="3707"/>
    <cellStyle name="40% - Accent4 18 2 4" xfId="2139"/>
    <cellStyle name="40% - Accent4 18 3" xfId="2711"/>
    <cellStyle name="40% - Accent4 18 3 2" xfId="3709"/>
    <cellStyle name="40% - Accent4 18 4" xfId="3706"/>
    <cellStyle name="40% - Accent4 18 5" xfId="1659"/>
    <cellStyle name="40% - Accent4 19" xfId="1104"/>
    <cellStyle name="40% - Accent4 19 2" xfId="2801"/>
    <cellStyle name="40% - Accent4 19 2 2" xfId="3711"/>
    <cellStyle name="40% - Accent4 19 3" xfId="3710"/>
    <cellStyle name="40% - Accent4 19 4" xfId="1975"/>
    <cellStyle name="40% - Accent4 2" xfId="213"/>
    <cellStyle name="40% - Accent4 2 2" xfId="1269"/>
    <cellStyle name="40% - Accent4 2 2 2" xfId="2966"/>
    <cellStyle name="40% - Accent4 2 2 2 2" xfId="3714"/>
    <cellStyle name="40% - Accent4 2 2 3" xfId="3713"/>
    <cellStyle name="40% - Accent4 2 2 4" xfId="2140"/>
    <cellStyle name="40% - Accent4 2 3" xfId="1383"/>
    <cellStyle name="40% - Accent4 2 3 2" xfId="3715"/>
    <cellStyle name="40% - Accent4 2 3 3" xfId="2712"/>
    <cellStyle name="40% - Accent4 2 4" xfId="3712"/>
    <cellStyle name="40% - Accent4 2 5" xfId="1660"/>
    <cellStyle name="40% - Accent4 20" xfId="1382"/>
    <cellStyle name="40% - Accent4 20 2" xfId="3716"/>
    <cellStyle name="40% - Accent4 21" xfId="4041"/>
    <cellStyle name="40% - Accent4 3" xfId="214"/>
    <cellStyle name="40% - Accent4 3 2" xfId="1270"/>
    <cellStyle name="40% - Accent4 3 2 2" xfId="2967"/>
    <cellStyle name="40% - Accent4 3 2 2 2" xfId="3719"/>
    <cellStyle name="40% - Accent4 3 2 3" xfId="3718"/>
    <cellStyle name="40% - Accent4 3 2 4" xfId="2141"/>
    <cellStyle name="40% - Accent4 3 3" xfId="2713"/>
    <cellStyle name="40% - Accent4 3 3 2" xfId="3720"/>
    <cellStyle name="40% - Accent4 3 4" xfId="3717"/>
    <cellStyle name="40% - Accent4 3 5" xfId="1661"/>
    <cellStyle name="40% - Accent4 4" xfId="215"/>
    <cellStyle name="40% - Accent4 4 2" xfId="1271"/>
    <cellStyle name="40% - Accent4 4 2 2" xfId="2968"/>
    <cellStyle name="40% - Accent4 4 2 2 2" xfId="3723"/>
    <cellStyle name="40% - Accent4 4 2 3" xfId="3722"/>
    <cellStyle name="40% - Accent4 4 2 4" xfId="2142"/>
    <cellStyle name="40% - Accent4 4 3" xfId="2714"/>
    <cellStyle name="40% - Accent4 4 3 2" xfId="3724"/>
    <cellStyle name="40% - Accent4 4 4" xfId="3721"/>
    <cellStyle name="40% - Accent4 4 5" xfId="1662"/>
    <cellStyle name="40% - Accent4 5" xfId="216"/>
    <cellStyle name="40% - Accent4 5 2" xfId="1272"/>
    <cellStyle name="40% - Accent4 5 2 2" xfId="2969"/>
    <cellStyle name="40% - Accent4 5 2 2 2" xfId="3727"/>
    <cellStyle name="40% - Accent4 5 2 3" xfId="3726"/>
    <cellStyle name="40% - Accent4 5 2 4" xfId="2143"/>
    <cellStyle name="40% - Accent4 5 3" xfId="2715"/>
    <cellStyle name="40% - Accent4 5 3 2" xfId="3728"/>
    <cellStyle name="40% - Accent4 5 4" xfId="3725"/>
    <cellStyle name="40% - Accent4 5 5" xfId="1663"/>
    <cellStyle name="40% - Accent4 6" xfId="217"/>
    <cellStyle name="40% - Accent4 6 2" xfId="1273"/>
    <cellStyle name="40% - Accent4 6 2 2" xfId="2970"/>
    <cellStyle name="40% - Accent4 6 2 2 2" xfId="3731"/>
    <cellStyle name="40% - Accent4 6 2 3" xfId="3730"/>
    <cellStyle name="40% - Accent4 6 2 4" xfId="2144"/>
    <cellStyle name="40% - Accent4 6 3" xfId="2716"/>
    <cellStyle name="40% - Accent4 6 3 2" xfId="3732"/>
    <cellStyle name="40% - Accent4 6 4" xfId="3729"/>
    <cellStyle name="40% - Accent4 6 5" xfId="1664"/>
    <cellStyle name="40% - Accent4 7" xfId="218"/>
    <cellStyle name="40% - Accent4 7 2" xfId="1274"/>
    <cellStyle name="40% - Accent4 7 2 2" xfId="2971"/>
    <cellStyle name="40% - Accent4 7 2 2 2" xfId="3735"/>
    <cellStyle name="40% - Accent4 7 2 3" xfId="3734"/>
    <cellStyle name="40% - Accent4 7 2 4" xfId="2145"/>
    <cellStyle name="40% - Accent4 7 3" xfId="2717"/>
    <cellStyle name="40% - Accent4 7 3 2" xfId="3736"/>
    <cellStyle name="40% - Accent4 7 4" xfId="3733"/>
    <cellStyle name="40% - Accent4 7 5" xfId="1665"/>
    <cellStyle name="40% - Accent4 8" xfId="219"/>
    <cellStyle name="40% - Accent4 8 2" xfId="1275"/>
    <cellStyle name="40% - Accent4 8 2 2" xfId="2972"/>
    <cellStyle name="40% - Accent4 8 2 2 2" xfId="3739"/>
    <cellStyle name="40% - Accent4 8 2 3" xfId="3738"/>
    <cellStyle name="40% - Accent4 8 2 4" xfId="2146"/>
    <cellStyle name="40% - Accent4 8 3" xfId="2718"/>
    <cellStyle name="40% - Accent4 8 3 2" xfId="3740"/>
    <cellStyle name="40% - Accent4 8 4" xfId="3737"/>
    <cellStyle name="40% - Accent4 8 5" xfId="1666"/>
    <cellStyle name="40% - Accent4 9" xfId="220"/>
    <cellStyle name="40% - Accent4 9 2" xfId="1276"/>
    <cellStyle name="40% - Accent4 9 2 2" xfId="2973"/>
    <cellStyle name="40% - Accent4 9 2 2 2" xfId="3743"/>
    <cellStyle name="40% - Accent4 9 2 3" xfId="3742"/>
    <cellStyle name="40% - Accent4 9 2 4" xfId="2147"/>
    <cellStyle name="40% - Accent4 9 3" xfId="2719"/>
    <cellStyle name="40% - Accent4 9 3 2" xfId="3744"/>
    <cellStyle name="40% - Accent4 9 4" xfId="3741"/>
    <cellStyle name="40% - Accent4 9 5" xfId="1667"/>
    <cellStyle name="40% - Accent5" xfId="41" builtinId="47" customBuiltin="1"/>
    <cellStyle name="40% - Accent5 10" xfId="221"/>
    <cellStyle name="40% - Accent5 10 2" xfId="1277"/>
    <cellStyle name="40% - Accent5 10 2 2" xfId="2974"/>
    <cellStyle name="40% - Accent5 10 2 2 2" xfId="3747"/>
    <cellStyle name="40% - Accent5 10 2 3" xfId="3746"/>
    <cellStyle name="40% - Accent5 10 2 4" xfId="2148"/>
    <cellStyle name="40% - Accent5 10 3" xfId="2720"/>
    <cellStyle name="40% - Accent5 10 3 2" xfId="3748"/>
    <cellStyle name="40% - Accent5 10 4" xfId="3745"/>
    <cellStyle name="40% - Accent5 10 5" xfId="1668"/>
    <cellStyle name="40% - Accent5 11" xfId="222"/>
    <cellStyle name="40% - Accent5 11 2" xfId="1278"/>
    <cellStyle name="40% - Accent5 11 2 2" xfId="2975"/>
    <cellStyle name="40% - Accent5 11 2 2 2" xfId="3751"/>
    <cellStyle name="40% - Accent5 11 2 3" xfId="3750"/>
    <cellStyle name="40% - Accent5 11 2 4" xfId="2149"/>
    <cellStyle name="40% - Accent5 11 3" xfId="2721"/>
    <cellStyle name="40% - Accent5 11 3 2" xfId="3752"/>
    <cellStyle name="40% - Accent5 11 4" xfId="3749"/>
    <cellStyle name="40% - Accent5 11 5" xfId="1669"/>
    <cellStyle name="40% - Accent5 12" xfId="223"/>
    <cellStyle name="40% - Accent5 12 2" xfId="1279"/>
    <cellStyle name="40% - Accent5 12 2 2" xfId="2976"/>
    <cellStyle name="40% - Accent5 12 2 2 2" xfId="3755"/>
    <cellStyle name="40% - Accent5 12 2 3" xfId="3754"/>
    <cellStyle name="40% - Accent5 12 2 4" xfId="2150"/>
    <cellStyle name="40% - Accent5 12 3" xfId="2722"/>
    <cellStyle name="40% - Accent5 12 3 2" xfId="3756"/>
    <cellStyle name="40% - Accent5 12 4" xfId="3753"/>
    <cellStyle name="40% - Accent5 12 5" xfId="1670"/>
    <cellStyle name="40% - Accent5 13" xfId="224"/>
    <cellStyle name="40% - Accent5 13 2" xfId="1280"/>
    <cellStyle name="40% - Accent5 13 2 2" xfId="2977"/>
    <cellStyle name="40% - Accent5 13 2 2 2" xfId="3759"/>
    <cellStyle name="40% - Accent5 13 2 3" xfId="3758"/>
    <cellStyle name="40% - Accent5 13 2 4" xfId="2151"/>
    <cellStyle name="40% - Accent5 13 3" xfId="2723"/>
    <cellStyle name="40% - Accent5 13 3 2" xfId="3760"/>
    <cellStyle name="40% - Accent5 13 4" xfId="3757"/>
    <cellStyle name="40% - Accent5 13 5" xfId="1671"/>
    <cellStyle name="40% - Accent5 14" xfId="225"/>
    <cellStyle name="40% - Accent5 14 2" xfId="1281"/>
    <cellStyle name="40% - Accent5 14 2 2" xfId="2978"/>
    <cellStyle name="40% - Accent5 14 2 2 2" xfId="3763"/>
    <cellStyle name="40% - Accent5 14 2 3" xfId="3762"/>
    <cellStyle name="40% - Accent5 14 2 4" xfId="2152"/>
    <cellStyle name="40% - Accent5 14 3" xfId="2724"/>
    <cellStyle name="40% - Accent5 14 3 2" xfId="3764"/>
    <cellStyle name="40% - Accent5 14 4" xfId="3761"/>
    <cellStyle name="40% - Accent5 14 5" xfId="1672"/>
    <cellStyle name="40% - Accent5 15" xfId="226"/>
    <cellStyle name="40% - Accent5 15 2" xfId="1282"/>
    <cellStyle name="40% - Accent5 15 2 2" xfId="2979"/>
    <cellStyle name="40% - Accent5 15 2 2 2" xfId="3767"/>
    <cellStyle name="40% - Accent5 15 2 3" xfId="3766"/>
    <cellStyle name="40% - Accent5 15 2 4" xfId="2153"/>
    <cellStyle name="40% - Accent5 15 3" xfId="2725"/>
    <cellStyle name="40% - Accent5 15 3 2" xfId="3768"/>
    <cellStyle name="40% - Accent5 15 4" xfId="3765"/>
    <cellStyle name="40% - Accent5 15 5" xfId="1673"/>
    <cellStyle name="40% - Accent5 16" xfId="227"/>
    <cellStyle name="40% - Accent5 16 2" xfId="1283"/>
    <cellStyle name="40% - Accent5 16 2 2" xfId="2980"/>
    <cellStyle name="40% - Accent5 16 2 2 2" xfId="3771"/>
    <cellStyle name="40% - Accent5 16 2 3" xfId="3770"/>
    <cellStyle name="40% - Accent5 16 2 4" xfId="2154"/>
    <cellStyle name="40% - Accent5 16 3" xfId="2726"/>
    <cellStyle name="40% - Accent5 16 3 2" xfId="3772"/>
    <cellStyle name="40% - Accent5 16 4" xfId="3769"/>
    <cellStyle name="40% - Accent5 16 5" xfId="1674"/>
    <cellStyle name="40% - Accent5 17" xfId="228"/>
    <cellStyle name="40% - Accent5 17 2" xfId="1284"/>
    <cellStyle name="40% - Accent5 17 2 2" xfId="2981"/>
    <cellStyle name="40% - Accent5 17 2 2 2" xfId="3775"/>
    <cellStyle name="40% - Accent5 17 2 3" xfId="3774"/>
    <cellStyle name="40% - Accent5 17 2 4" xfId="2155"/>
    <cellStyle name="40% - Accent5 17 3" xfId="2727"/>
    <cellStyle name="40% - Accent5 17 3 2" xfId="3776"/>
    <cellStyle name="40% - Accent5 17 4" xfId="3773"/>
    <cellStyle name="40% - Accent5 17 5" xfId="1675"/>
    <cellStyle name="40% - Accent5 18" xfId="229"/>
    <cellStyle name="40% - Accent5 18 2" xfId="1285"/>
    <cellStyle name="40% - Accent5 18 2 2" xfId="2982"/>
    <cellStyle name="40% - Accent5 18 2 2 2" xfId="3779"/>
    <cellStyle name="40% - Accent5 18 2 3" xfId="3778"/>
    <cellStyle name="40% - Accent5 18 2 4" xfId="2156"/>
    <cellStyle name="40% - Accent5 18 3" xfId="2728"/>
    <cellStyle name="40% - Accent5 18 3 2" xfId="3780"/>
    <cellStyle name="40% - Accent5 18 4" xfId="3777"/>
    <cellStyle name="40% - Accent5 18 5" xfId="1676"/>
    <cellStyle name="40% - Accent5 19" xfId="1106"/>
    <cellStyle name="40% - Accent5 19 2" xfId="2803"/>
    <cellStyle name="40% - Accent5 19 2 2" xfId="3782"/>
    <cellStyle name="40% - Accent5 19 3" xfId="3781"/>
    <cellStyle name="40% - Accent5 19 4" xfId="1977"/>
    <cellStyle name="40% - Accent5 2" xfId="230"/>
    <cellStyle name="40% - Accent5 2 2" xfId="1286"/>
    <cellStyle name="40% - Accent5 2 2 2" xfId="2983"/>
    <cellStyle name="40% - Accent5 2 2 2 2" xfId="3785"/>
    <cellStyle name="40% - Accent5 2 2 3" xfId="3784"/>
    <cellStyle name="40% - Accent5 2 2 4" xfId="2157"/>
    <cellStyle name="40% - Accent5 2 3" xfId="2729"/>
    <cellStyle name="40% - Accent5 2 3 2" xfId="3786"/>
    <cellStyle name="40% - Accent5 2 4" xfId="3783"/>
    <cellStyle name="40% - Accent5 2 5" xfId="1677"/>
    <cellStyle name="40% - Accent5 20" xfId="1384"/>
    <cellStyle name="40% - Accent5 20 2" xfId="3787"/>
    <cellStyle name="40% - Accent5 21" xfId="4043"/>
    <cellStyle name="40% - Accent5 3" xfId="231"/>
    <cellStyle name="40% - Accent5 3 2" xfId="1287"/>
    <cellStyle name="40% - Accent5 3 2 2" xfId="2984"/>
    <cellStyle name="40% - Accent5 3 2 2 2" xfId="3790"/>
    <cellStyle name="40% - Accent5 3 2 3" xfId="3789"/>
    <cellStyle name="40% - Accent5 3 2 4" xfId="2158"/>
    <cellStyle name="40% - Accent5 3 3" xfId="2730"/>
    <cellStyle name="40% - Accent5 3 3 2" xfId="3791"/>
    <cellStyle name="40% - Accent5 3 4" xfId="3788"/>
    <cellStyle name="40% - Accent5 3 5" xfId="1678"/>
    <cellStyle name="40% - Accent5 4" xfId="232"/>
    <cellStyle name="40% - Accent5 4 2" xfId="1288"/>
    <cellStyle name="40% - Accent5 4 2 2" xfId="2985"/>
    <cellStyle name="40% - Accent5 4 2 2 2" xfId="3794"/>
    <cellStyle name="40% - Accent5 4 2 3" xfId="3793"/>
    <cellStyle name="40% - Accent5 4 2 4" xfId="2159"/>
    <cellStyle name="40% - Accent5 4 3" xfId="2731"/>
    <cellStyle name="40% - Accent5 4 3 2" xfId="3795"/>
    <cellStyle name="40% - Accent5 4 4" xfId="3792"/>
    <cellStyle name="40% - Accent5 4 5" xfId="1679"/>
    <cellStyle name="40% - Accent5 5" xfId="233"/>
    <cellStyle name="40% - Accent5 5 2" xfId="1289"/>
    <cellStyle name="40% - Accent5 5 2 2" xfId="2986"/>
    <cellStyle name="40% - Accent5 5 2 2 2" xfId="3798"/>
    <cellStyle name="40% - Accent5 5 2 3" xfId="3797"/>
    <cellStyle name="40% - Accent5 5 2 4" xfId="2160"/>
    <cellStyle name="40% - Accent5 5 3" xfId="2732"/>
    <cellStyle name="40% - Accent5 5 3 2" xfId="3799"/>
    <cellStyle name="40% - Accent5 5 4" xfId="3796"/>
    <cellStyle name="40% - Accent5 5 5" xfId="1680"/>
    <cellStyle name="40% - Accent5 6" xfId="234"/>
    <cellStyle name="40% - Accent5 6 2" xfId="1290"/>
    <cellStyle name="40% - Accent5 6 2 2" xfId="2987"/>
    <cellStyle name="40% - Accent5 6 2 2 2" xfId="3802"/>
    <cellStyle name="40% - Accent5 6 2 3" xfId="3801"/>
    <cellStyle name="40% - Accent5 6 2 4" xfId="2161"/>
    <cellStyle name="40% - Accent5 6 3" xfId="2733"/>
    <cellStyle name="40% - Accent5 6 3 2" xfId="3803"/>
    <cellStyle name="40% - Accent5 6 4" xfId="3800"/>
    <cellStyle name="40% - Accent5 6 5" xfId="1681"/>
    <cellStyle name="40% - Accent5 7" xfId="235"/>
    <cellStyle name="40% - Accent5 7 2" xfId="1291"/>
    <cellStyle name="40% - Accent5 7 2 2" xfId="2988"/>
    <cellStyle name="40% - Accent5 7 2 2 2" xfId="3806"/>
    <cellStyle name="40% - Accent5 7 2 3" xfId="3805"/>
    <cellStyle name="40% - Accent5 7 2 4" xfId="2162"/>
    <cellStyle name="40% - Accent5 7 3" xfId="2734"/>
    <cellStyle name="40% - Accent5 7 3 2" xfId="3807"/>
    <cellStyle name="40% - Accent5 7 4" xfId="3804"/>
    <cellStyle name="40% - Accent5 7 5" xfId="1682"/>
    <cellStyle name="40% - Accent5 8" xfId="236"/>
    <cellStyle name="40% - Accent5 8 2" xfId="1292"/>
    <cellStyle name="40% - Accent5 8 2 2" xfId="2989"/>
    <cellStyle name="40% - Accent5 8 2 2 2" xfId="3810"/>
    <cellStyle name="40% - Accent5 8 2 3" xfId="3809"/>
    <cellStyle name="40% - Accent5 8 2 4" xfId="2163"/>
    <cellStyle name="40% - Accent5 8 3" xfId="2735"/>
    <cellStyle name="40% - Accent5 8 3 2" xfId="3811"/>
    <cellStyle name="40% - Accent5 8 4" xfId="3808"/>
    <cellStyle name="40% - Accent5 8 5" xfId="1683"/>
    <cellStyle name="40% - Accent5 9" xfId="237"/>
    <cellStyle name="40% - Accent5 9 2" xfId="1293"/>
    <cellStyle name="40% - Accent5 9 2 2" xfId="2990"/>
    <cellStyle name="40% - Accent5 9 2 2 2" xfId="3814"/>
    <cellStyle name="40% - Accent5 9 2 3" xfId="3813"/>
    <cellStyle name="40% - Accent5 9 2 4" xfId="2164"/>
    <cellStyle name="40% - Accent5 9 3" xfId="2736"/>
    <cellStyle name="40% - Accent5 9 3 2" xfId="3815"/>
    <cellStyle name="40% - Accent5 9 4" xfId="3812"/>
    <cellStyle name="40% - Accent5 9 5" xfId="1684"/>
    <cellStyle name="40% - Accent6" xfId="45" builtinId="51" customBuiltin="1"/>
    <cellStyle name="40% - Accent6 10" xfId="238"/>
    <cellStyle name="40% - Accent6 10 2" xfId="1294"/>
    <cellStyle name="40% - Accent6 10 2 2" xfId="2991"/>
    <cellStyle name="40% - Accent6 10 2 2 2" xfId="3818"/>
    <cellStyle name="40% - Accent6 10 2 3" xfId="3817"/>
    <cellStyle name="40% - Accent6 10 2 4" xfId="2165"/>
    <cellStyle name="40% - Accent6 10 3" xfId="2737"/>
    <cellStyle name="40% - Accent6 10 3 2" xfId="3819"/>
    <cellStyle name="40% - Accent6 10 4" xfId="3816"/>
    <cellStyle name="40% - Accent6 10 5" xfId="1685"/>
    <cellStyle name="40% - Accent6 11" xfId="239"/>
    <cellStyle name="40% - Accent6 11 2" xfId="1295"/>
    <cellStyle name="40% - Accent6 11 2 2" xfId="2992"/>
    <cellStyle name="40% - Accent6 11 2 2 2" xfId="3822"/>
    <cellStyle name="40% - Accent6 11 2 3" xfId="3821"/>
    <cellStyle name="40% - Accent6 11 2 4" xfId="2166"/>
    <cellStyle name="40% - Accent6 11 3" xfId="2738"/>
    <cellStyle name="40% - Accent6 11 3 2" xfId="3823"/>
    <cellStyle name="40% - Accent6 11 4" xfId="3820"/>
    <cellStyle name="40% - Accent6 11 5" xfId="1686"/>
    <cellStyle name="40% - Accent6 12" xfId="240"/>
    <cellStyle name="40% - Accent6 12 2" xfId="1296"/>
    <cellStyle name="40% - Accent6 12 2 2" xfId="2993"/>
    <cellStyle name="40% - Accent6 12 2 2 2" xfId="3826"/>
    <cellStyle name="40% - Accent6 12 2 3" xfId="3825"/>
    <cellStyle name="40% - Accent6 12 2 4" xfId="2167"/>
    <cellStyle name="40% - Accent6 12 3" xfId="2739"/>
    <cellStyle name="40% - Accent6 12 3 2" xfId="3827"/>
    <cellStyle name="40% - Accent6 12 4" xfId="3824"/>
    <cellStyle name="40% - Accent6 12 5" xfId="1687"/>
    <cellStyle name="40% - Accent6 13" xfId="241"/>
    <cellStyle name="40% - Accent6 13 2" xfId="1297"/>
    <cellStyle name="40% - Accent6 13 2 2" xfId="2994"/>
    <cellStyle name="40% - Accent6 13 2 2 2" xfId="3830"/>
    <cellStyle name="40% - Accent6 13 2 3" xfId="3829"/>
    <cellStyle name="40% - Accent6 13 2 4" xfId="2168"/>
    <cellStyle name="40% - Accent6 13 3" xfId="2740"/>
    <cellStyle name="40% - Accent6 13 3 2" xfId="3831"/>
    <cellStyle name="40% - Accent6 13 4" xfId="3828"/>
    <cellStyle name="40% - Accent6 13 5" xfId="1688"/>
    <cellStyle name="40% - Accent6 14" xfId="242"/>
    <cellStyle name="40% - Accent6 14 2" xfId="1298"/>
    <cellStyle name="40% - Accent6 14 2 2" xfId="2995"/>
    <cellStyle name="40% - Accent6 14 2 2 2" xfId="3834"/>
    <cellStyle name="40% - Accent6 14 2 3" xfId="3833"/>
    <cellStyle name="40% - Accent6 14 2 4" xfId="2169"/>
    <cellStyle name="40% - Accent6 14 3" xfId="2741"/>
    <cellStyle name="40% - Accent6 14 3 2" xfId="3835"/>
    <cellStyle name="40% - Accent6 14 4" xfId="3832"/>
    <cellStyle name="40% - Accent6 14 5" xfId="1689"/>
    <cellStyle name="40% - Accent6 15" xfId="243"/>
    <cellStyle name="40% - Accent6 15 2" xfId="1299"/>
    <cellStyle name="40% - Accent6 15 2 2" xfId="2996"/>
    <cellStyle name="40% - Accent6 15 2 2 2" xfId="3838"/>
    <cellStyle name="40% - Accent6 15 2 3" xfId="3837"/>
    <cellStyle name="40% - Accent6 15 2 4" xfId="2170"/>
    <cellStyle name="40% - Accent6 15 3" xfId="2742"/>
    <cellStyle name="40% - Accent6 15 3 2" xfId="3839"/>
    <cellStyle name="40% - Accent6 15 4" xfId="3836"/>
    <cellStyle name="40% - Accent6 15 5" xfId="1690"/>
    <cellStyle name="40% - Accent6 16" xfId="244"/>
    <cellStyle name="40% - Accent6 16 2" xfId="1300"/>
    <cellStyle name="40% - Accent6 16 2 2" xfId="2997"/>
    <cellStyle name="40% - Accent6 16 2 2 2" xfId="3842"/>
    <cellStyle name="40% - Accent6 16 2 3" xfId="3841"/>
    <cellStyle name="40% - Accent6 16 2 4" xfId="2171"/>
    <cellStyle name="40% - Accent6 16 3" xfId="2743"/>
    <cellStyle name="40% - Accent6 16 3 2" xfId="3843"/>
    <cellStyle name="40% - Accent6 16 4" xfId="3840"/>
    <cellStyle name="40% - Accent6 16 5" xfId="1691"/>
    <cellStyle name="40% - Accent6 17" xfId="245"/>
    <cellStyle name="40% - Accent6 17 2" xfId="1301"/>
    <cellStyle name="40% - Accent6 17 2 2" xfId="2998"/>
    <cellStyle name="40% - Accent6 17 2 2 2" xfId="3846"/>
    <cellStyle name="40% - Accent6 17 2 3" xfId="3845"/>
    <cellStyle name="40% - Accent6 17 2 4" xfId="2172"/>
    <cellStyle name="40% - Accent6 17 3" xfId="2744"/>
    <cellStyle name="40% - Accent6 17 3 2" xfId="3847"/>
    <cellStyle name="40% - Accent6 17 4" xfId="3844"/>
    <cellStyle name="40% - Accent6 17 5" xfId="1692"/>
    <cellStyle name="40% - Accent6 18" xfId="246"/>
    <cellStyle name="40% - Accent6 18 2" xfId="1302"/>
    <cellStyle name="40% - Accent6 18 2 2" xfId="2999"/>
    <cellStyle name="40% - Accent6 18 2 2 2" xfId="3850"/>
    <cellStyle name="40% - Accent6 18 2 3" xfId="3849"/>
    <cellStyle name="40% - Accent6 18 2 4" xfId="2173"/>
    <cellStyle name="40% - Accent6 18 3" xfId="2745"/>
    <cellStyle name="40% - Accent6 18 3 2" xfId="3851"/>
    <cellStyle name="40% - Accent6 18 4" xfId="3848"/>
    <cellStyle name="40% - Accent6 18 5" xfId="1693"/>
    <cellStyle name="40% - Accent6 19" xfId="1108"/>
    <cellStyle name="40% - Accent6 19 2" xfId="2805"/>
    <cellStyle name="40% - Accent6 19 2 2" xfId="3853"/>
    <cellStyle name="40% - Accent6 19 3" xfId="3852"/>
    <cellStyle name="40% - Accent6 19 4" xfId="1979"/>
    <cellStyle name="40% - Accent6 2" xfId="247"/>
    <cellStyle name="40% - Accent6 2 2" xfId="1303"/>
    <cellStyle name="40% - Accent6 2 2 2" xfId="3000"/>
    <cellStyle name="40% - Accent6 2 2 2 2" xfId="3856"/>
    <cellStyle name="40% - Accent6 2 2 3" xfId="3855"/>
    <cellStyle name="40% - Accent6 2 2 4" xfId="2174"/>
    <cellStyle name="40% - Accent6 2 3" xfId="1386"/>
    <cellStyle name="40% - Accent6 2 3 2" xfId="3857"/>
    <cellStyle name="40% - Accent6 2 3 3" xfId="2746"/>
    <cellStyle name="40% - Accent6 2 4" xfId="3854"/>
    <cellStyle name="40% - Accent6 2 5" xfId="1694"/>
    <cellStyle name="40% - Accent6 20" xfId="1385"/>
    <cellStyle name="40% - Accent6 20 2" xfId="3858"/>
    <cellStyle name="40% - Accent6 21" xfId="4045"/>
    <cellStyle name="40% - Accent6 3" xfId="248"/>
    <cellStyle name="40% - Accent6 3 2" xfId="1304"/>
    <cellStyle name="40% - Accent6 3 2 2" xfId="3001"/>
    <cellStyle name="40% - Accent6 3 2 2 2" xfId="3861"/>
    <cellStyle name="40% - Accent6 3 2 3" xfId="3860"/>
    <cellStyle name="40% - Accent6 3 2 4" xfId="2175"/>
    <cellStyle name="40% - Accent6 3 3" xfId="2747"/>
    <cellStyle name="40% - Accent6 3 3 2" xfId="3862"/>
    <cellStyle name="40% - Accent6 3 4" xfId="3859"/>
    <cellStyle name="40% - Accent6 3 5" xfId="1695"/>
    <cellStyle name="40% - Accent6 4" xfId="249"/>
    <cellStyle name="40% - Accent6 4 2" xfId="1305"/>
    <cellStyle name="40% - Accent6 4 2 2" xfId="3002"/>
    <cellStyle name="40% - Accent6 4 2 2 2" xfId="3865"/>
    <cellStyle name="40% - Accent6 4 2 3" xfId="3864"/>
    <cellStyle name="40% - Accent6 4 2 4" xfId="2176"/>
    <cellStyle name="40% - Accent6 4 3" xfId="2748"/>
    <cellStyle name="40% - Accent6 4 3 2" xfId="3866"/>
    <cellStyle name="40% - Accent6 4 4" xfId="3863"/>
    <cellStyle name="40% - Accent6 4 5" xfId="1696"/>
    <cellStyle name="40% - Accent6 5" xfId="250"/>
    <cellStyle name="40% - Accent6 5 2" xfId="1306"/>
    <cellStyle name="40% - Accent6 5 2 2" xfId="3003"/>
    <cellStyle name="40% - Accent6 5 2 2 2" xfId="3869"/>
    <cellStyle name="40% - Accent6 5 2 3" xfId="3868"/>
    <cellStyle name="40% - Accent6 5 2 4" xfId="2177"/>
    <cellStyle name="40% - Accent6 5 3" xfId="2749"/>
    <cellStyle name="40% - Accent6 5 3 2" xfId="3870"/>
    <cellStyle name="40% - Accent6 5 4" xfId="3867"/>
    <cellStyle name="40% - Accent6 5 5" xfId="1697"/>
    <cellStyle name="40% - Accent6 6" xfId="251"/>
    <cellStyle name="40% - Accent6 6 2" xfId="1307"/>
    <cellStyle name="40% - Accent6 6 2 2" xfId="3004"/>
    <cellStyle name="40% - Accent6 6 2 2 2" xfId="3873"/>
    <cellStyle name="40% - Accent6 6 2 3" xfId="3872"/>
    <cellStyle name="40% - Accent6 6 2 4" xfId="2178"/>
    <cellStyle name="40% - Accent6 6 3" xfId="2750"/>
    <cellStyle name="40% - Accent6 6 3 2" xfId="3874"/>
    <cellStyle name="40% - Accent6 6 4" xfId="3871"/>
    <cellStyle name="40% - Accent6 6 5" xfId="1698"/>
    <cellStyle name="40% - Accent6 7" xfId="252"/>
    <cellStyle name="40% - Accent6 7 2" xfId="1308"/>
    <cellStyle name="40% - Accent6 7 2 2" xfId="3005"/>
    <cellStyle name="40% - Accent6 7 2 2 2" xfId="3877"/>
    <cellStyle name="40% - Accent6 7 2 3" xfId="3876"/>
    <cellStyle name="40% - Accent6 7 2 4" xfId="2179"/>
    <cellStyle name="40% - Accent6 7 3" xfId="2751"/>
    <cellStyle name="40% - Accent6 7 3 2" xfId="3878"/>
    <cellStyle name="40% - Accent6 7 4" xfId="3875"/>
    <cellStyle name="40% - Accent6 7 5" xfId="1699"/>
    <cellStyle name="40% - Accent6 8" xfId="253"/>
    <cellStyle name="40% - Accent6 8 2" xfId="1309"/>
    <cellStyle name="40% - Accent6 8 2 2" xfId="3006"/>
    <cellStyle name="40% - Accent6 8 2 2 2" xfId="3881"/>
    <cellStyle name="40% - Accent6 8 2 3" xfId="3880"/>
    <cellStyle name="40% - Accent6 8 2 4" xfId="2180"/>
    <cellStyle name="40% - Accent6 8 3" xfId="2752"/>
    <cellStyle name="40% - Accent6 8 3 2" xfId="3882"/>
    <cellStyle name="40% - Accent6 8 4" xfId="3879"/>
    <cellStyle name="40% - Accent6 8 5" xfId="1700"/>
    <cellStyle name="40% - Accent6 9" xfId="254"/>
    <cellStyle name="40% - Accent6 9 2" xfId="1310"/>
    <cellStyle name="40% - Accent6 9 2 2" xfId="3007"/>
    <cellStyle name="40% - Accent6 9 2 2 2" xfId="3885"/>
    <cellStyle name="40% - Accent6 9 2 3" xfId="3884"/>
    <cellStyle name="40% - Accent6 9 2 4" xfId="2181"/>
    <cellStyle name="40% - Accent6 9 3" xfId="2753"/>
    <cellStyle name="40% - Accent6 9 3 2" xfId="3886"/>
    <cellStyle name="40% - Accent6 9 4" xfId="3883"/>
    <cellStyle name="40% - Accent6 9 5" xfId="1701"/>
    <cellStyle name="60% - Accent1" xfId="26" builtinId="32" customBuiltin="1"/>
    <cellStyle name="60% - Accent1 2" xfId="255"/>
    <cellStyle name="60% - Accent1 2 2" xfId="1388"/>
    <cellStyle name="60% - Accent2" xfId="30" builtinId="36" customBuiltin="1"/>
    <cellStyle name="60% - Accent2 2" xfId="256"/>
    <cellStyle name="60% - Accent3" xfId="34" builtinId="40" customBuiltin="1"/>
    <cellStyle name="60% - Accent3 2" xfId="257"/>
    <cellStyle name="60% - Accent3 2 2" xfId="1391"/>
    <cellStyle name="60% - Accent4" xfId="38" builtinId="44" customBuiltin="1"/>
    <cellStyle name="60% - Accent4 2" xfId="258"/>
    <cellStyle name="60% - Accent4 2 2" xfId="1393"/>
    <cellStyle name="60% - Accent5" xfId="42" builtinId="48" customBuiltin="1"/>
    <cellStyle name="60% - Accent5 2" xfId="259"/>
    <cellStyle name="60% - Accent6" xfId="46" builtinId="52" customBuiltin="1"/>
    <cellStyle name="60% - Accent6 2" xfId="260"/>
    <cellStyle name="60% - Accent6 2 2" xfId="1396"/>
    <cellStyle name="Accent1" xfId="23" builtinId="29" customBuiltin="1"/>
    <cellStyle name="Accent1 2" xfId="261"/>
    <cellStyle name="Accent1 2 2" xfId="1398"/>
    <cellStyle name="Accent2" xfId="27" builtinId="33" customBuiltin="1"/>
    <cellStyle name="Accent2 2" xfId="262"/>
    <cellStyle name="Accent3" xfId="31" builtinId="37" customBuiltin="1"/>
    <cellStyle name="Accent3 2" xfId="263"/>
    <cellStyle name="Accent4" xfId="35" builtinId="41" customBuiltin="1"/>
    <cellStyle name="Accent4 2" xfId="264"/>
    <cellStyle name="Accent4 2 2" xfId="1402"/>
    <cellStyle name="Accent5" xfId="39" builtinId="45" customBuiltin="1"/>
    <cellStyle name="Accent6" xfId="43" builtinId="49" customBuiltin="1"/>
    <cellStyle name="Accent6 2" xfId="265"/>
    <cellStyle name="Bad" xfId="13" builtinId="27" customBuiltin="1"/>
    <cellStyle name="Bad 2" xfId="266"/>
    <cellStyle name="C_1_000_000" xfId="1074"/>
    <cellStyle name="C_1_000_000 2" xfId="1406"/>
    <cellStyle name="C_1_000_000 3" xfId="1407"/>
    <cellStyle name="C_1_000_000 4" xfId="1408"/>
    <cellStyle name="C_1_000_000 5" xfId="1409"/>
    <cellStyle name="C_1_000_000 6" xfId="1410"/>
    <cellStyle name="C_1_000_000 7" xfId="1411"/>
    <cellStyle name="C_10" xfId="1083"/>
    <cellStyle name="C_10 2" xfId="1413"/>
    <cellStyle name="C_10 3" xfId="1414"/>
    <cellStyle name="C_10 4" xfId="1415"/>
    <cellStyle name="C_10 5" xfId="1416"/>
    <cellStyle name="C_10 6" xfId="1417"/>
    <cellStyle name="C_10 7" xfId="1418"/>
    <cellStyle name="C_100" xfId="1087"/>
    <cellStyle name="C_100 2" xfId="1420"/>
    <cellStyle name="C_100 3" xfId="1421"/>
    <cellStyle name="C_100 4" xfId="1422"/>
    <cellStyle name="C_100 5" xfId="1423"/>
    <cellStyle name="C_100 6" xfId="1424"/>
    <cellStyle name="C_100 7" xfId="1425"/>
    <cellStyle name="C_100_000" xfId="1072"/>
    <cellStyle name="C_100_000 2" xfId="1427"/>
    <cellStyle name="C_100_000 3" xfId="1428"/>
    <cellStyle name="C_100_000 4" xfId="1429"/>
    <cellStyle name="C_100_000 5" xfId="1430"/>
    <cellStyle name="C_100_000 6" xfId="1431"/>
    <cellStyle name="C_100_000 7" xfId="1432"/>
    <cellStyle name="C_1000" xfId="1081"/>
    <cellStyle name="C_1000 2" xfId="1434"/>
    <cellStyle name="C_1000 3" xfId="1435"/>
    <cellStyle name="C_1000 4" xfId="1436"/>
    <cellStyle name="C_1000 5" xfId="1437"/>
    <cellStyle name="C_1000 6" xfId="1438"/>
    <cellStyle name="C_1000 7" xfId="1439"/>
    <cellStyle name="C_10000" xfId="1085"/>
    <cellStyle name="C_10000 2" xfId="1441"/>
    <cellStyle name="C_10000 3" xfId="1442"/>
    <cellStyle name="C_10000 4" xfId="1443"/>
    <cellStyle name="C_10000 5" xfId="1444"/>
    <cellStyle name="C_10000 6" xfId="1445"/>
    <cellStyle name="C_10000 7" xfId="1446"/>
    <cellStyle name="C_100pct" xfId="1082"/>
    <cellStyle name="C_100pct 2" xfId="1448"/>
    <cellStyle name="C_100pct 3" xfId="1449"/>
    <cellStyle name="C_100pct 4" xfId="1450"/>
    <cellStyle name="C_100pct 5" xfId="1451"/>
    <cellStyle name="C_100pct 6" xfId="1452"/>
    <cellStyle name="C_100pct 7" xfId="1453"/>
    <cellStyle name="C_Hundred" xfId="267"/>
    <cellStyle name="C_Hundred 2" xfId="1078"/>
    <cellStyle name="C_Hundred 3" xfId="1456"/>
    <cellStyle name="C_Hundred 4" xfId="1457"/>
    <cellStyle name="C_Hundred 5" xfId="1458"/>
    <cellStyle name="C_Hundred 6" xfId="1459"/>
    <cellStyle name="C_Hundred 7" xfId="1460"/>
    <cellStyle name="C_Hundred_Thousand" xfId="268"/>
    <cellStyle name="C_Hundred_Thousand 2" xfId="1077"/>
    <cellStyle name="C_Hundred_Thousand 3" xfId="1463"/>
    <cellStyle name="C_Hundred_Thousand 4" xfId="1464"/>
    <cellStyle name="C_Hundred_Thousand 5" xfId="1465"/>
    <cellStyle name="C_Hundred_Thousand 6" xfId="1466"/>
    <cellStyle name="C_Hundred_Thousand 7" xfId="1467"/>
    <cellStyle name="C_Million" xfId="269"/>
    <cellStyle name="C_Million 2" xfId="1076"/>
    <cellStyle name="C_Million 3" xfId="1470"/>
    <cellStyle name="C_Million 4" xfId="1471"/>
    <cellStyle name="C_Million 5" xfId="1472"/>
    <cellStyle name="C_Million 6" xfId="1473"/>
    <cellStyle name="C_Million 7" xfId="1474"/>
    <cellStyle name="C_Million 8" xfId="1475"/>
    <cellStyle name="C_Percent" xfId="270"/>
    <cellStyle name="C_Percent 2" xfId="1075"/>
    <cellStyle name="C_Percent 3" xfId="1478"/>
    <cellStyle name="C_Percent 4" xfId="1479"/>
    <cellStyle name="C_Percent 5" xfId="1480"/>
    <cellStyle name="C_Percent 6" xfId="1481"/>
    <cellStyle name="C_Percent 7" xfId="1482"/>
    <cellStyle name="C_Percent 8" xfId="1483"/>
    <cellStyle name="C_Percent_TEDS2k7AwebTables lh" xfId="1079"/>
    <cellStyle name="C_Percent_TEDS2k7AwebTables lh 2" xfId="1485"/>
    <cellStyle name="C_Percent_TEDS2k7AwebTables lh 3" xfId="1486"/>
    <cellStyle name="C_Percent_TEDS2k7AwebTables lh 4" xfId="1487"/>
    <cellStyle name="C_Percent_TEDS2k7AwebTables lh 5" xfId="1488"/>
    <cellStyle name="C_Percent_TEDS2k7AwebTables lh 6" xfId="1489"/>
    <cellStyle name="C_Percent_TEDS2k7AwebTables lh 7" xfId="1490"/>
    <cellStyle name="C_Ten" xfId="271"/>
    <cellStyle name="C_Ten 2" xfId="1492"/>
    <cellStyle name="C_Ten 3" xfId="1493"/>
    <cellStyle name="C_Ten 4" xfId="1494"/>
    <cellStyle name="C_Ten 5" xfId="1495"/>
    <cellStyle name="C_Ten 6" xfId="1496"/>
    <cellStyle name="C_Ten 7" xfId="1497"/>
    <cellStyle name="C_Ten_Thousand" xfId="272"/>
    <cellStyle name="C_Ten_Thousand 2" xfId="1073"/>
    <cellStyle name="C_Ten_Thousand 3" xfId="1499"/>
    <cellStyle name="C_Ten_Thousand 4" xfId="1500"/>
    <cellStyle name="C_Ten_Thousand 5" xfId="1501"/>
    <cellStyle name="C_Ten_Thousand 6" xfId="1502"/>
    <cellStyle name="C_Ten_Thousand 7" xfId="1503"/>
    <cellStyle name="C_Thousand" xfId="273"/>
    <cellStyle name="C_Thousand 2" xfId="1086"/>
    <cellStyle name="C_Thousand 3" xfId="1506"/>
    <cellStyle name="C_Thousand 4" xfId="1507"/>
    <cellStyle name="C_Thousand 5" xfId="1508"/>
    <cellStyle name="C_Thousand 6" xfId="1509"/>
    <cellStyle name="C_Thousand 7" xfId="1510"/>
    <cellStyle name="Calculation" xfId="17" builtinId="22" customBuiltin="1"/>
    <cellStyle name="Calculation 2" xfId="274"/>
    <cellStyle name="Calculation 2 2" xfId="1512"/>
    <cellStyle name="Calculation 2 3" xfId="1511"/>
    <cellStyle name="Check Cell" xfId="19" builtinId="23" customBuiltin="1"/>
    <cellStyle name="Comma [0] 2" xfId="277"/>
    <cellStyle name="Comma [0] 2 2" xfId="1080"/>
    <cellStyle name="Comma [0] 2 2 2" xfId="2182"/>
    <cellStyle name="Comma [0] 3" xfId="276"/>
    <cellStyle name="Comma [0] 4" xfId="2754"/>
    <cellStyle name="Comma 10" xfId="278"/>
    <cellStyle name="Comma 10 2" xfId="2183"/>
    <cellStyle name="Comma 100" xfId="279"/>
    <cellStyle name="Comma 100 2" xfId="2184"/>
    <cellStyle name="Comma 101" xfId="280"/>
    <cellStyle name="Comma 101 2" xfId="2185"/>
    <cellStyle name="Comma 102" xfId="281"/>
    <cellStyle name="Comma 102 2" xfId="2186"/>
    <cellStyle name="Comma 103" xfId="282"/>
    <cellStyle name="Comma 103 2" xfId="2187"/>
    <cellStyle name="Comma 104" xfId="283"/>
    <cellStyle name="Comma 104 2" xfId="2188"/>
    <cellStyle name="Comma 105" xfId="284"/>
    <cellStyle name="Comma 105 2" xfId="2189"/>
    <cellStyle name="Comma 106" xfId="285"/>
    <cellStyle name="Comma 106 2" xfId="2190"/>
    <cellStyle name="Comma 107" xfId="286"/>
    <cellStyle name="Comma 107 2" xfId="2191"/>
    <cellStyle name="Comma 108" xfId="287"/>
    <cellStyle name="Comma 108 2" xfId="2192"/>
    <cellStyle name="Comma 109" xfId="288"/>
    <cellStyle name="Comma 109 2" xfId="2193"/>
    <cellStyle name="Comma 11" xfId="289"/>
    <cellStyle name="Comma 11 2" xfId="2194"/>
    <cellStyle name="Comma 110" xfId="290"/>
    <cellStyle name="Comma 110 2" xfId="2195"/>
    <cellStyle name="Comma 111" xfId="291"/>
    <cellStyle name="Comma 111 2" xfId="2196"/>
    <cellStyle name="Comma 112" xfId="292"/>
    <cellStyle name="Comma 112 2" xfId="2197"/>
    <cellStyle name="Comma 113" xfId="293"/>
    <cellStyle name="Comma 113 2" xfId="2198"/>
    <cellStyle name="Comma 114" xfId="294"/>
    <cellStyle name="Comma 114 2" xfId="2199"/>
    <cellStyle name="Comma 115" xfId="295"/>
    <cellStyle name="Comma 115 2" xfId="2200"/>
    <cellStyle name="Comma 116" xfId="296"/>
    <cellStyle name="Comma 116 2" xfId="2201"/>
    <cellStyle name="Comma 117" xfId="297"/>
    <cellStyle name="Comma 117 2" xfId="2202"/>
    <cellStyle name="Comma 118" xfId="298"/>
    <cellStyle name="Comma 118 2" xfId="2203"/>
    <cellStyle name="Comma 119" xfId="299"/>
    <cellStyle name="Comma 119 2" xfId="2204"/>
    <cellStyle name="Comma 12" xfId="300"/>
    <cellStyle name="Comma 12 2" xfId="2205"/>
    <cellStyle name="Comma 120" xfId="301"/>
    <cellStyle name="Comma 120 2" xfId="2206"/>
    <cellStyle name="Comma 121" xfId="302"/>
    <cellStyle name="Comma 121 2" xfId="2207"/>
    <cellStyle name="Comma 122" xfId="303"/>
    <cellStyle name="Comma 122 2" xfId="2208"/>
    <cellStyle name="Comma 123" xfId="304"/>
    <cellStyle name="Comma 123 2" xfId="2209"/>
    <cellStyle name="Comma 124" xfId="305"/>
    <cellStyle name="Comma 124 2" xfId="2210"/>
    <cellStyle name="Comma 125" xfId="306"/>
    <cellStyle name="Comma 125 2" xfId="2211"/>
    <cellStyle name="Comma 126" xfId="307"/>
    <cellStyle name="Comma 126 2" xfId="2212"/>
    <cellStyle name="Comma 127" xfId="308"/>
    <cellStyle name="Comma 127 2" xfId="2213"/>
    <cellStyle name="Comma 128" xfId="309"/>
    <cellStyle name="Comma 128 2" xfId="2214"/>
    <cellStyle name="Comma 129" xfId="310"/>
    <cellStyle name="Comma 129 2" xfId="2215"/>
    <cellStyle name="Comma 13" xfId="311"/>
    <cellStyle name="Comma 13 2" xfId="2216"/>
    <cellStyle name="Comma 130" xfId="312"/>
    <cellStyle name="Comma 130 2" xfId="2217"/>
    <cellStyle name="Comma 131" xfId="313"/>
    <cellStyle name="Comma 131 2" xfId="2218"/>
    <cellStyle name="Comma 132" xfId="314"/>
    <cellStyle name="Comma 132 2" xfId="2219"/>
    <cellStyle name="Comma 133" xfId="315"/>
    <cellStyle name="Comma 133 2" xfId="2220"/>
    <cellStyle name="Comma 134" xfId="316"/>
    <cellStyle name="Comma 134 2" xfId="2221"/>
    <cellStyle name="Comma 135" xfId="317"/>
    <cellStyle name="Comma 135 2" xfId="2222"/>
    <cellStyle name="Comma 136" xfId="318"/>
    <cellStyle name="Comma 136 2" xfId="2223"/>
    <cellStyle name="Comma 137" xfId="319"/>
    <cellStyle name="Comma 137 2" xfId="2224"/>
    <cellStyle name="Comma 138" xfId="320"/>
    <cellStyle name="Comma 138 2" xfId="2225"/>
    <cellStyle name="Comma 139" xfId="321"/>
    <cellStyle name="Comma 139 2" xfId="2226"/>
    <cellStyle name="Comma 14" xfId="322"/>
    <cellStyle name="Comma 14 2" xfId="2227"/>
    <cellStyle name="Comma 140" xfId="323"/>
    <cellStyle name="Comma 140 2" xfId="2228"/>
    <cellStyle name="Comma 141" xfId="324"/>
    <cellStyle name="Comma 141 2" xfId="2229"/>
    <cellStyle name="Comma 142" xfId="325"/>
    <cellStyle name="Comma 142 2" xfId="2230"/>
    <cellStyle name="Comma 143" xfId="326"/>
    <cellStyle name="Comma 143 2" xfId="2231"/>
    <cellStyle name="Comma 144" xfId="327"/>
    <cellStyle name="Comma 144 2" xfId="2232"/>
    <cellStyle name="Comma 145" xfId="328"/>
    <cellStyle name="Comma 145 2" xfId="2233"/>
    <cellStyle name="Comma 146" xfId="329"/>
    <cellStyle name="Comma 146 2" xfId="2234"/>
    <cellStyle name="Comma 147" xfId="330"/>
    <cellStyle name="Comma 147 2" xfId="2235"/>
    <cellStyle name="Comma 148" xfId="331"/>
    <cellStyle name="Comma 148 2" xfId="2236"/>
    <cellStyle name="Comma 149" xfId="332"/>
    <cellStyle name="Comma 149 2" xfId="2237"/>
    <cellStyle name="Comma 15" xfId="333"/>
    <cellStyle name="Comma 15 2" xfId="2238"/>
    <cellStyle name="Comma 150" xfId="334"/>
    <cellStyle name="Comma 150 2" xfId="2239"/>
    <cellStyle name="Comma 151" xfId="335"/>
    <cellStyle name="Comma 151 2" xfId="2240"/>
    <cellStyle name="Comma 152" xfId="336"/>
    <cellStyle name="Comma 152 2" xfId="2241"/>
    <cellStyle name="Comma 153" xfId="337"/>
    <cellStyle name="Comma 153 2" xfId="2242"/>
    <cellStyle name="Comma 154" xfId="338"/>
    <cellStyle name="Comma 154 2" xfId="2243"/>
    <cellStyle name="Comma 155" xfId="339"/>
    <cellStyle name="Comma 155 2" xfId="2244"/>
    <cellStyle name="Comma 156" xfId="340"/>
    <cellStyle name="Comma 156 2" xfId="2245"/>
    <cellStyle name="Comma 157" xfId="341"/>
    <cellStyle name="Comma 157 2" xfId="2246"/>
    <cellStyle name="Comma 158" xfId="342"/>
    <cellStyle name="Comma 158 2" xfId="2247"/>
    <cellStyle name="Comma 159" xfId="343"/>
    <cellStyle name="Comma 159 2" xfId="2248"/>
    <cellStyle name="Comma 16" xfId="344"/>
    <cellStyle name="Comma 16 2" xfId="2249"/>
    <cellStyle name="Comma 160" xfId="345"/>
    <cellStyle name="Comma 160 2" xfId="2250"/>
    <cellStyle name="Comma 161" xfId="346"/>
    <cellStyle name="Comma 161 2" xfId="2251"/>
    <cellStyle name="Comma 162" xfId="347"/>
    <cellStyle name="Comma 162 2" xfId="2252"/>
    <cellStyle name="Comma 163" xfId="348"/>
    <cellStyle name="Comma 163 2" xfId="2253"/>
    <cellStyle name="Comma 164" xfId="349"/>
    <cellStyle name="Comma 164 2" xfId="2254"/>
    <cellStyle name="Comma 165" xfId="350"/>
    <cellStyle name="Comma 165 2" xfId="2255"/>
    <cellStyle name="Comma 166" xfId="351"/>
    <cellStyle name="Comma 166 2" xfId="2256"/>
    <cellStyle name="Comma 167" xfId="352"/>
    <cellStyle name="Comma 167 2" xfId="2257"/>
    <cellStyle name="Comma 168" xfId="353"/>
    <cellStyle name="Comma 168 2" xfId="2258"/>
    <cellStyle name="Comma 169" xfId="354"/>
    <cellStyle name="Comma 169 2" xfId="2259"/>
    <cellStyle name="Comma 17" xfId="355"/>
    <cellStyle name="Comma 17 2" xfId="2260"/>
    <cellStyle name="Comma 170" xfId="356"/>
    <cellStyle name="Comma 170 2" xfId="2261"/>
    <cellStyle name="Comma 171" xfId="357"/>
    <cellStyle name="Comma 171 2" xfId="2262"/>
    <cellStyle name="Comma 172" xfId="358"/>
    <cellStyle name="Comma 172 2" xfId="2263"/>
    <cellStyle name="Comma 173" xfId="359"/>
    <cellStyle name="Comma 173 2" xfId="2264"/>
    <cellStyle name="Comma 174" xfId="360"/>
    <cellStyle name="Comma 174 2" xfId="2265"/>
    <cellStyle name="Comma 175" xfId="361"/>
    <cellStyle name="Comma 175 2" xfId="2266"/>
    <cellStyle name="Comma 176" xfId="362"/>
    <cellStyle name="Comma 176 2" xfId="2267"/>
    <cellStyle name="Comma 177" xfId="363"/>
    <cellStyle name="Comma 177 2" xfId="2268"/>
    <cellStyle name="Comma 178" xfId="364"/>
    <cellStyle name="Comma 178 2" xfId="2269"/>
    <cellStyle name="Comma 179" xfId="365"/>
    <cellStyle name="Comma 179 2" xfId="2270"/>
    <cellStyle name="Comma 18" xfId="366"/>
    <cellStyle name="Comma 18 2" xfId="2271"/>
    <cellStyle name="Comma 180" xfId="367"/>
    <cellStyle name="Comma 180 2" xfId="2272"/>
    <cellStyle name="Comma 181" xfId="368"/>
    <cellStyle name="Comma 181 2" xfId="2273"/>
    <cellStyle name="Comma 182" xfId="369"/>
    <cellStyle name="Comma 182 2" xfId="2274"/>
    <cellStyle name="Comma 183" xfId="370"/>
    <cellStyle name="Comma 183 2" xfId="2275"/>
    <cellStyle name="Comma 184" xfId="371"/>
    <cellStyle name="Comma 184 2" xfId="2276"/>
    <cellStyle name="Comma 185" xfId="372"/>
    <cellStyle name="Comma 185 2" xfId="2277"/>
    <cellStyle name="Comma 186" xfId="373"/>
    <cellStyle name="Comma 186 2" xfId="2278"/>
    <cellStyle name="Comma 187" xfId="374"/>
    <cellStyle name="Comma 187 2" xfId="2279"/>
    <cellStyle name="Comma 188" xfId="375"/>
    <cellStyle name="Comma 188 2" xfId="2280"/>
    <cellStyle name="Comma 189" xfId="376"/>
    <cellStyle name="Comma 189 2" xfId="2281"/>
    <cellStyle name="Comma 19" xfId="377"/>
    <cellStyle name="Comma 19 2" xfId="2282"/>
    <cellStyle name="Comma 190" xfId="378"/>
    <cellStyle name="Comma 190 2" xfId="2283"/>
    <cellStyle name="Comma 191" xfId="379"/>
    <cellStyle name="Comma 191 2" xfId="2284"/>
    <cellStyle name="Comma 192" xfId="380"/>
    <cellStyle name="Comma 192 2" xfId="2285"/>
    <cellStyle name="Comma 193" xfId="381"/>
    <cellStyle name="Comma 193 2" xfId="2286"/>
    <cellStyle name="Comma 194" xfId="382"/>
    <cellStyle name="Comma 194 2" xfId="2287"/>
    <cellStyle name="Comma 195" xfId="383"/>
    <cellStyle name="Comma 195 2" xfId="2288"/>
    <cellStyle name="Comma 196" xfId="384"/>
    <cellStyle name="Comma 196 2" xfId="2289"/>
    <cellStyle name="Comma 197" xfId="385"/>
    <cellStyle name="Comma 197 2" xfId="2290"/>
    <cellStyle name="Comma 198" xfId="386"/>
    <cellStyle name="Comma 198 2" xfId="2291"/>
    <cellStyle name="Comma 199" xfId="387"/>
    <cellStyle name="Comma 199 2" xfId="2292"/>
    <cellStyle name="Comma 2" xfId="388"/>
    <cellStyle name="Comma 2 2" xfId="1084"/>
    <cellStyle name="Comma 2 2 2" xfId="1517"/>
    <cellStyle name="Comma 2 2 3" xfId="2293"/>
    <cellStyle name="Comma 2 3" xfId="1516"/>
    <cellStyle name="Comma 20" xfId="389"/>
    <cellStyle name="Comma 20 2" xfId="2294"/>
    <cellStyle name="Comma 200" xfId="275"/>
    <cellStyle name="Comma 200 2" xfId="2295"/>
    <cellStyle name="Comma 201" xfId="1054"/>
    <cellStyle name="Comma 201 2" xfId="2296"/>
    <cellStyle name="Comma 202" xfId="1062"/>
    <cellStyle name="Comma 202 2" xfId="2297"/>
    <cellStyle name="Comma 203" xfId="1055"/>
    <cellStyle name="Comma 203 2" xfId="2298"/>
    <cellStyle name="Comma 204" xfId="1061"/>
    <cellStyle name="Comma 204 2" xfId="2299"/>
    <cellStyle name="Comma 205" xfId="1052"/>
    <cellStyle name="Comma 206" xfId="1060"/>
    <cellStyle name="Comma 207" xfId="1053"/>
    <cellStyle name="Comma 208" xfId="1059"/>
    <cellStyle name="Comma 209" xfId="1049"/>
    <cellStyle name="Comma 21" xfId="390"/>
    <cellStyle name="Comma 21 2" xfId="2300"/>
    <cellStyle name="Comma 210" xfId="1058"/>
    <cellStyle name="Comma 211" xfId="1050"/>
    <cellStyle name="Comma 212" xfId="1057"/>
    <cellStyle name="Comma 213" xfId="1051"/>
    <cellStyle name="Comma 214" xfId="1056"/>
    <cellStyle name="Comma 215" xfId="1063"/>
    <cellStyle name="Comma 216" xfId="1064"/>
    <cellStyle name="Comma 217" xfId="1070"/>
    <cellStyle name="Comma 218" xfId="1065"/>
    <cellStyle name="Comma 219" xfId="1069"/>
    <cellStyle name="Comma 22" xfId="391"/>
    <cellStyle name="Comma 22 2" xfId="2301"/>
    <cellStyle name="Comma 220" xfId="1066"/>
    <cellStyle name="Comma 221" xfId="1068"/>
    <cellStyle name="Comma 222" xfId="1067"/>
    <cellStyle name="Comma 223" xfId="1092"/>
    <cellStyle name="Comma 224" xfId="50"/>
    <cellStyle name="Comma 225" xfId="51"/>
    <cellStyle name="Comma 226" xfId="1094"/>
    <cellStyle name="Comma 227" xfId="1096"/>
    <cellStyle name="Comma 228" xfId="1351"/>
    <cellStyle name="Comma 229" xfId="1356"/>
    <cellStyle name="Comma 23" xfId="392"/>
    <cellStyle name="Comma 23 2" xfId="2302"/>
    <cellStyle name="Comma 230" xfId="1350"/>
    <cellStyle name="Comma 231" xfId="1355"/>
    <cellStyle name="Comma 232" xfId="1349"/>
    <cellStyle name="Comma 233" xfId="1354"/>
    <cellStyle name="Comma 234" xfId="1348"/>
    <cellStyle name="Comma 235" xfId="1353"/>
    <cellStyle name="Comma 236" xfId="1347"/>
    <cellStyle name="Comma 237" xfId="1311"/>
    <cellStyle name="Comma 238" xfId="1344"/>
    <cellStyle name="Comma 239" xfId="1514"/>
    <cellStyle name="Comma 24" xfId="393"/>
    <cellStyle name="Comma 24 2" xfId="2303"/>
    <cellStyle name="Comma 240" xfId="1703"/>
    <cellStyle name="Comma 241" xfId="1704"/>
    <cellStyle name="Comma 242" xfId="4047"/>
    <cellStyle name="Comma 243" xfId="1702"/>
    <cellStyle name="Comma 244" xfId="4046"/>
    <cellStyle name="Comma 245" xfId="4051"/>
    <cellStyle name="Comma 246" xfId="4049"/>
    <cellStyle name="Comma 247" xfId="4050"/>
    <cellStyle name="Comma 248" xfId="1723"/>
    <cellStyle name="Comma 249" xfId="4048"/>
    <cellStyle name="Comma 25" xfId="394"/>
    <cellStyle name="Comma 25 2" xfId="2304"/>
    <cellStyle name="Comma 250" xfId="4052"/>
    <cellStyle name="Comma 251" xfId="4087"/>
    <cellStyle name="Comma 26" xfId="395"/>
    <cellStyle name="Comma 26 2" xfId="2305"/>
    <cellStyle name="Comma 27" xfId="396"/>
    <cellStyle name="Comma 27 2" xfId="2306"/>
    <cellStyle name="Comma 28" xfId="397"/>
    <cellStyle name="Comma 28 2" xfId="2307"/>
    <cellStyle name="Comma 29" xfId="398"/>
    <cellStyle name="Comma 29 2" xfId="2308"/>
    <cellStyle name="Comma 3" xfId="399"/>
    <cellStyle name="Comma 3 2" xfId="2309"/>
    <cellStyle name="Comma 30" xfId="400"/>
    <cellStyle name="Comma 30 2" xfId="2310"/>
    <cellStyle name="Comma 31" xfId="401"/>
    <cellStyle name="Comma 31 2" xfId="2311"/>
    <cellStyle name="Comma 32" xfId="402"/>
    <cellStyle name="Comma 32 2" xfId="2312"/>
    <cellStyle name="Comma 33" xfId="403"/>
    <cellStyle name="Comma 33 2" xfId="2313"/>
    <cellStyle name="Comma 34" xfId="404"/>
    <cellStyle name="Comma 34 2" xfId="2314"/>
    <cellStyle name="Comma 35" xfId="405"/>
    <cellStyle name="Comma 35 2" xfId="2315"/>
    <cellStyle name="Comma 36" xfId="406"/>
    <cellStyle name="Comma 36 2" xfId="2316"/>
    <cellStyle name="Comma 37" xfId="407"/>
    <cellStyle name="Comma 37 2" xfId="2317"/>
    <cellStyle name="Comma 38" xfId="408"/>
    <cellStyle name="Comma 38 2" xfId="2318"/>
    <cellStyle name="Comma 39" xfId="409"/>
    <cellStyle name="Comma 39 2" xfId="2319"/>
    <cellStyle name="Comma 4" xfId="410"/>
    <cellStyle name="Comma 4 2" xfId="2320"/>
    <cellStyle name="Comma 40" xfId="411"/>
    <cellStyle name="Comma 40 2" xfId="2321"/>
    <cellStyle name="Comma 41" xfId="412"/>
    <cellStyle name="Comma 41 2" xfId="2322"/>
    <cellStyle name="Comma 42" xfId="413"/>
    <cellStyle name="Comma 42 2" xfId="2323"/>
    <cellStyle name="Comma 43" xfId="414"/>
    <cellStyle name="Comma 43 2" xfId="2324"/>
    <cellStyle name="Comma 44" xfId="415"/>
    <cellStyle name="Comma 44 2" xfId="2325"/>
    <cellStyle name="Comma 45" xfId="416"/>
    <cellStyle name="Comma 45 2" xfId="2326"/>
    <cellStyle name="Comma 46" xfId="417"/>
    <cellStyle name="Comma 46 2" xfId="2327"/>
    <cellStyle name="Comma 47" xfId="418"/>
    <cellStyle name="Comma 47 2" xfId="2328"/>
    <cellStyle name="Comma 48" xfId="419"/>
    <cellStyle name="Comma 48 2" xfId="2329"/>
    <cellStyle name="Comma 49" xfId="420"/>
    <cellStyle name="Comma 49 2" xfId="2330"/>
    <cellStyle name="Comma 5" xfId="421"/>
    <cellStyle name="Comma 5 2" xfId="2331"/>
    <cellStyle name="Comma 50" xfId="422"/>
    <cellStyle name="Comma 50 2" xfId="2332"/>
    <cellStyle name="Comma 51" xfId="423"/>
    <cellStyle name="Comma 51 2" xfId="2333"/>
    <cellStyle name="Comma 52" xfId="424"/>
    <cellStyle name="Comma 52 2" xfId="2334"/>
    <cellStyle name="Comma 53" xfId="425"/>
    <cellStyle name="Comma 53 2" xfId="2335"/>
    <cellStyle name="Comma 54" xfId="426"/>
    <cellStyle name="Comma 54 2" xfId="2336"/>
    <cellStyle name="Comma 55" xfId="427"/>
    <cellStyle name="Comma 55 2" xfId="2337"/>
    <cellStyle name="Comma 56" xfId="428"/>
    <cellStyle name="Comma 56 2" xfId="2338"/>
    <cellStyle name="Comma 57" xfId="429"/>
    <cellStyle name="Comma 57 2" xfId="2339"/>
    <cellStyle name="Comma 58" xfId="430"/>
    <cellStyle name="Comma 58 2" xfId="2340"/>
    <cellStyle name="Comma 59" xfId="431"/>
    <cellStyle name="Comma 59 2" xfId="2341"/>
    <cellStyle name="Comma 6" xfId="432"/>
    <cellStyle name="Comma 6 2" xfId="2342"/>
    <cellStyle name="Comma 60" xfId="433"/>
    <cellStyle name="Comma 60 2" xfId="2343"/>
    <cellStyle name="Comma 61" xfId="434"/>
    <cellStyle name="Comma 61 2" xfId="2344"/>
    <cellStyle name="Comma 62" xfId="435"/>
    <cellStyle name="Comma 62 2" xfId="2345"/>
    <cellStyle name="Comma 63" xfId="436"/>
    <cellStyle name="Comma 63 2" xfId="2346"/>
    <cellStyle name="Comma 64" xfId="437"/>
    <cellStyle name="Comma 64 2" xfId="2347"/>
    <cellStyle name="Comma 65" xfId="438"/>
    <cellStyle name="Comma 65 2" xfId="2348"/>
    <cellStyle name="Comma 66" xfId="439"/>
    <cellStyle name="Comma 66 2" xfId="2349"/>
    <cellStyle name="Comma 67" xfId="440"/>
    <cellStyle name="Comma 67 2" xfId="2350"/>
    <cellStyle name="Comma 68" xfId="441"/>
    <cellStyle name="Comma 68 2" xfId="2351"/>
    <cellStyle name="Comma 69" xfId="442"/>
    <cellStyle name="Comma 69 2" xfId="2352"/>
    <cellStyle name="Comma 7" xfId="443"/>
    <cellStyle name="Comma 7 2" xfId="2353"/>
    <cellStyle name="Comma 70" xfId="444"/>
    <cellStyle name="Comma 70 2" xfId="2354"/>
    <cellStyle name="Comma 71" xfId="445"/>
    <cellStyle name="Comma 71 2" xfId="2355"/>
    <cellStyle name="Comma 72" xfId="446"/>
    <cellStyle name="Comma 72 2" xfId="2356"/>
    <cellStyle name="Comma 73" xfId="447"/>
    <cellStyle name="Comma 73 2" xfId="2357"/>
    <cellStyle name="Comma 74" xfId="448"/>
    <cellStyle name="Comma 74 2" xfId="2358"/>
    <cellStyle name="Comma 75" xfId="449"/>
    <cellStyle name="Comma 75 2" xfId="2359"/>
    <cellStyle name="Comma 76" xfId="450"/>
    <cellStyle name="Comma 76 2" xfId="2360"/>
    <cellStyle name="Comma 77" xfId="451"/>
    <cellStyle name="Comma 77 2" xfId="2361"/>
    <cellStyle name="Comma 78" xfId="452"/>
    <cellStyle name="Comma 78 2" xfId="2362"/>
    <cellStyle name="Comma 79" xfId="453"/>
    <cellStyle name="Comma 79 2" xfId="2363"/>
    <cellStyle name="Comma 8" xfId="454"/>
    <cellStyle name="Comma 8 2" xfId="2364"/>
    <cellStyle name="Comma 80" xfId="455"/>
    <cellStyle name="Comma 80 2" xfId="2365"/>
    <cellStyle name="Comma 81" xfId="456"/>
    <cellStyle name="Comma 81 2" xfId="2366"/>
    <cellStyle name="Comma 82" xfId="457"/>
    <cellStyle name="Comma 82 2" xfId="2367"/>
    <cellStyle name="Comma 83" xfId="458"/>
    <cellStyle name="Comma 83 2" xfId="2368"/>
    <cellStyle name="Comma 84" xfId="459"/>
    <cellStyle name="Comma 84 2" xfId="2369"/>
    <cellStyle name="Comma 85" xfId="460"/>
    <cellStyle name="Comma 85 2" xfId="2370"/>
    <cellStyle name="Comma 86" xfId="461"/>
    <cellStyle name="Comma 86 2" xfId="2371"/>
    <cellStyle name="Comma 87" xfId="462"/>
    <cellStyle name="Comma 87 2" xfId="2372"/>
    <cellStyle name="Comma 88" xfId="463"/>
    <cellStyle name="Comma 88 2" xfId="2373"/>
    <cellStyle name="Comma 89" xfId="464"/>
    <cellStyle name="Comma 89 2" xfId="2374"/>
    <cellStyle name="Comma 9" xfId="465"/>
    <cellStyle name="Comma 9 2" xfId="2375"/>
    <cellStyle name="Comma 90" xfId="466"/>
    <cellStyle name="Comma 90 2" xfId="2376"/>
    <cellStyle name="Comma 91" xfId="467"/>
    <cellStyle name="Comma 91 2" xfId="2377"/>
    <cellStyle name="Comma 92" xfId="468"/>
    <cellStyle name="Comma 92 2" xfId="2378"/>
    <cellStyle name="Comma 93" xfId="469"/>
    <cellStyle name="Comma 93 2" xfId="2379"/>
    <cellStyle name="Comma 94" xfId="470"/>
    <cellStyle name="Comma 94 2" xfId="2380"/>
    <cellStyle name="Comma 95" xfId="471"/>
    <cellStyle name="Comma 95 2" xfId="2381"/>
    <cellStyle name="Comma 96" xfId="472"/>
    <cellStyle name="Comma 96 2" xfId="2382"/>
    <cellStyle name="Comma 97" xfId="473"/>
    <cellStyle name="Comma 97 2" xfId="2383"/>
    <cellStyle name="Comma 98" xfId="474"/>
    <cellStyle name="Comma 98 2" xfId="2384"/>
    <cellStyle name="Comma 99" xfId="475"/>
    <cellStyle name="Comma 99 2" xfId="2385"/>
    <cellStyle name="Currency" xfId="1" builtinId="4"/>
    <cellStyle name="Explanatory Text" xfId="21" builtinId="53" customBuiltin="1"/>
    <cellStyle name="Good" xfId="12" builtinId="26" customBuiltin="1"/>
    <cellStyle name="Good 2" xfId="476"/>
    <cellStyle name="Header_Bottom" xfId="477"/>
    <cellStyle name="Header-Left" xfId="478"/>
    <cellStyle name="Header-Left 10" xfId="479"/>
    <cellStyle name="Header-Left 11" xfId="480"/>
    <cellStyle name="Header-Left 12" xfId="481"/>
    <cellStyle name="Header-Left 13" xfId="482"/>
    <cellStyle name="Header-Left 14" xfId="483"/>
    <cellStyle name="Header-Left 15" xfId="484"/>
    <cellStyle name="Header-Left 16" xfId="485"/>
    <cellStyle name="Header-Left 17" xfId="486"/>
    <cellStyle name="Header-Left 18" xfId="487"/>
    <cellStyle name="Header-Left 19" xfId="488"/>
    <cellStyle name="Header-Left 2" xfId="489"/>
    <cellStyle name="Header-Left 20" xfId="490"/>
    <cellStyle name="Header-Left 21" xfId="491"/>
    <cellStyle name="Header-Left 22" xfId="492"/>
    <cellStyle name="Header-Left 23" xfId="493"/>
    <cellStyle name="Header-Left 24" xfId="494"/>
    <cellStyle name="Header-Left 25" xfId="495"/>
    <cellStyle name="Header-Left 26" xfId="496"/>
    <cellStyle name="Header-Left 27" xfId="497"/>
    <cellStyle name="Header-Left 28" xfId="498"/>
    <cellStyle name="Header-Left 29" xfId="499"/>
    <cellStyle name="Header-Left 3" xfId="500"/>
    <cellStyle name="Header-Left 30" xfId="501"/>
    <cellStyle name="Header-Left 31" xfId="502"/>
    <cellStyle name="Header-Left 32" xfId="503"/>
    <cellStyle name="Header-Left 33" xfId="504"/>
    <cellStyle name="Header-Left 34" xfId="505"/>
    <cellStyle name="Header-Left 35" xfId="506"/>
    <cellStyle name="Header-Left 36" xfId="507"/>
    <cellStyle name="Header-Left 37" xfId="508"/>
    <cellStyle name="Header-Left 38" xfId="509"/>
    <cellStyle name="Header-Left 39" xfId="510"/>
    <cellStyle name="Header-Left 4" xfId="511"/>
    <cellStyle name="Header-Left 40" xfId="512"/>
    <cellStyle name="Header-Left 41" xfId="513"/>
    <cellStyle name="Header-Left 42" xfId="514"/>
    <cellStyle name="Header-Left 43" xfId="515"/>
    <cellStyle name="Header-Left 44" xfId="516"/>
    <cellStyle name="Header-Left 45" xfId="517"/>
    <cellStyle name="Header-Left 46" xfId="518"/>
    <cellStyle name="Header-Left 47" xfId="519"/>
    <cellStyle name="Header-Left 48" xfId="520"/>
    <cellStyle name="Header-Left 49" xfId="521"/>
    <cellStyle name="Header-Left 5" xfId="522"/>
    <cellStyle name="Header-Left 50" xfId="523"/>
    <cellStyle name="Header-Left 51" xfId="524"/>
    <cellStyle name="Header-Left 52" xfId="525"/>
    <cellStyle name="Header-Left 53" xfId="526"/>
    <cellStyle name="Header-Left 54" xfId="527"/>
    <cellStyle name="Header-Left 55" xfId="528"/>
    <cellStyle name="Header-Left 56" xfId="529"/>
    <cellStyle name="Header-Left 57" xfId="530"/>
    <cellStyle name="Header-Left 58" xfId="531"/>
    <cellStyle name="Header-Left 59" xfId="532"/>
    <cellStyle name="Header-Left 6" xfId="533"/>
    <cellStyle name="Header-Left 60" xfId="534"/>
    <cellStyle name="Header-Left 61" xfId="535"/>
    <cellStyle name="Header-Left 62" xfId="536"/>
    <cellStyle name="Header-Left 63" xfId="1091"/>
    <cellStyle name="Header-Left 7" xfId="537"/>
    <cellStyle name="Header-Left 8" xfId="538"/>
    <cellStyle name="Header-Left 9" xfId="539"/>
    <cellStyle name="Header-Top" xfId="540"/>
    <cellStyle name="Header-Top 10" xfId="541"/>
    <cellStyle name="Header-Top 11" xfId="542"/>
    <cellStyle name="Header-Top 12" xfId="543"/>
    <cellStyle name="Header-Top 13" xfId="544"/>
    <cellStyle name="Header-Top 14" xfId="545"/>
    <cellStyle name="Header-Top 15" xfId="546"/>
    <cellStyle name="Header-Top 16" xfId="547"/>
    <cellStyle name="Header-Top 17" xfId="548"/>
    <cellStyle name="Header-Top 18" xfId="549"/>
    <cellStyle name="Header-Top 19" xfId="550"/>
    <cellStyle name="Header-Top 2" xfId="551"/>
    <cellStyle name="Header-Top 20" xfId="552"/>
    <cellStyle name="Header-Top 21" xfId="553"/>
    <cellStyle name="Header-Top 22" xfId="554"/>
    <cellStyle name="Header-Top 23" xfId="555"/>
    <cellStyle name="Header-Top 24" xfId="556"/>
    <cellStyle name="Header-Top 25" xfId="557"/>
    <cellStyle name="Header-Top 26" xfId="558"/>
    <cellStyle name="Header-Top 27" xfId="559"/>
    <cellStyle name="Header-Top 28" xfId="560"/>
    <cellStyle name="Header-Top 29" xfId="561"/>
    <cellStyle name="Header-Top 3" xfId="562"/>
    <cellStyle name="Header-Top 30" xfId="563"/>
    <cellStyle name="Header-Top 31" xfId="564"/>
    <cellStyle name="Header-Top 32" xfId="565"/>
    <cellStyle name="Header-Top 33" xfId="566"/>
    <cellStyle name="Header-Top 34" xfId="567"/>
    <cellStyle name="Header-Top 35" xfId="568"/>
    <cellStyle name="Header-Top 36" xfId="569"/>
    <cellStyle name="Header-Top 37" xfId="570"/>
    <cellStyle name="Header-Top 38" xfId="571"/>
    <cellStyle name="Header-Top 39" xfId="572"/>
    <cellStyle name="Header-Top 4" xfId="573"/>
    <cellStyle name="Header-Top 40" xfId="574"/>
    <cellStyle name="Header-Top 41" xfId="575"/>
    <cellStyle name="Header-Top 42" xfId="576"/>
    <cellStyle name="Header-Top 43" xfId="577"/>
    <cellStyle name="Header-Top 44" xfId="578"/>
    <cellStyle name="Header-Top 45" xfId="579"/>
    <cellStyle name="Header-Top 46" xfId="580"/>
    <cellStyle name="Header-Top 47" xfId="581"/>
    <cellStyle name="Header-Top 48" xfId="582"/>
    <cellStyle name="Header-Top 49" xfId="583"/>
    <cellStyle name="Header-Top 5" xfId="584"/>
    <cellStyle name="Header-Top 50" xfId="585"/>
    <cellStyle name="Header-Top 51" xfId="586"/>
    <cellStyle name="Header-Top 52" xfId="587"/>
    <cellStyle name="Header-Top 53" xfId="588"/>
    <cellStyle name="Header-Top 54" xfId="589"/>
    <cellStyle name="Header-Top 55" xfId="590"/>
    <cellStyle name="Header-Top 56" xfId="591"/>
    <cellStyle name="Header-Top 57" xfId="592"/>
    <cellStyle name="Header-Top 58" xfId="593"/>
    <cellStyle name="Header-Top 59" xfId="594"/>
    <cellStyle name="Header-Top 6" xfId="595"/>
    <cellStyle name="Header-Top 60" xfId="596"/>
    <cellStyle name="Header-Top 61" xfId="597"/>
    <cellStyle name="Header-Top 62" xfId="598"/>
    <cellStyle name="Header-Top 63" xfId="1090"/>
    <cellStyle name="Header-Top 7" xfId="599"/>
    <cellStyle name="Header-Top 8" xfId="600"/>
    <cellStyle name="Header-Top 9" xfId="601"/>
    <cellStyle name="Heading 1" xfId="8" builtinId="16" customBuiltin="1"/>
    <cellStyle name="Heading 1 2" xfId="602"/>
    <cellStyle name="Heading 1 2 2" xfId="1524"/>
    <cellStyle name="Heading 1 2 3" xfId="1523"/>
    <cellStyle name="Heading 2" xfId="9" builtinId="17" customBuiltin="1"/>
    <cellStyle name="Heading 2 2" xfId="603"/>
    <cellStyle name="Heading 2 2 2" xfId="1526"/>
    <cellStyle name="Heading 2 2 3" xfId="1525"/>
    <cellStyle name="Heading 3" xfId="10" builtinId="18" customBuiltin="1"/>
    <cellStyle name="Heading 3 2" xfId="604"/>
    <cellStyle name="Heading 3 2 2" xfId="1528"/>
    <cellStyle name="Heading 3 2 3" xfId="1527"/>
    <cellStyle name="Heading 4" xfId="11" builtinId="19" customBuiltin="1"/>
    <cellStyle name="Heading 4 2" xfId="605"/>
    <cellStyle name="Heading 4 2 2" xfId="1530"/>
    <cellStyle name="Heading 4 2 3" xfId="1529"/>
    <cellStyle name="Hyperlink" xfId="2" builtinId="8"/>
    <cellStyle name="Hyperlink 2" xfId="4054"/>
    <cellStyle name="Hyperlink 3" xfId="4084"/>
    <cellStyle name="Input" xfId="15" builtinId="20" customBuiltin="1"/>
    <cellStyle name="Input 2" xfId="606"/>
    <cellStyle name="Input 2 2" xfId="1532"/>
    <cellStyle name="Input 2 3" xfId="1531"/>
    <cellStyle name="Linked Cell" xfId="18" builtinId="24" customBuiltin="1"/>
    <cellStyle name="Linked Cell 2" xfId="607"/>
    <cellStyle name="Neutral" xfId="14" builtinId="28" customBuiltin="1"/>
    <cellStyle name="Neutral 2" xfId="608"/>
    <cellStyle name="Normal" xfId="0" builtinId="0"/>
    <cellStyle name="Normal 10" xfId="609"/>
    <cellStyle name="Normal 10 2" xfId="1312"/>
    <cellStyle name="Normal 10 2 2" xfId="3008"/>
    <cellStyle name="Normal 10 2 2 2" xfId="3889"/>
    <cellStyle name="Normal 10 2 3" xfId="3888"/>
    <cellStyle name="Normal 10 2 4" xfId="2386"/>
    <cellStyle name="Normal 10 3" xfId="2755"/>
    <cellStyle name="Normal 10 3 2" xfId="3890"/>
    <cellStyle name="Normal 10 4" xfId="3887"/>
    <cellStyle name="Normal 10 5" xfId="1705"/>
    <cellStyle name="Normal 11" xfId="610"/>
    <cellStyle name="Normal 11 2" xfId="1313"/>
    <cellStyle name="Normal 11 2 2" xfId="3009"/>
    <cellStyle name="Normal 11 2 2 2" xfId="3893"/>
    <cellStyle name="Normal 11 2 3" xfId="3892"/>
    <cellStyle name="Normal 11 2 4" xfId="2387"/>
    <cellStyle name="Normal 11 3" xfId="2756"/>
    <cellStyle name="Normal 11 3 2" xfId="3894"/>
    <cellStyle name="Normal 11 4" xfId="3891"/>
    <cellStyle name="Normal 11 5" xfId="1706"/>
    <cellStyle name="Normal 12" xfId="611"/>
    <cellStyle name="Normal 12 2" xfId="1314"/>
    <cellStyle name="Normal 12 2 2" xfId="3010"/>
    <cellStyle name="Normal 12 2 2 2" xfId="3897"/>
    <cellStyle name="Normal 12 2 3" xfId="3896"/>
    <cellStyle name="Normal 12 2 4" xfId="2388"/>
    <cellStyle name="Normal 12 3" xfId="2757"/>
    <cellStyle name="Normal 12 3 2" xfId="3898"/>
    <cellStyle name="Normal 12 4" xfId="3895"/>
    <cellStyle name="Normal 12 5" xfId="1707"/>
    <cellStyle name="Normal 13" xfId="612"/>
    <cellStyle name="Normal 13 2" xfId="1093"/>
    <cellStyle name="Normal 13 2 2" xfId="3011"/>
    <cellStyle name="Normal 13 2 2 2" xfId="3901"/>
    <cellStyle name="Normal 13 2 3" xfId="3900"/>
    <cellStyle name="Normal 13 2 4" xfId="2389"/>
    <cellStyle name="Normal 13 3" xfId="1315"/>
    <cellStyle name="Normal 13 3 2" xfId="3902"/>
    <cellStyle name="Normal 13 3 3" xfId="2758"/>
    <cellStyle name="Normal 13 4" xfId="3899"/>
    <cellStyle name="Normal 13 5" xfId="1708"/>
    <cellStyle name="Normal 14" xfId="613"/>
    <cellStyle name="Normal 14 2" xfId="1316"/>
    <cellStyle name="Normal 14 2 2" xfId="3012"/>
    <cellStyle name="Normal 14 2 2 2" xfId="3905"/>
    <cellStyle name="Normal 14 2 3" xfId="3904"/>
    <cellStyle name="Normal 14 2 4" xfId="2390"/>
    <cellStyle name="Normal 14 3" xfId="2759"/>
    <cellStyle name="Normal 14 3 2" xfId="3906"/>
    <cellStyle name="Normal 14 4" xfId="3903"/>
    <cellStyle name="Normal 14 5" xfId="1709"/>
    <cellStyle name="Normal 15" xfId="614"/>
    <cellStyle name="Normal 15 2" xfId="1317"/>
    <cellStyle name="Normal 15 2 2" xfId="3013"/>
    <cellStyle name="Normal 15 2 2 2" xfId="3909"/>
    <cellStyle name="Normal 15 2 3" xfId="3908"/>
    <cellStyle name="Normal 15 2 4" xfId="2391"/>
    <cellStyle name="Normal 15 3" xfId="2760"/>
    <cellStyle name="Normal 15 3 2" xfId="3910"/>
    <cellStyle name="Normal 15 4" xfId="3907"/>
    <cellStyle name="Normal 15 5" xfId="1710"/>
    <cellStyle name="Normal 16" xfId="615"/>
    <cellStyle name="Normal 16 2" xfId="1318"/>
    <cellStyle name="Normal 16 2 2" xfId="3014"/>
    <cellStyle name="Normal 16 2 2 2" xfId="3913"/>
    <cellStyle name="Normal 16 2 3" xfId="3912"/>
    <cellStyle name="Normal 16 2 4" xfId="2392"/>
    <cellStyle name="Normal 16 3" xfId="2761"/>
    <cellStyle name="Normal 16 3 2" xfId="3914"/>
    <cellStyle name="Normal 16 4" xfId="3911"/>
    <cellStyle name="Normal 16 5" xfId="1711"/>
    <cellStyle name="Normal 17" xfId="616"/>
    <cellStyle name="Normal 17 2" xfId="1319"/>
    <cellStyle name="Normal 17 2 2" xfId="3015"/>
    <cellStyle name="Normal 17 2 2 2" xfId="3917"/>
    <cellStyle name="Normal 17 2 3" xfId="3916"/>
    <cellStyle name="Normal 17 2 4" xfId="2393"/>
    <cellStyle name="Normal 17 3" xfId="2762"/>
    <cellStyle name="Normal 17 3 2" xfId="3918"/>
    <cellStyle name="Normal 17 4" xfId="3915"/>
    <cellStyle name="Normal 17 5" xfId="1712"/>
    <cellStyle name="Normal 18" xfId="617"/>
    <cellStyle name="Normal 18 2" xfId="1320"/>
    <cellStyle name="Normal 18 2 2" xfId="3016"/>
    <cellStyle name="Normal 18 2 2 2" xfId="3921"/>
    <cellStyle name="Normal 18 2 3" xfId="3920"/>
    <cellStyle name="Normal 18 2 4" xfId="2394"/>
    <cellStyle name="Normal 18 3" xfId="2763"/>
    <cellStyle name="Normal 18 3 2" xfId="3922"/>
    <cellStyle name="Normal 18 4" xfId="3919"/>
    <cellStyle name="Normal 18 5" xfId="1713"/>
    <cellStyle name="Normal 19" xfId="618"/>
    <cellStyle name="Normal 19 2" xfId="1321"/>
    <cellStyle name="Normal 19 2 2" xfId="3017"/>
    <cellStyle name="Normal 19 2 2 2" xfId="3925"/>
    <cellStyle name="Normal 19 2 3" xfId="3924"/>
    <cellStyle name="Normal 19 2 4" xfId="2395"/>
    <cellStyle name="Normal 19 3" xfId="2764"/>
    <cellStyle name="Normal 19 3 2" xfId="3926"/>
    <cellStyle name="Normal 19 4" xfId="3923"/>
    <cellStyle name="Normal 19 5" xfId="1714"/>
    <cellStyle name="Normal 2" xfId="5"/>
    <cellStyle name="Normal 2 2" xfId="48"/>
    <cellStyle name="Normal 2 2 2" xfId="619"/>
    <cellStyle name="Normal 2 2 2 2" xfId="3018"/>
    <cellStyle name="Normal 2 2 2 2 2" xfId="3929"/>
    <cellStyle name="Normal 2 2 2 3" xfId="3928"/>
    <cellStyle name="Normal 2 2 2 4" xfId="2396"/>
    <cellStyle name="Normal 2 2 3" xfId="1322"/>
    <cellStyle name="Normal 2 2 3 2" xfId="3930"/>
    <cellStyle name="Normal 2 2 3 3" xfId="2765"/>
    <cellStyle name="Normal 2 2 4" xfId="3927"/>
    <cellStyle name="Normal 2 2 5" xfId="1715"/>
    <cellStyle name="Normal 2 3" xfId="52"/>
    <cellStyle name="Normal 2 4" xfId="1536"/>
    <cellStyle name="Normal 2 5" xfId="4068"/>
    <cellStyle name="Normal 20" xfId="620"/>
    <cellStyle name="Normal 20 2" xfId="1323"/>
    <cellStyle name="Normal 20 2 2" xfId="3019"/>
    <cellStyle name="Normal 20 2 2 2" xfId="3933"/>
    <cellStyle name="Normal 20 2 3" xfId="3932"/>
    <cellStyle name="Normal 20 2 4" xfId="2397"/>
    <cellStyle name="Normal 20 3" xfId="2766"/>
    <cellStyle name="Normal 20 3 2" xfId="3934"/>
    <cellStyle name="Normal 20 4" xfId="3931"/>
    <cellStyle name="Normal 20 5" xfId="1716"/>
    <cellStyle name="Normal 21" xfId="621"/>
    <cellStyle name="Normal 22" xfId="1095"/>
    <cellStyle name="Normal 22 2" xfId="2792"/>
    <cellStyle name="Normal 22 2 2" xfId="3936"/>
    <cellStyle name="Normal 22 3" xfId="3935"/>
    <cellStyle name="Normal 22 4" xfId="1966"/>
    <cellStyle name="Normal 23" xfId="1357"/>
    <cellStyle name="Normal 23 2" xfId="2551"/>
    <cellStyle name="Normal 24" xfId="1358"/>
    <cellStyle name="Normal 24 2" xfId="3937"/>
    <cellStyle name="Normal 24 3" xfId="2550"/>
    <cellStyle name="Normal 25" xfId="1361"/>
    <cellStyle name="Normal 25 2" xfId="4032"/>
    <cellStyle name="Normal 26" xfId="1362"/>
    <cellStyle name="Normal 26 2" xfId="4063"/>
    <cellStyle name="Normal 26 2 2" xfId="4078"/>
    <cellStyle name="Normal 26 3" xfId="4073"/>
    <cellStyle name="Normal 26 3 2" xfId="4091"/>
    <cellStyle name="Normal 26 4" xfId="4076"/>
    <cellStyle name="Normal 26 5" xfId="4088"/>
    <cellStyle name="Normal 27" xfId="1363"/>
    <cellStyle name="Normal 28" xfId="1364"/>
    <cellStyle name="Normal 29" xfId="4053"/>
    <cellStyle name="Normal 29 2" xfId="4071"/>
    <cellStyle name="Normal 29 2 2" xfId="4075"/>
    <cellStyle name="Normal 3" xfId="6"/>
    <cellStyle name="Normal 3 2" xfId="49"/>
    <cellStyle name="Normal 3 3" xfId="622"/>
    <cellStyle name="Normal 3 4" xfId="1359"/>
    <cellStyle name="Normal 3 5" xfId="1360"/>
    <cellStyle name="Normal 3 6" xfId="4092"/>
    <cellStyle name="Normal 30" xfId="4055"/>
    <cellStyle name="Normal 31" xfId="4056"/>
    <cellStyle name="Normal 32" xfId="4057"/>
    <cellStyle name="Normal 33" xfId="4058"/>
    <cellStyle name="Normal 34" xfId="4059"/>
    <cellStyle name="Normal 35" xfId="4060"/>
    <cellStyle name="Normal 36" xfId="4061"/>
    <cellStyle name="Normal 37" xfId="4062"/>
    <cellStyle name="Normal 37 2" xfId="4074"/>
    <cellStyle name="Normal 38" xfId="4064"/>
    <cellStyle name="Normal 39" xfId="4065"/>
    <cellStyle name="Normal 4" xfId="47"/>
    <cellStyle name="Normal 4 2" xfId="623"/>
    <cellStyle name="Normal 4 2 2" xfId="3020"/>
    <cellStyle name="Normal 4 2 2 2" xfId="3940"/>
    <cellStyle name="Normal 4 2 3" xfId="3939"/>
    <cellStyle name="Normal 4 2 4" xfId="2398"/>
    <cellStyle name="Normal 4 3" xfId="1324"/>
    <cellStyle name="Normal 4 3 2" xfId="3941"/>
    <cellStyle name="Normal 4 3 3" xfId="2767"/>
    <cellStyle name="Normal 4 4" xfId="3938"/>
    <cellStyle name="Normal 4 5" xfId="1717"/>
    <cellStyle name="Normal 40" xfId="4066"/>
    <cellStyle name="Normal 41" xfId="4067"/>
    <cellStyle name="Normal 42" xfId="4069"/>
    <cellStyle name="Normal 43" xfId="4072"/>
    <cellStyle name="Normal 44" xfId="4070"/>
    <cellStyle name="Normal 44 2" xfId="4090"/>
    <cellStyle name="Normal 45" xfId="4083"/>
    <cellStyle name="Normal 46" xfId="4077"/>
    <cellStyle name="Normal 46 2" xfId="4086"/>
    <cellStyle name="Normal 47" xfId="4079"/>
    <cellStyle name="Normal 48" xfId="4081"/>
    <cellStyle name="Normal 48 2" xfId="4085"/>
    <cellStyle name="Normal 49" xfId="4082"/>
    <cellStyle name="Normal 5" xfId="624"/>
    <cellStyle name="Normal 5 2" xfId="1325"/>
    <cellStyle name="Normal 5 2 2" xfId="3021"/>
    <cellStyle name="Normal 5 2 2 2" xfId="3944"/>
    <cellStyle name="Normal 5 2 3" xfId="3943"/>
    <cellStyle name="Normal 5 2 4" xfId="2399"/>
    <cellStyle name="Normal 5 3" xfId="2768"/>
    <cellStyle name="Normal 5 3 2" xfId="3945"/>
    <cellStyle name="Normal 5 4" xfId="3942"/>
    <cellStyle name="Normal 5 5" xfId="1718"/>
    <cellStyle name="Normal 50" xfId="4089"/>
    <cellStyle name="Normal 6" xfId="625"/>
    <cellStyle name="Normal 6 2" xfId="1326"/>
    <cellStyle name="Normal 6 2 2" xfId="3022"/>
    <cellStyle name="Normal 6 2 2 2" xfId="3948"/>
    <cellStyle name="Normal 6 2 3" xfId="3947"/>
    <cellStyle name="Normal 6 2 4" xfId="2400"/>
    <cellStyle name="Normal 6 3" xfId="2769"/>
    <cellStyle name="Normal 6 3 2" xfId="3949"/>
    <cellStyle name="Normal 6 4" xfId="3946"/>
    <cellStyle name="Normal 6 5" xfId="1719"/>
    <cellStyle name="Normal 7" xfId="626"/>
    <cellStyle name="Normal 7 2" xfId="1327"/>
    <cellStyle name="Normal 7 2 2" xfId="3023"/>
    <cellStyle name="Normal 7 2 2 2" xfId="3952"/>
    <cellStyle name="Normal 7 2 3" xfId="3951"/>
    <cellStyle name="Normal 7 2 4" xfId="2401"/>
    <cellStyle name="Normal 7 3" xfId="2770"/>
    <cellStyle name="Normal 7 3 2" xfId="3953"/>
    <cellStyle name="Normal 7 4" xfId="3950"/>
    <cellStyle name="Normal 7 5" xfId="1720"/>
    <cellStyle name="Normal 8" xfId="627"/>
    <cellStyle name="Normal 8 2" xfId="1328"/>
    <cellStyle name="Normal 8 2 2" xfId="3024"/>
    <cellStyle name="Normal 8 2 2 2" xfId="3956"/>
    <cellStyle name="Normal 8 2 3" xfId="3955"/>
    <cellStyle name="Normal 8 2 4" xfId="2402"/>
    <cellStyle name="Normal 8 3" xfId="2771"/>
    <cellStyle name="Normal 8 3 2" xfId="3957"/>
    <cellStyle name="Normal 8 4" xfId="3954"/>
    <cellStyle name="Normal 8 5" xfId="1721"/>
    <cellStyle name="Normal 9" xfId="628"/>
    <cellStyle name="Normal 9 2" xfId="1329"/>
    <cellStyle name="Normal 9 2 2" xfId="3025"/>
    <cellStyle name="Normal 9 2 2 2" xfId="3960"/>
    <cellStyle name="Normal 9 2 3" xfId="3959"/>
    <cellStyle name="Normal 9 2 4" xfId="2403"/>
    <cellStyle name="Normal 9 3" xfId="2772"/>
    <cellStyle name="Normal 9 3 2" xfId="3961"/>
    <cellStyle name="Normal 9 4" xfId="3958"/>
    <cellStyle name="Normal 9 5" xfId="1722"/>
    <cellStyle name="Normal_2010-12-08 2011 NDCS Data Supplement" xfId="3"/>
    <cellStyle name="Normal_2011 NDCS Data Supplement - Master File" xfId="4"/>
    <cellStyle name="Note 10" xfId="629"/>
    <cellStyle name="Note 10 10" xfId="2404"/>
    <cellStyle name="Note 10 2" xfId="630"/>
    <cellStyle name="Note 10 2 2" xfId="2405"/>
    <cellStyle name="Note 10 3" xfId="631"/>
    <cellStyle name="Note 10 3 2" xfId="2406"/>
    <cellStyle name="Note 10 4" xfId="632"/>
    <cellStyle name="Note 10 4 2" xfId="2407"/>
    <cellStyle name="Note 10 5" xfId="633"/>
    <cellStyle name="Note 10 5 2" xfId="2408"/>
    <cellStyle name="Note 10 6" xfId="634"/>
    <cellStyle name="Note 10 6 2" xfId="2409"/>
    <cellStyle name="Note 10 7" xfId="635"/>
    <cellStyle name="Note 10 7 2" xfId="1330"/>
    <cellStyle name="Note 10 7 2 2" xfId="2410"/>
    <cellStyle name="Note 10 7 3" xfId="1724"/>
    <cellStyle name="Note 10 8" xfId="1725"/>
    <cellStyle name="Note 10 8 2" xfId="2411"/>
    <cellStyle name="Note 10 9" xfId="1726"/>
    <cellStyle name="Note 10 9 2" xfId="2412"/>
    <cellStyle name="Note 10 9 2 2" xfId="3026"/>
    <cellStyle name="Note 10 9 2 2 2" xfId="3964"/>
    <cellStyle name="Note 10 9 2 3" xfId="3963"/>
    <cellStyle name="Note 10 9 3" xfId="2773"/>
    <cellStyle name="Note 10 9 3 2" xfId="3965"/>
    <cellStyle name="Note 10 9 4" xfId="3962"/>
    <cellStyle name="Note 11" xfId="636"/>
    <cellStyle name="Note 11 10" xfId="2413"/>
    <cellStyle name="Note 11 2" xfId="637"/>
    <cellStyle name="Note 11 2 2" xfId="2414"/>
    <cellStyle name="Note 11 3" xfId="638"/>
    <cellStyle name="Note 11 3 2" xfId="2415"/>
    <cellStyle name="Note 11 4" xfId="639"/>
    <cellStyle name="Note 11 4 2" xfId="2416"/>
    <cellStyle name="Note 11 5" xfId="640"/>
    <cellStyle name="Note 11 5 2" xfId="2417"/>
    <cellStyle name="Note 11 6" xfId="641"/>
    <cellStyle name="Note 11 6 2" xfId="2418"/>
    <cellStyle name="Note 11 7" xfId="642"/>
    <cellStyle name="Note 11 7 2" xfId="1331"/>
    <cellStyle name="Note 11 7 2 2" xfId="2419"/>
    <cellStyle name="Note 11 7 3" xfId="1727"/>
    <cellStyle name="Note 11 8" xfId="1728"/>
    <cellStyle name="Note 11 8 2" xfId="2420"/>
    <cellStyle name="Note 11 9" xfId="1729"/>
    <cellStyle name="Note 11 9 2" xfId="2421"/>
    <cellStyle name="Note 11 9 2 2" xfId="3027"/>
    <cellStyle name="Note 11 9 2 2 2" xfId="3968"/>
    <cellStyle name="Note 11 9 2 3" xfId="3967"/>
    <cellStyle name="Note 11 9 3" xfId="2774"/>
    <cellStyle name="Note 11 9 3 2" xfId="3969"/>
    <cellStyle name="Note 11 9 4" xfId="3966"/>
    <cellStyle name="Note 12" xfId="643"/>
    <cellStyle name="Note 12 10" xfId="2422"/>
    <cellStyle name="Note 12 2" xfId="644"/>
    <cellStyle name="Note 12 2 2" xfId="2423"/>
    <cellStyle name="Note 12 3" xfId="645"/>
    <cellStyle name="Note 12 3 2" xfId="2424"/>
    <cellStyle name="Note 12 4" xfId="646"/>
    <cellStyle name="Note 12 4 2" xfId="2425"/>
    <cellStyle name="Note 12 5" xfId="647"/>
    <cellStyle name="Note 12 5 2" xfId="2426"/>
    <cellStyle name="Note 12 6" xfId="648"/>
    <cellStyle name="Note 12 6 2" xfId="2427"/>
    <cellStyle name="Note 12 7" xfId="649"/>
    <cellStyle name="Note 12 7 2" xfId="1332"/>
    <cellStyle name="Note 12 7 2 2" xfId="2428"/>
    <cellStyle name="Note 12 7 3" xfId="1730"/>
    <cellStyle name="Note 12 8" xfId="1731"/>
    <cellStyle name="Note 12 8 2" xfId="2429"/>
    <cellStyle name="Note 12 9" xfId="1732"/>
    <cellStyle name="Note 12 9 2" xfId="2430"/>
    <cellStyle name="Note 12 9 2 2" xfId="3028"/>
    <cellStyle name="Note 12 9 2 2 2" xfId="3972"/>
    <cellStyle name="Note 12 9 2 3" xfId="3971"/>
    <cellStyle name="Note 12 9 3" xfId="2775"/>
    <cellStyle name="Note 12 9 3 2" xfId="3973"/>
    <cellStyle name="Note 12 9 4" xfId="3970"/>
    <cellStyle name="Note 13" xfId="650"/>
    <cellStyle name="Note 13 10" xfId="2431"/>
    <cellStyle name="Note 13 2" xfId="651"/>
    <cellStyle name="Note 13 2 2" xfId="2432"/>
    <cellStyle name="Note 13 3" xfId="652"/>
    <cellStyle name="Note 13 3 2" xfId="2433"/>
    <cellStyle name="Note 13 4" xfId="653"/>
    <cellStyle name="Note 13 4 2" xfId="2434"/>
    <cellStyle name="Note 13 5" xfId="654"/>
    <cellStyle name="Note 13 5 2" xfId="2435"/>
    <cellStyle name="Note 13 6" xfId="655"/>
    <cellStyle name="Note 13 6 2" xfId="2436"/>
    <cellStyle name="Note 13 7" xfId="656"/>
    <cellStyle name="Note 13 7 2" xfId="1333"/>
    <cellStyle name="Note 13 7 2 2" xfId="2437"/>
    <cellStyle name="Note 13 7 3" xfId="1733"/>
    <cellStyle name="Note 13 8" xfId="1734"/>
    <cellStyle name="Note 13 8 2" xfId="2438"/>
    <cellStyle name="Note 13 9" xfId="1735"/>
    <cellStyle name="Note 13 9 2" xfId="2439"/>
    <cellStyle name="Note 13 9 2 2" xfId="3029"/>
    <cellStyle name="Note 13 9 2 2 2" xfId="3976"/>
    <cellStyle name="Note 13 9 2 3" xfId="3975"/>
    <cellStyle name="Note 13 9 3" xfId="2776"/>
    <cellStyle name="Note 13 9 3 2" xfId="3977"/>
    <cellStyle name="Note 13 9 4" xfId="3974"/>
    <cellStyle name="Note 14" xfId="657"/>
    <cellStyle name="Note 14 10" xfId="2440"/>
    <cellStyle name="Note 14 2" xfId="658"/>
    <cellStyle name="Note 14 2 2" xfId="2441"/>
    <cellStyle name="Note 14 3" xfId="659"/>
    <cellStyle name="Note 14 3 2" xfId="2442"/>
    <cellStyle name="Note 14 4" xfId="660"/>
    <cellStyle name="Note 14 4 2" xfId="2443"/>
    <cellStyle name="Note 14 5" xfId="661"/>
    <cellStyle name="Note 14 5 2" xfId="2444"/>
    <cellStyle name="Note 14 6" xfId="662"/>
    <cellStyle name="Note 14 6 2" xfId="2445"/>
    <cellStyle name="Note 14 7" xfId="663"/>
    <cellStyle name="Note 14 7 2" xfId="1334"/>
    <cellStyle name="Note 14 7 2 2" xfId="2446"/>
    <cellStyle name="Note 14 7 3" xfId="1736"/>
    <cellStyle name="Note 14 8" xfId="1737"/>
    <cellStyle name="Note 14 8 2" xfId="2447"/>
    <cellStyle name="Note 14 9" xfId="1738"/>
    <cellStyle name="Note 14 9 2" xfId="2448"/>
    <cellStyle name="Note 14 9 2 2" xfId="3030"/>
    <cellStyle name="Note 14 9 2 2 2" xfId="3980"/>
    <cellStyle name="Note 14 9 2 3" xfId="3979"/>
    <cellStyle name="Note 14 9 3" xfId="2777"/>
    <cellStyle name="Note 14 9 3 2" xfId="3981"/>
    <cellStyle name="Note 14 9 4" xfId="3978"/>
    <cellStyle name="Note 15" xfId="664"/>
    <cellStyle name="Note 15 10" xfId="2449"/>
    <cellStyle name="Note 15 2" xfId="665"/>
    <cellStyle name="Note 15 2 2" xfId="2450"/>
    <cellStyle name="Note 15 3" xfId="666"/>
    <cellStyle name="Note 15 3 2" xfId="2451"/>
    <cellStyle name="Note 15 4" xfId="667"/>
    <cellStyle name="Note 15 4 2" xfId="2452"/>
    <cellStyle name="Note 15 5" xfId="668"/>
    <cellStyle name="Note 15 5 2" xfId="2453"/>
    <cellStyle name="Note 15 6" xfId="669"/>
    <cellStyle name="Note 15 6 2" xfId="2454"/>
    <cellStyle name="Note 15 7" xfId="670"/>
    <cellStyle name="Note 15 7 2" xfId="1335"/>
    <cellStyle name="Note 15 7 2 2" xfId="2455"/>
    <cellStyle name="Note 15 7 3" xfId="1739"/>
    <cellStyle name="Note 15 8" xfId="1740"/>
    <cellStyle name="Note 15 8 2" xfId="2456"/>
    <cellStyle name="Note 15 9" xfId="1741"/>
    <cellStyle name="Note 15 9 2" xfId="2457"/>
    <cellStyle name="Note 15 9 2 2" xfId="3031"/>
    <cellStyle name="Note 15 9 2 2 2" xfId="3984"/>
    <cellStyle name="Note 15 9 2 3" xfId="3983"/>
    <cellStyle name="Note 15 9 3" xfId="2778"/>
    <cellStyle name="Note 15 9 3 2" xfId="3985"/>
    <cellStyle name="Note 15 9 4" xfId="3982"/>
    <cellStyle name="Note 16" xfId="671"/>
    <cellStyle name="Note 16 10" xfId="2458"/>
    <cellStyle name="Note 16 2" xfId="672"/>
    <cellStyle name="Note 16 2 2" xfId="2459"/>
    <cellStyle name="Note 16 3" xfId="673"/>
    <cellStyle name="Note 16 3 2" xfId="2460"/>
    <cellStyle name="Note 16 4" xfId="674"/>
    <cellStyle name="Note 16 4 2" xfId="2461"/>
    <cellStyle name="Note 16 5" xfId="675"/>
    <cellStyle name="Note 16 5 2" xfId="2462"/>
    <cellStyle name="Note 16 6" xfId="676"/>
    <cellStyle name="Note 16 6 2" xfId="2463"/>
    <cellStyle name="Note 16 7" xfId="677"/>
    <cellStyle name="Note 16 7 2" xfId="1336"/>
    <cellStyle name="Note 16 7 2 2" xfId="2464"/>
    <cellStyle name="Note 16 7 3" xfId="1742"/>
    <cellStyle name="Note 16 8" xfId="1743"/>
    <cellStyle name="Note 16 8 2" xfId="2465"/>
    <cellStyle name="Note 16 9" xfId="1744"/>
    <cellStyle name="Note 16 9 2" xfId="2466"/>
    <cellStyle name="Note 16 9 2 2" xfId="3032"/>
    <cellStyle name="Note 16 9 2 2 2" xfId="3988"/>
    <cellStyle name="Note 16 9 2 3" xfId="3987"/>
    <cellStyle name="Note 16 9 3" xfId="2779"/>
    <cellStyle name="Note 16 9 3 2" xfId="3989"/>
    <cellStyle name="Note 16 9 4" xfId="3986"/>
    <cellStyle name="Note 17" xfId="678"/>
    <cellStyle name="Note 17 10" xfId="2467"/>
    <cellStyle name="Note 17 2" xfId="679"/>
    <cellStyle name="Note 17 2 2" xfId="2468"/>
    <cellStyle name="Note 17 3" xfId="680"/>
    <cellStyle name="Note 17 3 2" xfId="2469"/>
    <cellStyle name="Note 17 4" xfId="681"/>
    <cellStyle name="Note 17 4 2" xfId="2470"/>
    <cellStyle name="Note 17 5" xfId="682"/>
    <cellStyle name="Note 17 5 2" xfId="2471"/>
    <cellStyle name="Note 17 6" xfId="683"/>
    <cellStyle name="Note 17 6 2" xfId="2472"/>
    <cellStyle name="Note 17 7" xfId="684"/>
    <cellStyle name="Note 17 7 2" xfId="1337"/>
    <cellStyle name="Note 17 7 2 2" xfId="2473"/>
    <cellStyle name="Note 17 7 3" xfId="1745"/>
    <cellStyle name="Note 17 8" xfId="1746"/>
    <cellStyle name="Note 17 8 2" xfId="2474"/>
    <cellStyle name="Note 17 9" xfId="1747"/>
    <cellStyle name="Note 17 9 2" xfId="2475"/>
    <cellStyle name="Note 17 9 2 2" xfId="3033"/>
    <cellStyle name="Note 17 9 2 2 2" xfId="3992"/>
    <cellStyle name="Note 17 9 2 3" xfId="3991"/>
    <cellStyle name="Note 17 9 3" xfId="2780"/>
    <cellStyle name="Note 17 9 3 2" xfId="3993"/>
    <cellStyle name="Note 17 9 4" xfId="3990"/>
    <cellStyle name="Note 18" xfId="685"/>
    <cellStyle name="Note 18 10" xfId="2476"/>
    <cellStyle name="Note 18 2" xfId="686"/>
    <cellStyle name="Note 18 2 2" xfId="2477"/>
    <cellStyle name="Note 18 3" xfId="687"/>
    <cellStyle name="Note 18 3 2" xfId="2478"/>
    <cellStyle name="Note 18 4" xfId="688"/>
    <cellStyle name="Note 18 4 2" xfId="2479"/>
    <cellStyle name="Note 18 5" xfId="689"/>
    <cellStyle name="Note 18 5 2" xfId="2480"/>
    <cellStyle name="Note 18 6" xfId="690"/>
    <cellStyle name="Note 18 6 2" xfId="2481"/>
    <cellStyle name="Note 18 7" xfId="691"/>
    <cellStyle name="Note 18 7 2" xfId="1338"/>
    <cellStyle name="Note 18 7 2 2" xfId="2482"/>
    <cellStyle name="Note 18 7 3" xfId="1748"/>
    <cellStyle name="Note 18 8" xfId="1749"/>
    <cellStyle name="Note 18 8 2" xfId="2483"/>
    <cellStyle name="Note 18 9" xfId="1750"/>
    <cellStyle name="Note 18 9 2" xfId="2484"/>
    <cellStyle name="Note 18 9 2 2" xfId="3034"/>
    <cellStyle name="Note 18 9 2 2 2" xfId="3996"/>
    <cellStyle name="Note 18 9 2 3" xfId="3995"/>
    <cellStyle name="Note 18 9 3" xfId="2781"/>
    <cellStyle name="Note 18 9 3 2" xfId="3997"/>
    <cellStyle name="Note 18 9 4" xfId="3994"/>
    <cellStyle name="Note 19" xfId="692"/>
    <cellStyle name="Note 19 10" xfId="2485"/>
    <cellStyle name="Note 19 2" xfId="693"/>
    <cellStyle name="Note 19 2 2" xfId="2486"/>
    <cellStyle name="Note 19 3" xfId="694"/>
    <cellStyle name="Note 19 3 2" xfId="2487"/>
    <cellStyle name="Note 19 4" xfId="695"/>
    <cellStyle name="Note 19 4 2" xfId="2488"/>
    <cellStyle name="Note 19 5" xfId="696"/>
    <cellStyle name="Note 19 5 2" xfId="2489"/>
    <cellStyle name="Note 19 6" xfId="697"/>
    <cellStyle name="Note 19 6 2" xfId="2490"/>
    <cellStyle name="Note 19 7" xfId="698"/>
    <cellStyle name="Note 19 7 2" xfId="1339"/>
    <cellStyle name="Note 19 7 2 2" xfId="2491"/>
    <cellStyle name="Note 19 7 3" xfId="1751"/>
    <cellStyle name="Note 19 8" xfId="1752"/>
    <cellStyle name="Note 19 8 2" xfId="2492"/>
    <cellStyle name="Note 19 9" xfId="1753"/>
    <cellStyle name="Note 19 9 2" xfId="2493"/>
    <cellStyle name="Note 19 9 2 2" xfId="3035"/>
    <cellStyle name="Note 19 9 2 2 2" xfId="4000"/>
    <cellStyle name="Note 19 9 2 3" xfId="3999"/>
    <cellStyle name="Note 19 9 3" xfId="2782"/>
    <cellStyle name="Note 19 9 3 2" xfId="4001"/>
    <cellStyle name="Note 19 9 4" xfId="3998"/>
    <cellStyle name="Note 2" xfId="699"/>
    <cellStyle name="Note 2 2" xfId="700"/>
    <cellStyle name="Note 20" xfId="1071"/>
    <cellStyle name="Note 20 2" xfId="2494"/>
    <cellStyle name="Note 20 2 2" xfId="3036"/>
    <cellStyle name="Note 20 2 2 2" xfId="4004"/>
    <cellStyle name="Note 20 2 3" xfId="4003"/>
    <cellStyle name="Note 20 3" xfId="2783"/>
    <cellStyle name="Note 20 3 2" xfId="4005"/>
    <cellStyle name="Note 20 4" xfId="4002"/>
    <cellStyle name="Note 20 5" xfId="1754"/>
    <cellStyle name="Note 21" xfId="1352"/>
    <cellStyle name="Note 21 2" xfId="2793"/>
    <cellStyle name="Note 21 2 2" xfId="4007"/>
    <cellStyle name="Note 21 3" xfId="4006"/>
    <cellStyle name="Note 21 4" xfId="1967"/>
    <cellStyle name="Note 22" xfId="4033"/>
    <cellStyle name="Note 3" xfId="701"/>
    <cellStyle name="Note 4" xfId="702"/>
    <cellStyle name="Note 4 10" xfId="2495"/>
    <cellStyle name="Note 4 2" xfId="703"/>
    <cellStyle name="Note 4 2 2" xfId="2496"/>
    <cellStyle name="Note 4 3" xfId="704"/>
    <cellStyle name="Note 4 3 2" xfId="2497"/>
    <cellStyle name="Note 4 4" xfId="705"/>
    <cellStyle name="Note 4 4 2" xfId="2498"/>
    <cellStyle name="Note 4 5" xfId="706"/>
    <cellStyle name="Note 4 5 2" xfId="2499"/>
    <cellStyle name="Note 4 6" xfId="707"/>
    <cellStyle name="Note 4 6 2" xfId="2500"/>
    <cellStyle name="Note 4 7" xfId="708"/>
    <cellStyle name="Note 4 7 2" xfId="1340"/>
    <cellStyle name="Note 4 7 2 2" xfId="2501"/>
    <cellStyle name="Note 4 7 3" xfId="1755"/>
    <cellStyle name="Note 4 8" xfId="1756"/>
    <cellStyle name="Note 4 8 2" xfId="2502"/>
    <cellStyle name="Note 4 9" xfId="1757"/>
    <cellStyle name="Note 4 9 2" xfId="2503"/>
    <cellStyle name="Note 4 9 2 2" xfId="3037"/>
    <cellStyle name="Note 4 9 2 2 2" xfId="4010"/>
    <cellStyle name="Note 4 9 2 3" xfId="4009"/>
    <cellStyle name="Note 4 9 3" xfId="2784"/>
    <cellStyle name="Note 4 9 3 2" xfId="4011"/>
    <cellStyle name="Note 4 9 4" xfId="4008"/>
    <cellStyle name="Note 5" xfId="709"/>
    <cellStyle name="Note 5 10" xfId="2504"/>
    <cellStyle name="Note 5 2" xfId="710"/>
    <cellStyle name="Note 5 2 2" xfId="2505"/>
    <cellStyle name="Note 5 3" xfId="711"/>
    <cellStyle name="Note 5 3 2" xfId="2506"/>
    <cellStyle name="Note 5 4" xfId="712"/>
    <cellStyle name="Note 5 4 2" xfId="2507"/>
    <cellStyle name="Note 5 5" xfId="713"/>
    <cellStyle name="Note 5 5 2" xfId="2508"/>
    <cellStyle name="Note 5 6" xfId="714"/>
    <cellStyle name="Note 5 6 2" xfId="2509"/>
    <cellStyle name="Note 5 7" xfId="715"/>
    <cellStyle name="Note 5 7 2" xfId="1341"/>
    <cellStyle name="Note 5 7 2 2" xfId="2510"/>
    <cellStyle name="Note 5 7 3" xfId="1758"/>
    <cellStyle name="Note 5 8" xfId="1759"/>
    <cellStyle name="Note 5 8 2" xfId="2511"/>
    <cellStyle name="Note 5 9" xfId="1760"/>
    <cellStyle name="Note 5 9 2" xfId="2512"/>
    <cellStyle name="Note 5 9 2 2" xfId="3038"/>
    <cellStyle name="Note 5 9 2 2 2" xfId="4014"/>
    <cellStyle name="Note 5 9 2 3" xfId="4013"/>
    <cellStyle name="Note 5 9 3" xfId="2785"/>
    <cellStyle name="Note 5 9 3 2" xfId="4015"/>
    <cellStyle name="Note 5 9 4" xfId="4012"/>
    <cellStyle name="Note 6" xfId="716"/>
    <cellStyle name="Note 6 10" xfId="2513"/>
    <cellStyle name="Note 6 2" xfId="717"/>
    <cellStyle name="Note 6 2 2" xfId="2514"/>
    <cellStyle name="Note 6 3" xfId="718"/>
    <cellStyle name="Note 6 3 2" xfId="2515"/>
    <cellStyle name="Note 6 4" xfId="719"/>
    <cellStyle name="Note 6 4 2" xfId="2516"/>
    <cellStyle name="Note 6 5" xfId="720"/>
    <cellStyle name="Note 6 5 2" xfId="2517"/>
    <cellStyle name="Note 6 6" xfId="721"/>
    <cellStyle name="Note 6 6 2" xfId="2518"/>
    <cellStyle name="Note 6 7" xfId="722"/>
    <cellStyle name="Note 6 7 2" xfId="1342"/>
    <cellStyle name="Note 6 7 2 2" xfId="2519"/>
    <cellStyle name="Note 6 7 3" xfId="1761"/>
    <cellStyle name="Note 6 8" xfId="1762"/>
    <cellStyle name="Note 6 8 2" xfId="2520"/>
    <cellStyle name="Note 6 9" xfId="1763"/>
    <cellStyle name="Note 6 9 2" xfId="2521"/>
    <cellStyle name="Note 6 9 2 2" xfId="3039"/>
    <cellStyle name="Note 6 9 2 2 2" xfId="4018"/>
    <cellStyle name="Note 6 9 2 3" xfId="4017"/>
    <cellStyle name="Note 6 9 3" xfId="2786"/>
    <cellStyle name="Note 6 9 3 2" xfId="4019"/>
    <cellStyle name="Note 6 9 4" xfId="4016"/>
    <cellStyle name="Note 7" xfId="723"/>
    <cellStyle name="Note 7 10" xfId="2522"/>
    <cellStyle name="Note 7 2" xfId="724"/>
    <cellStyle name="Note 7 2 2" xfId="2523"/>
    <cellStyle name="Note 7 3" xfId="725"/>
    <cellStyle name="Note 7 3 2" xfId="2524"/>
    <cellStyle name="Note 7 4" xfId="726"/>
    <cellStyle name="Note 7 4 2" xfId="2525"/>
    <cellStyle name="Note 7 5" xfId="727"/>
    <cellStyle name="Note 7 5 2" xfId="2526"/>
    <cellStyle name="Note 7 6" xfId="728"/>
    <cellStyle name="Note 7 6 2" xfId="2527"/>
    <cellStyle name="Note 7 7" xfId="729"/>
    <cellStyle name="Note 7 7 2" xfId="1343"/>
    <cellStyle name="Note 7 7 2 2" xfId="2528"/>
    <cellStyle name="Note 7 7 3" xfId="1764"/>
    <cellStyle name="Note 7 8" xfId="1765"/>
    <cellStyle name="Note 7 8 2" xfId="2529"/>
    <cellStyle name="Note 7 9" xfId="1766"/>
    <cellStyle name="Note 7 9 2" xfId="2530"/>
    <cellStyle name="Note 7 9 2 2" xfId="3040"/>
    <cellStyle name="Note 7 9 2 2 2" xfId="4022"/>
    <cellStyle name="Note 7 9 2 3" xfId="4021"/>
    <cellStyle name="Note 7 9 3" xfId="2787"/>
    <cellStyle name="Note 7 9 3 2" xfId="4023"/>
    <cellStyle name="Note 7 9 4" xfId="4020"/>
    <cellStyle name="Note 8" xfId="730"/>
    <cellStyle name="Note 8 10" xfId="2531"/>
    <cellStyle name="Note 8 2" xfId="731"/>
    <cellStyle name="Note 8 2 2" xfId="2532"/>
    <cellStyle name="Note 8 3" xfId="732"/>
    <cellStyle name="Note 8 3 2" xfId="2533"/>
    <cellStyle name="Note 8 4" xfId="733"/>
    <cellStyle name="Note 8 4 2" xfId="2534"/>
    <cellStyle name="Note 8 5" xfId="734"/>
    <cellStyle name="Note 8 5 2" xfId="2535"/>
    <cellStyle name="Note 8 6" xfId="735"/>
    <cellStyle name="Note 8 6 2" xfId="2536"/>
    <cellStyle name="Note 8 7" xfId="736"/>
    <cellStyle name="Note 8 7 2" xfId="1345"/>
    <cellStyle name="Note 8 7 2 2" xfId="2537"/>
    <cellStyle name="Note 8 7 3" xfId="1767"/>
    <cellStyle name="Note 8 8" xfId="1768"/>
    <cellStyle name="Note 8 8 2" xfId="2538"/>
    <cellStyle name="Note 8 9" xfId="1769"/>
    <cellStyle name="Note 8 9 2" xfId="2539"/>
    <cellStyle name="Note 8 9 2 2" xfId="3041"/>
    <cellStyle name="Note 8 9 2 2 2" xfId="4026"/>
    <cellStyle name="Note 8 9 2 3" xfId="4025"/>
    <cellStyle name="Note 8 9 3" xfId="2788"/>
    <cellStyle name="Note 8 9 3 2" xfId="4027"/>
    <cellStyle name="Note 8 9 4" xfId="4024"/>
    <cellStyle name="Note 9" xfId="737"/>
    <cellStyle name="Note 9 10" xfId="2540"/>
    <cellStyle name="Note 9 2" xfId="738"/>
    <cellStyle name="Note 9 2 2" xfId="2541"/>
    <cellStyle name="Note 9 3" xfId="739"/>
    <cellStyle name="Note 9 3 2" xfId="2542"/>
    <cellStyle name="Note 9 4" xfId="740"/>
    <cellStyle name="Note 9 4 2" xfId="2543"/>
    <cellStyle name="Note 9 5" xfId="741"/>
    <cellStyle name="Note 9 5 2" xfId="2544"/>
    <cellStyle name="Note 9 6" xfId="742"/>
    <cellStyle name="Note 9 6 2" xfId="2545"/>
    <cellStyle name="Note 9 7" xfId="743"/>
    <cellStyle name="Note 9 7 2" xfId="1346"/>
    <cellStyle name="Note 9 7 2 2" xfId="2546"/>
    <cellStyle name="Note 9 7 3" xfId="1770"/>
    <cellStyle name="Note 9 8" xfId="1771"/>
    <cellStyle name="Note 9 8 2" xfId="2547"/>
    <cellStyle name="Note 9 9" xfId="1772"/>
    <cellStyle name="Note 9 9 2" xfId="2548"/>
    <cellStyle name="Note 9 9 2 2" xfId="3042"/>
    <cellStyle name="Note 9 9 2 2 2" xfId="4030"/>
    <cellStyle name="Note 9 9 2 3" xfId="4029"/>
    <cellStyle name="Note 9 9 3" xfId="2789"/>
    <cellStyle name="Note 9 9 3 2" xfId="4031"/>
    <cellStyle name="Note 9 9 4" xfId="4028"/>
    <cellStyle name="Output" xfId="16" builtinId="21" customBuiltin="1"/>
    <cellStyle name="Output 2" xfId="744"/>
    <cellStyle name="Output 2 2" xfId="1540"/>
    <cellStyle name="Output 2 3" xfId="1539"/>
    <cellStyle name="Percent 2" xfId="746"/>
    <cellStyle name="Percent 2 2" xfId="1089"/>
    <cellStyle name="Percent 2 2 2" xfId="2549"/>
    <cellStyle name="Percent 3" xfId="745"/>
    <cellStyle name="Percent 4" xfId="2790"/>
    <cellStyle name="Row Head" xfId="747"/>
    <cellStyle name="Title" xfId="7" builtinId="15" customBuiltin="1"/>
    <cellStyle name="Title 10" xfId="749"/>
    <cellStyle name="Title 10 2" xfId="1773"/>
    <cellStyle name="Title 11" xfId="750"/>
    <cellStyle name="Title 11 2" xfId="1774"/>
    <cellStyle name="Title 12" xfId="751"/>
    <cellStyle name="Title 12 2" xfId="1775"/>
    <cellStyle name="Title 13" xfId="752"/>
    <cellStyle name="Title 13 2" xfId="1776"/>
    <cellStyle name="Title 14" xfId="753"/>
    <cellStyle name="Title 14 2" xfId="1777"/>
    <cellStyle name="Title 15" xfId="754"/>
    <cellStyle name="Title 15 2" xfId="1778"/>
    <cellStyle name="Title 16" xfId="755"/>
    <cellStyle name="Title 16 2" xfId="1779"/>
    <cellStyle name="Title 17" xfId="756"/>
    <cellStyle name="Title 17 2" xfId="1780"/>
    <cellStyle name="Title 18" xfId="757"/>
    <cellStyle name="Title 18 2" xfId="1781"/>
    <cellStyle name="Title 19" xfId="758"/>
    <cellStyle name="Title 19 2" xfId="1782"/>
    <cellStyle name="Title 2" xfId="759"/>
    <cellStyle name="Title 2 2" xfId="760"/>
    <cellStyle name="Title 2 2 10" xfId="761"/>
    <cellStyle name="Title 2 2 10 2" xfId="1784"/>
    <cellStyle name="Title 2 2 11" xfId="762"/>
    <cellStyle name="Title 2 2 11 2" xfId="1785"/>
    <cellStyle name="Title 2 2 12" xfId="763"/>
    <cellStyle name="Title 2 2 12 2" xfId="1786"/>
    <cellStyle name="Title 2 2 13" xfId="764"/>
    <cellStyle name="Title 2 2 13 2" xfId="1787"/>
    <cellStyle name="Title 2 2 14" xfId="765"/>
    <cellStyle name="Title 2 2 14 2" xfId="1788"/>
    <cellStyle name="Title 2 2 15" xfId="766"/>
    <cellStyle name="Title 2 2 15 2" xfId="1789"/>
    <cellStyle name="Title 2 2 16" xfId="767"/>
    <cellStyle name="Title 2 2 16 2" xfId="1790"/>
    <cellStyle name="Title 2 2 17" xfId="768"/>
    <cellStyle name="Title 2 2 17 2" xfId="1791"/>
    <cellStyle name="Title 2 2 18" xfId="769"/>
    <cellStyle name="Title 2 2 18 2" xfId="1792"/>
    <cellStyle name="Title 2 2 19" xfId="770"/>
    <cellStyle name="Title 2 2 19 2" xfId="1793"/>
    <cellStyle name="Title 2 2 2" xfId="771"/>
    <cellStyle name="Title 2 2 2 2" xfId="1794"/>
    <cellStyle name="Title 2 2 20" xfId="772"/>
    <cellStyle name="Title 2 2 20 2" xfId="1795"/>
    <cellStyle name="Title 2 2 21" xfId="773"/>
    <cellStyle name="Title 2 2 21 2" xfId="1796"/>
    <cellStyle name="Title 2 2 22" xfId="774"/>
    <cellStyle name="Title 2 2 22 2" xfId="1797"/>
    <cellStyle name="Title 2 2 23" xfId="775"/>
    <cellStyle name="Title 2 2 23 2" xfId="1798"/>
    <cellStyle name="Title 2 2 24" xfId="776"/>
    <cellStyle name="Title 2 2 24 2" xfId="1799"/>
    <cellStyle name="Title 2 2 25" xfId="777"/>
    <cellStyle name="Title 2 2 25 2" xfId="1800"/>
    <cellStyle name="Title 2 2 26" xfId="778"/>
    <cellStyle name="Title 2 2 26 2" xfId="1801"/>
    <cellStyle name="Title 2 2 27" xfId="779"/>
    <cellStyle name="Title 2 2 27 2" xfId="1802"/>
    <cellStyle name="Title 2 2 28" xfId="780"/>
    <cellStyle name="Title 2 2 28 2" xfId="1803"/>
    <cellStyle name="Title 2 2 29" xfId="781"/>
    <cellStyle name="Title 2 2 29 2" xfId="1804"/>
    <cellStyle name="Title 2 2 3" xfId="782"/>
    <cellStyle name="Title 2 2 3 2" xfId="1805"/>
    <cellStyle name="Title 2 2 30" xfId="783"/>
    <cellStyle name="Title 2 2 30 2" xfId="1806"/>
    <cellStyle name="Title 2 2 31" xfId="784"/>
    <cellStyle name="Title 2 2 31 2" xfId="1807"/>
    <cellStyle name="Title 2 2 32" xfId="785"/>
    <cellStyle name="Title 2 2 32 2" xfId="1808"/>
    <cellStyle name="Title 2 2 33" xfId="786"/>
    <cellStyle name="Title 2 2 33 2" xfId="1809"/>
    <cellStyle name="Title 2 2 34" xfId="787"/>
    <cellStyle name="Title 2 2 34 2" xfId="1810"/>
    <cellStyle name="Title 2 2 35" xfId="788"/>
    <cellStyle name="Title 2 2 35 2" xfId="1811"/>
    <cellStyle name="Title 2 2 36" xfId="789"/>
    <cellStyle name="Title 2 2 36 2" xfId="1812"/>
    <cellStyle name="Title 2 2 37" xfId="790"/>
    <cellStyle name="Title 2 2 37 2" xfId="1813"/>
    <cellStyle name="Title 2 2 38" xfId="791"/>
    <cellStyle name="Title 2 2 38 2" xfId="1814"/>
    <cellStyle name="Title 2 2 39" xfId="792"/>
    <cellStyle name="Title 2 2 39 2" xfId="1815"/>
    <cellStyle name="Title 2 2 4" xfId="793"/>
    <cellStyle name="Title 2 2 4 2" xfId="1816"/>
    <cellStyle name="Title 2 2 40" xfId="794"/>
    <cellStyle name="Title 2 2 40 2" xfId="1817"/>
    <cellStyle name="Title 2 2 41" xfId="795"/>
    <cellStyle name="Title 2 2 41 2" xfId="1818"/>
    <cellStyle name="Title 2 2 42" xfId="796"/>
    <cellStyle name="Title 2 2 42 2" xfId="1819"/>
    <cellStyle name="Title 2 2 43" xfId="797"/>
    <cellStyle name="Title 2 2 43 2" xfId="1820"/>
    <cellStyle name="Title 2 2 44" xfId="798"/>
    <cellStyle name="Title 2 2 44 2" xfId="1821"/>
    <cellStyle name="Title 2 2 45" xfId="799"/>
    <cellStyle name="Title 2 2 45 2" xfId="1822"/>
    <cellStyle name="Title 2 2 46" xfId="800"/>
    <cellStyle name="Title 2 2 46 2" xfId="1823"/>
    <cellStyle name="Title 2 2 47" xfId="801"/>
    <cellStyle name="Title 2 2 47 2" xfId="1824"/>
    <cellStyle name="Title 2 2 48" xfId="802"/>
    <cellStyle name="Title 2 2 48 2" xfId="1825"/>
    <cellStyle name="Title 2 2 49" xfId="803"/>
    <cellStyle name="Title 2 2 49 2" xfId="1826"/>
    <cellStyle name="Title 2 2 5" xfId="804"/>
    <cellStyle name="Title 2 2 5 2" xfId="1827"/>
    <cellStyle name="Title 2 2 50" xfId="805"/>
    <cellStyle name="Title 2 2 50 2" xfId="1828"/>
    <cellStyle name="Title 2 2 51" xfId="806"/>
    <cellStyle name="Title 2 2 51 2" xfId="1829"/>
    <cellStyle name="Title 2 2 52" xfId="807"/>
    <cellStyle name="Title 2 2 52 2" xfId="1830"/>
    <cellStyle name="Title 2 2 53" xfId="808"/>
    <cellStyle name="Title 2 2 53 2" xfId="1831"/>
    <cellStyle name="Title 2 2 54" xfId="809"/>
    <cellStyle name="Title 2 2 54 2" xfId="1832"/>
    <cellStyle name="Title 2 2 55" xfId="810"/>
    <cellStyle name="Title 2 2 55 2" xfId="1833"/>
    <cellStyle name="Title 2 2 56" xfId="811"/>
    <cellStyle name="Title 2 2 56 2" xfId="1834"/>
    <cellStyle name="Title 2 2 57" xfId="812"/>
    <cellStyle name="Title 2 2 57 2" xfId="1835"/>
    <cellStyle name="Title 2 2 58" xfId="813"/>
    <cellStyle name="Title 2 2 58 2" xfId="1836"/>
    <cellStyle name="Title 2 2 59" xfId="814"/>
    <cellStyle name="Title 2 2 59 2" xfId="1837"/>
    <cellStyle name="Title 2 2 6" xfId="815"/>
    <cellStyle name="Title 2 2 6 2" xfId="1838"/>
    <cellStyle name="Title 2 2 60" xfId="816"/>
    <cellStyle name="Title 2 2 60 2" xfId="1839"/>
    <cellStyle name="Title 2 2 61" xfId="817"/>
    <cellStyle name="Title 2 2 61 2" xfId="1840"/>
    <cellStyle name="Title 2 2 62" xfId="818"/>
    <cellStyle name="Title 2 2 62 2" xfId="1841"/>
    <cellStyle name="Title 2 2 63" xfId="819"/>
    <cellStyle name="Title 2 2 63 2" xfId="1842"/>
    <cellStyle name="Title 2 2 64" xfId="1543"/>
    <cellStyle name="Title 2 2 64 2" xfId="1843"/>
    <cellStyle name="Title 2 2 65" xfId="1783"/>
    <cellStyle name="Title 2 2 7" xfId="820"/>
    <cellStyle name="Title 2 2 7 2" xfId="1844"/>
    <cellStyle name="Title 2 2 8" xfId="821"/>
    <cellStyle name="Title 2 2 8 2" xfId="1845"/>
    <cellStyle name="Title 2 2 9" xfId="822"/>
    <cellStyle name="Title 2 2 9 2" xfId="1846"/>
    <cellStyle name="Title 2 3" xfId="823"/>
    <cellStyle name="Title 2 4" xfId="1088"/>
    <cellStyle name="Title 20" xfId="824"/>
    <cellStyle name="Title 20 2" xfId="1847"/>
    <cellStyle name="Title 21" xfId="825"/>
    <cellStyle name="Title 21 2" xfId="1848"/>
    <cellStyle name="Title 22" xfId="826"/>
    <cellStyle name="Title 22 2" xfId="1849"/>
    <cellStyle name="Title 23" xfId="827"/>
    <cellStyle name="Title 23 2" xfId="1850"/>
    <cellStyle name="Title 24" xfId="828"/>
    <cellStyle name="Title 24 2" xfId="1851"/>
    <cellStyle name="Title 25" xfId="829"/>
    <cellStyle name="Title 25 2" xfId="1852"/>
    <cellStyle name="Title 26" xfId="830"/>
    <cellStyle name="Title 26 2" xfId="1853"/>
    <cellStyle name="Title 27" xfId="831"/>
    <cellStyle name="Title 27 2" xfId="1854"/>
    <cellStyle name="Title 28" xfId="832"/>
    <cellStyle name="Title 28 2" xfId="1855"/>
    <cellStyle name="Title 29" xfId="833"/>
    <cellStyle name="Title 29 2" xfId="1856"/>
    <cellStyle name="Title 3" xfId="834"/>
    <cellStyle name="Title 3 10" xfId="835"/>
    <cellStyle name="Title 3 10 2" xfId="1858"/>
    <cellStyle name="Title 3 11" xfId="836"/>
    <cellStyle name="Title 3 11 2" xfId="1859"/>
    <cellStyle name="Title 3 12" xfId="837"/>
    <cellStyle name="Title 3 12 2" xfId="1860"/>
    <cellStyle name="Title 3 13" xfId="838"/>
    <cellStyle name="Title 3 13 2" xfId="1861"/>
    <cellStyle name="Title 3 14" xfId="839"/>
    <cellStyle name="Title 3 14 2" xfId="1862"/>
    <cellStyle name="Title 3 15" xfId="840"/>
    <cellStyle name="Title 3 15 2" xfId="1863"/>
    <cellStyle name="Title 3 16" xfId="841"/>
    <cellStyle name="Title 3 16 2" xfId="1864"/>
    <cellStyle name="Title 3 17" xfId="842"/>
    <cellStyle name="Title 3 17 2" xfId="1865"/>
    <cellStyle name="Title 3 18" xfId="843"/>
    <cellStyle name="Title 3 18 2" xfId="1866"/>
    <cellStyle name="Title 3 19" xfId="844"/>
    <cellStyle name="Title 3 19 2" xfId="1867"/>
    <cellStyle name="Title 3 2" xfId="845"/>
    <cellStyle name="Title 3 2 2" xfId="1868"/>
    <cellStyle name="Title 3 20" xfId="846"/>
    <cellStyle name="Title 3 20 2" xfId="1869"/>
    <cellStyle name="Title 3 21" xfId="847"/>
    <cellStyle name="Title 3 21 2" xfId="1870"/>
    <cellStyle name="Title 3 22" xfId="848"/>
    <cellStyle name="Title 3 22 2" xfId="1871"/>
    <cellStyle name="Title 3 23" xfId="849"/>
    <cellStyle name="Title 3 23 2" xfId="1872"/>
    <cellStyle name="Title 3 24" xfId="850"/>
    <cellStyle name="Title 3 24 2" xfId="1873"/>
    <cellStyle name="Title 3 25" xfId="851"/>
    <cellStyle name="Title 3 25 2" xfId="1874"/>
    <cellStyle name="Title 3 26" xfId="852"/>
    <cellStyle name="Title 3 26 2" xfId="1875"/>
    <cellStyle name="Title 3 27" xfId="853"/>
    <cellStyle name="Title 3 27 2" xfId="1876"/>
    <cellStyle name="Title 3 28" xfId="854"/>
    <cellStyle name="Title 3 28 2" xfId="1877"/>
    <cellStyle name="Title 3 29" xfId="855"/>
    <cellStyle name="Title 3 29 2" xfId="1878"/>
    <cellStyle name="Title 3 3" xfId="856"/>
    <cellStyle name="Title 3 3 2" xfId="1879"/>
    <cellStyle name="Title 3 30" xfId="857"/>
    <cellStyle name="Title 3 30 2" xfId="1880"/>
    <cellStyle name="Title 3 31" xfId="858"/>
    <cellStyle name="Title 3 31 2" xfId="1881"/>
    <cellStyle name="Title 3 32" xfId="859"/>
    <cellStyle name="Title 3 32 2" xfId="1882"/>
    <cellStyle name="Title 3 33" xfId="860"/>
    <cellStyle name="Title 3 33 2" xfId="1883"/>
    <cellStyle name="Title 3 34" xfId="861"/>
    <cellStyle name="Title 3 34 2" xfId="1884"/>
    <cellStyle name="Title 3 35" xfId="862"/>
    <cellStyle name="Title 3 35 2" xfId="1885"/>
    <cellStyle name="Title 3 36" xfId="863"/>
    <cellStyle name="Title 3 36 2" xfId="1886"/>
    <cellStyle name="Title 3 37" xfId="864"/>
    <cellStyle name="Title 3 37 2" xfId="1887"/>
    <cellStyle name="Title 3 38" xfId="865"/>
    <cellStyle name="Title 3 38 2" xfId="1888"/>
    <cellStyle name="Title 3 39" xfId="866"/>
    <cellStyle name="Title 3 39 2" xfId="1889"/>
    <cellStyle name="Title 3 4" xfId="867"/>
    <cellStyle name="Title 3 4 2" xfId="1890"/>
    <cellStyle name="Title 3 40" xfId="868"/>
    <cellStyle name="Title 3 40 2" xfId="1891"/>
    <cellStyle name="Title 3 41" xfId="869"/>
    <cellStyle name="Title 3 41 2" xfId="1892"/>
    <cellStyle name="Title 3 42" xfId="870"/>
    <cellStyle name="Title 3 42 2" xfId="1893"/>
    <cellStyle name="Title 3 43" xfId="871"/>
    <cellStyle name="Title 3 43 2" xfId="1894"/>
    <cellStyle name="Title 3 44" xfId="872"/>
    <cellStyle name="Title 3 44 2" xfId="1895"/>
    <cellStyle name="Title 3 45" xfId="873"/>
    <cellStyle name="Title 3 45 2" xfId="1896"/>
    <cellStyle name="Title 3 46" xfId="874"/>
    <cellStyle name="Title 3 46 2" xfId="1897"/>
    <cellStyle name="Title 3 47" xfId="875"/>
    <cellStyle name="Title 3 47 2" xfId="1898"/>
    <cellStyle name="Title 3 48" xfId="876"/>
    <cellStyle name="Title 3 48 2" xfId="1899"/>
    <cellStyle name="Title 3 49" xfId="877"/>
    <cellStyle name="Title 3 49 2" xfId="1900"/>
    <cellStyle name="Title 3 5" xfId="878"/>
    <cellStyle name="Title 3 5 2" xfId="1901"/>
    <cellStyle name="Title 3 50" xfId="879"/>
    <cellStyle name="Title 3 50 2" xfId="1902"/>
    <cellStyle name="Title 3 51" xfId="880"/>
    <cellStyle name="Title 3 51 2" xfId="1903"/>
    <cellStyle name="Title 3 52" xfId="881"/>
    <cellStyle name="Title 3 52 2" xfId="1904"/>
    <cellStyle name="Title 3 53" xfId="882"/>
    <cellStyle name="Title 3 53 2" xfId="1905"/>
    <cellStyle name="Title 3 54" xfId="883"/>
    <cellStyle name="Title 3 54 2" xfId="1906"/>
    <cellStyle name="Title 3 55" xfId="884"/>
    <cellStyle name="Title 3 55 2" xfId="1907"/>
    <cellStyle name="Title 3 56" xfId="885"/>
    <cellStyle name="Title 3 56 2" xfId="1908"/>
    <cellStyle name="Title 3 57" xfId="886"/>
    <cellStyle name="Title 3 57 2" xfId="1909"/>
    <cellStyle name="Title 3 58" xfId="887"/>
    <cellStyle name="Title 3 58 2" xfId="1910"/>
    <cellStyle name="Title 3 59" xfId="888"/>
    <cellStyle name="Title 3 59 2" xfId="1911"/>
    <cellStyle name="Title 3 6" xfId="889"/>
    <cellStyle name="Title 3 6 2" xfId="1912"/>
    <cellStyle name="Title 3 60" xfId="890"/>
    <cellStyle name="Title 3 60 2" xfId="1913"/>
    <cellStyle name="Title 3 61" xfId="891"/>
    <cellStyle name="Title 3 61 2" xfId="1914"/>
    <cellStyle name="Title 3 62" xfId="892"/>
    <cellStyle name="Title 3 62 2" xfId="1915"/>
    <cellStyle name="Title 3 63" xfId="893"/>
    <cellStyle name="Title 3 63 2" xfId="1916"/>
    <cellStyle name="Title 3 64" xfId="1917"/>
    <cellStyle name="Title 3 65" xfId="1857"/>
    <cellStyle name="Title 3 7" xfId="894"/>
    <cellStyle name="Title 3 7 2" xfId="1918"/>
    <cellStyle name="Title 3 8" xfId="895"/>
    <cellStyle name="Title 3 8 2" xfId="1919"/>
    <cellStyle name="Title 3 9" xfId="896"/>
    <cellStyle name="Title 3 9 2" xfId="1920"/>
    <cellStyle name="Title 30" xfId="897"/>
    <cellStyle name="Title 30 2" xfId="1921"/>
    <cellStyle name="Title 31" xfId="898"/>
    <cellStyle name="Title 31 2" xfId="1922"/>
    <cellStyle name="Title 32" xfId="899"/>
    <cellStyle name="Title 32 2" xfId="1923"/>
    <cellStyle name="Title 33" xfId="900"/>
    <cellStyle name="Title 33 2" xfId="1924"/>
    <cellStyle name="Title 34" xfId="901"/>
    <cellStyle name="Title 34 2" xfId="1925"/>
    <cellStyle name="Title 35" xfId="902"/>
    <cellStyle name="Title 35 2" xfId="1926"/>
    <cellStyle name="Title 36" xfId="903"/>
    <cellStyle name="Title 36 2" xfId="1927"/>
    <cellStyle name="Title 37" xfId="904"/>
    <cellStyle name="Title 37 2" xfId="1928"/>
    <cellStyle name="Title 38" xfId="905"/>
    <cellStyle name="Title 38 2" xfId="1929"/>
    <cellStyle name="Title 39" xfId="906"/>
    <cellStyle name="Title 39 2" xfId="1930"/>
    <cellStyle name="Title 4" xfId="907"/>
    <cellStyle name="Title 40" xfId="908"/>
    <cellStyle name="Title 40 2" xfId="1931"/>
    <cellStyle name="Title 41" xfId="909"/>
    <cellStyle name="Title 41 2" xfId="1932"/>
    <cellStyle name="Title 42" xfId="910"/>
    <cellStyle name="Title 42 2" xfId="1933"/>
    <cellStyle name="Title 43" xfId="911"/>
    <cellStyle name="Title 43 2" xfId="1934"/>
    <cellStyle name="Title 44" xfId="912"/>
    <cellStyle name="Title 44 2" xfId="1935"/>
    <cellStyle name="Title 45" xfId="913"/>
    <cellStyle name="Title 45 2" xfId="1936"/>
    <cellStyle name="Title 46" xfId="914"/>
    <cellStyle name="Title 46 2" xfId="1937"/>
    <cellStyle name="Title 47" xfId="915"/>
    <cellStyle name="Title 47 2" xfId="1938"/>
    <cellStyle name="Title 48" xfId="916"/>
    <cellStyle name="Title 48 2" xfId="1939"/>
    <cellStyle name="Title 49" xfId="917"/>
    <cellStyle name="Title 49 2" xfId="1940"/>
    <cellStyle name="Title 5" xfId="918"/>
    <cellStyle name="Title 5 2" xfId="1941"/>
    <cellStyle name="Title 50" xfId="919"/>
    <cellStyle name="Title 50 2" xfId="1942"/>
    <cellStyle name="Title 51" xfId="920"/>
    <cellStyle name="Title 51 2" xfId="1943"/>
    <cellStyle name="Title 52" xfId="921"/>
    <cellStyle name="Title 52 2" xfId="1944"/>
    <cellStyle name="Title 53" xfId="922"/>
    <cellStyle name="Title 53 2" xfId="1945"/>
    <cellStyle name="Title 54" xfId="923"/>
    <cellStyle name="Title 54 2" xfId="1946"/>
    <cellStyle name="Title 55" xfId="924"/>
    <cellStyle name="Title 55 2" xfId="1947"/>
    <cellStyle name="Title 56" xfId="925"/>
    <cellStyle name="Title 56 2" xfId="1948"/>
    <cellStyle name="Title 57" xfId="926"/>
    <cellStyle name="Title 57 2" xfId="1949"/>
    <cellStyle name="Title 58" xfId="927"/>
    <cellStyle name="Title 58 2" xfId="1950"/>
    <cellStyle name="Title 59" xfId="928"/>
    <cellStyle name="Title 59 2" xfId="1951"/>
    <cellStyle name="Title 6" xfId="929"/>
    <cellStyle name="Title 6 2" xfId="1952"/>
    <cellStyle name="Title 60" xfId="930"/>
    <cellStyle name="Title 60 2" xfId="1953"/>
    <cellStyle name="Title 61" xfId="931"/>
    <cellStyle name="Title 61 2" xfId="1954"/>
    <cellStyle name="Title 62" xfId="932"/>
    <cellStyle name="Title 62 2" xfId="1955"/>
    <cellStyle name="Title 63" xfId="933"/>
    <cellStyle name="Title 63 2" xfId="1956"/>
    <cellStyle name="Title 64" xfId="934"/>
    <cellStyle name="Title 64 2" xfId="1957"/>
    <cellStyle name="Title 65" xfId="935"/>
    <cellStyle name="Title 65 2" xfId="1958"/>
    <cellStyle name="Title 66" xfId="936"/>
    <cellStyle name="Title 66 2" xfId="1959"/>
    <cellStyle name="Title 67" xfId="748"/>
    <cellStyle name="Title 67 2" xfId="1960"/>
    <cellStyle name="Title 68" xfId="1542"/>
    <cellStyle name="Title 69" xfId="2791"/>
    <cellStyle name="Title 7" xfId="937"/>
    <cellStyle name="Title 7 2" xfId="1961"/>
    <cellStyle name="Title 8" xfId="938"/>
    <cellStyle name="Title 8 2" xfId="1962"/>
    <cellStyle name="Title 9" xfId="939"/>
    <cellStyle name="Title 9 2" xfId="1963"/>
    <cellStyle name="Total" xfId="22" builtinId="25" customBuiltin="1"/>
    <cellStyle name="Total 2" xfId="940"/>
    <cellStyle name="Total 2 10" xfId="941"/>
    <cellStyle name="Total 2 100" xfId="942"/>
    <cellStyle name="Total 2 101" xfId="943"/>
    <cellStyle name="Total 2 102" xfId="944"/>
    <cellStyle name="Total 2 103" xfId="945"/>
    <cellStyle name="Total 2 104" xfId="946"/>
    <cellStyle name="Total 2 105" xfId="947"/>
    <cellStyle name="Total 2 106" xfId="948"/>
    <cellStyle name="Total 2 107" xfId="949"/>
    <cellStyle name="Total 2 108" xfId="950"/>
    <cellStyle name="Total 2 109" xfId="951"/>
    <cellStyle name="Total 2 11" xfId="952"/>
    <cellStyle name="Total 2 110" xfId="1544"/>
    <cellStyle name="Total 2 110 2" xfId="1964"/>
    <cellStyle name="Total 2 111" xfId="1965"/>
    <cellStyle name="Total 2 12" xfId="953"/>
    <cellStyle name="Total 2 13" xfId="954"/>
    <cellStyle name="Total 2 14" xfId="955"/>
    <cellStyle name="Total 2 15" xfId="956"/>
    <cellStyle name="Total 2 16" xfId="957"/>
    <cellStyle name="Total 2 17" xfId="958"/>
    <cellStyle name="Total 2 18" xfId="959"/>
    <cellStyle name="Total 2 19" xfId="960"/>
    <cellStyle name="Total 2 2" xfId="961"/>
    <cellStyle name="Total 2 2 2" xfId="1545"/>
    <cellStyle name="Total 2 20" xfId="962"/>
    <cellStyle name="Total 2 21" xfId="963"/>
    <cellStyle name="Total 2 22" xfId="964"/>
    <cellStyle name="Total 2 23" xfId="965"/>
    <cellStyle name="Total 2 24" xfId="966"/>
    <cellStyle name="Total 2 25" xfId="967"/>
    <cellStyle name="Total 2 26" xfId="968"/>
    <cellStyle name="Total 2 27" xfId="969"/>
    <cellStyle name="Total 2 28" xfId="970"/>
    <cellStyle name="Total 2 29" xfId="971"/>
    <cellStyle name="Total 2 3" xfId="972"/>
    <cellStyle name="Total 2 30" xfId="973"/>
    <cellStyle name="Total 2 31" xfId="974"/>
    <cellStyle name="Total 2 32" xfId="975"/>
    <cellStyle name="Total 2 33" xfId="976"/>
    <cellStyle name="Total 2 34" xfId="977"/>
    <cellStyle name="Total 2 35" xfId="978"/>
    <cellStyle name="Total 2 36" xfId="979"/>
    <cellStyle name="Total 2 37" xfId="980"/>
    <cellStyle name="Total 2 38" xfId="981"/>
    <cellStyle name="Total 2 39" xfId="982"/>
    <cellStyle name="Total 2 4" xfId="983"/>
    <cellStyle name="Total 2 40" xfId="984"/>
    <cellStyle name="Total 2 41" xfId="985"/>
    <cellStyle name="Total 2 42" xfId="986"/>
    <cellStyle name="Total 2 43" xfId="987"/>
    <cellStyle name="Total 2 44" xfId="988"/>
    <cellStyle name="Total 2 45" xfId="989"/>
    <cellStyle name="Total 2 46" xfId="990"/>
    <cellStyle name="Total 2 47" xfId="991"/>
    <cellStyle name="Total 2 48" xfId="992"/>
    <cellStyle name="Total 2 49" xfId="993"/>
    <cellStyle name="Total 2 5" xfId="994"/>
    <cellStyle name="Total 2 50" xfId="995"/>
    <cellStyle name="Total 2 51" xfId="996"/>
    <cellStyle name="Total 2 52" xfId="997"/>
    <cellStyle name="Total 2 53" xfId="998"/>
    <cellStyle name="Total 2 54" xfId="999"/>
    <cellStyle name="Total 2 55" xfId="1000"/>
    <cellStyle name="Total 2 56" xfId="1001"/>
    <cellStyle name="Total 2 57" xfId="1002"/>
    <cellStyle name="Total 2 58" xfId="1003"/>
    <cellStyle name="Total 2 59" xfId="1004"/>
    <cellStyle name="Total 2 6" xfId="1005"/>
    <cellStyle name="Total 2 60" xfId="1006"/>
    <cellStyle name="Total 2 61" xfId="1007"/>
    <cellStyle name="Total 2 62" xfId="1008"/>
    <cellStyle name="Total 2 63" xfId="1009"/>
    <cellStyle name="Total 2 64" xfId="1010"/>
    <cellStyle name="Total 2 65" xfId="1011"/>
    <cellStyle name="Total 2 66" xfId="1012"/>
    <cellStyle name="Total 2 67" xfId="1013"/>
    <cellStyle name="Total 2 68" xfId="1014"/>
    <cellStyle name="Total 2 69" xfId="1015"/>
    <cellStyle name="Total 2 7" xfId="1016"/>
    <cellStyle name="Total 2 70" xfId="1017"/>
    <cellStyle name="Total 2 71" xfId="1018"/>
    <cellStyle name="Total 2 72" xfId="1019"/>
    <cellStyle name="Total 2 73" xfId="1020"/>
    <cellStyle name="Total 2 74" xfId="1021"/>
    <cellStyle name="Total 2 75" xfId="1022"/>
    <cellStyle name="Total 2 76" xfId="1023"/>
    <cellStyle name="Total 2 77" xfId="1024"/>
    <cellStyle name="Total 2 78" xfId="1025"/>
    <cellStyle name="Total 2 79" xfId="1026"/>
    <cellStyle name="Total 2 8" xfId="1027"/>
    <cellStyle name="Total 2 80" xfId="1028"/>
    <cellStyle name="Total 2 81" xfId="1029"/>
    <cellStyle name="Total 2 82" xfId="1030"/>
    <cellStyle name="Total 2 83" xfId="1031"/>
    <cellStyle name="Total 2 84" xfId="1032"/>
    <cellStyle name="Total 2 85" xfId="1033"/>
    <cellStyle name="Total 2 86" xfId="1034"/>
    <cellStyle name="Total 2 87" xfId="1035"/>
    <cellStyle name="Total 2 88" xfId="1036"/>
    <cellStyle name="Total 2 89" xfId="1037"/>
    <cellStyle name="Total 2 9" xfId="1038"/>
    <cellStyle name="Total 2 90" xfId="1039"/>
    <cellStyle name="Total 2 91" xfId="1040"/>
    <cellStyle name="Total 2 92" xfId="1041"/>
    <cellStyle name="Total 2 93" xfId="1042"/>
    <cellStyle name="Total 2 94" xfId="1043"/>
    <cellStyle name="Total 2 95" xfId="1044"/>
    <cellStyle name="Total 2 96" xfId="1045"/>
    <cellStyle name="Total 2 97" xfId="1046"/>
    <cellStyle name="Total 2 98" xfId="1047"/>
    <cellStyle name="Total 2 99" xfId="1048"/>
    <cellStyle name="Warning Text" xfId="2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9B1C20"/>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8F8F8"/>
      <rgbColor rgb="00F5E3E8"/>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DDDDDD"/>
      <rgbColor rgb="00333399"/>
      <rgbColor rgb="00333333"/>
    </indexedColors>
    <mruColors>
      <color rgb="FFF1DAF2"/>
      <color rgb="FFFFFF99"/>
      <color rgb="FFE1D2FF"/>
      <color rgb="FFE6D2FA"/>
      <color rgb="FFCCCCFF"/>
      <color rgb="FFCC99FF"/>
      <color rgb="FFCC66FF"/>
      <color rgb="FFFFFF66"/>
      <color rgb="FFCC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externalLink" Target="externalLinks/externalLink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calcChain" Target="calcChain.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la_m\Work%20Folders\Documents\Data\NFLIS\Weighted\NFLIS_2001_2018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l"/>
      <sheetName val="syn.canab"/>
      <sheetName val="2012A"/>
      <sheetName val="census &gt;=15yrs"/>
      <sheetName val="total"/>
      <sheetName val="all.data (2)"/>
      <sheetName val="drug.list"/>
      <sheetName val="all.data"/>
      <sheetName val="2001 Data"/>
      <sheetName val="2001"/>
      <sheetName val="2002 Data"/>
      <sheetName val="2002"/>
      <sheetName val="2003 Data"/>
      <sheetName val="2003"/>
      <sheetName val="2004 Data"/>
      <sheetName val="2004"/>
      <sheetName val="2005 Data"/>
      <sheetName val="2005"/>
      <sheetName val="2006 Data"/>
      <sheetName val="2006"/>
      <sheetName val="2007 Data"/>
      <sheetName val="2007"/>
      <sheetName val="2008 Data"/>
      <sheetName val="2008"/>
      <sheetName val="2009 Data"/>
      <sheetName val="2009"/>
      <sheetName val="2010 Data"/>
      <sheetName val="2010"/>
      <sheetName val="2011 Data"/>
      <sheetName val="2011"/>
      <sheetName val="2012"/>
      <sheetName val="2013"/>
      <sheetName val="2014"/>
    </sheetNames>
    <sheetDataSet>
      <sheetData sheetId="0"/>
      <sheetData sheetId="1"/>
      <sheetData sheetId="2"/>
      <sheetData sheetId="3"/>
      <sheetData sheetId="4"/>
      <sheetData sheetId="5">
        <row r="2">
          <cell r="A2" t="str">
            <v>2011B</v>
          </cell>
          <cell r="B2" t="str">
            <v>JWH-018 (AM-678)</v>
          </cell>
          <cell r="C2">
            <v>1086</v>
          </cell>
          <cell r="D2">
            <v>161</v>
          </cell>
          <cell r="E2">
            <v>353</v>
          </cell>
          <cell r="F2">
            <v>160</v>
          </cell>
          <cell r="G2">
            <v>411</v>
          </cell>
        </row>
        <row r="3">
          <cell r="A3" t="str">
            <v>2011B</v>
          </cell>
          <cell r="B3" t="str">
            <v>Codeine</v>
          </cell>
          <cell r="C3">
            <v>2076</v>
          </cell>
          <cell r="D3">
            <v>450</v>
          </cell>
          <cell r="E3">
            <v>339</v>
          </cell>
          <cell r="F3">
            <v>342</v>
          </cell>
          <cell r="G3">
            <v>945</v>
          </cell>
        </row>
        <row r="4">
          <cell r="A4" t="str">
            <v>2011B</v>
          </cell>
          <cell r="B4" t="str">
            <v>Psilocin</v>
          </cell>
          <cell r="C4">
            <v>2521</v>
          </cell>
          <cell r="D4">
            <v>987</v>
          </cell>
          <cell r="E4">
            <v>661</v>
          </cell>
          <cell r="F4">
            <v>301</v>
          </cell>
          <cell r="G4">
            <v>571</v>
          </cell>
        </row>
        <row r="5">
          <cell r="A5" t="str">
            <v>2011B</v>
          </cell>
          <cell r="B5" t="str">
            <v>Pseudoephedrine</v>
          </cell>
          <cell r="C5">
            <v>2638</v>
          </cell>
          <cell r="D5">
            <v>91</v>
          </cell>
          <cell r="E5">
            <v>1265</v>
          </cell>
          <cell r="F5">
            <v>75</v>
          </cell>
          <cell r="G5">
            <v>1206</v>
          </cell>
        </row>
        <row r="6">
          <cell r="A6" t="str">
            <v>2011B</v>
          </cell>
          <cell r="B6" t="str">
            <v>Carisoprodol</v>
          </cell>
          <cell r="C6">
            <v>2671</v>
          </cell>
          <cell r="D6">
            <v>705</v>
          </cell>
          <cell r="E6">
            <v>110</v>
          </cell>
          <cell r="F6">
            <v>89</v>
          </cell>
          <cell r="G6">
            <v>1767</v>
          </cell>
        </row>
        <row r="7">
          <cell r="A7" t="str">
            <v>2011B</v>
          </cell>
          <cell r="B7" t="str">
            <v>Phencyclidine (PCP)</v>
          </cell>
          <cell r="C7">
            <v>3033</v>
          </cell>
          <cell r="D7">
            <v>379</v>
          </cell>
          <cell r="E7">
            <v>303</v>
          </cell>
          <cell r="F7">
            <v>1444</v>
          </cell>
          <cell r="G7">
            <v>908</v>
          </cell>
        </row>
        <row r="8">
          <cell r="A8" t="str">
            <v>2011B</v>
          </cell>
          <cell r="B8" t="str">
            <v>1-Benzylpiperazine (BZP)</v>
          </cell>
          <cell r="C8">
            <v>3243</v>
          </cell>
          <cell r="D8">
            <v>693</v>
          </cell>
          <cell r="E8">
            <v>730</v>
          </cell>
          <cell r="F8">
            <v>1216</v>
          </cell>
          <cell r="G8">
            <v>1016</v>
          </cell>
        </row>
        <row r="9">
          <cell r="A9" t="str">
            <v>2011B</v>
          </cell>
          <cell r="B9" t="str">
            <v>Diazepam</v>
          </cell>
          <cell r="C9">
            <v>3863</v>
          </cell>
          <cell r="D9">
            <v>751</v>
          </cell>
          <cell r="E9">
            <v>744</v>
          </cell>
          <cell r="F9">
            <v>441</v>
          </cell>
          <cell r="G9">
            <v>1928</v>
          </cell>
        </row>
        <row r="10">
          <cell r="A10" t="str">
            <v>2011B</v>
          </cell>
          <cell r="B10" t="str">
            <v>Noncontrolled, non-narcotic drug</v>
          </cell>
          <cell r="C10">
            <v>4128</v>
          </cell>
          <cell r="D10">
            <v>1595</v>
          </cell>
          <cell r="E10">
            <v>55</v>
          </cell>
          <cell r="F10">
            <v>444</v>
          </cell>
          <cell r="G10">
            <v>2034</v>
          </cell>
        </row>
        <row r="11">
          <cell r="A11" t="str">
            <v>2011B</v>
          </cell>
          <cell r="B11" t="str">
            <v>Morphine</v>
          </cell>
          <cell r="C11">
            <v>4336</v>
          </cell>
          <cell r="D11">
            <v>989</v>
          </cell>
          <cell r="E11">
            <v>1089</v>
          </cell>
          <cell r="F11">
            <v>553</v>
          </cell>
          <cell r="G11">
            <v>1703</v>
          </cell>
        </row>
        <row r="12">
          <cell r="A12" t="str">
            <v>2011B</v>
          </cell>
          <cell r="B12" t="str">
            <v>Methadone</v>
          </cell>
          <cell r="C12">
            <v>4393</v>
          </cell>
          <cell r="D12">
            <v>897</v>
          </cell>
          <cell r="E12">
            <v>766</v>
          </cell>
          <cell r="F12">
            <v>865</v>
          </cell>
          <cell r="G12">
            <v>1865</v>
          </cell>
        </row>
        <row r="13">
          <cell r="A13" t="str">
            <v>2011B</v>
          </cell>
          <cell r="B13" t="str">
            <v>Amphetamine</v>
          </cell>
          <cell r="C13">
            <v>4880</v>
          </cell>
          <cell r="D13">
            <v>631</v>
          </cell>
          <cell r="E13">
            <v>1215</v>
          </cell>
          <cell r="F13">
            <v>705</v>
          </cell>
          <cell r="G13">
            <v>2329</v>
          </cell>
        </row>
        <row r="14">
          <cell r="A14" t="str">
            <v>2011B</v>
          </cell>
          <cell r="B14" t="str">
            <v>MDMA</v>
          </cell>
          <cell r="C14">
            <v>5024</v>
          </cell>
          <cell r="D14">
            <v>2102</v>
          </cell>
          <cell r="E14">
            <v>788</v>
          </cell>
          <cell r="F14">
            <v>669</v>
          </cell>
          <cell r="G14">
            <v>1464</v>
          </cell>
        </row>
        <row r="15">
          <cell r="A15" t="str">
            <v>2011B</v>
          </cell>
          <cell r="B15" t="str">
            <v>Buprenorphine</v>
          </cell>
          <cell r="C15">
            <v>5495</v>
          </cell>
          <cell r="D15">
            <v>536</v>
          </cell>
          <cell r="E15">
            <v>812</v>
          </cell>
          <cell r="F15">
            <v>2265</v>
          </cell>
          <cell r="G15">
            <v>1881</v>
          </cell>
        </row>
        <row r="16">
          <cell r="A16" t="str">
            <v>2011B</v>
          </cell>
          <cell r="B16" t="str">
            <v>Clonazepam</v>
          </cell>
          <cell r="C16">
            <v>5957</v>
          </cell>
          <cell r="D16">
            <v>661</v>
          </cell>
          <cell r="E16">
            <v>1262</v>
          </cell>
          <cell r="F16">
            <v>1565</v>
          </cell>
          <cell r="G16">
            <v>2469</v>
          </cell>
        </row>
        <row r="17">
          <cell r="A17" t="str">
            <v>2011B</v>
          </cell>
          <cell r="B17" t="str">
            <v>Alprazolam</v>
          </cell>
          <cell r="C17">
            <v>21541</v>
          </cell>
          <cell r="D17">
            <v>2125</v>
          </cell>
          <cell r="E17">
            <v>3522</v>
          </cell>
          <cell r="F17">
            <v>3570</v>
          </cell>
          <cell r="G17">
            <v>12325</v>
          </cell>
        </row>
        <row r="18">
          <cell r="A18" t="str">
            <v>2011B</v>
          </cell>
          <cell r="B18" t="str">
            <v>Hydrocodone</v>
          </cell>
          <cell r="C18">
            <v>23728</v>
          </cell>
          <cell r="D18">
            <v>4057</v>
          </cell>
          <cell r="E18">
            <v>4749</v>
          </cell>
          <cell r="F18">
            <v>1960</v>
          </cell>
          <cell r="G18">
            <v>12961</v>
          </cell>
        </row>
        <row r="19">
          <cell r="A19" t="str">
            <v>2011B</v>
          </cell>
          <cell r="B19" t="str">
            <v>Oxycodone</v>
          </cell>
          <cell r="C19">
            <v>29547</v>
          </cell>
          <cell r="D19">
            <v>3455</v>
          </cell>
          <cell r="E19">
            <v>4326</v>
          </cell>
          <cell r="F19">
            <v>7447</v>
          </cell>
          <cell r="G19">
            <v>14318</v>
          </cell>
        </row>
        <row r="20">
          <cell r="A20" t="str">
            <v>2011B</v>
          </cell>
          <cell r="B20" t="str">
            <v>Heroin</v>
          </cell>
          <cell r="C20">
            <v>62873</v>
          </cell>
          <cell r="D20">
            <v>11214</v>
          </cell>
          <cell r="E20">
            <v>18831</v>
          </cell>
          <cell r="F20">
            <v>19874</v>
          </cell>
          <cell r="G20">
            <v>12953</v>
          </cell>
        </row>
        <row r="21">
          <cell r="A21" t="str">
            <v>2011B</v>
          </cell>
          <cell r="B21" t="str">
            <v>Methamphetamine</v>
          </cell>
          <cell r="C21">
            <v>82071</v>
          </cell>
          <cell r="D21">
            <v>46085</v>
          </cell>
          <cell r="E21">
            <v>11612</v>
          </cell>
          <cell r="F21">
            <v>740</v>
          </cell>
          <cell r="G21">
            <v>23634</v>
          </cell>
        </row>
        <row r="22">
          <cell r="A22" t="str">
            <v>2011B</v>
          </cell>
          <cell r="B22" t="str">
            <v>Cocaine</v>
          </cell>
          <cell r="C22">
            <v>167644</v>
          </cell>
          <cell r="D22">
            <v>19499</v>
          </cell>
          <cell r="E22">
            <v>28050</v>
          </cell>
          <cell r="F22">
            <v>37670</v>
          </cell>
          <cell r="G22">
            <v>82425</v>
          </cell>
        </row>
        <row r="23">
          <cell r="A23" t="str">
            <v>2011B</v>
          </cell>
          <cell r="B23" t="str">
            <v>Cannabis/THC</v>
          </cell>
          <cell r="C23">
            <v>259339</v>
          </cell>
          <cell r="D23">
            <v>35063</v>
          </cell>
          <cell r="E23">
            <v>78689</v>
          </cell>
          <cell r="F23">
            <v>50935</v>
          </cell>
          <cell r="G23">
            <v>94652</v>
          </cell>
        </row>
        <row r="24">
          <cell r="A24" t="str">
            <v>2009A</v>
          </cell>
          <cell r="B24" t="str">
            <v>1-Benzylpiperazine (BZP)</v>
          </cell>
          <cell r="C24">
            <v>6147</v>
          </cell>
          <cell r="D24">
            <v>695</v>
          </cell>
          <cell r="E24">
            <v>1760</v>
          </cell>
          <cell r="F24">
            <v>620</v>
          </cell>
          <cell r="G24">
            <v>3072</v>
          </cell>
        </row>
        <row r="25">
          <cell r="A25" t="str">
            <v>2009B</v>
          </cell>
          <cell r="B25" t="str">
            <v>1-Benzylpiperazine (BZP)</v>
          </cell>
          <cell r="C25">
            <v>7250</v>
          </cell>
          <cell r="D25">
            <v>374</v>
          </cell>
          <cell r="E25">
            <v>2200</v>
          </cell>
          <cell r="F25">
            <v>820</v>
          </cell>
          <cell r="G25">
            <v>3855</v>
          </cell>
        </row>
        <row r="26">
          <cell r="A26" t="str">
            <v>2010A</v>
          </cell>
          <cell r="B26" t="str">
            <v>1-Benzylpiperazine (BZP)</v>
          </cell>
          <cell r="C26">
            <v>5118</v>
          </cell>
          <cell r="D26">
            <v>416</v>
          </cell>
          <cell r="E26">
            <v>1398</v>
          </cell>
          <cell r="F26">
            <v>681</v>
          </cell>
          <cell r="G26">
            <v>2623</v>
          </cell>
        </row>
        <row r="27">
          <cell r="A27" t="str">
            <v>2010B</v>
          </cell>
          <cell r="B27" t="str">
            <v>1-Benzylpiperazine (BZP)</v>
          </cell>
          <cell r="C27">
            <v>3666</v>
          </cell>
          <cell r="D27">
            <v>297</v>
          </cell>
          <cell r="E27">
            <v>611</v>
          </cell>
          <cell r="F27">
            <v>666</v>
          </cell>
          <cell r="G27">
            <v>2092</v>
          </cell>
        </row>
        <row r="28">
          <cell r="A28" t="str">
            <v>2011A</v>
          </cell>
          <cell r="B28" t="str">
            <v>1-Benzylpiperazine (BZP)</v>
          </cell>
          <cell r="C28">
            <v>4180</v>
          </cell>
          <cell r="D28">
            <v>394</v>
          </cell>
          <cell r="E28">
            <v>812</v>
          </cell>
          <cell r="F28">
            <v>941</v>
          </cell>
          <cell r="G28">
            <v>2033</v>
          </cell>
        </row>
        <row r="29">
          <cell r="A29" t="str">
            <v>2008A</v>
          </cell>
          <cell r="B29" t="str">
            <v>1-Benzylpiperazine (BZP)</v>
          </cell>
          <cell r="C29">
            <v>1272</v>
          </cell>
          <cell r="E29">
            <v>441</v>
          </cell>
          <cell r="F29">
            <v>162</v>
          </cell>
          <cell r="G29">
            <v>592</v>
          </cell>
        </row>
        <row r="30">
          <cell r="A30" t="str">
            <v>2008B</v>
          </cell>
          <cell r="B30" t="str">
            <v>1-Benzylpiperazine (BZP)</v>
          </cell>
          <cell r="C30">
            <v>3357</v>
          </cell>
          <cell r="E30">
            <v>827</v>
          </cell>
          <cell r="F30">
            <v>298</v>
          </cell>
          <cell r="G30">
            <v>1820</v>
          </cell>
        </row>
        <row r="31">
          <cell r="A31" t="str">
            <v>2011B</v>
          </cell>
          <cell r="B31" t="str">
            <v>5-MeO-DIPT</v>
          </cell>
          <cell r="C31">
            <v>3174</v>
          </cell>
          <cell r="D31">
            <v>282</v>
          </cell>
          <cell r="E31">
            <v>841</v>
          </cell>
          <cell r="F31">
            <v>236</v>
          </cell>
          <cell r="G31">
            <v>1815</v>
          </cell>
        </row>
        <row r="32">
          <cell r="A32" t="str">
            <v>2002A</v>
          </cell>
          <cell r="B32" t="str">
            <v>Acetaminophen</v>
          </cell>
          <cell r="C32">
            <v>2145</v>
          </cell>
          <cell r="E32">
            <v>904</v>
          </cell>
          <cell r="G32">
            <v>528</v>
          </cell>
        </row>
        <row r="33">
          <cell r="A33" t="str">
            <v>2002B</v>
          </cell>
          <cell r="B33" t="str">
            <v>Acetaminophen</v>
          </cell>
          <cell r="C33">
            <v>2328</v>
          </cell>
          <cell r="E33">
            <v>685</v>
          </cell>
          <cell r="G33">
            <v>773</v>
          </cell>
        </row>
        <row r="34">
          <cell r="A34" t="str">
            <v>2003A</v>
          </cell>
          <cell r="B34" t="str">
            <v>Acetaminophen</v>
          </cell>
          <cell r="C34">
            <v>2018</v>
          </cell>
          <cell r="E34">
            <v>774</v>
          </cell>
          <cell r="F34">
            <v>24</v>
          </cell>
          <cell r="G34">
            <v>614</v>
          </cell>
        </row>
        <row r="35">
          <cell r="A35" t="str">
            <v>2003B</v>
          </cell>
          <cell r="B35" t="str">
            <v>Acetaminophen</v>
          </cell>
          <cell r="C35">
            <v>2218</v>
          </cell>
          <cell r="E35">
            <v>650</v>
          </cell>
          <cell r="G35">
            <v>463</v>
          </cell>
        </row>
        <row r="36">
          <cell r="A36" t="str">
            <v>2004A</v>
          </cell>
          <cell r="B36" t="str">
            <v>Acetaminophen</v>
          </cell>
          <cell r="C36">
            <v>2890</v>
          </cell>
          <cell r="E36">
            <v>845</v>
          </cell>
          <cell r="G36">
            <v>671</v>
          </cell>
        </row>
        <row r="37">
          <cell r="A37" t="str">
            <v>2004B</v>
          </cell>
          <cell r="B37" t="str">
            <v>Acetaminophen</v>
          </cell>
          <cell r="C37">
            <v>2410</v>
          </cell>
          <cell r="E37">
            <v>799</v>
          </cell>
          <cell r="G37">
            <v>624</v>
          </cell>
        </row>
        <row r="38">
          <cell r="A38" t="str">
            <v>2005A</v>
          </cell>
          <cell r="B38" t="str">
            <v>Acetaminophen</v>
          </cell>
          <cell r="C38">
            <v>2857</v>
          </cell>
          <cell r="E38">
            <v>993</v>
          </cell>
          <cell r="G38">
            <v>323</v>
          </cell>
        </row>
        <row r="39">
          <cell r="A39" t="str">
            <v>2005B</v>
          </cell>
          <cell r="B39" t="str">
            <v>Acetaminophen</v>
          </cell>
          <cell r="C39">
            <v>2751</v>
          </cell>
          <cell r="E39">
            <v>1212</v>
          </cell>
          <cell r="G39">
            <v>522</v>
          </cell>
        </row>
        <row r="40">
          <cell r="A40" t="str">
            <v>2001A</v>
          </cell>
          <cell r="B40" t="str">
            <v>Alprazolam</v>
          </cell>
          <cell r="C40">
            <v>1878</v>
          </cell>
        </row>
        <row r="41">
          <cell r="A41" t="str">
            <v>2001B</v>
          </cell>
          <cell r="B41" t="str">
            <v>Alprazolam</v>
          </cell>
          <cell r="C41">
            <v>15301</v>
          </cell>
        </row>
        <row r="42">
          <cell r="A42" t="str">
            <v>2002A</v>
          </cell>
          <cell r="B42" t="str">
            <v>Alprazolam</v>
          </cell>
          <cell r="C42">
            <v>10193</v>
          </cell>
          <cell r="D42">
            <v>474</v>
          </cell>
          <cell r="E42">
            <v>2507</v>
          </cell>
          <cell r="F42">
            <v>1051</v>
          </cell>
          <cell r="G42">
            <v>6161</v>
          </cell>
        </row>
        <row r="43">
          <cell r="A43" t="str">
            <v>2002B</v>
          </cell>
          <cell r="B43" t="str">
            <v>Alprazolam</v>
          </cell>
          <cell r="C43">
            <v>9931</v>
          </cell>
          <cell r="E43">
            <v>1340</v>
          </cell>
          <cell r="F43">
            <v>1381</v>
          </cell>
          <cell r="G43">
            <v>6461</v>
          </cell>
        </row>
        <row r="44">
          <cell r="A44" t="str">
            <v>2003A</v>
          </cell>
          <cell r="B44" t="str">
            <v>Alprazolam</v>
          </cell>
          <cell r="C44">
            <v>9126</v>
          </cell>
          <cell r="E44">
            <v>1630</v>
          </cell>
          <cell r="F44">
            <v>1265</v>
          </cell>
          <cell r="G44">
            <v>5683</v>
          </cell>
        </row>
        <row r="45">
          <cell r="A45" t="str">
            <v>2003B</v>
          </cell>
          <cell r="B45" t="str">
            <v>Alprazolam</v>
          </cell>
          <cell r="C45">
            <v>8612</v>
          </cell>
          <cell r="E45">
            <v>1827</v>
          </cell>
          <cell r="F45">
            <v>1402</v>
          </cell>
          <cell r="G45">
            <v>4836</v>
          </cell>
        </row>
        <row r="46">
          <cell r="A46" t="str">
            <v>2004A</v>
          </cell>
          <cell r="B46" t="str">
            <v>Alprazolam</v>
          </cell>
          <cell r="C46">
            <v>10549</v>
          </cell>
          <cell r="E46">
            <v>1735</v>
          </cell>
          <cell r="F46">
            <v>1601</v>
          </cell>
          <cell r="G46">
            <v>6580</v>
          </cell>
        </row>
        <row r="47">
          <cell r="A47" t="str">
            <v>2004B</v>
          </cell>
          <cell r="B47" t="str">
            <v>Alprazolam</v>
          </cell>
          <cell r="C47">
            <v>10272</v>
          </cell>
          <cell r="E47">
            <v>2395</v>
          </cell>
          <cell r="F47">
            <v>1368</v>
          </cell>
          <cell r="G47">
            <v>5867</v>
          </cell>
        </row>
        <row r="48">
          <cell r="A48" t="str">
            <v>2005A</v>
          </cell>
          <cell r="B48" t="str">
            <v>Alprazolam</v>
          </cell>
          <cell r="C48">
            <v>11294</v>
          </cell>
          <cell r="E48">
            <v>2401</v>
          </cell>
          <cell r="F48">
            <v>1584</v>
          </cell>
          <cell r="G48">
            <v>6495</v>
          </cell>
        </row>
        <row r="49">
          <cell r="A49" t="str">
            <v>2005B</v>
          </cell>
          <cell r="B49" t="str">
            <v>Alprazolam</v>
          </cell>
          <cell r="C49">
            <v>13337</v>
          </cell>
          <cell r="E49">
            <v>2759</v>
          </cell>
          <cell r="F49">
            <v>1682</v>
          </cell>
          <cell r="G49">
            <v>8217</v>
          </cell>
        </row>
        <row r="50">
          <cell r="A50" t="str">
            <v>2006A</v>
          </cell>
          <cell r="B50" t="str">
            <v>Alprazolam</v>
          </cell>
          <cell r="C50">
            <v>13886</v>
          </cell>
          <cell r="D50">
            <v>641</v>
          </cell>
          <cell r="E50">
            <v>2907</v>
          </cell>
          <cell r="F50">
            <v>1942</v>
          </cell>
          <cell r="G50">
            <v>8397</v>
          </cell>
        </row>
        <row r="51">
          <cell r="A51" t="str">
            <v>2006B</v>
          </cell>
          <cell r="B51" t="str">
            <v>Alprazolam</v>
          </cell>
          <cell r="C51">
            <v>15257</v>
          </cell>
          <cell r="E51">
            <v>3203</v>
          </cell>
          <cell r="F51">
            <v>2167</v>
          </cell>
          <cell r="G51">
            <v>9065</v>
          </cell>
        </row>
        <row r="52">
          <cell r="A52" t="str">
            <v>2007A</v>
          </cell>
          <cell r="B52" t="str">
            <v>Alprazolam</v>
          </cell>
          <cell r="C52">
            <v>17343</v>
          </cell>
          <cell r="E52">
            <v>2810</v>
          </cell>
          <cell r="F52">
            <v>2184</v>
          </cell>
          <cell r="G52">
            <v>11353</v>
          </cell>
        </row>
        <row r="53">
          <cell r="A53" t="str">
            <v>2007B</v>
          </cell>
          <cell r="B53" t="str">
            <v>Alprazolam</v>
          </cell>
          <cell r="C53">
            <v>16796</v>
          </cell>
          <cell r="E53">
            <v>2914</v>
          </cell>
          <cell r="F53">
            <v>2218</v>
          </cell>
          <cell r="G53">
            <v>10817</v>
          </cell>
        </row>
        <row r="54">
          <cell r="A54" t="str">
            <v>2008A</v>
          </cell>
          <cell r="B54" t="str">
            <v>Alprazolam</v>
          </cell>
          <cell r="C54">
            <v>16654</v>
          </cell>
          <cell r="D54">
            <v>862</v>
          </cell>
          <cell r="E54">
            <v>3020</v>
          </cell>
          <cell r="F54">
            <v>2576</v>
          </cell>
          <cell r="G54">
            <v>10195</v>
          </cell>
        </row>
        <row r="55">
          <cell r="A55" t="str">
            <v>2008B</v>
          </cell>
          <cell r="B55" t="str">
            <v>Alprazolam</v>
          </cell>
          <cell r="C55">
            <v>18265</v>
          </cell>
          <cell r="D55">
            <v>943</v>
          </cell>
          <cell r="E55">
            <v>3525</v>
          </cell>
          <cell r="F55">
            <v>2913</v>
          </cell>
          <cell r="G55">
            <v>10885</v>
          </cell>
        </row>
        <row r="56">
          <cell r="A56" t="str">
            <v>2009A</v>
          </cell>
          <cell r="B56" t="str">
            <v>Alprazolam</v>
          </cell>
          <cell r="C56">
            <v>18610</v>
          </cell>
          <cell r="D56">
            <v>1046</v>
          </cell>
          <cell r="E56">
            <v>3008</v>
          </cell>
          <cell r="F56">
            <v>2892</v>
          </cell>
          <cell r="G56">
            <v>11664</v>
          </cell>
        </row>
        <row r="57">
          <cell r="A57" t="str">
            <v>2009B</v>
          </cell>
          <cell r="B57" t="str">
            <v>Alprazolam</v>
          </cell>
          <cell r="C57">
            <v>18770</v>
          </cell>
          <cell r="D57">
            <v>1108</v>
          </cell>
          <cell r="E57">
            <v>3273</v>
          </cell>
          <cell r="F57">
            <v>2693</v>
          </cell>
          <cell r="G57">
            <v>11696</v>
          </cell>
        </row>
        <row r="58">
          <cell r="A58" t="str">
            <v>2010A</v>
          </cell>
          <cell r="B58" t="str">
            <v>Alprazolam</v>
          </cell>
          <cell r="C58">
            <v>22776</v>
          </cell>
          <cell r="D58">
            <v>1519</v>
          </cell>
          <cell r="E58">
            <v>3550</v>
          </cell>
          <cell r="F58">
            <v>3272</v>
          </cell>
          <cell r="G58">
            <v>14434</v>
          </cell>
        </row>
        <row r="59">
          <cell r="A59" t="str">
            <v>2010B</v>
          </cell>
          <cell r="B59" t="str">
            <v>Alprazolam</v>
          </cell>
          <cell r="C59">
            <v>20783</v>
          </cell>
          <cell r="D59">
            <v>1117</v>
          </cell>
          <cell r="E59">
            <v>3322</v>
          </cell>
          <cell r="F59">
            <v>3336</v>
          </cell>
          <cell r="G59">
            <v>13009</v>
          </cell>
        </row>
        <row r="60">
          <cell r="A60" t="str">
            <v>2011A</v>
          </cell>
          <cell r="B60" t="str">
            <v>Alprazolam</v>
          </cell>
          <cell r="C60">
            <v>21690</v>
          </cell>
          <cell r="D60">
            <v>1660</v>
          </cell>
          <cell r="E60">
            <v>3324</v>
          </cell>
          <cell r="F60">
            <v>3006</v>
          </cell>
          <cell r="G60">
            <v>13700</v>
          </cell>
        </row>
        <row r="61">
          <cell r="A61" t="str">
            <v>2011B</v>
          </cell>
          <cell r="B61" t="str">
            <v xml:space="preserve">AM-2201 </v>
          </cell>
          <cell r="C61">
            <v>6315</v>
          </cell>
          <cell r="D61">
            <v>872</v>
          </cell>
          <cell r="E61">
            <v>2154</v>
          </cell>
          <cell r="F61">
            <v>602</v>
          </cell>
          <cell r="G61">
            <v>2687</v>
          </cell>
        </row>
        <row r="62">
          <cell r="A62" t="str">
            <v>2002A</v>
          </cell>
          <cell r="B62" t="str">
            <v>Amphetamine</v>
          </cell>
          <cell r="C62">
            <v>2271</v>
          </cell>
          <cell r="D62">
            <v>567</v>
          </cell>
          <cell r="E62">
            <v>489</v>
          </cell>
          <cell r="F62">
            <v>244</v>
          </cell>
          <cell r="G62">
            <v>973</v>
          </cell>
        </row>
        <row r="63">
          <cell r="A63" t="str">
            <v>2002B</v>
          </cell>
          <cell r="B63" t="str">
            <v>Amphetamine</v>
          </cell>
          <cell r="C63">
            <v>1650</v>
          </cell>
          <cell r="D63">
            <v>471</v>
          </cell>
          <cell r="E63">
            <v>306</v>
          </cell>
          <cell r="F63">
            <v>186</v>
          </cell>
          <cell r="G63">
            <v>685</v>
          </cell>
        </row>
        <row r="64">
          <cell r="A64" t="str">
            <v>2003A</v>
          </cell>
          <cell r="B64" t="str">
            <v>Amphetamine</v>
          </cell>
          <cell r="C64">
            <v>1943</v>
          </cell>
          <cell r="D64">
            <v>422</v>
          </cell>
          <cell r="E64">
            <v>317</v>
          </cell>
          <cell r="F64">
            <v>257</v>
          </cell>
          <cell r="G64">
            <v>947</v>
          </cell>
        </row>
        <row r="65">
          <cell r="A65" t="str">
            <v>2003B</v>
          </cell>
          <cell r="B65" t="str">
            <v>Amphetamine</v>
          </cell>
          <cell r="C65">
            <v>1562</v>
          </cell>
          <cell r="D65">
            <v>320</v>
          </cell>
          <cell r="E65">
            <v>335</v>
          </cell>
          <cell r="F65">
            <v>149</v>
          </cell>
          <cell r="G65">
            <v>758</v>
          </cell>
        </row>
        <row r="66">
          <cell r="A66" t="str">
            <v>2004A</v>
          </cell>
          <cell r="B66" t="str">
            <v>Amphetamine</v>
          </cell>
          <cell r="C66">
            <v>2208</v>
          </cell>
          <cell r="D66">
            <v>528</v>
          </cell>
          <cell r="E66">
            <v>409</v>
          </cell>
          <cell r="F66">
            <v>349</v>
          </cell>
          <cell r="G66">
            <v>923</v>
          </cell>
        </row>
        <row r="67">
          <cell r="A67" t="str">
            <v>2004B</v>
          </cell>
          <cell r="B67" t="str">
            <v>Amphetamine</v>
          </cell>
          <cell r="C67">
            <v>1722</v>
          </cell>
          <cell r="D67">
            <v>316</v>
          </cell>
          <cell r="E67">
            <v>542</v>
          </cell>
          <cell r="F67">
            <v>252</v>
          </cell>
          <cell r="G67">
            <v>611</v>
          </cell>
        </row>
        <row r="68">
          <cell r="A68" t="str">
            <v>2005A</v>
          </cell>
          <cell r="B68" t="str">
            <v>Amphetamine</v>
          </cell>
          <cell r="C68">
            <v>1703</v>
          </cell>
          <cell r="D68">
            <v>214</v>
          </cell>
          <cell r="E68">
            <v>473</v>
          </cell>
          <cell r="F68">
            <v>248</v>
          </cell>
          <cell r="G68">
            <v>767</v>
          </cell>
        </row>
        <row r="69">
          <cell r="A69" t="str">
            <v>2005B</v>
          </cell>
          <cell r="B69" t="str">
            <v>Amphetamine</v>
          </cell>
          <cell r="C69">
            <v>1668</v>
          </cell>
          <cell r="D69">
            <v>205</v>
          </cell>
          <cell r="E69">
            <v>528</v>
          </cell>
          <cell r="F69">
            <v>115</v>
          </cell>
          <cell r="G69">
            <v>821</v>
          </cell>
        </row>
        <row r="70">
          <cell r="A70" t="str">
            <v>2006A</v>
          </cell>
          <cell r="B70" t="str">
            <v>Amphetamine</v>
          </cell>
          <cell r="C70">
            <v>2209</v>
          </cell>
          <cell r="D70">
            <v>452</v>
          </cell>
          <cell r="E70">
            <v>549</v>
          </cell>
          <cell r="F70">
            <v>254</v>
          </cell>
          <cell r="G70">
            <v>954</v>
          </cell>
        </row>
        <row r="71">
          <cell r="A71" t="str">
            <v>2006B</v>
          </cell>
          <cell r="B71" t="str">
            <v>Amphetamine</v>
          </cell>
          <cell r="C71">
            <v>2310</v>
          </cell>
          <cell r="D71">
            <v>472</v>
          </cell>
          <cell r="E71">
            <v>570</v>
          </cell>
          <cell r="F71">
            <v>271</v>
          </cell>
          <cell r="G71">
            <v>998</v>
          </cell>
        </row>
        <row r="72">
          <cell r="A72" t="str">
            <v>2007A</v>
          </cell>
          <cell r="B72" t="str">
            <v>Amphetamine</v>
          </cell>
          <cell r="C72">
            <v>2199</v>
          </cell>
          <cell r="D72">
            <v>309</v>
          </cell>
          <cell r="E72">
            <v>536</v>
          </cell>
          <cell r="F72">
            <v>333</v>
          </cell>
          <cell r="G72">
            <v>1021</v>
          </cell>
        </row>
        <row r="73">
          <cell r="A73" t="str">
            <v>2007B</v>
          </cell>
          <cell r="B73" t="str">
            <v>Amphetamine</v>
          </cell>
          <cell r="C73">
            <v>2301</v>
          </cell>
          <cell r="D73">
            <v>289</v>
          </cell>
          <cell r="E73">
            <v>576</v>
          </cell>
          <cell r="F73">
            <v>328</v>
          </cell>
          <cell r="G73">
            <v>1107</v>
          </cell>
        </row>
        <row r="74">
          <cell r="A74" t="str">
            <v>2008A</v>
          </cell>
          <cell r="B74" t="str">
            <v>Amphetamine</v>
          </cell>
          <cell r="C74">
            <v>2648</v>
          </cell>
          <cell r="D74">
            <v>271</v>
          </cell>
          <cell r="E74">
            <v>811</v>
          </cell>
          <cell r="F74">
            <v>395</v>
          </cell>
          <cell r="G74">
            <v>1171</v>
          </cell>
        </row>
        <row r="75">
          <cell r="A75" t="str">
            <v>2008B</v>
          </cell>
          <cell r="B75" t="str">
            <v>Amphetamine</v>
          </cell>
          <cell r="C75">
            <v>2597</v>
          </cell>
          <cell r="D75">
            <v>270</v>
          </cell>
          <cell r="E75">
            <v>725</v>
          </cell>
          <cell r="F75">
            <v>298</v>
          </cell>
          <cell r="G75">
            <v>1305</v>
          </cell>
        </row>
        <row r="76">
          <cell r="A76" t="str">
            <v>2009A</v>
          </cell>
          <cell r="B76" t="str">
            <v>Amphetamine</v>
          </cell>
          <cell r="C76">
            <v>3216</v>
          </cell>
          <cell r="D76">
            <v>369</v>
          </cell>
          <cell r="E76">
            <v>876</v>
          </cell>
          <cell r="F76">
            <v>391</v>
          </cell>
          <cell r="G76">
            <v>1579</v>
          </cell>
        </row>
        <row r="77">
          <cell r="A77" t="str">
            <v>2009B</v>
          </cell>
          <cell r="B77" t="str">
            <v>Amphetamine</v>
          </cell>
          <cell r="C77">
            <v>3282</v>
          </cell>
          <cell r="D77">
            <v>403</v>
          </cell>
          <cell r="E77">
            <v>812</v>
          </cell>
          <cell r="F77">
            <v>475</v>
          </cell>
          <cell r="G77">
            <v>1593</v>
          </cell>
        </row>
        <row r="78">
          <cell r="A78" t="str">
            <v>2010A</v>
          </cell>
          <cell r="B78" t="str">
            <v>Amphetamine</v>
          </cell>
          <cell r="C78">
            <v>4534</v>
          </cell>
          <cell r="D78">
            <v>511</v>
          </cell>
          <cell r="E78">
            <v>1269</v>
          </cell>
          <cell r="F78">
            <v>583</v>
          </cell>
          <cell r="G78">
            <v>2171</v>
          </cell>
        </row>
        <row r="79">
          <cell r="A79" t="str">
            <v>2010B</v>
          </cell>
          <cell r="B79" t="str">
            <v>Amphetamine</v>
          </cell>
          <cell r="C79">
            <v>4345</v>
          </cell>
          <cell r="D79">
            <v>386</v>
          </cell>
          <cell r="E79">
            <v>1106</v>
          </cell>
          <cell r="F79">
            <v>672</v>
          </cell>
          <cell r="G79">
            <v>2181</v>
          </cell>
        </row>
        <row r="80">
          <cell r="A80" t="str">
            <v>2011A</v>
          </cell>
          <cell r="B80" t="str">
            <v>Amphetamine</v>
          </cell>
          <cell r="C80">
            <v>5010</v>
          </cell>
          <cell r="D80">
            <v>459</v>
          </cell>
          <cell r="E80">
            <v>1178</v>
          </cell>
          <cell r="F80">
            <v>839</v>
          </cell>
          <cell r="G80">
            <v>2534</v>
          </cell>
        </row>
        <row r="81">
          <cell r="A81" t="str">
            <v>2007A</v>
          </cell>
          <cell r="B81" t="str">
            <v>Buprenorphine</v>
          </cell>
          <cell r="C81">
            <v>1282</v>
          </cell>
          <cell r="D81">
            <v>78</v>
          </cell>
          <cell r="E81">
            <v>133</v>
          </cell>
          <cell r="F81">
            <v>730</v>
          </cell>
          <cell r="G81">
            <v>341</v>
          </cell>
        </row>
        <row r="82">
          <cell r="A82" t="str">
            <v>2007B</v>
          </cell>
          <cell r="B82" t="str">
            <v>Buprenorphine</v>
          </cell>
          <cell r="C82">
            <v>1826</v>
          </cell>
          <cell r="D82">
            <v>85</v>
          </cell>
          <cell r="E82">
            <v>149</v>
          </cell>
          <cell r="F82">
            <v>1016</v>
          </cell>
          <cell r="G82">
            <v>576</v>
          </cell>
        </row>
        <row r="83">
          <cell r="A83" t="str">
            <v>2008A</v>
          </cell>
          <cell r="B83" t="str">
            <v>Buprenorphine</v>
          </cell>
          <cell r="C83">
            <v>2475</v>
          </cell>
          <cell r="E83">
            <v>240</v>
          </cell>
          <cell r="F83">
            <v>1226</v>
          </cell>
          <cell r="G83">
            <v>885</v>
          </cell>
        </row>
        <row r="84">
          <cell r="A84" t="str">
            <v>2008B</v>
          </cell>
          <cell r="B84" t="str">
            <v>Buprenorphine</v>
          </cell>
          <cell r="C84">
            <v>3152</v>
          </cell>
          <cell r="E84">
            <v>336</v>
          </cell>
          <cell r="F84">
            <v>1405</v>
          </cell>
          <cell r="G84">
            <v>1271</v>
          </cell>
        </row>
        <row r="85">
          <cell r="A85" t="str">
            <v>2009A</v>
          </cell>
          <cell r="B85" t="str">
            <v>Buprenorphine</v>
          </cell>
          <cell r="C85">
            <v>3914</v>
          </cell>
          <cell r="D85">
            <v>275</v>
          </cell>
          <cell r="E85">
            <v>332</v>
          </cell>
          <cell r="F85">
            <v>1629</v>
          </cell>
          <cell r="G85">
            <v>1678</v>
          </cell>
        </row>
        <row r="86">
          <cell r="A86" t="str">
            <v>2009B</v>
          </cell>
          <cell r="B86" t="str">
            <v>Buprenorphine</v>
          </cell>
          <cell r="C86">
            <v>4258</v>
          </cell>
          <cell r="D86">
            <v>331</v>
          </cell>
          <cell r="E86">
            <v>549</v>
          </cell>
          <cell r="F86">
            <v>1656</v>
          </cell>
          <cell r="G86">
            <v>1722</v>
          </cell>
        </row>
        <row r="87">
          <cell r="A87" t="str">
            <v>2010A</v>
          </cell>
          <cell r="B87" t="str">
            <v>Buprenorphine</v>
          </cell>
          <cell r="C87">
            <v>5422</v>
          </cell>
          <cell r="D87">
            <v>395</v>
          </cell>
          <cell r="E87">
            <v>908</v>
          </cell>
          <cell r="F87">
            <v>2108</v>
          </cell>
          <cell r="G87">
            <v>2011</v>
          </cell>
        </row>
        <row r="88">
          <cell r="A88" t="str">
            <v>2010B</v>
          </cell>
          <cell r="B88" t="str">
            <v>Buprenorphine</v>
          </cell>
          <cell r="C88">
            <v>5115</v>
          </cell>
          <cell r="D88">
            <v>436</v>
          </cell>
          <cell r="E88">
            <v>781</v>
          </cell>
          <cell r="F88">
            <v>2053</v>
          </cell>
          <cell r="G88">
            <v>1845</v>
          </cell>
        </row>
        <row r="89">
          <cell r="A89" t="str">
            <v>2011A</v>
          </cell>
          <cell r="B89" t="str">
            <v>Buprenorphine</v>
          </cell>
          <cell r="C89">
            <v>5427</v>
          </cell>
          <cell r="D89">
            <v>373</v>
          </cell>
          <cell r="E89">
            <v>848</v>
          </cell>
          <cell r="F89">
            <v>2180</v>
          </cell>
          <cell r="G89">
            <v>2026</v>
          </cell>
        </row>
        <row r="90">
          <cell r="A90" t="str">
            <v>2002A</v>
          </cell>
          <cell r="B90" t="str">
            <v>Butalbital</v>
          </cell>
          <cell r="C90">
            <v>494</v>
          </cell>
          <cell r="E90">
            <v>424</v>
          </cell>
          <cell r="F90">
            <v>21</v>
          </cell>
          <cell r="G90">
            <v>41</v>
          </cell>
        </row>
        <row r="91">
          <cell r="A91" t="str">
            <v>2002B</v>
          </cell>
          <cell r="B91" t="str">
            <v>Butalbital</v>
          </cell>
          <cell r="C91">
            <v>1256</v>
          </cell>
          <cell r="E91">
            <v>961</v>
          </cell>
          <cell r="F91">
            <v>90</v>
          </cell>
          <cell r="G91">
            <v>191</v>
          </cell>
        </row>
        <row r="92">
          <cell r="A92" t="str">
            <v>2001A</v>
          </cell>
          <cell r="B92" t="str">
            <v>Cannabis/THC</v>
          </cell>
          <cell r="C92">
            <v>90703</v>
          </cell>
          <cell r="D92">
            <v>6537</v>
          </cell>
          <cell r="E92">
            <v>41736</v>
          </cell>
          <cell r="F92">
            <v>9791</v>
          </cell>
          <cell r="G92">
            <v>32639</v>
          </cell>
        </row>
        <row r="93">
          <cell r="A93" t="str">
            <v>2001B</v>
          </cell>
          <cell r="B93" t="str">
            <v>Cannabis/THC</v>
          </cell>
          <cell r="C93">
            <v>600213</v>
          </cell>
          <cell r="D93">
            <v>79731</v>
          </cell>
          <cell r="E93">
            <v>196936</v>
          </cell>
          <cell r="F93">
            <v>97449</v>
          </cell>
          <cell r="G93">
            <v>226097</v>
          </cell>
        </row>
        <row r="94">
          <cell r="A94" t="str">
            <v>2002A</v>
          </cell>
          <cell r="B94" t="str">
            <v>Cannabis/THC</v>
          </cell>
          <cell r="C94">
            <v>353629</v>
          </cell>
          <cell r="D94">
            <v>43031</v>
          </cell>
          <cell r="E94">
            <v>128941</v>
          </cell>
          <cell r="F94">
            <v>46600</v>
          </cell>
          <cell r="G94">
            <v>135057</v>
          </cell>
        </row>
        <row r="95">
          <cell r="A95" t="str">
            <v>2002B</v>
          </cell>
          <cell r="B95" t="str">
            <v>Cannabis/THC</v>
          </cell>
          <cell r="C95">
            <v>279692</v>
          </cell>
          <cell r="D95">
            <v>40562</v>
          </cell>
          <cell r="E95">
            <v>80195</v>
          </cell>
          <cell r="F95">
            <v>45062</v>
          </cell>
          <cell r="G95">
            <v>113873</v>
          </cell>
        </row>
        <row r="96">
          <cell r="A96" t="str">
            <v>2003A</v>
          </cell>
          <cell r="B96" t="str">
            <v>Cannabis/THC</v>
          </cell>
          <cell r="C96">
            <v>326454</v>
          </cell>
          <cell r="D96">
            <v>42518</v>
          </cell>
          <cell r="E96">
            <v>108542</v>
          </cell>
          <cell r="F96">
            <v>43151</v>
          </cell>
          <cell r="G96">
            <v>132243</v>
          </cell>
        </row>
        <row r="97">
          <cell r="A97" t="str">
            <v>2003B</v>
          </cell>
          <cell r="B97" t="str">
            <v>Cannabis/THC</v>
          </cell>
          <cell r="C97">
            <v>293617</v>
          </cell>
          <cell r="D97">
            <v>38200</v>
          </cell>
          <cell r="E97">
            <v>101213</v>
          </cell>
          <cell r="F97">
            <v>43386</v>
          </cell>
          <cell r="G97">
            <v>110818</v>
          </cell>
        </row>
        <row r="98">
          <cell r="A98" t="str">
            <v>2004A</v>
          </cell>
          <cell r="B98" t="str">
            <v>Cannabis/THC</v>
          </cell>
          <cell r="C98">
            <v>305400</v>
          </cell>
          <cell r="D98">
            <v>42818</v>
          </cell>
          <cell r="E98">
            <v>103520</v>
          </cell>
          <cell r="F98">
            <v>45882</v>
          </cell>
          <cell r="G98">
            <v>113180</v>
          </cell>
        </row>
        <row r="99">
          <cell r="A99" t="str">
            <v>2004B</v>
          </cell>
          <cell r="B99" t="str">
            <v>Cannabis/THC</v>
          </cell>
          <cell r="C99">
            <v>286873</v>
          </cell>
          <cell r="D99">
            <v>36494</v>
          </cell>
          <cell r="E99">
            <v>96308</v>
          </cell>
          <cell r="F99">
            <v>42845</v>
          </cell>
          <cell r="G99">
            <v>111225</v>
          </cell>
        </row>
        <row r="100">
          <cell r="A100" t="str">
            <v>2005A</v>
          </cell>
          <cell r="B100" t="str">
            <v>Cannabis/THC</v>
          </cell>
          <cell r="C100">
            <v>296390</v>
          </cell>
          <cell r="D100">
            <v>39837</v>
          </cell>
          <cell r="E100">
            <v>101411</v>
          </cell>
          <cell r="F100">
            <v>45335</v>
          </cell>
          <cell r="G100">
            <v>109807</v>
          </cell>
        </row>
        <row r="101">
          <cell r="A101" t="str">
            <v>2005B</v>
          </cell>
          <cell r="B101" t="str">
            <v>Cannabis/THC</v>
          </cell>
          <cell r="C101">
            <v>277514</v>
          </cell>
          <cell r="D101">
            <v>38094</v>
          </cell>
          <cell r="E101">
            <v>94621</v>
          </cell>
          <cell r="F101">
            <v>41012</v>
          </cell>
          <cell r="G101">
            <v>103786</v>
          </cell>
        </row>
        <row r="102">
          <cell r="A102" t="str">
            <v>2006A</v>
          </cell>
          <cell r="B102" t="str">
            <v>Cannabis/THC</v>
          </cell>
          <cell r="C102">
            <v>308906</v>
          </cell>
          <cell r="D102">
            <v>39147</v>
          </cell>
          <cell r="E102">
            <v>102722</v>
          </cell>
          <cell r="F102">
            <v>46134</v>
          </cell>
          <cell r="G102">
            <v>120903</v>
          </cell>
        </row>
        <row r="103">
          <cell r="A103" t="str">
            <v>2006B</v>
          </cell>
          <cell r="B103" t="str">
            <v>Cannabis/THC</v>
          </cell>
          <cell r="C103">
            <v>300727</v>
          </cell>
          <cell r="D103">
            <v>40980</v>
          </cell>
          <cell r="E103">
            <v>99265</v>
          </cell>
          <cell r="F103">
            <v>47506</v>
          </cell>
          <cell r="G103">
            <v>112976</v>
          </cell>
        </row>
        <row r="104">
          <cell r="A104" t="str">
            <v>2007A</v>
          </cell>
          <cell r="B104" t="str">
            <v>Cannabis/THC</v>
          </cell>
          <cell r="C104">
            <v>307557</v>
          </cell>
          <cell r="D104">
            <v>43752</v>
          </cell>
          <cell r="E104">
            <v>100807</v>
          </cell>
          <cell r="F104">
            <v>50601</v>
          </cell>
          <cell r="G104">
            <v>112398</v>
          </cell>
        </row>
        <row r="105">
          <cell r="A105" t="str">
            <v>2007B</v>
          </cell>
          <cell r="B105" t="str">
            <v>Cannabis/THC</v>
          </cell>
          <cell r="C105">
            <v>288218</v>
          </cell>
          <cell r="D105">
            <v>43243</v>
          </cell>
          <cell r="E105">
            <v>93578</v>
          </cell>
          <cell r="F105">
            <v>47755</v>
          </cell>
          <cell r="G105">
            <v>103640</v>
          </cell>
        </row>
        <row r="106">
          <cell r="A106" t="str">
            <v>2008A</v>
          </cell>
          <cell r="B106" t="str">
            <v>Cannabis/THC</v>
          </cell>
          <cell r="C106">
            <v>307531</v>
          </cell>
          <cell r="D106">
            <v>46772</v>
          </cell>
          <cell r="E106">
            <v>99582</v>
          </cell>
          <cell r="F106">
            <v>49777</v>
          </cell>
          <cell r="G106">
            <v>111399</v>
          </cell>
        </row>
        <row r="107">
          <cell r="A107" t="str">
            <v>2008B</v>
          </cell>
          <cell r="B107" t="str">
            <v>Cannabis/THC</v>
          </cell>
          <cell r="C107">
            <v>284522</v>
          </cell>
          <cell r="D107">
            <v>42886</v>
          </cell>
          <cell r="E107">
            <v>93642</v>
          </cell>
          <cell r="F107">
            <v>47899</v>
          </cell>
          <cell r="G107">
            <v>100096</v>
          </cell>
        </row>
        <row r="108">
          <cell r="A108" t="str">
            <v>2009A</v>
          </cell>
          <cell r="B108" t="str">
            <v>Cannabis/THC</v>
          </cell>
          <cell r="C108">
            <v>311640</v>
          </cell>
          <cell r="D108">
            <v>43712</v>
          </cell>
          <cell r="E108">
            <v>103408</v>
          </cell>
          <cell r="F108">
            <v>47920</v>
          </cell>
          <cell r="G108">
            <v>116599</v>
          </cell>
        </row>
        <row r="109">
          <cell r="A109" t="str">
            <v>2009B</v>
          </cell>
          <cell r="B109" t="str">
            <v>Cannabis/THC</v>
          </cell>
          <cell r="C109">
            <v>279151</v>
          </cell>
          <cell r="D109">
            <v>38894</v>
          </cell>
          <cell r="E109">
            <v>95510</v>
          </cell>
          <cell r="F109">
            <v>43226</v>
          </cell>
          <cell r="G109">
            <v>101522</v>
          </cell>
        </row>
        <row r="110">
          <cell r="A110" t="str">
            <v>2010A</v>
          </cell>
          <cell r="B110" t="str">
            <v>Cannabis/THC</v>
          </cell>
          <cell r="C110">
            <v>312002</v>
          </cell>
          <cell r="D110">
            <v>38228</v>
          </cell>
          <cell r="E110">
            <v>101316</v>
          </cell>
          <cell r="F110">
            <v>54792</v>
          </cell>
          <cell r="G110">
            <v>117666</v>
          </cell>
        </row>
        <row r="111">
          <cell r="A111" t="str">
            <v>2010B</v>
          </cell>
          <cell r="B111" t="str">
            <v>Cannabis/THC</v>
          </cell>
          <cell r="C111">
            <v>275397</v>
          </cell>
          <cell r="D111">
            <v>34566</v>
          </cell>
          <cell r="E111">
            <v>82936</v>
          </cell>
          <cell r="F111">
            <v>48332</v>
          </cell>
          <cell r="G111">
            <v>109562</v>
          </cell>
        </row>
        <row r="112">
          <cell r="A112" t="str">
            <v>2011A</v>
          </cell>
          <cell r="B112" t="str">
            <v>Cannabis/THC</v>
          </cell>
          <cell r="C112">
            <v>277291</v>
          </cell>
          <cell r="D112">
            <v>33756</v>
          </cell>
          <cell r="E112">
            <v>85293</v>
          </cell>
          <cell r="F112">
            <v>48253</v>
          </cell>
          <cell r="G112">
            <v>109989</v>
          </cell>
        </row>
        <row r="113">
          <cell r="A113" t="str">
            <v>2002A</v>
          </cell>
          <cell r="B113" t="str">
            <v>Carisoprodol</v>
          </cell>
          <cell r="C113">
            <v>1355</v>
          </cell>
          <cell r="D113">
            <v>309</v>
          </cell>
          <cell r="E113">
            <v>304</v>
          </cell>
          <cell r="F113">
            <v>88</v>
          </cell>
          <cell r="G113">
            <v>654</v>
          </cell>
        </row>
        <row r="114">
          <cell r="A114" t="str">
            <v>2002B</v>
          </cell>
          <cell r="B114" t="str">
            <v>Carisoprodol</v>
          </cell>
          <cell r="C114">
            <v>1591</v>
          </cell>
          <cell r="D114">
            <v>377</v>
          </cell>
          <cell r="E114">
            <v>173</v>
          </cell>
          <cell r="F114">
            <v>65</v>
          </cell>
          <cell r="G114">
            <v>976</v>
          </cell>
        </row>
        <row r="115">
          <cell r="A115" t="str">
            <v>2003A</v>
          </cell>
          <cell r="B115" t="str">
            <v>Carisoprodol</v>
          </cell>
          <cell r="C115">
            <v>1608</v>
          </cell>
          <cell r="E115">
            <v>173</v>
          </cell>
          <cell r="F115">
            <v>96</v>
          </cell>
          <cell r="G115">
            <v>963</v>
          </cell>
        </row>
        <row r="116">
          <cell r="A116" t="str">
            <v>2003B</v>
          </cell>
          <cell r="B116" t="str">
            <v>Carisoprodol</v>
          </cell>
          <cell r="C116">
            <v>1689</v>
          </cell>
          <cell r="E116">
            <v>155</v>
          </cell>
          <cell r="F116">
            <v>85</v>
          </cell>
          <cell r="G116">
            <v>972</v>
          </cell>
        </row>
        <row r="117">
          <cell r="A117" t="str">
            <v>2004A</v>
          </cell>
          <cell r="B117" t="str">
            <v>Carisoprodol</v>
          </cell>
          <cell r="C117">
            <v>1487</v>
          </cell>
          <cell r="D117">
            <v>383</v>
          </cell>
          <cell r="E117">
            <v>153</v>
          </cell>
          <cell r="F117">
            <v>75</v>
          </cell>
          <cell r="G117">
            <v>875</v>
          </cell>
        </row>
        <row r="118">
          <cell r="A118" t="str">
            <v>2004B</v>
          </cell>
          <cell r="B118" t="str">
            <v>Carisoprodol</v>
          </cell>
          <cell r="C118">
            <v>1270</v>
          </cell>
          <cell r="E118">
            <v>82</v>
          </cell>
          <cell r="F118">
            <v>77</v>
          </cell>
          <cell r="G118">
            <v>762</v>
          </cell>
        </row>
        <row r="119">
          <cell r="A119" t="str">
            <v>2005A</v>
          </cell>
          <cell r="B119" t="str">
            <v>Carisoprodol</v>
          </cell>
          <cell r="C119">
            <v>1438</v>
          </cell>
          <cell r="F119">
            <v>94</v>
          </cell>
          <cell r="G119">
            <v>918</v>
          </cell>
        </row>
        <row r="120">
          <cell r="A120" t="str">
            <v>2005B</v>
          </cell>
          <cell r="B120" t="str">
            <v>Carisoprodol</v>
          </cell>
          <cell r="C120">
            <v>1582</v>
          </cell>
          <cell r="F120">
            <v>49</v>
          </cell>
          <cell r="G120">
            <v>992</v>
          </cell>
        </row>
        <row r="121">
          <cell r="A121" t="str">
            <v>2006A</v>
          </cell>
          <cell r="B121" t="str">
            <v>Carisoprodol</v>
          </cell>
          <cell r="C121">
            <v>1565</v>
          </cell>
          <cell r="F121">
            <v>52</v>
          </cell>
          <cell r="G121">
            <v>1024</v>
          </cell>
        </row>
        <row r="122">
          <cell r="A122" t="str">
            <v>2006B</v>
          </cell>
          <cell r="B122" t="str">
            <v>Carisoprodol</v>
          </cell>
          <cell r="C122">
            <v>1993</v>
          </cell>
          <cell r="F122">
            <v>99</v>
          </cell>
          <cell r="G122">
            <v>1238</v>
          </cell>
        </row>
        <row r="123">
          <cell r="A123" t="str">
            <v>2007A</v>
          </cell>
          <cell r="B123" t="str">
            <v>Carisoprodol</v>
          </cell>
          <cell r="C123">
            <v>2135</v>
          </cell>
          <cell r="F123">
            <v>57</v>
          </cell>
          <cell r="G123">
            <v>1497</v>
          </cell>
        </row>
        <row r="124">
          <cell r="A124" t="str">
            <v>2007B</v>
          </cell>
          <cell r="B124" t="str">
            <v>Carisoprodol</v>
          </cell>
          <cell r="C124">
            <v>2285</v>
          </cell>
          <cell r="F124">
            <v>93</v>
          </cell>
          <cell r="G124">
            <v>1678</v>
          </cell>
        </row>
        <row r="125">
          <cell r="A125" t="str">
            <v>2008A</v>
          </cell>
          <cell r="B125" t="str">
            <v>Carisoprodol</v>
          </cell>
          <cell r="C125">
            <v>2202</v>
          </cell>
          <cell r="E125">
            <v>182</v>
          </cell>
          <cell r="F125">
            <v>48</v>
          </cell>
          <cell r="G125">
            <v>1593</v>
          </cell>
        </row>
        <row r="126">
          <cell r="A126" t="str">
            <v>2008B</v>
          </cell>
          <cell r="B126" t="str">
            <v>Carisoprodol</v>
          </cell>
          <cell r="C126">
            <v>2089</v>
          </cell>
          <cell r="E126">
            <v>269</v>
          </cell>
          <cell r="F126">
            <v>95</v>
          </cell>
          <cell r="G126">
            <v>1393</v>
          </cell>
        </row>
        <row r="127">
          <cell r="A127" t="str">
            <v>2009A</v>
          </cell>
          <cell r="B127" t="str">
            <v>Carisoprodol</v>
          </cell>
          <cell r="C127">
            <v>2436</v>
          </cell>
          <cell r="F127">
            <v>79</v>
          </cell>
          <cell r="G127">
            <v>1782</v>
          </cell>
        </row>
        <row r="128">
          <cell r="A128" t="str">
            <v>2009B</v>
          </cell>
          <cell r="B128" t="str">
            <v>Carisoprodol</v>
          </cell>
          <cell r="C128">
            <v>2427</v>
          </cell>
          <cell r="F128">
            <v>49</v>
          </cell>
          <cell r="G128">
            <v>1723</v>
          </cell>
        </row>
        <row r="129">
          <cell r="A129" t="str">
            <v>2010A</v>
          </cell>
          <cell r="B129" t="str">
            <v>Carisoprodol</v>
          </cell>
          <cell r="C129">
            <v>3269</v>
          </cell>
          <cell r="D129">
            <v>465</v>
          </cell>
          <cell r="E129">
            <v>167</v>
          </cell>
          <cell r="F129">
            <v>73</v>
          </cell>
          <cell r="G129">
            <v>2565</v>
          </cell>
        </row>
        <row r="130">
          <cell r="A130" t="str">
            <v>2010B</v>
          </cell>
          <cell r="B130" t="str">
            <v>Carisoprodol</v>
          </cell>
          <cell r="C130">
            <v>2571</v>
          </cell>
          <cell r="D130">
            <v>386</v>
          </cell>
          <cell r="E130">
            <v>106</v>
          </cell>
          <cell r="F130">
            <v>47</v>
          </cell>
          <cell r="G130">
            <v>2031</v>
          </cell>
        </row>
        <row r="131">
          <cell r="A131" t="str">
            <v>2011A</v>
          </cell>
          <cell r="B131" t="str">
            <v>Carisoprodol</v>
          </cell>
          <cell r="C131">
            <v>2540</v>
          </cell>
          <cell r="D131">
            <v>434</v>
          </cell>
          <cell r="E131">
            <v>96</v>
          </cell>
          <cell r="F131">
            <v>60</v>
          </cell>
          <cell r="G131">
            <v>1950</v>
          </cell>
        </row>
        <row r="132">
          <cell r="A132" t="str">
            <v>2002A</v>
          </cell>
          <cell r="B132" t="str">
            <v>Clonazepam</v>
          </cell>
          <cell r="C132">
            <v>2947</v>
          </cell>
          <cell r="D132">
            <v>267</v>
          </cell>
          <cell r="E132">
            <v>714</v>
          </cell>
          <cell r="F132">
            <v>951</v>
          </cell>
          <cell r="G132">
            <v>1015</v>
          </cell>
        </row>
        <row r="133">
          <cell r="A133" t="str">
            <v>2002B</v>
          </cell>
          <cell r="B133" t="str">
            <v>Clonazepam</v>
          </cell>
          <cell r="C133">
            <v>3419</v>
          </cell>
          <cell r="D133">
            <v>313</v>
          </cell>
          <cell r="E133">
            <v>510</v>
          </cell>
          <cell r="F133">
            <v>1014</v>
          </cell>
          <cell r="G133">
            <v>1582</v>
          </cell>
        </row>
        <row r="134">
          <cell r="A134" t="str">
            <v>2003A</v>
          </cell>
          <cell r="B134" t="str">
            <v>Clonazepam</v>
          </cell>
          <cell r="C134">
            <v>2615</v>
          </cell>
          <cell r="D134">
            <v>236</v>
          </cell>
          <cell r="E134">
            <v>488</v>
          </cell>
          <cell r="F134">
            <v>914</v>
          </cell>
          <cell r="G134">
            <v>976</v>
          </cell>
        </row>
        <row r="135">
          <cell r="A135" t="str">
            <v>2003B</v>
          </cell>
          <cell r="B135" t="str">
            <v>Clonazepam</v>
          </cell>
          <cell r="C135">
            <v>2758</v>
          </cell>
          <cell r="D135">
            <v>296</v>
          </cell>
          <cell r="E135">
            <v>565</v>
          </cell>
          <cell r="F135">
            <v>890</v>
          </cell>
          <cell r="G135">
            <v>1008</v>
          </cell>
        </row>
        <row r="136">
          <cell r="A136" t="str">
            <v>2004A</v>
          </cell>
          <cell r="B136" t="str">
            <v>Clonazepam</v>
          </cell>
          <cell r="C136">
            <v>2992</v>
          </cell>
          <cell r="D136">
            <v>312</v>
          </cell>
          <cell r="E136">
            <v>575</v>
          </cell>
          <cell r="F136">
            <v>911</v>
          </cell>
          <cell r="G136">
            <v>1194</v>
          </cell>
        </row>
        <row r="137">
          <cell r="A137" t="str">
            <v>2004B</v>
          </cell>
          <cell r="B137" t="str">
            <v>Clonazepam</v>
          </cell>
          <cell r="C137">
            <v>2805</v>
          </cell>
          <cell r="D137">
            <v>217</v>
          </cell>
          <cell r="E137">
            <v>648</v>
          </cell>
          <cell r="F137">
            <v>1029</v>
          </cell>
          <cell r="G137">
            <v>911</v>
          </cell>
        </row>
        <row r="138">
          <cell r="A138" t="str">
            <v>2005A</v>
          </cell>
          <cell r="B138" t="str">
            <v>Clonazepam</v>
          </cell>
          <cell r="C138">
            <v>3291</v>
          </cell>
          <cell r="D138">
            <v>363</v>
          </cell>
          <cell r="E138">
            <v>899</v>
          </cell>
          <cell r="F138">
            <v>877</v>
          </cell>
          <cell r="G138">
            <v>1153</v>
          </cell>
        </row>
        <row r="139">
          <cell r="A139" t="str">
            <v>2005B</v>
          </cell>
          <cell r="B139" t="str">
            <v>Clonazepam</v>
          </cell>
          <cell r="C139">
            <v>3432</v>
          </cell>
          <cell r="D139">
            <v>391</v>
          </cell>
          <cell r="E139">
            <v>851</v>
          </cell>
          <cell r="F139">
            <v>680</v>
          </cell>
          <cell r="G139">
            <v>1510</v>
          </cell>
        </row>
        <row r="140">
          <cell r="A140" t="str">
            <v>2006A</v>
          </cell>
          <cell r="B140" t="str">
            <v>Clonazepam</v>
          </cell>
          <cell r="C140">
            <v>3940</v>
          </cell>
          <cell r="D140">
            <v>370</v>
          </cell>
          <cell r="E140">
            <v>938</v>
          </cell>
          <cell r="F140">
            <v>934</v>
          </cell>
          <cell r="G140">
            <v>1698</v>
          </cell>
        </row>
        <row r="141">
          <cell r="A141" t="str">
            <v>2006B</v>
          </cell>
          <cell r="B141" t="str">
            <v>Clonazepam</v>
          </cell>
          <cell r="C141">
            <v>4430</v>
          </cell>
          <cell r="D141">
            <v>413</v>
          </cell>
          <cell r="E141">
            <v>836</v>
          </cell>
          <cell r="F141">
            <v>1458</v>
          </cell>
          <cell r="G141">
            <v>1722</v>
          </cell>
        </row>
        <row r="142">
          <cell r="A142" t="str">
            <v>2007A</v>
          </cell>
          <cell r="B142" t="str">
            <v>Clonazepam</v>
          </cell>
          <cell r="C142">
            <v>4209</v>
          </cell>
          <cell r="D142">
            <v>426</v>
          </cell>
          <cell r="E142">
            <v>813</v>
          </cell>
          <cell r="F142">
            <v>1368</v>
          </cell>
          <cell r="G142">
            <v>1602</v>
          </cell>
        </row>
        <row r="143">
          <cell r="A143" t="str">
            <v>2007B</v>
          </cell>
          <cell r="B143" t="str">
            <v>Clonazepam</v>
          </cell>
          <cell r="C143">
            <v>4327</v>
          </cell>
          <cell r="D143">
            <v>380</v>
          </cell>
          <cell r="E143">
            <v>929</v>
          </cell>
          <cell r="F143">
            <v>1344</v>
          </cell>
          <cell r="G143">
            <v>1674</v>
          </cell>
        </row>
        <row r="144">
          <cell r="A144" t="str">
            <v>2008A</v>
          </cell>
          <cell r="B144" t="str">
            <v>Clonazepam</v>
          </cell>
          <cell r="C144">
            <v>4184</v>
          </cell>
          <cell r="D144">
            <v>404</v>
          </cell>
          <cell r="E144">
            <v>950</v>
          </cell>
          <cell r="F144">
            <v>1107</v>
          </cell>
          <cell r="G144">
            <v>1723</v>
          </cell>
        </row>
        <row r="145">
          <cell r="A145" t="str">
            <v>2008B</v>
          </cell>
          <cell r="B145" t="str">
            <v>Clonazepam</v>
          </cell>
          <cell r="C145">
            <v>4491</v>
          </cell>
          <cell r="D145">
            <v>471</v>
          </cell>
          <cell r="E145">
            <v>1016</v>
          </cell>
          <cell r="F145">
            <v>1061</v>
          </cell>
          <cell r="G145">
            <v>1942</v>
          </cell>
        </row>
        <row r="146">
          <cell r="A146" t="str">
            <v>2009A</v>
          </cell>
          <cell r="B146" t="str">
            <v>Clonazepam</v>
          </cell>
          <cell r="C146">
            <v>5214</v>
          </cell>
          <cell r="D146">
            <v>573</v>
          </cell>
          <cell r="E146">
            <v>1022</v>
          </cell>
          <cell r="F146">
            <v>1216</v>
          </cell>
          <cell r="G146">
            <v>2404</v>
          </cell>
        </row>
        <row r="147">
          <cell r="A147" t="str">
            <v>2009B</v>
          </cell>
          <cell r="B147" t="str">
            <v>Clonazepam</v>
          </cell>
          <cell r="C147">
            <v>5280</v>
          </cell>
          <cell r="D147">
            <v>557</v>
          </cell>
          <cell r="E147">
            <v>1188</v>
          </cell>
          <cell r="F147">
            <v>1392</v>
          </cell>
          <cell r="G147">
            <v>2142</v>
          </cell>
        </row>
        <row r="148">
          <cell r="A148" t="str">
            <v>2010A</v>
          </cell>
          <cell r="B148" t="str">
            <v>Clonazepam</v>
          </cell>
          <cell r="C148">
            <v>5518</v>
          </cell>
          <cell r="D148">
            <v>585</v>
          </cell>
          <cell r="E148">
            <v>1133</v>
          </cell>
          <cell r="F148">
            <v>1275</v>
          </cell>
          <cell r="G148">
            <v>2526</v>
          </cell>
        </row>
        <row r="149">
          <cell r="A149" t="str">
            <v>2010B</v>
          </cell>
          <cell r="B149" t="str">
            <v>Clonazepam</v>
          </cell>
          <cell r="C149">
            <v>5526</v>
          </cell>
          <cell r="D149">
            <v>490</v>
          </cell>
          <cell r="E149">
            <v>1103</v>
          </cell>
          <cell r="F149">
            <v>1390</v>
          </cell>
          <cell r="G149">
            <v>2541</v>
          </cell>
        </row>
        <row r="150">
          <cell r="A150" t="str">
            <v>2011A</v>
          </cell>
          <cell r="B150" t="str">
            <v>Clonazepam</v>
          </cell>
          <cell r="C150">
            <v>5517</v>
          </cell>
          <cell r="D150">
            <v>582</v>
          </cell>
          <cell r="E150">
            <v>1033</v>
          </cell>
          <cell r="F150">
            <v>1295</v>
          </cell>
          <cell r="G150">
            <v>2607</v>
          </cell>
        </row>
        <row r="151">
          <cell r="A151" t="str">
            <v>2001A</v>
          </cell>
          <cell r="B151" t="str">
            <v>Cocaine</v>
          </cell>
          <cell r="C151">
            <v>75934</v>
          </cell>
          <cell r="D151">
            <v>7463</v>
          </cell>
          <cell r="E151">
            <v>26700</v>
          </cell>
          <cell r="F151">
            <v>9038</v>
          </cell>
          <cell r="G151">
            <v>32733</v>
          </cell>
        </row>
        <row r="152">
          <cell r="A152" t="str">
            <v>2001B</v>
          </cell>
          <cell r="B152" t="str">
            <v>Cocaine</v>
          </cell>
          <cell r="C152">
            <v>550807</v>
          </cell>
          <cell r="D152">
            <v>71713</v>
          </cell>
          <cell r="E152">
            <v>135011</v>
          </cell>
          <cell r="F152">
            <v>96542</v>
          </cell>
          <cell r="G152">
            <v>247541</v>
          </cell>
        </row>
        <row r="153">
          <cell r="A153" t="str">
            <v>2002A</v>
          </cell>
          <cell r="B153" t="str">
            <v>Cocaine</v>
          </cell>
          <cell r="C153">
            <v>298053</v>
          </cell>
          <cell r="D153">
            <v>31412</v>
          </cell>
          <cell r="E153">
            <v>68566</v>
          </cell>
          <cell r="F153">
            <v>52308</v>
          </cell>
          <cell r="G153">
            <v>145768</v>
          </cell>
        </row>
        <row r="154">
          <cell r="A154" t="str">
            <v>2002B</v>
          </cell>
          <cell r="B154" t="str">
            <v>Cocaine</v>
          </cell>
          <cell r="C154">
            <v>266896</v>
          </cell>
          <cell r="D154">
            <v>34250</v>
          </cell>
          <cell r="E154">
            <v>47782</v>
          </cell>
          <cell r="F154">
            <v>51814</v>
          </cell>
          <cell r="G154">
            <v>133049</v>
          </cell>
        </row>
        <row r="155">
          <cell r="A155" t="str">
            <v>2003A</v>
          </cell>
          <cell r="B155" t="str">
            <v>Cocaine</v>
          </cell>
          <cell r="C155">
            <v>276122</v>
          </cell>
          <cell r="D155">
            <v>35342</v>
          </cell>
          <cell r="E155">
            <v>56981</v>
          </cell>
          <cell r="F155">
            <v>48513</v>
          </cell>
          <cell r="G155">
            <v>135286</v>
          </cell>
        </row>
        <row r="156">
          <cell r="A156" t="str">
            <v>2003B</v>
          </cell>
          <cell r="B156" t="str">
            <v>Cocaine</v>
          </cell>
          <cell r="C156">
            <v>252684</v>
          </cell>
          <cell r="D156">
            <v>36434</v>
          </cell>
          <cell r="E156">
            <v>54299</v>
          </cell>
          <cell r="F156">
            <v>45280</v>
          </cell>
          <cell r="G156">
            <v>116672</v>
          </cell>
        </row>
        <row r="157">
          <cell r="A157" t="str">
            <v>2004A</v>
          </cell>
          <cell r="B157" t="str">
            <v>Cocaine</v>
          </cell>
          <cell r="C157">
            <v>282867</v>
          </cell>
          <cell r="D157">
            <v>37125</v>
          </cell>
          <cell r="E157">
            <v>57606</v>
          </cell>
          <cell r="F157">
            <v>55594</v>
          </cell>
          <cell r="G157">
            <v>132541</v>
          </cell>
        </row>
        <row r="158">
          <cell r="A158" t="str">
            <v>2004B</v>
          </cell>
          <cell r="B158" t="str">
            <v>Cocaine</v>
          </cell>
          <cell r="C158">
            <v>263242</v>
          </cell>
          <cell r="D158">
            <v>35341</v>
          </cell>
          <cell r="E158">
            <v>49579</v>
          </cell>
          <cell r="F158">
            <v>50262</v>
          </cell>
          <cell r="G158">
            <v>128060</v>
          </cell>
        </row>
        <row r="159">
          <cell r="A159" t="str">
            <v>2005A</v>
          </cell>
          <cell r="B159" t="str">
            <v>Cocaine</v>
          </cell>
          <cell r="C159">
            <v>287547</v>
          </cell>
          <cell r="D159">
            <v>39922</v>
          </cell>
          <cell r="E159">
            <v>55991</v>
          </cell>
          <cell r="F159">
            <v>57734</v>
          </cell>
          <cell r="G159">
            <v>133899</v>
          </cell>
        </row>
        <row r="160">
          <cell r="A160" t="str">
            <v>2005B</v>
          </cell>
          <cell r="B160" t="str">
            <v>Cocaine</v>
          </cell>
          <cell r="C160">
            <v>282629</v>
          </cell>
          <cell r="D160">
            <v>33164</v>
          </cell>
          <cell r="E160">
            <v>56730</v>
          </cell>
          <cell r="F160">
            <v>54395</v>
          </cell>
          <cell r="G160">
            <v>138341</v>
          </cell>
        </row>
        <row r="161">
          <cell r="A161" t="str">
            <v>2006A</v>
          </cell>
          <cell r="B161" t="str">
            <v>Cocaine</v>
          </cell>
          <cell r="C161">
            <v>311689</v>
          </cell>
          <cell r="D161">
            <v>35329</v>
          </cell>
          <cell r="E161">
            <v>63711</v>
          </cell>
          <cell r="F161">
            <v>58206</v>
          </cell>
          <cell r="G161">
            <v>154441</v>
          </cell>
        </row>
        <row r="162">
          <cell r="A162" t="str">
            <v>2006B</v>
          </cell>
          <cell r="B162" t="str">
            <v>Cocaine</v>
          </cell>
          <cell r="C162">
            <v>328452</v>
          </cell>
          <cell r="D162">
            <v>36510</v>
          </cell>
          <cell r="E162">
            <v>64586</v>
          </cell>
          <cell r="F162">
            <v>62745</v>
          </cell>
          <cell r="G162">
            <v>164613</v>
          </cell>
        </row>
        <row r="163">
          <cell r="A163" t="str">
            <v>2007A</v>
          </cell>
          <cell r="B163" t="str">
            <v>Cocaine</v>
          </cell>
          <cell r="C163">
            <v>319960</v>
          </cell>
          <cell r="D163">
            <v>34358</v>
          </cell>
          <cell r="E163">
            <v>55920</v>
          </cell>
          <cell r="F163">
            <v>66631</v>
          </cell>
          <cell r="G163">
            <v>163051</v>
          </cell>
        </row>
        <row r="164">
          <cell r="A164" t="str">
            <v>2007B</v>
          </cell>
          <cell r="B164" t="str">
            <v>Cocaine</v>
          </cell>
          <cell r="C164">
            <v>286922</v>
          </cell>
          <cell r="D164">
            <v>31749</v>
          </cell>
          <cell r="E164">
            <v>49498</v>
          </cell>
          <cell r="F164">
            <v>58514</v>
          </cell>
          <cell r="G164">
            <v>147162</v>
          </cell>
        </row>
        <row r="165">
          <cell r="A165" t="str">
            <v>2008A</v>
          </cell>
          <cell r="B165" t="str">
            <v>Cocaine</v>
          </cell>
          <cell r="C165">
            <v>293089</v>
          </cell>
          <cell r="D165">
            <v>32532</v>
          </cell>
          <cell r="E165">
            <v>47191</v>
          </cell>
          <cell r="F165">
            <v>59409</v>
          </cell>
          <cell r="G165">
            <v>153957</v>
          </cell>
        </row>
        <row r="166">
          <cell r="A166" t="str">
            <v>2008B</v>
          </cell>
          <cell r="B166" t="str">
            <v>Cocaine</v>
          </cell>
          <cell r="C166">
            <v>241235</v>
          </cell>
          <cell r="D166">
            <v>26033</v>
          </cell>
          <cell r="E166">
            <v>40603</v>
          </cell>
          <cell r="F166">
            <v>50212</v>
          </cell>
          <cell r="G166">
            <v>124388</v>
          </cell>
        </row>
        <row r="167">
          <cell r="A167" t="str">
            <v>2009A</v>
          </cell>
          <cell r="B167" t="str">
            <v>Cocaine</v>
          </cell>
          <cell r="C167">
            <v>238699</v>
          </cell>
          <cell r="D167">
            <v>23377</v>
          </cell>
          <cell r="E167">
            <v>39182</v>
          </cell>
          <cell r="F167">
            <v>52244</v>
          </cell>
          <cell r="G167">
            <v>123896</v>
          </cell>
        </row>
        <row r="168">
          <cell r="A168" t="str">
            <v>2009B</v>
          </cell>
          <cell r="B168" t="str">
            <v>Cocaine</v>
          </cell>
          <cell r="C168">
            <v>210824</v>
          </cell>
          <cell r="D168">
            <v>21327</v>
          </cell>
          <cell r="E168">
            <v>35298</v>
          </cell>
          <cell r="F168">
            <v>46400</v>
          </cell>
          <cell r="G168">
            <v>107799</v>
          </cell>
        </row>
        <row r="169">
          <cell r="A169" t="str">
            <v>2010A</v>
          </cell>
          <cell r="B169" t="str">
            <v>Cocaine</v>
          </cell>
          <cell r="C169">
            <v>194048</v>
          </cell>
          <cell r="D169">
            <v>18379</v>
          </cell>
          <cell r="E169">
            <v>33996</v>
          </cell>
          <cell r="F169">
            <v>43765</v>
          </cell>
          <cell r="G169">
            <v>97908</v>
          </cell>
        </row>
        <row r="170">
          <cell r="A170" t="str">
            <v>2010B</v>
          </cell>
          <cell r="B170" t="str">
            <v>Cocaine</v>
          </cell>
          <cell r="C170">
            <v>173362</v>
          </cell>
          <cell r="D170">
            <v>16070</v>
          </cell>
          <cell r="E170">
            <v>30384</v>
          </cell>
          <cell r="F170">
            <v>37346</v>
          </cell>
          <cell r="G170">
            <v>89561</v>
          </cell>
        </row>
        <row r="171">
          <cell r="A171" t="str">
            <v>2011A</v>
          </cell>
          <cell r="B171" t="str">
            <v>Cocaine</v>
          </cell>
          <cell r="C171">
            <v>166001</v>
          </cell>
          <cell r="D171">
            <v>15565</v>
          </cell>
          <cell r="E171">
            <v>29242</v>
          </cell>
          <cell r="F171">
            <v>36963</v>
          </cell>
          <cell r="G171">
            <v>84231</v>
          </cell>
        </row>
        <row r="172">
          <cell r="A172" t="str">
            <v>2002A</v>
          </cell>
          <cell r="B172" t="str">
            <v>Codeine</v>
          </cell>
          <cell r="C172">
            <v>2046</v>
          </cell>
          <cell r="D172">
            <v>454</v>
          </cell>
          <cell r="E172">
            <v>647</v>
          </cell>
          <cell r="F172">
            <v>186</v>
          </cell>
          <cell r="G172">
            <v>759</v>
          </cell>
        </row>
        <row r="173">
          <cell r="A173" t="str">
            <v>2002B</v>
          </cell>
          <cell r="B173" t="str">
            <v>Codeine</v>
          </cell>
          <cell r="C173">
            <v>1557</v>
          </cell>
          <cell r="D173">
            <v>88</v>
          </cell>
          <cell r="E173">
            <v>336</v>
          </cell>
          <cell r="F173">
            <v>251</v>
          </cell>
          <cell r="G173">
            <v>881</v>
          </cell>
        </row>
        <row r="174">
          <cell r="A174" t="str">
            <v>2003A</v>
          </cell>
          <cell r="B174" t="str">
            <v>Codeine</v>
          </cell>
          <cell r="C174">
            <v>1601</v>
          </cell>
          <cell r="D174">
            <v>264</v>
          </cell>
          <cell r="E174">
            <v>346</v>
          </cell>
          <cell r="F174">
            <v>185</v>
          </cell>
          <cell r="G174">
            <v>806</v>
          </cell>
        </row>
        <row r="175">
          <cell r="A175" t="str">
            <v>2003B</v>
          </cell>
          <cell r="B175" t="str">
            <v>Codeine</v>
          </cell>
          <cell r="C175">
            <v>1156</v>
          </cell>
          <cell r="D175">
            <v>210</v>
          </cell>
          <cell r="E175">
            <v>461</v>
          </cell>
          <cell r="F175">
            <v>142</v>
          </cell>
          <cell r="G175">
            <v>342</v>
          </cell>
        </row>
        <row r="176">
          <cell r="A176" t="str">
            <v>2004A</v>
          </cell>
          <cell r="B176" t="str">
            <v>Codeine</v>
          </cell>
          <cell r="C176">
            <v>2226</v>
          </cell>
          <cell r="D176">
            <v>161</v>
          </cell>
          <cell r="E176">
            <v>344</v>
          </cell>
          <cell r="F176">
            <v>287</v>
          </cell>
          <cell r="G176">
            <v>1434</v>
          </cell>
        </row>
        <row r="177">
          <cell r="A177" t="str">
            <v>2004B</v>
          </cell>
          <cell r="B177" t="str">
            <v>Codeine</v>
          </cell>
          <cell r="C177">
            <v>1979</v>
          </cell>
          <cell r="D177">
            <v>139</v>
          </cell>
          <cell r="E177">
            <v>365</v>
          </cell>
          <cell r="F177">
            <v>190</v>
          </cell>
          <cell r="G177">
            <v>1285</v>
          </cell>
        </row>
        <row r="178">
          <cell r="A178" t="str">
            <v>2005A</v>
          </cell>
          <cell r="B178" t="str">
            <v>Codeine</v>
          </cell>
          <cell r="C178">
            <v>1965</v>
          </cell>
          <cell r="D178">
            <v>317</v>
          </cell>
          <cell r="E178">
            <v>314</v>
          </cell>
          <cell r="F178">
            <v>209</v>
          </cell>
          <cell r="G178">
            <v>1125</v>
          </cell>
        </row>
        <row r="179">
          <cell r="A179" t="str">
            <v>2005B</v>
          </cell>
          <cell r="B179" t="str">
            <v>Codeine</v>
          </cell>
          <cell r="C179">
            <v>1381</v>
          </cell>
          <cell r="D179">
            <v>242</v>
          </cell>
          <cell r="E179">
            <v>249</v>
          </cell>
          <cell r="F179">
            <v>161</v>
          </cell>
          <cell r="G179">
            <v>729</v>
          </cell>
        </row>
        <row r="180">
          <cell r="A180" t="str">
            <v>2006A</v>
          </cell>
          <cell r="B180" t="str">
            <v>Codeine</v>
          </cell>
          <cell r="C180">
            <v>1886</v>
          </cell>
          <cell r="D180">
            <v>226</v>
          </cell>
          <cell r="E180">
            <v>700</v>
          </cell>
          <cell r="F180">
            <v>270</v>
          </cell>
          <cell r="G180">
            <v>691</v>
          </cell>
        </row>
        <row r="181">
          <cell r="A181" t="str">
            <v>2006B</v>
          </cell>
          <cell r="B181" t="str">
            <v>Codeine</v>
          </cell>
          <cell r="C181">
            <v>1489</v>
          </cell>
          <cell r="D181">
            <v>283</v>
          </cell>
          <cell r="E181">
            <v>-58</v>
          </cell>
          <cell r="F181">
            <v>149</v>
          </cell>
          <cell r="G181">
            <v>1113</v>
          </cell>
        </row>
        <row r="182">
          <cell r="A182" t="str">
            <v>2007A</v>
          </cell>
          <cell r="B182" t="str">
            <v>Codeine</v>
          </cell>
          <cell r="C182">
            <v>1865</v>
          </cell>
          <cell r="D182">
            <v>257</v>
          </cell>
          <cell r="E182">
            <v>313</v>
          </cell>
          <cell r="F182">
            <v>246</v>
          </cell>
          <cell r="G182">
            <v>1049</v>
          </cell>
        </row>
        <row r="183">
          <cell r="A183" t="str">
            <v>2007B</v>
          </cell>
          <cell r="B183" t="str">
            <v>Codeine</v>
          </cell>
          <cell r="C183">
            <v>1826</v>
          </cell>
          <cell r="D183">
            <v>239</v>
          </cell>
          <cell r="E183">
            <v>199</v>
          </cell>
          <cell r="F183">
            <v>224</v>
          </cell>
          <cell r="G183">
            <v>1164</v>
          </cell>
        </row>
        <row r="184">
          <cell r="A184" t="str">
            <v>2008A</v>
          </cell>
          <cell r="B184" t="str">
            <v>Codeine</v>
          </cell>
          <cell r="C184">
            <v>1904</v>
          </cell>
          <cell r="D184">
            <v>262</v>
          </cell>
          <cell r="E184">
            <v>299</v>
          </cell>
          <cell r="F184">
            <v>353</v>
          </cell>
          <cell r="G184">
            <v>990</v>
          </cell>
        </row>
        <row r="185">
          <cell r="A185" t="str">
            <v>2008B</v>
          </cell>
          <cell r="B185" t="str">
            <v>Codeine</v>
          </cell>
          <cell r="C185">
            <v>2083</v>
          </cell>
          <cell r="D185">
            <v>293</v>
          </cell>
          <cell r="E185">
            <v>353</v>
          </cell>
          <cell r="F185">
            <v>273</v>
          </cell>
          <cell r="G185">
            <v>1164</v>
          </cell>
        </row>
        <row r="186">
          <cell r="A186" t="str">
            <v>2009A</v>
          </cell>
          <cell r="B186" t="str">
            <v>Codeine</v>
          </cell>
          <cell r="C186">
            <v>2305</v>
          </cell>
          <cell r="D186">
            <v>344</v>
          </cell>
          <cell r="E186">
            <v>288</v>
          </cell>
          <cell r="F186">
            <v>297</v>
          </cell>
          <cell r="G186">
            <v>1376</v>
          </cell>
        </row>
        <row r="187">
          <cell r="A187" t="str">
            <v>2009B</v>
          </cell>
          <cell r="B187" t="str">
            <v>Codeine</v>
          </cell>
          <cell r="C187">
            <v>1855</v>
          </cell>
          <cell r="D187">
            <v>342</v>
          </cell>
          <cell r="E187">
            <v>311</v>
          </cell>
          <cell r="F187">
            <v>244</v>
          </cell>
          <cell r="G187">
            <v>958</v>
          </cell>
        </row>
        <row r="188">
          <cell r="A188" t="str">
            <v>2010A</v>
          </cell>
          <cell r="B188" t="str">
            <v>Codeine</v>
          </cell>
          <cell r="C188">
            <v>2110</v>
          </cell>
          <cell r="D188">
            <v>371</v>
          </cell>
          <cell r="E188">
            <v>400</v>
          </cell>
          <cell r="F188">
            <v>315</v>
          </cell>
          <cell r="G188">
            <v>1024</v>
          </cell>
        </row>
        <row r="189">
          <cell r="A189" t="str">
            <v>2010B</v>
          </cell>
          <cell r="B189" t="str">
            <v>Codeine</v>
          </cell>
          <cell r="C189">
            <v>1841</v>
          </cell>
          <cell r="D189">
            <v>292</v>
          </cell>
          <cell r="E189">
            <v>327</v>
          </cell>
          <cell r="F189">
            <v>345</v>
          </cell>
          <cell r="G189">
            <v>877</v>
          </cell>
        </row>
        <row r="190">
          <cell r="A190" t="str">
            <v>2011A</v>
          </cell>
          <cell r="B190" t="str">
            <v>Codeine</v>
          </cell>
          <cell r="C190">
            <v>2007</v>
          </cell>
          <cell r="D190">
            <v>334</v>
          </cell>
          <cell r="E190">
            <v>330</v>
          </cell>
          <cell r="F190">
            <v>326</v>
          </cell>
          <cell r="G190">
            <v>1017</v>
          </cell>
        </row>
        <row r="191">
          <cell r="A191" t="str">
            <v>2002A</v>
          </cell>
          <cell r="B191" t="str">
            <v>Diazepam</v>
          </cell>
          <cell r="C191">
            <v>5404</v>
          </cell>
          <cell r="D191">
            <v>660</v>
          </cell>
          <cell r="E191">
            <v>1101</v>
          </cell>
          <cell r="F191">
            <v>519</v>
          </cell>
          <cell r="G191">
            <v>3124</v>
          </cell>
        </row>
        <row r="192">
          <cell r="A192" t="str">
            <v>2002B</v>
          </cell>
          <cell r="B192" t="str">
            <v>Diazepam</v>
          </cell>
          <cell r="C192">
            <v>4225</v>
          </cell>
          <cell r="D192">
            <v>551</v>
          </cell>
          <cell r="E192">
            <v>608</v>
          </cell>
          <cell r="F192">
            <v>571</v>
          </cell>
          <cell r="G192">
            <v>2495</v>
          </cell>
        </row>
        <row r="193">
          <cell r="A193" t="str">
            <v>2003A</v>
          </cell>
          <cell r="B193" t="str">
            <v>Diazepam</v>
          </cell>
          <cell r="C193">
            <v>3834</v>
          </cell>
          <cell r="D193">
            <v>528</v>
          </cell>
          <cell r="E193">
            <v>583</v>
          </cell>
          <cell r="F193">
            <v>563</v>
          </cell>
          <cell r="G193">
            <v>2160</v>
          </cell>
        </row>
        <row r="194">
          <cell r="A194" t="str">
            <v>2003B</v>
          </cell>
          <cell r="B194" t="str">
            <v>Diazepam</v>
          </cell>
          <cell r="C194">
            <v>3541</v>
          </cell>
          <cell r="D194">
            <v>642</v>
          </cell>
          <cell r="E194">
            <v>716</v>
          </cell>
          <cell r="F194">
            <v>488</v>
          </cell>
          <cell r="G194">
            <v>1695</v>
          </cell>
        </row>
        <row r="195">
          <cell r="A195" t="str">
            <v>2004A</v>
          </cell>
          <cell r="B195" t="str">
            <v>Diazepam</v>
          </cell>
          <cell r="C195">
            <v>3618</v>
          </cell>
          <cell r="D195">
            <v>497</v>
          </cell>
          <cell r="E195">
            <v>722</v>
          </cell>
          <cell r="F195">
            <v>562</v>
          </cell>
          <cell r="G195">
            <v>1837</v>
          </cell>
        </row>
        <row r="196">
          <cell r="A196" t="str">
            <v>2004B</v>
          </cell>
          <cell r="B196" t="str">
            <v>Diazepam</v>
          </cell>
          <cell r="C196">
            <v>3319</v>
          </cell>
          <cell r="D196">
            <v>495</v>
          </cell>
          <cell r="E196">
            <v>854</v>
          </cell>
          <cell r="F196">
            <v>445</v>
          </cell>
          <cell r="G196">
            <v>1524</v>
          </cell>
        </row>
        <row r="197">
          <cell r="A197" t="str">
            <v>2005A</v>
          </cell>
          <cell r="B197" t="str">
            <v>Diazepam</v>
          </cell>
          <cell r="C197">
            <v>3309</v>
          </cell>
          <cell r="D197">
            <v>541</v>
          </cell>
          <cell r="E197">
            <v>899</v>
          </cell>
          <cell r="F197">
            <v>352</v>
          </cell>
          <cell r="G197">
            <v>1517</v>
          </cell>
        </row>
        <row r="198">
          <cell r="A198" t="str">
            <v>2005B</v>
          </cell>
          <cell r="B198" t="str">
            <v>Diazepam</v>
          </cell>
          <cell r="C198">
            <v>3562</v>
          </cell>
          <cell r="D198">
            <v>502</v>
          </cell>
          <cell r="E198">
            <v>1025</v>
          </cell>
          <cell r="F198">
            <v>337</v>
          </cell>
          <cell r="G198">
            <v>1698</v>
          </cell>
        </row>
        <row r="199">
          <cell r="A199" t="str">
            <v>2006A</v>
          </cell>
          <cell r="B199" t="str">
            <v>Diazepam</v>
          </cell>
          <cell r="C199">
            <v>3436</v>
          </cell>
          <cell r="D199">
            <v>536</v>
          </cell>
          <cell r="E199">
            <v>836</v>
          </cell>
          <cell r="F199">
            <v>371</v>
          </cell>
          <cell r="G199">
            <v>1694</v>
          </cell>
        </row>
        <row r="200">
          <cell r="A200" t="str">
            <v>2006B</v>
          </cell>
          <cell r="B200" t="str">
            <v>Diazepam</v>
          </cell>
          <cell r="C200">
            <v>4112</v>
          </cell>
          <cell r="D200">
            <v>640</v>
          </cell>
          <cell r="E200">
            <v>1020</v>
          </cell>
          <cell r="F200">
            <v>748</v>
          </cell>
          <cell r="G200">
            <v>1702</v>
          </cell>
        </row>
        <row r="201">
          <cell r="A201" t="str">
            <v>2007A</v>
          </cell>
          <cell r="B201" t="str">
            <v>Diazepam</v>
          </cell>
          <cell r="C201">
            <v>3593</v>
          </cell>
          <cell r="D201">
            <v>646</v>
          </cell>
          <cell r="E201">
            <v>887</v>
          </cell>
          <cell r="F201">
            <v>405</v>
          </cell>
          <cell r="G201">
            <v>1655</v>
          </cell>
        </row>
        <row r="202">
          <cell r="A202" t="str">
            <v>2007B</v>
          </cell>
          <cell r="B202" t="str">
            <v>Diazepam</v>
          </cell>
          <cell r="C202">
            <v>3616</v>
          </cell>
          <cell r="D202">
            <v>555</v>
          </cell>
          <cell r="E202">
            <v>1037</v>
          </cell>
          <cell r="F202">
            <v>521</v>
          </cell>
          <cell r="G202">
            <v>1502</v>
          </cell>
        </row>
        <row r="203">
          <cell r="A203" t="str">
            <v>2008A</v>
          </cell>
          <cell r="B203" t="str">
            <v>Diazepam</v>
          </cell>
          <cell r="C203">
            <v>3800</v>
          </cell>
          <cell r="D203">
            <v>522</v>
          </cell>
          <cell r="E203">
            <v>954</v>
          </cell>
          <cell r="F203">
            <v>646</v>
          </cell>
          <cell r="G203">
            <v>1678</v>
          </cell>
        </row>
        <row r="204">
          <cell r="A204" t="str">
            <v>2008B</v>
          </cell>
          <cell r="B204" t="str">
            <v>Diazepam</v>
          </cell>
          <cell r="C204">
            <v>3547</v>
          </cell>
          <cell r="D204">
            <v>547</v>
          </cell>
          <cell r="E204">
            <v>940</v>
          </cell>
          <cell r="F204">
            <v>407</v>
          </cell>
          <cell r="G204">
            <v>1653</v>
          </cell>
        </row>
        <row r="205">
          <cell r="A205" t="str">
            <v>2009A</v>
          </cell>
          <cell r="B205" t="str">
            <v>Diazepam</v>
          </cell>
          <cell r="C205">
            <v>4148</v>
          </cell>
          <cell r="D205">
            <v>704</v>
          </cell>
          <cell r="E205">
            <v>891</v>
          </cell>
          <cell r="F205">
            <v>476</v>
          </cell>
          <cell r="G205">
            <v>2077</v>
          </cell>
        </row>
        <row r="206">
          <cell r="A206" t="str">
            <v>2009B</v>
          </cell>
          <cell r="B206" t="str">
            <v>Diazepam</v>
          </cell>
          <cell r="C206">
            <v>3563</v>
          </cell>
          <cell r="D206">
            <v>636</v>
          </cell>
          <cell r="E206">
            <v>835</v>
          </cell>
          <cell r="F206">
            <v>395</v>
          </cell>
          <cell r="G206">
            <v>1696</v>
          </cell>
        </row>
        <row r="207">
          <cell r="A207" t="str">
            <v>2010A</v>
          </cell>
          <cell r="B207" t="str">
            <v>Diazepam</v>
          </cell>
          <cell r="C207">
            <v>3790</v>
          </cell>
          <cell r="D207">
            <v>632</v>
          </cell>
          <cell r="E207">
            <v>793</v>
          </cell>
          <cell r="F207">
            <v>448</v>
          </cell>
          <cell r="G207">
            <v>1916</v>
          </cell>
        </row>
        <row r="208">
          <cell r="A208" t="str">
            <v>2010B</v>
          </cell>
          <cell r="B208" t="str">
            <v>Diazepam</v>
          </cell>
          <cell r="C208">
            <v>3546</v>
          </cell>
          <cell r="D208">
            <v>497</v>
          </cell>
          <cell r="E208">
            <v>776</v>
          </cell>
          <cell r="F208">
            <v>442</v>
          </cell>
          <cell r="G208">
            <v>1832</v>
          </cell>
        </row>
        <row r="209">
          <cell r="A209" t="str">
            <v>2011A</v>
          </cell>
          <cell r="B209" t="str">
            <v>Diazepam</v>
          </cell>
          <cell r="C209">
            <v>3547</v>
          </cell>
          <cell r="D209">
            <v>517</v>
          </cell>
          <cell r="E209">
            <v>706</v>
          </cell>
          <cell r="F209">
            <v>512</v>
          </cell>
          <cell r="G209">
            <v>1811</v>
          </cell>
        </row>
        <row r="210">
          <cell r="A210" t="str">
            <v>2003A</v>
          </cell>
          <cell r="B210" t="str">
            <v>Ephedrine</v>
          </cell>
          <cell r="C210">
            <v>755</v>
          </cell>
          <cell r="D210">
            <v>54</v>
          </cell>
          <cell r="E210">
            <v>152</v>
          </cell>
        </row>
        <row r="211">
          <cell r="A211" t="str">
            <v>2003B</v>
          </cell>
          <cell r="B211" t="str">
            <v>Ephedrine</v>
          </cell>
          <cell r="C211">
            <v>508</v>
          </cell>
          <cell r="D211">
            <v>21</v>
          </cell>
          <cell r="E211">
            <v>130</v>
          </cell>
        </row>
        <row r="212">
          <cell r="A212" t="str">
            <v>2001A</v>
          </cell>
          <cell r="B212" t="str">
            <v>Heroin</v>
          </cell>
          <cell r="C212">
            <v>16060</v>
          </cell>
          <cell r="D212">
            <v>2109</v>
          </cell>
          <cell r="E212">
            <v>8048</v>
          </cell>
          <cell r="F212">
            <v>3726</v>
          </cell>
          <cell r="G212">
            <v>19999</v>
          </cell>
        </row>
        <row r="213">
          <cell r="A213" t="str">
            <v>2001B</v>
          </cell>
          <cell r="B213" t="str">
            <v>Heroin</v>
          </cell>
          <cell r="C213">
            <v>125944</v>
          </cell>
          <cell r="D213">
            <v>13522</v>
          </cell>
          <cell r="E213">
            <v>28394</v>
          </cell>
          <cell r="F213">
            <v>39088</v>
          </cell>
          <cell r="G213">
            <v>27118</v>
          </cell>
        </row>
        <row r="214">
          <cell r="A214" t="str">
            <v>2002A</v>
          </cell>
          <cell r="B214" t="str">
            <v>Heroin</v>
          </cell>
          <cell r="C214">
            <v>60841</v>
          </cell>
          <cell r="D214">
            <v>6651</v>
          </cell>
          <cell r="E214">
            <v>14812</v>
          </cell>
          <cell r="F214">
            <v>20870</v>
          </cell>
          <cell r="G214">
            <v>18509</v>
          </cell>
        </row>
        <row r="215">
          <cell r="A215" t="str">
            <v>2002B</v>
          </cell>
          <cell r="B215" t="str">
            <v>Heroin</v>
          </cell>
          <cell r="C215">
            <v>52159</v>
          </cell>
          <cell r="D215">
            <v>7473</v>
          </cell>
          <cell r="E215">
            <v>8034</v>
          </cell>
          <cell r="F215">
            <v>18964</v>
          </cell>
          <cell r="G215">
            <v>17686</v>
          </cell>
        </row>
        <row r="216">
          <cell r="A216" t="str">
            <v>2003A</v>
          </cell>
          <cell r="B216" t="str">
            <v>Heroin</v>
          </cell>
          <cell r="C216">
            <v>51343</v>
          </cell>
          <cell r="D216">
            <v>5982</v>
          </cell>
          <cell r="E216">
            <v>10516</v>
          </cell>
          <cell r="F216">
            <v>17253</v>
          </cell>
          <cell r="G216">
            <v>17592</v>
          </cell>
        </row>
        <row r="217">
          <cell r="A217" t="str">
            <v>2003B</v>
          </cell>
          <cell r="B217" t="str">
            <v>Heroin</v>
          </cell>
          <cell r="C217">
            <v>53831</v>
          </cell>
          <cell r="D217">
            <v>6235</v>
          </cell>
          <cell r="E217">
            <v>12007</v>
          </cell>
          <cell r="F217">
            <v>17593</v>
          </cell>
          <cell r="G217">
            <v>17996</v>
          </cell>
        </row>
        <row r="218">
          <cell r="A218" t="str">
            <v>2004A</v>
          </cell>
          <cell r="B218" t="str">
            <v>Heroin</v>
          </cell>
          <cell r="C218">
            <v>54421</v>
          </cell>
          <cell r="D218">
            <v>6411</v>
          </cell>
          <cell r="E218">
            <v>11441</v>
          </cell>
          <cell r="F218">
            <v>18599</v>
          </cell>
          <cell r="G218">
            <v>17970</v>
          </cell>
        </row>
        <row r="219">
          <cell r="A219" t="str">
            <v>2004B</v>
          </cell>
          <cell r="B219" t="str">
            <v>Heroin</v>
          </cell>
          <cell r="C219">
            <v>39778</v>
          </cell>
          <cell r="D219">
            <v>6053</v>
          </cell>
          <cell r="E219">
            <v>8696</v>
          </cell>
          <cell r="F219">
            <v>14616</v>
          </cell>
          <cell r="G219">
            <v>10413</v>
          </cell>
        </row>
        <row r="220">
          <cell r="A220" t="str">
            <v>2005A</v>
          </cell>
          <cell r="B220" t="str">
            <v>Heroin</v>
          </cell>
          <cell r="C220">
            <v>46608</v>
          </cell>
          <cell r="D220">
            <v>6968</v>
          </cell>
          <cell r="E220">
            <v>11964</v>
          </cell>
          <cell r="F220">
            <v>16362</v>
          </cell>
          <cell r="G220">
            <v>11314</v>
          </cell>
        </row>
        <row r="221">
          <cell r="A221" t="str">
            <v>2005B</v>
          </cell>
          <cell r="B221" t="str">
            <v>Heroin</v>
          </cell>
          <cell r="C221">
            <v>40794</v>
          </cell>
          <cell r="D221">
            <v>5874</v>
          </cell>
          <cell r="E221">
            <v>10310</v>
          </cell>
          <cell r="F221">
            <v>15958</v>
          </cell>
          <cell r="G221">
            <v>8651</v>
          </cell>
        </row>
        <row r="222">
          <cell r="A222" t="str">
            <v>2006A</v>
          </cell>
          <cell r="B222" t="str">
            <v>Heroin</v>
          </cell>
          <cell r="C222">
            <v>48609</v>
          </cell>
          <cell r="D222">
            <v>5916</v>
          </cell>
          <cell r="E222">
            <v>10541</v>
          </cell>
          <cell r="F222">
            <v>16278</v>
          </cell>
          <cell r="G222">
            <v>15874</v>
          </cell>
        </row>
        <row r="223">
          <cell r="A223" t="str">
            <v>2006B</v>
          </cell>
          <cell r="B223" t="str">
            <v>Heroin</v>
          </cell>
          <cell r="C223">
            <v>48604</v>
          </cell>
          <cell r="D223">
            <v>6279</v>
          </cell>
          <cell r="E223">
            <v>9273</v>
          </cell>
          <cell r="F223">
            <v>16310</v>
          </cell>
          <cell r="G223">
            <v>16742</v>
          </cell>
        </row>
        <row r="224">
          <cell r="A224" t="str">
            <v>2007A</v>
          </cell>
          <cell r="B224" t="str">
            <v>Heroin</v>
          </cell>
          <cell r="C224">
            <v>46919</v>
          </cell>
          <cell r="D224">
            <v>6065</v>
          </cell>
          <cell r="E224">
            <v>9749</v>
          </cell>
          <cell r="F224">
            <v>15217</v>
          </cell>
          <cell r="G224">
            <v>15888</v>
          </cell>
        </row>
        <row r="225">
          <cell r="A225" t="str">
            <v>2007B</v>
          </cell>
          <cell r="B225" t="str">
            <v>Heroin</v>
          </cell>
          <cell r="C225">
            <v>46408</v>
          </cell>
          <cell r="D225">
            <v>5776</v>
          </cell>
          <cell r="E225">
            <v>10121</v>
          </cell>
          <cell r="F225">
            <v>15097</v>
          </cell>
          <cell r="G225">
            <v>15413</v>
          </cell>
        </row>
        <row r="226">
          <cell r="A226" t="str">
            <v>2008A</v>
          </cell>
          <cell r="B226" t="str">
            <v>Heroin</v>
          </cell>
          <cell r="C226">
            <v>49433</v>
          </cell>
          <cell r="D226">
            <v>6160</v>
          </cell>
          <cell r="E226">
            <v>10540</v>
          </cell>
          <cell r="F226">
            <v>17889</v>
          </cell>
          <cell r="G226">
            <v>14844</v>
          </cell>
        </row>
        <row r="227">
          <cell r="A227" t="str">
            <v>2008B</v>
          </cell>
          <cell r="B227" t="str">
            <v>Heroin</v>
          </cell>
          <cell r="C227">
            <v>53893</v>
          </cell>
          <cell r="D227">
            <v>6767</v>
          </cell>
          <cell r="E227">
            <v>12680</v>
          </cell>
          <cell r="F227">
            <v>17367</v>
          </cell>
          <cell r="G227">
            <v>17079</v>
          </cell>
        </row>
        <row r="228">
          <cell r="A228" t="str">
            <v>2009A</v>
          </cell>
          <cell r="B228" t="str">
            <v>Heroin</v>
          </cell>
          <cell r="C228">
            <v>59125</v>
          </cell>
          <cell r="D228">
            <v>7283</v>
          </cell>
          <cell r="E228">
            <v>14781</v>
          </cell>
          <cell r="F228">
            <v>21153</v>
          </cell>
          <cell r="G228">
            <v>15907</v>
          </cell>
        </row>
        <row r="229">
          <cell r="A229" t="str">
            <v>2009B</v>
          </cell>
          <cell r="B229" t="str">
            <v>Heroin</v>
          </cell>
          <cell r="C229">
            <v>59011</v>
          </cell>
          <cell r="D229">
            <v>7881</v>
          </cell>
          <cell r="E229">
            <v>15003</v>
          </cell>
          <cell r="F229">
            <v>20587</v>
          </cell>
          <cell r="G229">
            <v>15542</v>
          </cell>
        </row>
        <row r="230">
          <cell r="A230" t="str">
            <v>2010A</v>
          </cell>
          <cell r="B230" t="str">
            <v>Heroin</v>
          </cell>
          <cell r="C230">
            <v>57969</v>
          </cell>
          <cell r="D230">
            <v>8581</v>
          </cell>
          <cell r="E230">
            <v>16816</v>
          </cell>
          <cell r="F230">
            <v>20405</v>
          </cell>
          <cell r="G230">
            <v>12167</v>
          </cell>
        </row>
        <row r="231">
          <cell r="A231" t="str">
            <v>2010B</v>
          </cell>
          <cell r="B231" t="str">
            <v>Heroin</v>
          </cell>
          <cell r="C231">
            <v>52424</v>
          </cell>
          <cell r="D231">
            <v>8369</v>
          </cell>
          <cell r="E231">
            <v>16264</v>
          </cell>
          <cell r="F231">
            <v>16153</v>
          </cell>
          <cell r="G231">
            <v>11638</v>
          </cell>
        </row>
        <row r="232">
          <cell r="A232" t="str">
            <v>2011A</v>
          </cell>
          <cell r="B232" t="str">
            <v>Heroin</v>
          </cell>
          <cell r="C232">
            <v>56892</v>
          </cell>
          <cell r="D232">
            <v>9673</v>
          </cell>
          <cell r="E232">
            <v>17632</v>
          </cell>
          <cell r="F232">
            <v>17122</v>
          </cell>
          <cell r="G232">
            <v>12466</v>
          </cell>
        </row>
        <row r="233">
          <cell r="A233" t="str">
            <v>2001A</v>
          </cell>
          <cell r="B233" t="str">
            <v>Hydrocodone</v>
          </cell>
          <cell r="C233">
            <v>1353</v>
          </cell>
          <cell r="D233">
            <v>192</v>
          </cell>
          <cell r="E233">
            <v>125</v>
          </cell>
          <cell r="F233">
            <v>69</v>
          </cell>
          <cell r="G233">
            <v>967</v>
          </cell>
        </row>
        <row r="234">
          <cell r="A234" t="str">
            <v>2001B</v>
          </cell>
          <cell r="B234" t="str">
            <v>Hydrocodone</v>
          </cell>
          <cell r="C234">
            <v>11494</v>
          </cell>
          <cell r="D234">
            <v>1243</v>
          </cell>
          <cell r="E234">
            <v>2571</v>
          </cell>
          <cell r="F234">
            <v>690</v>
          </cell>
          <cell r="G234">
            <v>6990</v>
          </cell>
        </row>
        <row r="235">
          <cell r="A235" t="str">
            <v>2002A</v>
          </cell>
          <cell r="B235" t="str">
            <v>Hydrocodone</v>
          </cell>
          <cell r="C235">
            <v>9345</v>
          </cell>
          <cell r="D235">
            <v>2121</v>
          </cell>
          <cell r="E235">
            <v>1768</v>
          </cell>
          <cell r="F235">
            <v>730</v>
          </cell>
          <cell r="G235">
            <v>4726</v>
          </cell>
        </row>
        <row r="236">
          <cell r="A236" t="str">
            <v>2002B</v>
          </cell>
          <cell r="B236" t="str">
            <v>Hydrocodone</v>
          </cell>
          <cell r="C236">
            <v>7524</v>
          </cell>
          <cell r="D236">
            <v>851</v>
          </cell>
          <cell r="E236">
            <v>1045</v>
          </cell>
          <cell r="F236">
            <v>841</v>
          </cell>
          <cell r="G236">
            <v>5828</v>
          </cell>
        </row>
        <row r="237">
          <cell r="A237" t="str">
            <v>2003A</v>
          </cell>
          <cell r="B237" t="str">
            <v>Hydrocodone</v>
          </cell>
          <cell r="C237">
            <v>7965</v>
          </cell>
          <cell r="D237">
            <v>1053</v>
          </cell>
          <cell r="E237">
            <v>1192</v>
          </cell>
          <cell r="F237">
            <v>901</v>
          </cell>
          <cell r="G237">
            <v>4819</v>
          </cell>
        </row>
        <row r="238">
          <cell r="A238" t="str">
            <v>2003B</v>
          </cell>
          <cell r="B238" t="str">
            <v>Hydrocodone</v>
          </cell>
          <cell r="C238">
            <v>8938</v>
          </cell>
          <cell r="D238">
            <v>1063</v>
          </cell>
          <cell r="E238">
            <v>1210</v>
          </cell>
          <cell r="F238">
            <v>826</v>
          </cell>
          <cell r="G238">
            <v>5840</v>
          </cell>
        </row>
        <row r="239">
          <cell r="A239" t="str">
            <v>2004A</v>
          </cell>
          <cell r="B239" t="str">
            <v>Hydrocodone</v>
          </cell>
          <cell r="C239">
            <v>9862</v>
          </cell>
          <cell r="D239">
            <v>1091</v>
          </cell>
          <cell r="E239">
            <v>1468</v>
          </cell>
          <cell r="F239">
            <v>1286</v>
          </cell>
          <cell r="G239">
            <v>6017</v>
          </cell>
        </row>
        <row r="240">
          <cell r="A240" t="str">
            <v>2004B</v>
          </cell>
          <cell r="B240" t="str">
            <v>Hydrocodone</v>
          </cell>
          <cell r="C240">
            <v>8746</v>
          </cell>
          <cell r="D240">
            <v>1137</v>
          </cell>
          <cell r="E240">
            <v>1672</v>
          </cell>
          <cell r="F240">
            <v>979</v>
          </cell>
          <cell r="G240">
            <v>4959</v>
          </cell>
        </row>
        <row r="241">
          <cell r="A241" t="str">
            <v>2005A</v>
          </cell>
          <cell r="B241" t="str">
            <v>Hydrocodone</v>
          </cell>
          <cell r="C241">
            <v>11225</v>
          </cell>
          <cell r="D241">
            <v>1245</v>
          </cell>
          <cell r="E241">
            <v>1816</v>
          </cell>
          <cell r="F241">
            <v>1524</v>
          </cell>
          <cell r="G241">
            <v>6639</v>
          </cell>
        </row>
        <row r="242">
          <cell r="A242" t="str">
            <v>2005B</v>
          </cell>
          <cell r="B242" t="str">
            <v>Hydrocodone</v>
          </cell>
          <cell r="C242">
            <v>12324</v>
          </cell>
          <cell r="D242">
            <v>1170</v>
          </cell>
          <cell r="E242">
            <v>2272</v>
          </cell>
          <cell r="F242">
            <v>996</v>
          </cell>
          <cell r="G242">
            <v>7888</v>
          </cell>
        </row>
        <row r="243">
          <cell r="A243" t="str">
            <v>2006A</v>
          </cell>
          <cell r="B243" t="str">
            <v>Hydrocodone</v>
          </cell>
          <cell r="C243">
            <v>13945</v>
          </cell>
          <cell r="D243">
            <v>1298</v>
          </cell>
          <cell r="E243">
            <v>2510</v>
          </cell>
          <cell r="F243">
            <v>1529</v>
          </cell>
          <cell r="G243">
            <v>8609</v>
          </cell>
        </row>
        <row r="244">
          <cell r="A244" t="str">
            <v>2006B</v>
          </cell>
          <cell r="B244" t="str">
            <v>Hydrocodone</v>
          </cell>
          <cell r="C244">
            <v>16535</v>
          </cell>
          <cell r="D244">
            <v>1641</v>
          </cell>
          <cell r="E244">
            <v>2718</v>
          </cell>
          <cell r="F244">
            <v>2608</v>
          </cell>
          <cell r="G244">
            <v>9568</v>
          </cell>
        </row>
        <row r="245">
          <cell r="A245" t="str">
            <v>2007A</v>
          </cell>
          <cell r="B245" t="str">
            <v>Hydrocodone</v>
          </cell>
          <cell r="C245">
            <v>17877</v>
          </cell>
          <cell r="D245">
            <v>1994</v>
          </cell>
          <cell r="E245">
            <v>2458</v>
          </cell>
          <cell r="F245">
            <v>2364</v>
          </cell>
          <cell r="G245">
            <v>11061</v>
          </cell>
        </row>
        <row r="246">
          <cell r="A246" t="str">
            <v>2007B</v>
          </cell>
          <cell r="B246" t="str">
            <v>Hydrocodone</v>
          </cell>
          <cell r="C246">
            <v>18926</v>
          </cell>
          <cell r="D246">
            <v>1942</v>
          </cell>
          <cell r="E246">
            <v>3017</v>
          </cell>
          <cell r="F246">
            <v>2533</v>
          </cell>
          <cell r="G246">
            <v>11435</v>
          </cell>
        </row>
        <row r="247">
          <cell r="A247" t="str">
            <v>2008A</v>
          </cell>
          <cell r="B247" t="str">
            <v>Hydrocodone</v>
          </cell>
          <cell r="C247">
            <v>19980</v>
          </cell>
          <cell r="D247">
            <v>2264</v>
          </cell>
          <cell r="E247">
            <v>3907</v>
          </cell>
          <cell r="F247">
            <v>2339</v>
          </cell>
          <cell r="G247">
            <v>11471</v>
          </cell>
        </row>
        <row r="248">
          <cell r="A248" t="str">
            <v>2008B</v>
          </cell>
          <cell r="B248" t="str">
            <v>Hydrocodone</v>
          </cell>
          <cell r="C248">
            <v>21150</v>
          </cell>
          <cell r="D248">
            <v>2618</v>
          </cell>
          <cell r="E248">
            <v>5347</v>
          </cell>
          <cell r="F248">
            <v>1777</v>
          </cell>
          <cell r="G248">
            <v>11407</v>
          </cell>
        </row>
        <row r="249">
          <cell r="A249" t="str">
            <v>2009A</v>
          </cell>
          <cell r="B249" t="str">
            <v>Hydrocodone</v>
          </cell>
          <cell r="C249">
            <v>23467</v>
          </cell>
          <cell r="D249">
            <v>2817</v>
          </cell>
          <cell r="E249">
            <v>4379</v>
          </cell>
          <cell r="F249">
            <v>2192</v>
          </cell>
          <cell r="G249">
            <v>14079</v>
          </cell>
        </row>
        <row r="250">
          <cell r="A250" t="str">
            <v>2009B</v>
          </cell>
          <cell r="B250" t="str">
            <v>Hydrocodone</v>
          </cell>
          <cell r="C250">
            <v>22686</v>
          </cell>
          <cell r="D250">
            <v>2852</v>
          </cell>
          <cell r="E250">
            <v>4353</v>
          </cell>
          <cell r="F250">
            <v>1558</v>
          </cell>
          <cell r="G250">
            <v>13923</v>
          </cell>
        </row>
        <row r="251">
          <cell r="A251" t="str">
            <v>2010A</v>
          </cell>
          <cell r="B251" t="str">
            <v>Hydrocodone</v>
          </cell>
          <cell r="C251">
            <v>25885</v>
          </cell>
          <cell r="D251">
            <v>3591</v>
          </cell>
          <cell r="E251">
            <v>5001</v>
          </cell>
          <cell r="F251">
            <v>1756</v>
          </cell>
          <cell r="G251">
            <v>15536</v>
          </cell>
        </row>
        <row r="252">
          <cell r="A252" t="str">
            <v>2010B</v>
          </cell>
          <cell r="B252" t="str">
            <v>Hydrocodone</v>
          </cell>
          <cell r="C252">
            <v>22193</v>
          </cell>
          <cell r="D252">
            <v>3031</v>
          </cell>
          <cell r="E252">
            <v>4100</v>
          </cell>
          <cell r="F252">
            <v>1414</v>
          </cell>
          <cell r="G252">
            <v>13649</v>
          </cell>
        </row>
        <row r="253">
          <cell r="A253" t="str">
            <v>2011A</v>
          </cell>
          <cell r="B253" t="str">
            <v>Hydrocodone</v>
          </cell>
          <cell r="C253">
            <v>23144</v>
          </cell>
          <cell r="D253">
            <v>3140</v>
          </cell>
          <cell r="E253">
            <v>4344</v>
          </cell>
          <cell r="F253">
            <v>1528</v>
          </cell>
          <cell r="G253">
            <v>14132</v>
          </cell>
        </row>
        <row r="254">
          <cell r="A254" t="str">
            <v>2006A</v>
          </cell>
          <cell r="B254" t="str">
            <v>Hydromorphone</v>
          </cell>
          <cell r="C254">
            <v>706</v>
          </cell>
          <cell r="D254">
            <v>129</v>
          </cell>
          <cell r="E254">
            <v>157</v>
          </cell>
          <cell r="F254">
            <v>45</v>
          </cell>
          <cell r="G254">
            <v>375</v>
          </cell>
        </row>
        <row r="255">
          <cell r="A255" t="str">
            <v>2006B</v>
          </cell>
          <cell r="B255" t="str">
            <v>Hydromorphone</v>
          </cell>
          <cell r="C255">
            <v>810</v>
          </cell>
          <cell r="D255">
            <v>124</v>
          </cell>
          <cell r="E255">
            <v>108</v>
          </cell>
          <cell r="F255">
            <v>80</v>
          </cell>
          <cell r="G255">
            <v>499</v>
          </cell>
        </row>
        <row r="256">
          <cell r="A256" t="str">
            <v>2007A</v>
          </cell>
          <cell r="B256" t="str">
            <v>Hydromorphone</v>
          </cell>
          <cell r="C256">
            <v>851</v>
          </cell>
          <cell r="D256">
            <v>107</v>
          </cell>
          <cell r="E256">
            <v>109</v>
          </cell>
          <cell r="F256">
            <v>86</v>
          </cell>
          <cell r="G256">
            <v>550</v>
          </cell>
        </row>
        <row r="257">
          <cell r="A257" t="str">
            <v>2007B</v>
          </cell>
          <cell r="B257" t="str">
            <v>Hydromorphone</v>
          </cell>
          <cell r="C257">
            <v>884</v>
          </cell>
          <cell r="D257">
            <v>119</v>
          </cell>
          <cell r="E257">
            <v>150</v>
          </cell>
          <cell r="F257">
            <v>134</v>
          </cell>
          <cell r="G257">
            <v>481</v>
          </cell>
        </row>
        <row r="258">
          <cell r="A258" t="str">
            <v>2008A</v>
          </cell>
          <cell r="B258" t="str">
            <v>Hydromorphone</v>
          </cell>
          <cell r="C258">
            <v>963</v>
          </cell>
          <cell r="D258">
            <v>126</v>
          </cell>
          <cell r="E258">
            <v>196</v>
          </cell>
          <cell r="F258">
            <v>115</v>
          </cell>
          <cell r="G258">
            <v>526</v>
          </cell>
        </row>
        <row r="259">
          <cell r="A259" t="str">
            <v>2008B</v>
          </cell>
          <cell r="B259" t="str">
            <v>Hydromorphone</v>
          </cell>
          <cell r="C259">
            <v>958</v>
          </cell>
          <cell r="D259">
            <v>90</v>
          </cell>
          <cell r="E259">
            <v>214</v>
          </cell>
          <cell r="F259">
            <v>90</v>
          </cell>
          <cell r="G259">
            <v>564</v>
          </cell>
        </row>
        <row r="260">
          <cell r="A260" t="str">
            <v>2009A</v>
          </cell>
          <cell r="B260" t="str">
            <v>Hydromorphone</v>
          </cell>
          <cell r="C260">
            <v>1120</v>
          </cell>
          <cell r="D260">
            <v>142</v>
          </cell>
          <cell r="E260">
            <v>192</v>
          </cell>
          <cell r="F260">
            <v>183</v>
          </cell>
          <cell r="G260">
            <v>601</v>
          </cell>
        </row>
        <row r="261">
          <cell r="A261" t="str">
            <v>2009B</v>
          </cell>
          <cell r="B261" t="str">
            <v>Hydromorphone</v>
          </cell>
          <cell r="C261">
            <v>1112</v>
          </cell>
          <cell r="D261">
            <v>181</v>
          </cell>
          <cell r="E261">
            <v>221</v>
          </cell>
          <cell r="F261">
            <v>113</v>
          </cell>
          <cell r="G261">
            <v>598</v>
          </cell>
        </row>
        <row r="262">
          <cell r="A262" t="str">
            <v>2010A</v>
          </cell>
          <cell r="B262" t="str">
            <v>Hydromorphone</v>
          </cell>
          <cell r="C262">
            <v>1332</v>
          </cell>
          <cell r="D262">
            <v>189</v>
          </cell>
          <cell r="E262">
            <v>258</v>
          </cell>
          <cell r="F262">
            <v>116</v>
          </cell>
          <cell r="G262">
            <v>768</v>
          </cell>
        </row>
        <row r="263">
          <cell r="A263" t="str">
            <v>2010B</v>
          </cell>
          <cell r="B263" t="str">
            <v>Hydromorphone</v>
          </cell>
          <cell r="C263">
            <v>1264</v>
          </cell>
          <cell r="D263">
            <v>152</v>
          </cell>
          <cell r="E263">
            <v>244</v>
          </cell>
          <cell r="F263">
            <v>89</v>
          </cell>
          <cell r="G263">
            <v>781</v>
          </cell>
        </row>
        <row r="264">
          <cell r="A264" t="str">
            <v>2011A</v>
          </cell>
          <cell r="B264" t="str">
            <v>Hydromorphone</v>
          </cell>
          <cell r="C264">
            <v>1503</v>
          </cell>
          <cell r="D264">
            <v>202</v>
          </cell>
          <cell r="E264">
            <v>273</v>
          </cell>
          <cell r="F264">
            <v>123</v>
          </cell>
          <cell r="G264">
            <v>905</v>
          </cell>
        </row>
        <row r="265">
          <cell r="A265" t="str">
            <v>2004A</v>
          </cell>
          <cell r="B265" t="str">
            <v>Iodine</v>
          </cell>
          <cell r="C265">
            <v>565</v>
          </cell>
          <cell r="D265">
            <v>379</v>
          </cell>
          <cell r="G265">
            <v>102</v>
          </cell>
        </row>
        <row r="266">
          <cell r="A266" t="str">
            <v>2004B</v>
          </cell>
          <cell r="B266" t="str">
            <v>Iodine</v>
          </cell>
          <cell r="C266">
            <v>662</v>
          </cell>
          <cell r="D266">
            <v>469</v>
          </cell>
          <cell r="G266">
            <v>77</v>
          </cell>
        </row>
        <row r="267">
          <cell r="A267" t="str">
            <v>2011A</v>
          </cell>
          <cell r="B267" t="str">
            <v>JWH-018 (AM-678)</v>
          </cell>
          <cell r="C267">
            <v>2336</v>
          </cell>
          <cell r="D267">
            <v>258</v>
          </cell>
          <cell r="E267">
            <v>855</v>
          </cell>
          <cell r="F267">
            <v>156</v>
          </cell>
          <cell r="G267">
            <v>1067</v>
          </cell>
        </row>
        <row r="268">
          <cell r="A268" t="str">
            <v>2011A</v>
          </cell>
          <cell r="B268" t="str">
            <v>JWH-250</v>
          </cell>
          <cell r="C268">
            <v>1380</v>
          </cell>
          <cell r="D268">
            <v>73</v>
          </cell>
          <cell r="E268">
            <v>663</v>
          </cell>
          <cell r="F268">
            <v>17</v>
          </cell>
          <cell r="G268">
            <v>627</v>
          </cell>
        </row>
        <row r="269">
          <cell r="A269" t="str">
            <v>2002A</v>
          </cell>
          <cell r="B269" t="str">
            <v>Ketamine</v>
          </cell>
          <cell r="C269">
            <v>1507</v>
          </cell>
          <cell r="D269">
            <v>249</v>
          </cell>
          <cell r="E269">
            <v>287</v>
          </cell>
          <cell r="F269">
            <v>553</v>
          </cell>
          <cell r="G269">
            <v>418</v>
          </cell>
        </row>
        <row r="270">
          <cell r="A270" t="str">
            <v>2002B</v>
          </cell>
          <cell r="B270" t="str">
            <v>Ketamine</v>
          </cell>
          <cell r="C270">
            <v>1443</v>
          </cell>
          <cell r="D270">
            <v>232</v>
          </cell>
          <cell r="E270">
            <v>190</v>
          </cell>
          <cell r="F270">
            <v>640</v>
          </cell>
          <cell r="G270">
            <v>381</v>
          </cell>
        </row>
        <row r="271">
          <cell r="A271" t="str">
            <v>2007A</v>
          </cell>
          <cell r="B271" t="str">
            <v>Ketamine</v>
          </cell>
          <cell r="C271">
            <v>1047</v>
          </cell>
          <cell r="D271">
            <v>165</v>
          </cell>
          <cell r="E271">
            <v>244</v>
          </cell>
          <cell r="F271">
            <v>223</v>
          </cell>
          <cell r="G271">
            <v>415</v>
          </cell>
        </row>
        <row r="272">
          <cell r="A272" t="str">
            <v>2007B</v>
          </cell>
          <cell r="B272" t="str">
            <v>Ketamine</v>
          </cell>
          <cell r="C272">
            <v>921</v>
          </cell>
          <cell r="D272">
            <v>154</v>
          </cell>
          <cell r="E272">
            <v>277</v>
          </cell>
          <cell r="F272">
            <v>163</v>
          </cell>
          <cell r="G272">
            <v>327</v>
          </cell>
        </row>
        <row r="273">
          <cell r="A273" t="str">
            <v>2003A</v>
          </cell>
          <cell r="B273" t="str">
            <v>Lorazepam</v>
          </cell>
          <cell r="C273">
            <v>804</v>
          </cell>
          <cell r="D273">
            <v>114</v>
          </cell>
          <cell r="E273">
            <v>214</v>
          </cell>
          <cell r="F273">
            <v>203</v>
          </cell>
          <cell r="G273">
            <v>273</v>
          </cell>
        </row>
        <row r="274">
          <cell r="A274" t="str">
            <v>2003B</v>
          </cell>
          <cell r="B274" t="str">
            <v>Lorazepam</v>
          </cell>
          <cell r="C274">
            <v>901</v>
          </cell>
          <cell r="D274">
            <v>90</v>
          </cell>
          <cell r="E274">
            <v>192</v>
          </cell>
          <cell r="F274">
            <v>246</v>
          </cell>
          <cell r="G274">
            <v>372</v>
          </cell>
        </row>
        <row r="275">
          <cell r="A275" t="str">
            <v>2004A</v>
          </cell>
          <cell r="B275" t="str">
            <v>Lorazepam</v>
          </cell>
          <cell r="C275">
            <v>772</v>
          </cell>
          <cell r="D275">
            <v>117</v>
          </cell>
          <cell r="E275">
            <v>220</v>
          </cell>
          <cell r="F275">
            <v>157</v>
          </cell>
          <cell r="G275">
            <v>279</v>
          </cell>
        </row>
        <row r="276">
          <cell r="A276" t="str">
            <v>2004B</v>
          </cell>
          <cell r="B276" t="str">
            <v>Lorazepam</v>
          </cell>
          <cell r="C276">
            <v>715</v>
          </cell>
          <cell r="D276">
            <v>141</v>
          </cell>
          <cell r="E276">
            <v>171</v>
          </cell>
          <cell r="F276">
            <v>171</v>
          </cell>
          <cell r="G276">
            <v>232</v>
          </cell>
        </row>
        <row r="277">
          <cell r="A277" t="str">
            <v>2005A</v>
          </cell>
          <cell r="B277" t="str">
            <v>Lorazepam</v>
          </cell>
          <cell r="C277">
            <v>706</v>
          </cell>
          <cell r="D277">
            <v>117</v>
          </cell>
          <cell r="E277">
            <v>236</v>
          </cell>
          <cell r="F277">
            <v>121</v>
          </cell>
          <cell r="G277">
            <v>233</v>
          </cell>
        </row>
        <row r="278">
          <cell r="A278" t="str">
            <v>2005B</v>
          </cell>
          <cell r="B278" t="str">
            <v>Lorazepam</v>
          </cell>
          <cell r="C278">
            <v>851</v>
          </cell>
          <cell r="D278">
            <v>158</v>
          </cell>
          <cell r="E278">
            <v>261</v>
          </cell>
          <cell r="F278">
            <v>87</v>
          </cell>
          <cell r="G278">
            <v>345</v>
          </cell>
        </row>
        <row r="279">
          <cell r="A279" t="str">
            <v>2006A</v>
          </cell>
          <cell r="B279" t="str">
            <v>Lorazepam</v>
          </cell>
          <cell r="C279">
            <v>766</v>
          </cell>
          <cell r="D279">
            <v>90</v>
          </cell>
          <cell r="E279">
            <v>260</v>
          </cell>
          <cell r="F279">
            <v>98</v>
          </cell>
          <cell r="G279">
            <v>319</v>
          </cell>
        </row>
        <row r="280">
          <cell r="A280" t="str">
            <v>2006B</v>
          </cell>
          <cell r="B280" t="str">
            <v>Lorazepam</v>
          </cell>
          <cell r="C280">
            <v>948</v>
          </cell>
          <cell r="D280">
            <v>130</v>
          </cell>
          <cell r="E280">
            <v>235</v>
          </cell>
          <cell r="F280">
            <v>218</v>
          </cell>
          <cell r="G280">
            <v>364</v>
          </cell>
        </row>
        <row r="281">
          <cell r="A281" t="str">
            <v>2007A</v>
          </cell>
          <cell r="B281" t="str">
            <v>Lorazepam</v>
          </cell>
          <cell r="C281">
            <v>838</v>
          </cell>
          <cell r="D281">
            <v>133</v>
          </cell>
          <cell r="E281">
            <v>229</v>
          </cell>
          <cell r="F281">
            <v>204</v>
          </cell>
          <cell r="G281">
            <v>272</v>
          </cell>
        </row>
        <row r="282">
          <cell r="A282" t="str">
            <v>2007B</v>
          </cell>
          <cell r="B282" t="str">
            <v>Lorazepam</v>
          </cell>
          <cell r="C282">
            <v>913</v>
          </cell>
          <cell r="D282">
            <v>148</v>
          </cell>
          <cell r="E282">
            <v>271</v>
          </cell>
          <cell r="F282">
            <v>167</v>
          </cell>
          <cell r="G282">
            <v>328</v>
          </cell>
        </row>
        <row r="283">
          <cell r="A283" t="str">
            <v>2008A</v>
          </cell>
          <cell r="B283" t="str">
            <v>Lorazepam</v>
          </cell>
          <cell r="C283">
            <v>1045</v>
          </cell>
          <cell r="D283">
            <v>157</v>
          </cell>
          <cell r="E283">
            <v>326</v>
          </cell>
          <cell r="F283">
            <v>220</v>
          </cell>
          <cell r="G283">
            <v>342</v>
          </cell>
        </row>
        <row r="284">
          <cell r="A284" t="str">
            <v>2008B</v>
          </cell>
          <cell r="B284" t="str">
            <v>Lorazepam</v>
          </cell>
          <cell r="C284">
            <v>1002</v>
          </cell>
          <cell r="D284">
            <v>157</v>
          </cell>
          <cell r="E284">
            <v>290</v>
          </cell>
          <cell r="F284">
            <v>152</v>
          </cell>
          <cell r="G284">
            <v>402</v>
          </cell>
        </row>
        <row r="285">
          <cell r="A285" t="str">
            <v>2009A</v>
          </cell>
          <cell r="B285" t="str">
            <v>Lorazepam</v>
          </cell>
          <cell r="C285">
            <v>1060</v>
          </cell>
          <cell r="D285">
            <v>159</v>
          </cell>
          <cell r="E285">
            <v>283</v>
          </cell>
          <cell r="F285">
            <v>233</v>
          </cell>
          <cell r="G285">
            <v>385</v>
          </cell>
        </row>
        <row r="286">
          <cell r="A286" t="str">
            <v>2009B</v>
          </cell>
          <cell r="B286" t="str">
            <v>Lorazepam</v>
          </cell>
          <cell r="C286">
            <v>1309</v>
          </cell>
          <cell r="D286">
            <v>277</v>
          </cell>
          <cell r="E286">
            <v>349</v>
          </cell>
          <cell r="F286">
            <v>255</v>
          </cell>
          <cell r="G286">
            <v>427</v>
          </cell>
        </row>
        <row r="287">
          <cell r="A287" t="str">
            <v>2010A</v>
          </cell>
          <cell r="B287" t="str">
            <v>Lorazepam</v>
          </cell>
          <cell r="C287">
            <v>1158</v>
          </cell>
          <cell r="D287">
            <v>216</v>
          </cell>
          <cell r="E287">
            <v>299</v>
          </cell>
          <cell r="F287">
            <v>205</v>
          </cell>
          <cell r="G287">
            <v>438</v>
          </cell>
        </row>
        <row r="288">
          <cell r="A288" t="str">
            <v>2010B</v>
          </cell>
          <cell r="B288" t="str">
            <v>Lorazepam</v>
          </cell>
          <cell r="C288">
            <v>1252</v>
          </cell>
          <cell r="D288">
            <v>163</v>
          </cell>
          <cell r="E288">
            <v>316</v>
          </cell>
          <cell r="F288">
            <v>268</v>
          </cell>
          <cell r="G288">
            <v>504</v>
          </cell>
        </row>
        <row r="289">
          <cell r="A289" t="str">
            <v>2004A</v>
          </cell>
          <cell r="B289" t="str">
            <v>MDA</v>
          </cell>
          <cell r="C289">
            <v>1043</v>
          </cell>
          <cell r="D289">
            <v>240</v>
          </cell>
          <cell r="E289">
            <v>129</v>
          </cell>
          <cell r="F289">
            <v>286</v>
          </cell>
          <cell r="G289">
            <v>388</v>
          </cell>
        </row>
        <row r="290">
          <cell r="A290" t="str">
            <v>2004B</v>
          </cell>
          <cell r="B290" t="str">
            <v>MDA</v>
          </cell>
          <cell r="C290">
            <v>930</v>
          </cell>
          <cell r="D290">
            <v>137</v>
          </cell>
          <cell r="E290">
            <v>107</v>
          </cell>
          <cell r="F290">
            <v>280</v>
          </cell>
          <cell r="G290">
            <v>406</v>
          </cell>
        </row>
        <row r="291">
          <cell r="A291" t="str">
            <v>2005A</v>
          </cell>
          <cell r="B291" t="str">
            <v>MDA</v>
          </cell>
          <cell r="C291">
            <v>698</v>
          </cell>
          <cell r="D291">
            <v>152</v>
          </cell>
          <cell r="E291">
            <v>79</v>
          </cell>
          <cell r="F291">
            <v>202</v>
          </cell>
          <cell r="G291">
            <v>265</v>
          </cell>
        </row>
        <row r="292">
          <cell r="A292" t="str">
            <v>2005B</v>
          </cell>
          <cell r="B292" t="str">
            <v>MDA</v>
          </cell>
          <cell r="C292">
            <v>751</v>
          </cell>
          <cell r="D292">
            <v>135</v>
          </cell>
          <cell r="E292">
            <v>99</v>
          </cell>
          <cell r="F292">
            <v>174</v>
          </cell>
          <cell r="G292">
            <v>343</v>
          </cell>
        </row>
        <row r="293">
          <cell r="A293" t="str">
            <v>2007A</v>
          </cell>
          <cell r="B293" t="str">
            <v>MDA</v>
          </cell>
          <cell r="C293">
            <v>978</v>
          </cell>
          <cell r="D293">
            <v>53</v>
          </cell>
          <cell r="E293">
            <v>125</v>
          </cell>
          <cell r="F293">
            <v>423</v>
          </cell>
          <cell r="G293">
            <v>378</v>
          </cell>
        </row>
        <row r="294">
          <cell r="A294" t="str">
            <v>2007B</v>
          </cell>
          <cell r="B294" t="str">
            <v>MDA</v>
          </cell>
          <cell r="C294">
            <v>1130</v>
          </cell>
          <cell r="D294">
            <v>19</v>
          </cell>
          <cell r="E294">
            <v>71</v>
          </cell>
          <cell r="F294">
            <v>640</v>
          </cell>
          <cell r="G294">
            <v>399</v>
          </cell>
        </row>
        <row r="295">
          <cell r="A295" t="str">
            <v>2008A</v>
          </cell>
          <cell r="B295" t="str">
            <v>MDA</v>
          </cell>
          <cell r="C295">
            <v>1134</v>
          </cell>
          <cell r="D295">
            <v>29</v>
          </cell>
          <cell r="E295">
            <v>18</v>
          </cell>
          <cell r="F295">
            <v>681</v>
          </cell>
          <cell r="G295">
            <v>406</v>
          </cell>
        </row>
        <row r="296">
          <cell r="A296" t="str">
            <v>2008B</v>
          </cell>
          <cell r="B296" t="str">
            <v>MDA</v>
          </cell>
          <cell r="C296">
            <v>789</v>
          </cell>
          <cell r="D296">
            <v>30</v>
          </cell>
          <cell r="E296">
            <v>29</v>
          </cell>
          <cell r="F296">
            <v>445</v>
          </cell>
          <cell r="G296">
            <v>285</v>
          </cell>
        </row>
        <row r="297">
          <cell r="A297" t="str">
            <v>2001A</v>
          </cell>
          <cell r="B297" t="str">
            <v>MDMA</v>
          </cell>
          <cell r="C297">
            <v>2126</v>
          </cell>
          <cell r="D297">
            <v>317</v>
          </cell>
          <cell r="E297">
            <v>463</v>
          </cell>
          <cell r="F297">
            <v>354</v>
          </cell>
          <cell r="G297">
            <v>992</v>
          </cell>
        </row>
        <row r="298">
          <cell r="A298" t="str">
            <v>2001B</v>
          </cell>
          <cell r="B298" t="str">
            <v>MDMA</v>
          </cell>
          <cell r="C298">
            <v>20062</v>
          </cell>
          <cell r="D298">
            <v>3034</v>
          </cell>
          <cell r="E298">
            <v>2230</v>
          </cell>
          <cell r="F298">
            <v>4325</v>
          </cell>
          <cell r="G298">
            <v>10473</v>
          </cell>
        </row>
        <row r="299">
          <cell r="A299" t="str">
            <v>2002A</v>
          </cell>
          <cell r="B299" t="str">
            <v>MDMA</v>
          </cell>
          <cell r="C299">
            <v>10420</v>
          </cell>
          <cell r="D299">
            <v>1915</v>
          </cell>
          <cell r="E299">
            <v>1144</v>
          </cell>
          <cell r="F299">
            <v>2127</v>
          </cell>
          <cell r="G299">
            <v>5233</v>
          </cell>
        </row>
        <row r="300">
          <cell r="A300" t="str">
            <v>2002B</v>
          </cell>
          <cell r="B300" t="str">
            <v>MDMA</v>
          </cell>
          <cell r="C300">
            <v>7962</v>
          </cell>
          <cell r="D300">
            <v>1922</v>
          </cell>
          <cell r="E300">
            <v>921</v>
          </cell>
          <cell r="F300">
            <v>1393</v>
          </cell>
          <cell r="G300">
            <v>3726</v>
          </cell>
        </row>
        <row r="301">
          <cell r="A301" t="str">
            <v>2003A</v>
          </cell>
          <cell r="B301" t="str">
            <v>MDMA</v>
          </cell>
          <cell r="C301">
            <v>5806</v>
          </cell>
          <cell r="D301">
            <v>1027</v>
          </cell>
          <cell r="E301">
            <v>827</v>
          </cell>
          <cell r="F301">
            <v>1000</v>
          </cell>
          <cell r="G301">
            <v>2952</v>
          </cell>
        </row>
        <row r="302">
          <cell r="A302" t="str">
            <v>2003B</v>
          </cell>
          <cell r="B302" t="str">
            <v>MDMA</v>
          </cell>
          <cell r="C302">
            <v>4081</v>
          </cell>
          <cell r="D302">
            <v>994</v>
          </cell>
          <cell r="E302">
            <v>484</v>
          </cell>
          <cell r="F302">
            <v>718</v>
          </cell>
          <cell r="G302">
            <v>1886</v>
          </cell>
        </row>
        <row r="303">
          <cell r="A303" t="str">
            <v>2004A</v>
          </cell>
          <cell r="B303" t="str">
            <v>MDMA</v>
          </cell>
          <cell r="C303">
            <v>4769</v>
          </cell>
          <cell r="D303">
            <v>1006</v>
          </cell>
          <cell r="E303">
            <v>570</v>
          </cell>
          <cell r="F303">
            <v>732</v>
          </cell>
          <cell r="G303">
            <v>2461</v>
          </cell>
        </row>
        <row r="304">
          <cell r="A304" t="str">
            <v>2004B</v>
          </cell>
          <cell r="B304" t="str">
            <v>MDMA</v>
          </cell>
          <cell r="C304">
            <v>4771</v>
          </cell>
          <cell r="D304">
            <v>968</v>
          </cell>
          <cell r="E304">
            <v>634</v>
          </cell>
          <cell r="F304">
            <v>678</v>
          </cell>
          <cell r="G304">
            <v>2491</v>
          </cell>
        </row>
        <row r="305">
          <cell r="A305" t="str">
            <v>2005A</v>
          </cell>
          <cell r="B305" t="str">
            <v>MDMA</v>
          </cell>
          <cell r="C305">
            <v>6238</v>
          </cell>
          <cell r="D305">
            <v>1509</v>
          </cell>
          <cell r="E305">
            <v>991</v>
          </cell>
          <cell r="F305">
            <v>864</v>
          </cell>
          <cell r="G305">
            <v>2874</v>
          </cell>
        </row>
        <row r="306">
          <cell r="A306" t="str">
            <v>2005B</v>
          </cell>
          <cell r="B306" t="str">
            <v>MDMA</v>
          </cell>
          <cell r="C306">
            <v>6766</v>
          </cell>
          <cell r="D306">
            <v>1546</v>
          </cell>
          <cell r="E306">
            <v>1176</v>
          </cell>
          <cell r="F306">
            <v>534</v>
          </cell>
          <cell r="G306">
            <v>3510</v>
          </cell>
        </row>
        <row r="307">
          <cell r="A307" t="str">
            <v>2006A</v>
          </cell>
          <cell r="B307" t="str">
            <v>MDMA</v>
          </cell>
          <cell r="C307">
            <v>9143</v>
          </cell>
          <cell r="D307">
            <v>2160</v>
          </cell>
          <cell r="E307">
            <v>1806</v>
          </cell>
          <cell r="F307">
            <v>940</v>
          </cell>
          <cell r="G307">
            <v>4237</v>
          </cell>
        </row>
        <row r="308">
          <cell r="A308" t="str">
            <v>2006B</v>
          </cell>
          <cell r="B308" t="str">
            <v>MDMA</v>
          </cell>
          <cell r="C308">
            <v>11901</v>
          </cell>
          <cell r="D308">
            <v>2984</v>
          </cell>
          <cell r="E308">
            <v>2527</v>
          </cell>
          <cell r="F308">
            <v>1508</v>
          </cell>
          <cell r="G308">
            <v>4883</v>
          </cell>
        </row>
        <row r="309">
          <cell r="A309" t="str">
            <v>2007A</v>
          </cell>
          <cell r="B309" t="str">
            <v>MDMA</v>
          </cell>
          <cell r="C309">
            <v>12561</v>
          </cell>
          <cell r="D309">
            <v>2956</v>
          </cell>
          <cell r="E309">
            <v>2776</v>
          </cell>
          <cell r="F309">
            <v>1013</v>
          </cell>
          <cell r="G309">
            <v>5816</v>
          </cell>
        </row>
        <row r="310">
          <cell r="A310" t="str">
            <v>2007B</v>
          </cell>
          <cell r="B310" t="str">
            <v>MDMA</v>
          </cell>
          <cell r="C310">
            <v>10516</v>
          </cell>
          <cell r="D310">
            <v>2308</v>
          </cell>
          <cell r="E310">
            <v>2421</v>
          </cell>
          <cell r="F310">
            <v>928</v>
          </cell>
          <cell r="G310">
            <v>4860</v>
          </cell>
        </row>
        <row r="311">
          <cell r="A311" t="str">
            <v>2008A</v>
          </cell>
          <cell r="B311" t="str">
            <v>MDMA</v>
          </cell>
          <cell r="C311">
            <v>10969</v>
          </cell>
          <cell r="D311">
            <v>3113</v>
          </cell>
          <cell r="E311">
            <v>2421</v>
          </cell>
          <cell r="F311">
            <v>792</v>
          </cell>
          <cell r="G311">
            <v>4642</v>
          </cell>
        </row>
        <row r="312">
          <cell r="A312" t="str">
            <v>2008B</v>
          </cell>
          <cell r="B312" t="str">
            <v>MDMA</v>
          </cell>
          <cell r="C312">
            <v>11922</v>
          </cell>
          <cell r="D312">
            <v>3014</v>
          </cell>
          <cell r="E312">
            <v>2831</v>
          </cell>
          <cell r="F312">
            <v>1041</v>
          </cell>
          <cell r="G312">
            <v>5037</v>
          </cell>
        </row>
        <row r="313">
          <cell r="A313" t="str">
            <v>2009A</v>
          </cell>
          <cell r="B313" t="str">
            <v>MDMA</v>
          </cell>
          <cell r="C313">
            <v>12096</v>
          </cell>
          <cell r="D313">
            <v>3058</v>
          </cell>
          <cell r="E313">
            <v>2308</v>
          </cell>
          <cell r="F313">
            <v>1733</v>
          </cell>
          <cell r="G313">
            <v>4997</v>
          </cell>
        </row>
        <row r="314">
          <cell r="A314" t="str">
            <v>2009B</v>
          </cell>
          <cell r="B314" t="str">
            <v>MDMA</v>
          </cell>
          <cell r="C314">
            <v>11262</v>
          </cell>
          <cell r="D314">
            <v>3003</v>
          </cell>
          <cell r="E314">
            <v>2321</v>
          </cell>
          <cell r="F314">
            <v>1961</v>
          </cell>
          <cell r="G314">
            <v>3977</v>
          </cell>
        </row>
        <row r="315">
          <cell r="A315" t="str">
            <v>2010A</v>
          </cell>
          <cell r="B315" t="str">
            <v>MDMA</v>
          </cell>
          <cell r="C315">
            <v>14245</v>
          </cell>
          <cell r="D315">
            <v>4666</v>
          </cell>
          <cell r="E315">
            <v>2737</v>
          </cell>
          <cell r="F315">
            <v>2267</v>
          </cell>
          <cell r="G315">
            <v>4575</v>
          </cell>
        </row>
        <row r="316">
          <cell r="A316" t="str">
            <v>2010B</v>
          </cell>
          <cell r="B316" t="str">
            <v>MDMA</v>
          </cell>
          <cell r="C316">
            <v>11091</v>
          </cell>
          <cell r="D316">
            <v>3318</v>
          </cell>
          <cell r="E316">
            <v>1657</v>
          </cell>
          <cell r="F316">
            <v>2122</v>
          </cell>
          <cell r="G316">
            <v>3994</v>
          </cell>
        </row>
        <row r="317">
          <cell r="A317" t="str">
            <v>2011A</v>
          </cell>
          <cell r="B317" t="str">
            <v>MDMA</v>
          </cell>
          <cell r="C317">
            <v>8007</v>
          </cell>
          <cell r="D317">
            <v>2664</v>
          </cell>
          <cell r="E317">
            <v>1117</v>
          </cell>
          <cell r="F317">
            <v>1243</v>
          </cell>
          <cell r="G317">
            <v>2983</v>
          </cell>
        </row>
        <row r="318">
          <cell r="A318" t="str">
            <v>2011B</v>
          </cell>
          <cell r="B318" t="str">
            <v>MDPV</v>
          </cell>
          <cell r="C318">
            <v>3750</v>
          </cell>
          <cell r="D318">
            <v>222</v>
          </cell>
          <cell r="E318">
            <v>1186</v>
          </cell>
          <cell r="F318">
            <v>774</v>
          </cell>
          <cell r="G318">
            <v>1568</v>
          </cell>
        </row>
        <row r="319">
          <cell r="A319" t="str">
            <v>2002A</v>
          </cell>
          <cell r="B319" t="str">
            <v>Methadone</v>
          </cell>
          <cell r="C319">
            <v>1843</v>
          </cell>
          <cell r="D319">
            <v>213</v>
          </cell>
          <cell r="E319">
            <v>407</v>
          </cell>
          <cell r="F319">
            <v>564</v>
          </cell>
          <cell r="G319">
            <v>658</v>
          </cell>
        </row>
        <row r="320">
          <cell r="A320" t="str">
            <v>2002B</v>
          </cell>
          <cell r="B320" t="str">
            <v>Methadone</v>
          </cell>
          <cell r="C320">
            <v>2024</v>
          </cell>
          <cell r="D320">
            <v>187</v>
          </cell>
          <cell r="E320">
            <v>272</v>
          </cell>
          <cell r="F320">
            <v>695</v>
          </cell>
          <cell r="G320">
            <v>872</v>
          </cell>
        </row>
        <row r="321">
          <cell r="A321" t="str">
            <v>2003A</v>
          </cell>
          <cell r="B321" t="str">
            <v>Methadone</v>
          </cell>
          <cell r="C321">
            <v>2285</v>
          </cell>
          <cell r="D321">
            <v>290</v>
          </cell>
          <cell r="E321">
            <v>402</v>
          </cell>
          <cell r="F321">
            <v>716</v>
          </cell>
          <cell r="G321">
            <v>877</v>
          </cell>
        </row>
        <row r="322">
          <cell r="A322" t="str">
            <v>2003B</v>
          </cell>
          <cell r="B322" t="str">
            <v>Methadone</v>
          </cell>
          <cell r="C322">
            <v>2682</v>
          </cell>
          <cell r="D322">
            <v>256</v>
          </cell>
          <cell r="E322">
            <v>457</v>
          </cell>
          <cell r="F322">
            <v>810</v>
          </cell>
          <cell r="G322">
            <v>1159</v>
          </cell>
        </row>
        <row r="323">
          <cell r="A323" t="str">
            <v>2004A</v>
          </cell>
          <cell r="B323" t="str">
            <v>Methadone</v>
          </cell>
          <cell r="C323">
            <v>3528</v>
          </cell>
          <cell r="D323">
            <v>417</v>
          </cell>
          <cell r="E323">
            <v>594</v>
          </cell>
          <cell r="F323">
            <v>1038</v>
          </cell>
          <cell r="G323">
            <v>1479</v>
          </cell>
        </row>
        <row r="324">
          <cell r="A324" t="str">
            <v>2004B</v>
          </cell>
          <cell r="B324" t="str">
            <v>Methadone</v>
          </cell>
          <cell r="C324">
            <v>2869</v>
          </cell>
          <cell r="D324">
            <v>385</v>
          </cell>
          <cell r="E324">
            <v>444</v>
          </cell>
          <cell r="F324">
            <v>950</v>
          </cell>
          <cell r="G324">
            <v>1090</v>
          </cell>
        </row>
        <row r="325">
          <cell r="A325" t="str">
            <v>2005A</v>
          </cell>
          <cell r="B325" t="str">
            <v>Methadone</v>
          </cell>
          <cell r="C325">
            <v>3684</v>
          </cell>
          <cell r="D325">
            <v>523</v>
          </cell>
          <cell r="E325">
            <v>467</v>
          </cell>
          <cell r="F325">
            <v>1240</v>
          </cell>
          <cell r="G325">
            <v>1454</v>
          </cell>
        </row>
        <row r="326">
          <cell r="A326" t="str">
            <v>2005B</v>
          </cell>
          <cell r="B326" t="str">
            <v>Methadone</v>
          </cell>
          <cell r="C326">
            <v>3618</v>
          </cell>
          <cell r="D326">
            <v>551</v>
          </cell>
          <cell r="E326">
            <v>570</v>
          </cell>
          <cell r="F326">
            <v>607</v>
          </cell>
          <cell r="G326">
            <v>1891</v>
          </cell>
        </row>
        <row r="327">
          <cell r="A327" t="str">
            <v>2006A</v>
          </cell>
          <cell r="B327" t="str">
            <v>Methadone</v>
          </cell>
          <cell r="C327">
            <v>4428</v>
          </cell>
          <cell r="D327">
            <v>660</v>
          </cell>
          <cell r="E327">
            <v>791</v>
          </cell>
          <cell r="F327">
            <v>971</v>
          </cell>
          <cell r="G327">
            <v>2006</v>
          </cell>
        </row>
        <row r="328">
          <cell r="A328" t="str">
            <v>2006B</v>
          </cell>
          <cell r="B328" t="str">
            <v>Methadone</v>
          </cell>
          <cell r="C328">
            <v>5394</v>
          </cell>
          <cell r="D328">
            <v>620</v>
          </cell>
          <cell r="E328">
            <v>833</v>
          </cell>
          <cell r="F328">
            <v>1517</v>
          </cell>
          <cell r="G328">
            <v>2425</v>
          </cell>
        </row>
        <row r="329">
          <cell r="A329" t="str">
            <v>2007A</v>
          </cell>
          <cell r="B329" t="str">
            <v>Methadone</v>
          </cell>
          <cell r="C329">
            <v>5391</v>
          </cell>
          <cell r="D329">
            <v>864</v>
          </cell>
          <cell r="E329">
            <v>790</v>
          </cell>
          <cell r="F329">
            <v>1240</v>
          </cell>
          <cell r="G329">
            <v>2498</v>
          </cell>
        </row>
        <row r="330">
          <cell r="A330" t="str">
            <v>2007B</v>
          </cell>
          <cell r="B330" t="str">
            <v>Methadone</v>
          </cell>
          <cell r="C330">
            <v>4970</v>
          </cell>
          <cell r="D330">
            <v>747</v>
          </cell>
          <cell r="E330">
            <v>866</v>
          </cell>
          <cell r="F330">
            <v>1001</v>
          </cell>
          <cell r="G330">
            <v>2354</v>
          </cell>
        </row>
        <row r="331">
          <cell r="A331" t="str">
            <v>2008A</v>
          </cell>
          <cell r="B331" t="str">
            <v>Methadone</v>
          </cell>
          <cell r="C331">
            <v>5219</v>
          </cell>
          <cell r="D331">
            <v>869</v>
          </cell>
          <cell r="E331">
            <v>749</v>
          </cell>
          <cell r="F331">
            <v>1101</v>
          </cell>
          <cell r="G331">
            <v>2499</v>
          </cell>
        </row>
        <row r="332">
          <cell r="A332" t="str">
            <v>2008B</v>
          </cell>
          <cell r="B332" t="str">
            <v>Methadone</v>
          </cell>
          <cell r="C332">
            <v>5240</v>
          </cell>
          <cell r="D332">
            <v>884</v>
          </cell>
          <cell r="E332">
            <v>1007</v>
          </cell>
          <cell r="F332">
            <v>1009</v>
          </cell>
          <cell r="G332">
            <v>2341</v>
          </cell>
        </row>
        <row r="333">
          <cell r="A333" t="str">
            <v>2009A</v>
          </cell>
          <cell r="B333" t="str">
            <v>Methadone</v>
          </cell>
          <cell r="C333">
            <v>5482</v>
          </cell>
          <cell r="D333">
            <v>967</v>
          </cell>
          <cell r="E333">
            <v>870</v>
          </cell>
          <cell r="F333">
            <v>1112</v>
          </cell>
          <cell r="G333">
            <v>2533</v>
          </cell>
        </row>
        <row r="334">
          <cell r="A334" t="str">
            <v>2009B</v>
          </cell>
          <cell r="B334" t="str">
            <v>Methadone</v>
          </cell>
          <cell r="C334">
            <v>5292</v>
          </cell>
          <cell r="D334">
            <v>948</v>
          </cell>
          <cell r="E334">
            <v>967</v>
          </cell>
          <cell r="F334">
            <v>1069</v>
          </cell>
          <cell r="G334">
            <v>2309</v>
          </cell>
        </row>
        <row r="335">
          <cell r="A335" t="str">
            <v>2010A</v>
          </cell>
          <cell r="B335" t="str">
            <v>Methadone</v>
          </cell>
          <cell r="C335">
            <v>5007</v>
          </cell>
          <cell r="D335">
            <v>876</v>
          </cell>
          <cell r="E335">
            <v>928</v>
          </cell>
          <cell r="F335">
            <v>966</v>
          </cell>
          <cell r="G335">
            <v>2236</v>
          </cell>
        </row>
        <row r="336">
          <cell r="A336" t="str">
            <v>2010B</v>
          </cell>
          <cell r="B336" t="str">
            <v>Methadone</v>
          </cell>
          <cell r="C336">
            <v>4470</v>
          </cell>
          <cell r="D336">
            <v>749</v>
          </cell>
          <cell r="E336">
            <v>771</v>
          </cell>
          <cell r="F336">
            <v>824</v>
          </cell>
          <cell r="G336">
            <v>2127</v>
          </cell>
        </row>
        <row r="337">
          <cell r="A337" t="str">
            <v>2011A</v>
          </cell>
          <cell r="B337" t="str">
            <v>Methadone</v>
          </cell>
          <cell r="C337">
            <v>4460</v>
          </cell>
          <cell r="D337">
            <v>763</v>
          </cell>
          <cell r="E337">
            <v>782</v>
          </cell>
          <cell r="F337">
            <v>930</v>
          </cell>
          <cell r="G337">
            <v>1985</v>
          </cell>
        </row>
        <row r="338">
          <cell r="A338" t="str">
            <v>2001A</v>
          </cell>
          <cell r="B338" t="str">
            <v>Methamphetamine</v>
          </cell>
          <cell r="C338">
            <v>27416</v>
          </cell>
          <cell r="D338">
            <v>17488</v>
          </cell>
          <cell r="E338">
            <v>5680</v>
          </cell>
          <cell r="F338">
            <v>14</v>
          </cell>
          <cell r="G338">
            <v>4234</v>
          </cell>
        </row>
        <row r="339">
          <cell r="A339" t="str">
            <v>2001B</v>
          </cell>
          <cell r="B339" t="str">
            <v>Methamphetamine</v>
          </cell>
          <cell r="C339">
            <v>171448</v>
          </cell>
          <cell r="D339">
            <v>124731</v>
          </cell>
          <cell r="E339">
            <v>15008</v>
          </cell>
          <cell r="F339">
            <v>272</v>
          </cell>
          <cell r="G339">
            <v>31437</v>
          </cell>
        </row>
        <row r="340">
          <cell r="A340" t="str">
            <v>2002A</v>
          </cell>
          <cell r="B340" t="str">
            <v>Methamphetamine</v>
          </cell>
          <cell r="C340">
            <v>101678</v>
          </cell>
          <cell r="D340">
            <v>64026</v>
          </cell>
          <cell r="E340">
            <v>17069</v>
          </cell>
          <cell r="F340">
            <v>240</v>
          </cell>
          <cell r="G340">
            <v>20345</v>
          </cell>
        </row>
        <row r="341">
          <cell r="A341" t="str">
            <v>2002B</v>
          </cell>
          <cell r="B341" t="str">
            <v>Methamphetamine</v>
          </cell>
          <cell r="C341">
            <v>110238</v>
          </cell>
          <cell r="D341">
            <v>72660</v>
          </cell>
          <cell r="E341">
            <v>14297</v>
          </cell>
          <cell r="F341">
            <v>310</v>
          </cell>
          <cell r="G341">
            <v>22969</v>
          </cell>
        </row>
        <row r="342">
          <cell r="A342" t="str">
            <v>2003A</v>
          </cell>
          <cell r="B342" t="str">
            <v>Methamphetamine</v>
          </cell>
          <cell r="C342">
            <v>102426</v>
          </cell>
          <cell r="D342">
            <v>61232</v>
          </cell>
          <cell r="E342">
            <v>16828</v>
          </cell>
          <cell r="F342">
            <v>212</v>
          </cell>
          <cell r="G342">
            <v>24154</v>
          </cell>
        </row>
        <row r="343">
          <cell r="A343" t="str">
            <v>2003B</v>
          </cell>
          <cell r="B343" t="str">
            <v>Methamphetamine</v>
          </cell>
          <cell r="C343">
            <v>102435</v>
          </cell>
          <cell r="D343">
            <v>67005</v>
          </cell>
          <cell r="E343">
            <v>14776</v>
          </cell>
          <cell r="F343">
            <v>551</v>
          </cell>
          <cell r="G343">
            <v>20103</v>
          </cell>
        </row>
        <row r="344">
          <cell r="A344" t="str">
            <v>2004A</v>
          </cell>
          <cell r="B344" t="str">
            <v>Methamphetamine</v>
          </cell>
          <cell r="C344">
            <v>116140</v>
          </cell>
          <cell r="D344">
            <v>71046</v>
          </cell>
          <cell r="E344">
            <v>16196</v>
          </cell>
          <cell r="F344">
            <v>648</v>
          </cell>
          <cell r="G344">
            <v>28250</v>
          </cell>
        </row>
        <row r="345">
          <cell r="A345" t="str">
            <v>2004B</v>
          </cell>
          <cell r="B345" t="str">
            <v>Methamphetamine</v>
          </cell>
          <cell r="C345">
            <v>111580</v>
          </cell>
          <cell r="D345">
            <v>67135</v>
          </cell>
          <cell r="E345">
            <v>19595</v>
          </cell>
          <cell r="F345">
            <v>637</v>
          </cell>
          <cell r="G345">
            <v>24213</v>
          </cell>
        </row>
        <row r="346">
          <cell r="A346" t="str">
            <v>2005A</v>
          </cell>
          <cell r="B346" t="str">
            <v>Methamphetamine</v>
          </cell>
          <cell r="C346">
            <v>120808</v>
          </cell>
          <cell r="D346">
            <v>73113</v>
          </cell>
          <cell r="E346">
            <v>20105</v>
          </cell>
          <cell r="F346">
            <v>441</v>
          </cell>
          <cell r="G346">
            <v>27150</v>
          </cell>
        </row>
        <row r="347">
          <cell r="A347" t="str">
            <v>2005B</v>
          </cell>
          <cell r="B347" t="str">
            <v>Methamphetamine</v>
          </cell>
          <cell r="C347">
            <v>126480</v>
          </cell>
          <cell r="D347">
            <v>75967</v>
          </cell>
          <cell r="E347">
            <v>17810</v>
          </cell>
          <cell r="F347">
            <v>358</v>
          </cell>
          <cell r="G347">
            <v>32344</v>
          </cell>
        </row>
        <row r="348">
          <cell r="A348" t="str">
            <v>2006A</v>
          </cell>
          <cell r="B348" t="str">
            <v>Methamphetamine</v>
          </cell>
          <cell r="C348">
            <v>105112</v>
          </cell>
          <cell r="D348">
            <v>59744</v>
          </cell>
          <cell r="E348">
            <v>16066</v>
          </cell>
          <cell r="F348">
            <v>801</v>
          </cell>
          <cell r="G348">
            <v>25502</v>
          </cell>
        </row>
        <row r="349">
          <cell r="A349" t="str">
            <v>2006B</v>
          </cell>
          <cell r="B349" t="str">
            <v>Methamphetamine</v>
          </cell>
          <cell r="C349">
            <v>103150</v>
          </cell>
          <cell r="D349">
            <v>64036</v>
          </cell>
          <cell r="E349">
            <v>12605</v>
          </cell>
          <cell r="F349">
            <v>1307</v>
          </cell>
          <cell r="G349">
            <v>28201</v>
          </cell>
        </row>
        <row r="350">
          <cell r="A350" t="str">
            <v>2007A</v>
          </cell>
          <cell r="B350" t="str">
            <v>Methamphetamine</v>
          </cell>
          <cell r="C350">
            <v>94864</v>
          </cell>
          <cell r="D350">
            <v>58134</v>
          </cell>
          <cell r="E350">
            <v>11028</v>
          </cell>
          <cell r="F350">
            <v>840</v>
          </cell>
          <cell r="G350">
            <v>24862</v>
          </cell>
        </row>
        <row r="351">
          <cell r="A351" t="str">
            <v>2007B</v>
          </cell>
          <cell r="B351" t="str">
            <v>Methamphetamine</v>
          </cell>
          <cell r="C351">
            <v>70361</v>
          </cell>
          <cell r="D351">
            <v>42982</v>
          </cell>
          <cell r="E351">
            <v>9083</v>
          </cell>
          <cell r="F351">
            <v>1095</v>
          </cell>
          <cell r="G351">
            <v>17201</v>
          </cell>
        </row>
        <row r="352">
          <cell r="A352" t="str">
            <v>2008A</v>
          </cell>
          <cell r="B352" t="str">
            <v>Methamphetamine</v>
          </cell>
          <cell r="C352">
            <v>69846</v>
          </cell>
          <cell r="D352">
            <v>40035</v>
          </cell>
          <cell r="E352">
            <v>10440</v>
          </cell>
          <cell r="F352">
            <v>680</v>
          </cell>
          <cell r="G352">
            <v>18691</v>
          </cell>
        </row>
        <row r="353">
          <cell r="A353" t="str">
            <v>2008B</v>
          </cell>
          <cell r="B353" t="str">
            <v>Methamphetamine</v>
          </cell>
          <cell r="C353">
            <v>68705</v>
          </cell>
          <cell r="D353">
            <v>37973</v>
          </cell>
          <cell r="E353">
            <v>9692</v>
          </cell>
          <cell r="F353">
            <v>734</v>
          </cell>
          <cell r="G353">
            <v>20305</v>
          </cell>
        </row>
        <row r="354">
          <cell r="A354" t="str">
            <v>2009A</v>
          </cell>
          <cell r="B354" t="str">
            <v>Methamphetamine</v>
          </cell>
          <cell r="C354">
            <v>70593</v>
          </cell>
          <cell r="D354">
            <v>37480</v>
          </cell>
          <cell r="E354">
            <v>10037</v>
          </cell>
          <cell r="F354">
            <v>675</v>
          </cell>
          <cell r="G354">
            <v>22400</v>
          </cell>
        </row>
        <row r="355">
          <cell r="A355" t="str">
            <v>2009B</v>
          </cell>
          <cell r="B355" t="str">
            <v>Methamphetamine</v>
          </cell>
          <cell r="C355">
            <v>64298</v>
          </cell>
          <cell r="D355">
            <v>35123</v>
          </cell>
          <cell r="E355">
            <v>9204</v>
          </cell>
          <cell r="F355">
            <v>765</v>
          </cell>
          <cell r="G355">
            <v>19207</v>
          </cell>
        </row>
        <row r="356">
          <cell r="A356" t="str">
            <v>2010A</v>
          </cell>
          <cell r="B356" t="str">
            <v>Methamphetamine</v>
          </cell>
          <cell r="C356">
            <v>82385</v>
          </cell>
          <cell r="D356">
            <v>41593</v>
          </cell>
          <cell r="E356">
            <v>11431</v>
          </cell>
          <cell r="F356">
            <v>594</v>
          </cell>
          <cell r="G356">
            <v>28767</v>
          </cell>
        </row>
        <row r="357">
          <cell r="A357" t="str">
            <v>2010B</v>
          </cell>
          <cell r="B357" t="str">
            <v>Methamphetamine</v>
          </cell>
          <cell r="C357">
            <v>77353</v>
          </cell>
          <cell r="D357">
            <v>38070</v>
          </cell>
          <cell r="E357">
            <v>11301</v>
          </cell>
          <cell r="F357">
            <v>741</v>
          </cell>
          <cell r="G357">
            <v>27240</v>
          </cell>
        </row>
        <row r="358">
          <cell r="A358" t="str">
            <v>2011A</v>
          </cell>
          <cell r="B358" t="str">
            <v>Methamphetamine</v>
          </cell>
          <cell r="C358">
            <v>78889</v>
          </cell>
          <cell r="D358">
            <v>38826</v>
          </cell>
          <cell r="E358">
            <v>10894</v>
          </cell>
          <cell r="F358">
            <v>744</v>
          </cell>
          <cell r="G358">
            <v>28425</v>
          </cell>
        </row>
        <row r="359">
          <cell r="A359" t="str">
            <v>2002A</v>
          </cell>
          <cell r="B359" t="str">
            <v>Methylphenidate</v>
          </cell>
          <cell r="C359">
            <v>1047</v>
          </cell>
          <cell r="D359">
            <v>93</v>
          </cell>
          <cell r="E359">
            <v>362</v>
          </cell>
          <cell r="F359">
            <v>238</v>
          </cell>
          <cell r="G359">
            <v>355</v>
          </cell>
        </row>
        <row r="360">
          <cell r="A360" t="str">
            <v>2002B</v>
          </cell>
          <cell r="B360" t="str">
            <v>Methylphenidate</v>
          </cell>
          <cell r="C360">
            <v>798</v>
          </cell>
          <cell r="D360">
            <v>126</v>
          </cell>
          <cell r="E360">
            <v>181</v>
          </cell>
          <cell r="F360">
            <v>128</v>
          </cell>
          <cell r="G360">
            <v>362</v>
          </cell>
        </row>
        <row r="361">
          <cell r="A361" t="str">
            <v>2003A</v>
          </cell>
          <cell r="B361" t="str">
            <v>Methylphenidate</v>
          </cell>
          <cell r="C361">
            <v>882</v>
          </cell>
          <cell r="D361">
            <v>55</v>
          </cell>
          <cell r="E361">
            <v>224</v>
          </cell>
          <cell r="F361">
            <v>226</v>
          </cell>
          <cell r="G361">
            <v>377</v>
          </cell>
        </row>
        <row r="362">
          <cell r="A362" t="str">
            <v>2003B</v>
          </cell>
          <cell r="B362" t="str">
            <v>Methylphenidate</v>
          </cell>
          <cell r="C362">
            <v>604</v>
          </cell>
          <cell r="D362">
            <v>114</v>
          </cell>
          <cell r="E362">
            <v>178</v>
          </cell>
          <cell r="F362">
            <v>135</v>
          </cell>
          <cell r="G362">
            <v>177</v>
          </cell>
        </row>
        <row r="363">
          <cell r="A363" t="str">
            <v>2004A</v>
          </cell>
          <cell r="B363" t="str">
            <v>Methylphenidate</v>
          </cell>
          <cell r="C363">
            <v>865</v>
          </cell>
          <cell r="D363">
            <v>121</v>
          </cell>
          <cell r="E363">
            <v>281</v>
          </cell>
          <cell r="F363">
            <v>187</v>
          </cell>
          <cell r="G363">
            <v>275</v>
          </cell>
        </row>
        <row r="364">
          <cell r="A364" t="str">
            <v>2004B</v>
          </cell>
          <cell r="B364" t="str">
            <v>Methylphenidate</v>
          </cell>
          <cell r="C364">
            <v>811</v>
          </cell>
          <cell r="D364">
            <v>94</v>
          </cell>
          <cell r="E364">
            <v>297</v>
          </cell>
          <cell r="F364">
            <v>161</v>
          </cell>
          <cell r="G364">
            <v>261</v>
          </cell>
        </row>
        <row r="365">
          <cell r="A365" t="str">
            <v>2005A</v>
          </cell>
          <cell r="B365" t="str">
            <v>Methylphenidate</v>
          </cell>
          <cell r="C365">
            <v>729</v>
          </cell>
          <cell r="D365">
            <v>95</v>
          </cell>
          <cell r="E365">
            <v>208</v>
          </cell>
          <cell r="F365">
            <v>161</v>
          </cell>
          <cell r="G365">
            <v>265</v>
          </cell>
        </row>
        <row r="366">
          <cell r="A366" t="str">
            <v>2005B</v>
          </cell>
          <cell r="B366" t="str">
            <v>Methylphenidate</v>
          </cell>
          <cell r="C366">
            <v>641</v>
          </cell>
          <cell r="D366">
            <v>122</v>
          </cell>
          <cell r="E366">
            <v>222</v>
          </cell>
          <cell r="F366">
            <v>64</v>
          </cell>
          <cell r="G366">
            <v>233</v>
          </cell>
        </row>
        <row r="367">
          <cell r="A367" t="str">
            <v>2006A</v>
          </cell>
          <cell r="B367" t="str">
            <v>Methylphenidate</v>
          </cell>
          <cell r="C367">
            <v>836</v>
          </cell>
          <cell r="D367">
            <v>88</v>
          </cell>
          <cell r="E367">
            <v>235</v>
          </cell>
          <cell r="F367">
            <v>245</v>
          </cell>
          <cell r="G367">
            <v>268</v>
          </cell>
        </row>
        <row r="368">
          <cell r="A368" t="str">
            <v>2006B</v>
          </cell>
          <cell r="B368" t="str">
            <v>Methylphenidate</v>
          </cell>
          <cell r="C368">
            <v>906</v>
          </cell>
          <cell r="D368">
            <v>153</v>
          </cell>
          <cell r="E368">
            <v>258</v>
          </cell>
          <cell r="F368">
            <v>202</v>
          </cell>
          <cell r="G368">
            <v>293</v>
          </cell>
        </row>
        <row r="369">
          <cell r="A369" t="str">
            <v>2007A</v>
          </cell>
          <cell r="B369" t="str">
            <v>Methylphenidate</v>
          </cell>
          <cell r="C369">
            <v>1052</v>
          </cell>
          <cell r="D369">
            <v>101</v>
          </cell>
          <cell r="E369">
            <v>221</v>
          </cell>
          <cell r="F369">
            <v>333</v>
          </cell>
          <cell r="G369">
            <v>397</v>
          </cell>
        </row>
        <row r="370">
          <cell r="A370" t="str">
            <v>2007B</v>
          </cell>
          <cell r="B370" t="str">
            <v>Methylphenidate</v>
          </cell>
          <cell r="C370">
            <v>943</v>
          </cell>
          <cell r="D370">
            <v>84</v>
          </cell>
          <cell r="E370">
            <v>260</v>
          </cell>
          <cell r="F370">
            <v>289</v>
          </cell>
          <cell r="G370">
            <v>311</v>
          </cell>
        </row>
        <row r="371">
          <cell r="A371" t="str">
            <v>2009A</v>
          </cell>
          <cell r="B371" t="str">
            <v>Methylphenidate</v>
          </cell>
          <cell r="C371">
            <v>1326</v>
          </cell>
          <cell r="D371">
            <v>185</v>
          </cell>
          <cell r="E371">
            <v>321</v>
          </cell>
          <cell r="F371">
            <v>268</v>
          </cell>
          <cell r="G371">
            <v>552</v>
          </cell>
        </row>
        <row r="372">
          <cell r="A372" t="str">
            <v>2009B</v>
          </cell>
          <cell r="B372" t="str">
            <v>Methylphenidate</v>
          </cell>
          <cell r="C372">
            <v>1075</v>
          </cell>
          <cell r="D372">
            <v>138</v>
          </cell>
          <cell r="E372">
            <v>352</v>
          </cell>
          <cell r="F372">
            <v>216</v>
          </cell>
          <cell r="G372">
            <v>369</v>
          </cell>
        </row>
        <row r="373">
          <cell r="A373" t="str">
            <v>2010A</v>
          </cell>
          <cell r="B373" t="str">
            <v>Methylphenidate</v>
          </cell>
          <cell r="C373">
            <v>1188</v>
          </cell>
          <cell r="D373">
            <v>113</v>
          </cell>
          <cell r="E373">
            <v>434</v>
          </cell>
          <cell r="F373">
            <v>153</v>
          </cell>
          <cell r="G373">
            <v>488</v>
          </cell>
        </row>
        <row r="374">
          <cell r="A374" t="str">
            <v>2010B</v>
          </cell>
          <cell r="B374" t="str">
            <v>Methylphenidate</v>
          </cell>
          <cell r="C374">
            <v>1273</v>
          </cell>
          <cell r="D374">
            <v>106</v>
          </cell>
          <cell r="E374">
            <v>373</v>
          </cell>
          <cell r="F374">
            <v>252</v>
          </cell>
          <cell r="G374">
            <v>541</v>
          </cell>
        </row>
        <row r="375">
          <cell r="A375" t="str">
            <v>2011A</v>
          </cell>
          <cell r="B375" t="str">
            <v>Methylphenidate</v>
          </cell>
          <cell r="C375">
            <v>1322</v>
          </cell>
          <cell r="D375">
            <v>133</v>
          </cell>
          <cell r="E375">
            <v>394</v>
          </cell>
          <cell r="F375">
            <v>224</v>
          </cell>
          <cell r="G375">
            <v>572</v>
          </cell>
        </row>
        <row r="376">
          <cell r="A376" t="str">
            <v>2002A</v>
          </cell>
          <cell r="B376" t="str">
            <v>Morphine</v>
          </cell>
          <cell r="C376">
            <v>1367</v>
          </cell>
          <cell r="E376">
            <v>422</v>
          </cell>
          <cell r="F376">
            <v>208</v>
          </cell>
          <cell r="G376">
            <v>441</v>
          </cell>
        </row>
        <row r="377">
          <cell r="A377" t="str">
            <v>2002B</v>
          </cell>
          <cell r="B377" t="str">
            <v>Morphine</v>
          </cell>
          <cell r="C377">
            <v>1057</v>
          </cell>
          <cell r="E377">
            <v>243</v>
          </cell>
          <cell r="F377">
            <v>109</v>
          </cell>
          <cell r="G377">
            <v>544</v>
          </cell>
        </row>
        <row r="378">
          <cell r="A378" t="str">
            <v>2003A</v>
          </cell>
          <cell r="B378" t="str">
            <v>Morphine</v>
          </cell>
          <cell r="C378">
            <v>1238</v>
          </cell>
          <cell r="D378">
            <v>325</v>
          </cell>
          <cell r="E378">
            <v>243</v>
          </cell>
          <cell r="F378">
            <v>280</v>
          </cell>
          <cell r="G378">
            <v>391</v>
          </cell>
        </row>
        <row r="379">
          <cell r="A379" t="str">
            <v>2003B</v>
          </cell>
          <cell r="B379" t="str">
            <v>Morphine</v>
          </cell>
          <cell r="C379">
            <v>1296</v>
          </cell>
          <cell r="D379">
            <v>201</v>
          </cell>
          <cell r="E379">
            <v>309</v>
          </cell>
          <cell r="F379">
            <v>296</v>
          </cell>
          <cell r="G379">
            <v>489</v>
          </cell>
        </row>
        <row r="380">
          <cell r="A380" t="str">
            <v>2004A</v>
          </cell>
          <cell r="B380" t="str">
            <v>Morphine</v>
          </cell>
          <cell r="C380">
            <v>1412</v>
          </cell>
          <cell r="D380">
            <v>337</v>
          </cell>
          <cell r="E380">
            <v>291</v>
          </cell>
          <cell r="F380">
            <v>250</v>
          </cell>
          <cell r="G380">
            <v>533</v>
          </cell>
        </row>
        <row r="381">
          <cell r="A381" t="str">
            <v>2004B</v>
          </cell>
          <cell r="B381" t="str">
            <v>Morphine</v>
          </cell>
          <cell r="C381">
            <v>1415</v>
          </cell>
          <cell r="D381">
            <v>328</v>
          </cell>
          <cell r="E381">
            <v>359</v>
          </cell>
          <cell r="F381">
            <v>258</v>
          </cell>
          <cell r="G381">
            <v>470</v>
          </cell>
        </row>
        <row r="382">
          <cell r="A382" t="str">
            <v>2005A</v>
          </cell>
          <cell r="B382" t="str">
            <v>Morphine</v>
          </cell>
          <cell r="C382">
            <v>1618</v>
          </cell>
          <cell r="D382">
            <v>426</v>
          </cell>
          <cell r="E382">
            <v>430</v>
          </cell>
          <cell r="F382">
            <v>244</v>
          </cell>
          <cell r="G382">
            <v>518</v>
          </cell>
        </row>
        <row r="383">
          <cell r="A383" t="str">
            <v>2005B</v>
          </cell>
          <cell r="B383" t="str">
            <v>Morphine</v>
          </cell>
          <cell r="C383">
            <v>2001</v>
          </cell>
          <cell r="D383">
            <v>442</v>
          </cell>
          <cell r="E383">
            <v>470</v>
          </cell>
          <cell r="F383">
            <v>369</v>
          </cell>
          <cell r="G383">
            <v>720</v>
          </cell>
        </row>
        <row r="384">
          <cell r="A384" t="str">
            <v>2006A</v>
          </cell>
          <cell r="B384" t="str">
            <v>Morphine</v>
          </cell>
          <cell r="C384">
            <v>2145</v>
          </cell>
          <cell r="D384">
            <v>515</v>
          </cell>
          <cell r="E384">
            <v>563</v>
          </cell>
          <cell r="F384">
            <v>247</v>
          </cell>
          <cell r="G384">
            <v>821</v>
          </cell>
        </row>
        <row r="385">
          <cell r="A385" t="str">
            <v>2006B</v>
          </cell>
          <cell r="B385" t="str">
            <v>Morphine</v>
          </cell>
          <cell r="C385">
            <v>2527</v>
          </cell>
          <cell r="D385">
            <v>514</v>
          </cell>
          <cell r="E385">
            <v>660</v>
          </cell>
          <cell r="F385">
            <v>413</v>
          </cell>
          <cell r="G385">
            <v>939</v>
          </cell>
        </row>
        <row r="386">
          <cell r="A386" t="str">
            <v>2007A</v>
          </cell>
          <cell r="B386" t="str">
            <v>Morphine</v>
          </cell>
          <cell r="C386">
            <v>2532</v>
          </cell>
          <cell r="D386">
            <v>590</v>
          </cell>
          <cell r="E386">
            <v>629</v>
          </cell>
          <cell r="F386">
            <v>343</v>
          </cell>
          <cell r="G386">
            <v>970</v>
          </cell>
        </row>
        <row r="387">
          <cell r="A387" t="str">
            <v>2007B</v>
          </cell>
          <cell r="B387" t="str">
            <v>Morphine</v>
          </cell>
          <cell r="C387">
            <v>2811</v>
          </cell>
          <cell r="D387">
            <v>545</v>
          </cell>
          <cell r="E387">
            <v>617</v>
          </cell>
          <cell r="F387">
            <v>468</v>
          </cell>
          <cell r="G387">
            <v>1181</v>
          </cell>
        </row>
        <row r="388">
          <cell r="A388" t="str">
            <v>2008A</v>
          </cell>
          <cell r="B388" t="str">
            <v>Morphine</v>
          </cell>
          <cell r="C388">
            <v>3155</v>
          </cell>
          <cell r="D388">
            <v>639</v>
          </cell>
          <cell r="E388">
            <v>677</v>
          </cell>
          <cell r="F388">
            <v>593</v>
          </cell>
          <cell r="G388">
            <v>1245</v>
          </cell>
        </row>
        <row r="389">
          <cell r="A389" t="str">
            <v>2008B</v>
          </cell>
          <cell r="B389" t="str">
            <v>Morphine</v>
          </cell>
          <cell r="C389">
            <v>3084</v>
          </cell>
          <cell r="D389">
            <v>720</v>
          </cell>
          <cell r="E389">
            <v>724</v>
          </cell>
          <cell r="F389">
            <v>402</v>
          </cell>
          <cell r="G389">
            <v>1239</v>
          </cell>
        </row>
        <row r="390">
          <cell r="A390" t="str">
            <v>2009A</v>
          </cell>
          <cell r="B390" t="str">
            <v>Morphine</v>
          </cell>
          <cell r="C390">
            <v>3829</v>
          </cell>
          <cell r="D390">
            <v>800</v>
          </cell>
          <cell r="E390">
            <v>901</v>
          </cell>
          <cell r="F390">
            <v>633</v>
          </cell>
          <cell r="G390">
            <v>1496</v>
          </cell>
        </row>
        <row r="391">
          <cell r="A391" t="str">
            <v>2009B</v>
          </cell>
          <cell r="B391" t="str">
            <v>Morphine</v>
          </cell>
          <cell r="C391">
            <v>3533</v>
          </cell>
          <cell r="D391">
            <v>785</v>
          </cell>
          <cell r="E391">
            <v>785</v>
          </cell>
          <cell r="F391">
            <v>378</v>
          </cell>
          <cell r="G391">
            <v>1584</v>
          </cell>
        </row>
        <row r="392">
          <cell r="A392" t="str">
            <v>2010A</v>
          </cell>
          <cell r="B392" t="str">
            <v>Morphine</v>
          </cell>
          <cell r="C392">
            <v>3898</v>
          </cell>
          <cell r="D392">
            <v>828</v>
          </cell>
          <cell r="E392">
            <v>987</v>
          </cell>
          <cell r="F392">
            <v>427</v>
          </cell>
          <cell r="G392">
            <v>1657</v>
          </cell>
        </row>
        <row r="393">
          <cell r="A393" t="str">
            <v>2010B</v>
          </cell>
          <cell r="B393" t="str">
            <v>Morphine</v>
          </cell>
          <cell r="C393">
            <v>3695</v>
          </cell>
          <cell r="D393">
            <v>711</v>
          </cell>
          <cell r="E393">
            <v>944</v>
          </cell>
          <cell r="F393">
            <v>358</v>
          </cell>
          <cell r="G393">
            <v>1681</v>
          </cell>
        </row>
        <row r="394">
          <cell r="A394" t="str">
            <v>2011A</v>
          </cell>
          <cell r="B394" t="str">
            <v>Morphine</v>
          </cell>
          <cell r="C394">
            <v>3973</v>
          </cell>
          <cell r="D394">
            <v>754</v>
          </cell>
          <cell r="E394">
            <v>996</v>
          </cell>
          <cell r="F394">
            <v>396</v>
          </cell>
          <cell r="G394">
            <v>1828</v>
          </cell>
        </row>
        <row r="395">
          <cell r="A395" t="str">
            <v>2001A</v>
          </cell>
          <cell r="B395" t="str">
            <v>Noncontrolled, non-narcotic drug</v>
          </cell>
          <cell r="C395">
            <v>2256</v>
          </cell>
        </row>
        <row r="396">
          <cell r="A396" t="str">
            <v>2001B</v>
          </cell>
          <cell r="B396" t="str">
            <v>Noncontrolled, non-narcotic drug</v>
          </cell>
          <cell r="C396">
            <v>11353</v>
          </cell>
        </row>
        <row r="397">
          <cell r="A397" t="str">
            <v>2002A</v>
          </cell>
          <cell r="B397" t="str">
            <v>Noncontrolled, non-narcotic drug</v>
          </cell>
          <cell r="C397">
            <v>10436</v>
          </cell>
          <cell r="D397">
            <v>4416</v>
          </cell>
          <cell r="E397">
            <v>2338</v>
          </cell>
          <cell r="F397">
            <v>2159</v>
          </cell>
          <cell r="G397">
            <v>1522</v>
          </cell>
        </row>
        <row r="398">
          <cell r="A398" t="str">
            <v>2002B</v>
          </cell>
          <cell r="B398" t="str">
            <v>Noncontrolled, non-narcotic drug</v>
          </cell>
          <cell r="C398">
            <v>11279</v>
          </cell>
          <cell r="D398">
            <v>4445</v>
          </cell>
          <cell r="E398">
            <v>2063</v>
          </cell>
          <cell r="F398">
            <v>2311</v>
          </cell>
          <cell r="G398">
            <v>2461</v>
          </cell>
        </row>
        <row r="399">
          <cell r="A399" t="str">
            <v>2003A</v>
          </cell>
          <cell r="B399" t="str">
            <v>Noncontrolled, non-narcotic drug</v>
          </cell>
          <cell r="C399">
            <v>7977</v>
          </cell>
          <cell r="E399">
            <v>2039</v>
          </cell>
          <cell r="F399">
            <v>1631</v>
          </cell>
          <cell r="G399">
            <v>1474</v>
          </cell>
        </row>
        <row r="400">
          <cell r="A400" t="str">
            <v>2003B</v>
          </cell>
          <cell r="B400" t="str">
            <v>Noncontrolled, non-narcotic drug</v>
          </cell>
          <cell r="C400">
            <v>9014</v>
          </cell>
          <cell r="E400">
            <v>1805</v>
          </cell>
          <cell r="F400">
            <v>1870</v>
          </cell>
          <cell r="G400">
            <v>1892</v>
          </cell>
        </row>
        <row r="401">
          <cell r="A401" t="str">
            <v>2004A</v>
          </cell>
          <cell r="B401" t="str">
            <v>Noncontrolled, non-narcotic drug</v>
          </cell>
          <cell r="C401">
            <v>9199</v>
          </cell>
          <cell r="D401">
            <v>3516</v>
          </cell>
          <cell r="E401">
            <v>2009</v>
          </cell>
          <cell r="F401">
            <v>2055</v>
          </cell>
          <cell r="G401">
            <v>1618</v>
          </cell>
        </row>
        <row r="402">
          <cell r="A402" t="str">
            <v>2004B</v>
          </cell>
          <cell r="B402" t="str">
            <v>Noncontrolled, non-narcotic drug</v>
          </cell>
          <cell r="C402">
            <v>8523</v>
          </cell>
          <cell r="D402">
            <v>2780</v>
          </cell>
          <cell r="E402">
            <v>2000</v>
          </cell>
          <cell r="F402">
            <v>1786</v>
          </cell>
          <cell r="G402">
            <v>1957</v>
          </cell>
        </row>
        <row r="403">
          <cell r="A403" t="str">
            <v>2005A</v>
          </cell>
          <cell r="B403" t="str">
            <v>Noncontrolled, non-narcotic drug</v>
          </cell>
          <cell r="C403">
            <v>9935</v>
          </cell>
          <cell r="E403">
            <v>3345</v>
          </cell>
          <cell r="F403">
            <v>2114</v>
          </cell>
          <cell r="G403">
            <v>2492</v>
          </cell>
        </row>
        <row r="404">
          <cell r="A404" t="str">
            <v>2005B</v>
          </cell>
          <cell r="B404" t="str">
            <v>Noncontrolled, non-narcotic drug</v>
          </cell>
          <cell r="C404">
            <v>10224</v>
          </cell>
          <cell r="E404">
            <v>4242</v>
          </cell>
          <cell r="F404">
            <v>1333</v>
          </cell>
          <cell r="G404">
            <v>2883</v>
          </cell>
        </row>
        <row r="405">
          <cell r="A405" t="str">
            <v>2006A</v>
          </cell>
          <cell r="B405" t="str">
            <v>Noncontrolled, non-narcotic drug</v>
          </cell>
          <cell r="C405">
            <v>9461</v>
          </cell>
          <cell r="D405">
            <v>1946</v>
          </cell>
          <cell r="E405">
            <v>3613</v>
          </cell>
          <cell r="F405">
            <v>1520</v>
          </cell>
          <cell r="G405">
            <v>2382</v>
          </cell>
        </row>
        <row r="406">
          <cell r="A406" t="str">
            <v>2006B</v>
          </cell>
          <cell r="B406" t="str">
            <v>Noncontrolled, non-narcotic drug</v>
          </cell>
          <cell r="C406">
            <v>12458</v>
          </cell>
          <cell r="D406">
            <v>2661</v>
          </cell>
          <cell r="E406">
            <v>3626</v>
          </cell>
          <cell r="F406">
            <v>3566</v>
          </cell>
          <cell r="G406">
            <v>2605</v>
          </cell>
        </row>
        <row r="407">
          <cell r="A407" t="str">
            <v>2007A</v>
          </cell>
          <cell r="B407" t="str">
            <v>Noncontrolled, non-narcotic drug</v>
          </cell>
          <cell r="C407">
            <v>12800</v>
          </cell>
          <cell r="D407">
            <v>2375</v>
          </cell>
          <cell r="E407">
            <v>2773</v>
          </cell>
          <cell r="F407">
            <v>3466</v>
          </cell>
          <cell r="G407">
            <v>4186</v>
          </cell>
        </row>
        <row r="408">
          <cell r="A408" t="str">
            <v>2007B</v>
          </cell>
          <cell r="B408" t="str">
            <v>Noncontrolled, non-narcotic drug</v>
          </cell>
          <cell r="C408">
            <v>1072</v>
          </cell>
          <cell r="D408">
            <v>208</v>
          </cell>
          <cell r="E408">
            <v>961</v>
          </cell>
          <cell r="F408">
            <v>-475</v>
          </cell>
          <cell r="G408">
            <v>378</v>
          </cell>
        </row>
        <row r="409">
          <cell r="A409" t="str">
            <v>2008A</v>
          </cell>
          <cell r="B409" t="str">
            <v>Noncontrolled, non-narcotic drug</v>
          </cell>
          <cell r="C409">
            <v>6275</v>
          </cell>
          <cell r="D409">
            <v>1077</v>
          </cell>
          <cell r="E409">
            <v>1418</v>
          </cell>
          <cell r="F409">
            <v>1090</v>
          </cell>
          <cell r="G409">
            <v>2690</v>
          </cell>
        </row>
        <row r="410">
          <cell r="A410" t="str">
            <v>2008B</v>
          </cell>
          <cell r="B410" t="str">
            <v>Noncontrolled, non-narcotic drug</v>
          </cell>
          <cell r="C410">
            <v>5875</v>
          </cell>
          <cell r="F410">
            <v>1221</v>
          </cell>
        </row>
        <row r="411">
          <cell r="A411" t="str">
            <v>2009A</v>
          </cell>
          <cell r="B411" t="str">
            <v>Noncontrolled, non-narcotic drug</v>
          </cell>
          <cell r="C411">
            <v>5200</v>
          </cell>
          <cell r="F411">
            <v>1155</v>
          </cell>
        </row>
        <row r="412">
          <cell r="A412" t="str">
            <v>2009B</v>
          </cell>
          <cell r="B412" t="str">
            <v>Noncontrolled, non-narcotic drug</v>
          </cell>
          <cell r="C412">
            <v>3545</v>
          </cell>
          <cell r="F412">
            <v>487</v>
          </cell>
        </row>
        <row r="413">
          <cell r="A413" t="str">
            <v>2010A</v>
          </cell>
          <cell r="B413" t="str">
            <v>Noncontrolled, non-narcotic drug</v>
          </cell>
          <cell r="C413">
            <v>3613</v>
          </cell>
          <cell r="D413">
            <v>1257</v>
          </cell>
          <cell r="E413">
            <v>87</v>
          </cell>
          <cell r="F413">
            <v>678</v>
          </cell>
          <cell r="G413">
            <v>1590</v>
          </cell>
        </row>
        <row r="414">
          <cell r="A414" t="str">
            <v>2010B</v>
          </cell>
          <cell r="B414" t="str">
            <v>Noncontrolled, non-narcotic drug</v>
          </cell>
          <cell r="C414">
            <v>3413</v>
          </cell>
          <cell r="D414">
            <v>886</v>
          </cell>
          <cell r="E414">
            <v>68</v>
          </cell>
          <cell r="F414">
            <v>400</v>
          </cell>
          <cell r="G414">
            <v>2060</v>
          </cell>
        </row>
        <row r="415">
          <cell r="A415" t="str">
            <v>2011A</v>
          </cell>
          <cell r="B415" t="str">
            <v>Noncontrolled, non-narcotic drug</v>
          </cell>
          <cell r="C415">
            <v>3720</v>
          </cell>
          <cell r="D415">
            <v>1133</v>
          </cell>
          <cell r="E415">
            <v>12</v>
          </cell>
          <cell r="F415">
            <v>393</v>
          </cell>
          <cell r="G415">
            <v>2182</v>
          </cell>
        </row>
        <row r="416">
          <cell r="A416" t="str">
            <v>2001A</v>
          </cell>
          <cell r="B416" t="str">
            <v>Oxycodone</v>
          </cell>
          <cell r="C416">
            <v>1368</v>
          </cell>
          <cell r="D416">
            <v>116</v>
          </cell>
          <cell r="E416">
            <v>163</v>
          </cell>
          <cell r="F416">
            <v>235</v>
          </cell>
          <cell r="G416">
            <v>854</v>
          </cell>
        </row>
        <row r="417">
          <cell r="A417" t="str">
            <v>2001B</v>
          </cell>
          <cell r="B417" t="str">
            <v>Oxycodone</v>
          </cell>
          <cell r="C417">
            <v>10645</v>
          </cell>
          <cell r="D417">
            <v>393</v>
          </cell>
          <cell r="E417">
            <v>2525</v>
          </cell>
          <cell r="F417">
            <v>2457</v>
          </cell>
          <cell r="G417">
            <v>5270</v>
          </cell>
        </row>
        <row r="418">
          <cell r="A418" t="str">
            <v>2002A</v>
          </cell>
          <cell r="B418" t="str">
            <v>Oxycodone</v>
          </cell>
          <cell r="C418">
            <v>8861</v>
          </cell>
          <cell r="D418">
            <v>599</v>
          </cell>
          <cell r="E418">
            <v>2160</v>
          </cell>
          <cell r="F418">
            <v>1804</v>
          </cell>
          <cell r="G418">
            <v>4298</v>
          </cell>
        </row>
        <row r="419">
          <cell r="A419" t="str">
            <v>2002B</v>
          </cell>
          <cell r="B419" t="str">
            <v>Oxycodone</v>
          </cell>
          <cell r="C419">
            <v>8758</v>
          </cell>
          <cell r="D419">
            <v>547</v>
          </cell>
          <cell r="E419">
            <v>1225</v>
          </cell>
          <cell r="F419">
            <v>2251</v>
          </cell>
          <cell r="G419">
            <v>4735</v>
          </cell>
        </row>
        <row r="420">
          <cell r="A420" t="str">
            <v>2003A</v>
          </cell>
          <cell r="B420" t="str">
            <v>Oxycodone</v>
          </cell>
          <cell r="C420">
            <v>8228</v>
          </cell>
          <cell r="D420">
            <v>640</v>
          </cell>
          <cell r="E420">
            <v>1608</v>
          </cell>
          <cell r="F420">
            <v>2777</v>
          </cell>
          <cell r="G420">
            <v>3203</v>
          </cell>
        </row>
        <row r="421">
          <cell r="A421" t="str">
            <v>2003B</v>
          </cell>
          <cell r="B421" t="str">
            <v>Oxycodone</v>
          </cell>
          <cell r="C421">
            <v>8292</v>
          </cell>
          <cell r="D421">
            <v>584</v>
          </cell>
          <cell r="E421">
            <v>1512</v>
          </cell>
          <cell r="F421">
            <v>2360</v>
          </cell>
          <cell r="G421">
            <v>3836</v>
          </cell>
        </row>
        <row r="422">
          <cell r="A422" t="str">
            <v>2004A</v>
          </cell>
          <cell r="B422" t="str">
            <v>Oxycodone</v>
          </cell>
          <cell r="C422">
            <v>10393</v>
          </cell>
          <cell r="D422">
            <v>957</v>
          </cell>
          <cell r="E422">
            <v>1671</v>
          </cell>
          <cell r="F422">
            <v>3673</v>
          </cell>
          <cell r="G422">
            <v>4093</v>
          </cell>
        </row>
        <row r="423">
          <cell r="A423" t="str">
            <v>2004B</v>
          </cell>
          <cell r="B423" t="str">
            <v>Oxycodone</v>
          </cell>
          <cell r="C423">
            <v>8569</v>
          </cell>
          <cell r="D423">
            <v>982</v>
          </cell>
          <cell r="E423">
            <v>1824</v>
          </cell>
          <cell r="F423">
            <v>2871</v>
          </cell>
          <cell r="G423">
            <v>2891</v>
          </cell>
        </row>
        <row r="424">
          <cell r="A424" t="str">
            <v>2005A</v>
          </cell>
          <cell r="B424" t="str">
            <v>Oxycodone</v>
          </cell>
          <cell r="C424">
            <v>9716</v>
          </cell>
          <cell r="D424">
            <v>1333</v>
          </cell>
          <cell r="E424">
            <v>2152</v>
          </cell>
          <cell r="F424">
            <v>2579</v>
          </cell>
          <cell r="G424">
            <v>3652</v>
          </cell>
        </row>
        <row r="425">
          <cell r="A425" t="str">
            <v>2005B</v>
          </cell>
          <cell r="B425" t="str">
            <v>Oxycodone</v>
          </cell>
          <cell r="C425">
            <v>9558</v>
          </cell>
          <cell r="D425">
            <v>1222</v>
          </cell>
          <cell r="E425">
            <v>2372</v>
          </cell>
          <cell r="F425">
            <v>1939</v>
          </cell>
          <cell r="G425">
            <v>4025</v>
          </cell>
        </row>
        <row r="426">
          <cell r="A426" t="str">
            <v>2006A</v>
          </cell>
          <cell r="B426" t="str">
            <v>Oxycodone</v>
          </cell>
          <cell r="C426">
            <v>11027</v>
          </cell>
          <cell r="D426">
            <v>1327</v>
          </cell>
          <cell r="E426">
            <v>2536</v>
          </cell>
          <cell r="F426">
            <v>2920</v>
          </cell>
          <cell r="G426">
            <v>4244</v>
          </cell>
        </row>
        <row r="427">
          <cell r="A427" t="str">
            <v>2006B</v>
          </cell>
          <cell r="B427" t="str">
            <v>Oxycodone</v>
          </cell>
          <cell r="C427">
            <v>14014</v>
          </cell>
          <cell r="D427">
            <v>1465</v>
          </cell>
          <cell r="E427">
            <v>2493</v>
          </cell>
          <cell r="F427">
            <v>4832</v>
          </cell>
          <cell r="G427">
            <v>5224</v>
          </cell>
        </row>
        <row r="428">
          <cell r="A428" t="str">
            <v>2007A</v>
          </cell>
          <cell r="B428" t="str">
            <v>Oxycodone</v>
          </cell>
          <cell r="C428">
            <v>14362</v>
          </cell>
          <cell r="D428">
            <v>1751</v>
          </cell>
          <cell r="E428">
            <v>2579</v>
          </cell>
          <cell r="F428">
            <v>4288</v>
          </cell>
          <cell r="G428">
            <v>5744</v>
          </cell>
        </row>
        <row r="429">
          <cell r="A429" t="str">
            <v>2007B</v>
          </cell>
          <cell r="B429" t="str">
            <v>Oxycodone</v>
          </cell>
          <cell r="C429">
            <v>15125</v>
          </cell>
          <cell r="D429">
            <v>1849</v>
          </cell>
          <cell r="E429">
            <v>2766</v>
          </cell>
          <cell r="F429">
            <v>4464</v>
          </cell>
          <cell r="G429">
            <v>6046</v>
          </cell>
        </row>
        <row r="430">
          <cell r="A430" t="str">
            <v>2008A</v>
          </cell>
          <cell r="B430" t="str">
            <v>Oxycodone</v>
          </cell>
          <cell r="C430">
            <v>17219</v>
          </cell>
          <cell r="D430">
            <v>2047</v>
          </cell>
          <cell r="E430">
            <v>3078</v>
          </cell>
          <cell r="F430">
            <v>4229</v>
          </cell>
          <cell r="G430">
            <v>7866</v>
          </cell>
        </row>
        <row r="431">
          <cell r="A431" t="str">
            <v>2008B</v>
          </cell>
          <cell r="B431" t="str">
            <v>Oxycodone</v>
          </cell>
          <cell r="C431">
            <v>18969</v>
          </cell>
          <cell r="D431">
            <v>2180</v>
          </cell>
          <cell r="E431">
            <v>3654</v>
          </cell>
          <cell r="F431">
            <v>4194</v>
          </cell>
          <cell r="G431">
            <v>8939</v>
          </cell>
        </row>
        <row r="432">
          <cell r="A432" t="str">
            <v>2009A</v>
          </cell>
          <cell r="B432" t="str">
            <v>Oxycodone</v>
          </cell>
          <cell r="C432">
            <v>23198</v>
          </cell>
          <cell r="D432">
            <v>2947</v>
          </cell>
          <cell r="E432">
            <v>3651</v>
          </cell>
          <cell r="F432">
            <v>5737</v>
          </cell>
          <cell r="G432">
            <v>10864</v>
          </cell>
        </row>
        <row r="433">
          <cell r="A433" t="str">
            <v>2009B</v>
          </cell>
          <cell r="B433" t="str">
            <v>Oxycodone</v>
          </cell>
          <cell r="C433">
            <v>23900</v>
          </cell>
          <cell r="D433">
            <v>2906</v>
          </cell>
          <cell r="E433">
            <v>4168</v>
          </cell>
          <cell r="F433">
            <v>4664</v>
          </cell>
          <cell r="G433">
            <v>12161</v>
          </cell>
        </row>
        <row r="434">
          <cell r="A434" t="str">
            <v>2010A</v>
          </cell>
          <cell r="B434" t="str">
            <v>Oxycodone</v>
          </cell>
          <cell r="C434">
            <v>31050</v>
          </cell>
          <cell r="D434">
            <v>3477</v>
          </cell>
          <cell r="E434">
            <v>6021</v>
          </cell>
          <cell r="F434">
            <v>6333</v>
          </cell>
          <cell r="G434">
            <v>15219</v>
          </cell>
        </row>
        <row r="435">
          <cell r="A435" t="str">
            <v>2010B</v>
          </cell>
          <cell r="B435" t="str">
            <v>Oxycodone</v>
          </cell>
          <cell r="C435">
            <v>29882</v>
          </cell>
          <cell r="D435">
            <v>2773</v>
          </cell>
          <cell r="E435">
            <v>5122</v>
          </cell>
          <cell r="F435">
            <v>6636</v>
          </cell>
          <cell r="G435">
            <v>15351</v>
          </cell>
        </row>
        <row r="436">
          <cell r="A436" t="str">
            <v>2011A</v>
          </cell>
          <cell r="B436" t="str">
            <v>Oxycodone</v>
          </cell>
          <cell r="C436">
            <v>30406</v>
          </cell>
          <cell r="D436">
            <v>2811</v>
          </cell>
          <cell r="E436">
            <v>4726</v>
          </cell>
          <cell r="F436">
            <v>7746</v>
          </cell>
          <cell r="G436">
            <v>15123</v>
          </cell>
        </row>
        <row r="437">
          <cell r="A437" t="str">
            <v>2002A</v>
          </cell>
          <cell r="B437" t="str">
            <v>Phencyclidine (PCP)</v>
          </cell>
          <cell r="C437">
            <v>2694</v>
          </cell>
          <cell r="D437">
            <v>951</v>
          </cell>
          <cell r="E437">
            <v>417</v>
          </cell>
          <cell r="F437">
            <v>830</v>
          </cell>
          <cell r="G437">
            <v>496</v>
          </cell>
        </row>
        <row r="438">
          <cell r="A438" t="str">
            <v>2002B</v>
          </cell>
          <cell r="B438" t="str">
            <v>Phencyclidine (PCP)</v>
          </cell>
          <cell r="C438">
            <v>2865</v>
          </cell>
          <cell r="D438">
            <v>970</v>
          </cell>
          <cell r="E438">
            <v>361</v>
          </cell>
          <cell r="F438">
            <v>1055</v>
          </cell>
          <cell r="G438">
            <v>480</v>
          </cell>
        </row>
        <row r="439">
          <cell r="A439" t="str">
            <v>2003A</v>
          </cell>
          <cell r="B439" t="str">
            <v>Phencyclidine (PCP)</v>
          </cell>
          <cell r="C439">
            <v>2541</v>
          </cell>
          <cell r="D439">
            <v>774</v>
          </cell>
          <cell r="E439">
            <v>302</v>
          </cell>
          <cell r="F439">
            <v>999</v>
          </cell>
          <cell r="G439">
            <v>467</v>
          </cell>
        </row>
        <row r="440">
          <cell r="A440" t="str">
            <v>2003B</v>
          </cell>
          <cell r="B440" t="str">
            <v>Phencyclidine (PCP)</v>
          </cell>
          <cell r="C440">
            <v>2101</v>
          </cell>
          <cell r="D440">
            <v>575</v>
          </cell>
          <cell r="E440">
            <v>169</v>
          </cell>
          <cell r="F440">
            <v>1175</v>
          </cell>
          <cell r="G440">
            <v>182</v>
          </cell>
        </row>
        <row r="441">
          <cell r="A441" t="str">
            <v>2004A</v>
          </cell>
          <cell r="B441" t="str">
            <v>Phencyclidine (PCP)</v>
          </cell>
          <cell r="C441">
            <v>2242</v>
          </cell>
          <cell r="D441">
            <v>499</v>
          </cell>
          <cell r="E441">
            <v>251</v>
          </cell>
          <cell r="F441">
            <v>1116</v>
          </cell>
          <cell r="G441">
            <v>376</v>
          </cell>
        </row>
        <row r="442">
          <cell r="A442" t="str">
            <v>2004B</v>
          </cell>
          <cell r="B442" t="str">
            <v>Phencyclidine (PCP)</v>
          </cell>
          <cell r="C442">
            <v>1393</v>
          </cell>
          <cell r="D442">
            <v>206</v>
          </cell>
          <cell r="E442">
            <v>205</v>
          </cell>
          <cell r="F442">
            <v>621</v>
          </cell>
          <cell r="G442">
            <v>360</v>
          </cell>
        </row>
        <row r="443">
          <cell r="A443" t="str">
            <v>2005A</v>
          </cell>
          <cell r="B443" t="str">
            <v>Phencyclidine (PCP)</v>
          </cell>
          <cell r="C443">
            <v>1317</v>
          </cell>
          <cell r="D443">
            <v>241</v>
          </cell>
          <cell r="E443">
            <v>152</v>
          </cell>
          <cell r="F443">
            <v>601</v>
          </cell>
          <cell r="G443">
            <v>323</v>
          </cell>
        </row>
        <row r="444">
          <cell r="A444" t="str">
            <v>2005B</v>
          </cell>
          <cell r="B444" t="str">
            <v>Phencyclidine (PCP)</v>
          </cell>
          <cell r="C444">
            <v>1730</v>
          </cell>
          <cell r="D444">
            <v>297</v>
          </cell>
          <cell r="E444">
            <v>84</v>
          </cell>
          <cell r="F444">
            <v>859</v>
          </cell>
          <cell r="G444">
            <v>490</v>
          </cell>
        </row>
        <row r="445">
          <cell r="A445" t="str">
            <v>2006A</v>
          </cell>
          <cell r="B445" t="str">
            <v>Phencyclidine (PCP)</v>
          </cell>
          <cell r="C445">
            <v>2071</v>
          </cell>
          <cell r="D445">
            <v>348</v>
          </cell>
          <cell r="E445">
            <v>81</v>
          </cell>
          <cell r="F445">
            <v>988</v>
          </cell>
          <cell r="G445">
            <v>654</v>
          </cell>
        </row>
        <row r="446">
          <cell r="A446" t="str">
            <v>2006B</v>
          </cell>
          <cell r="B446" t="str">
            <v>Phencyclidine (PCP)</v>
          </cell>
          <cell r="C446">
            <v>1234</v>
          </cell>
          <cell r="D446">
            <v>351</v>
          </cell>
          <cell r="E446">
            <v>78</v>
          </cell>
          <cell r="F446">
            <v>294</v>
          </cell>
          <cell r="G446">
            <v>512</v>
          </cell>
        </row>
        <row r="447">
          <cell r="A447" t="str">
            <v>2007A</v>
          </cell>
          <cell r="B447" t="str">
            <v>Phencyclidine (PCP)</v>
          </cell>
          <cell r="C447">
            <v>2101</v>
          </cell>
          <cell r="D447">
            <v>434</v>
          </cell>
          <cell r="E447">
            <v>155</v>
          </cell>
          <cell r="F447">
            <v>920</v>
          </cell>
          <cell r="G447">
            <v>592</v>
          </cell>
        </row>
        <row r="448">
          <cell r="A448" t="str">
            <v>2007B</v>
          </cell>
          <cell r="B448" t="str">
            <v>Phencyclidine (PCP)</v>
          </cell>
          <cell r="C448">
            <v>1884</v>
          </cell>
          <cell r="D448">
            <v>396</v>
          </cell>
          <cell r="E448">
            <v>95</v>
          </cell>
          <cell r="F448">
            <v>859</v>
          </cell>
          <cell r="G448">
            <v>533</v>
          </cell>
        </row>
        <row r="449">
          <cell r="A449" t="str">
            <v>2008A</v>
          </cell>
          <cell r="B449" t="str">
            <v>Phencyclidine (PCP)</v>
          </cell>
          <cell r="C449">
            <v>3232</v>
          </cell>
          <cell r="D449">
            <v>375</v>
          </cell>
          <cell r="E449">
            <v>109</v>
          </cell>
          <cell r="F449">
            <v>1916</v>
          </cell>
          <cell r="G449">
            <v>832</v>
          </cell>
        </row>
        <row r="450">
          <cell r="A450" t="str">
            <v>2008B</v>
          </cell>
          <cell r="B450" t="str">
            <v>Phencyclidine (PCP)</v>
          </cell>
          <cell r="C450">
            <v>2736</v>
          </cell>
          <cell r="D450">
            <v>379</v>
          </cell>
          <cell r="E450">
            <v>146</v>
          </cell>
          <cell r="F450">
            <v>1213</v>
          </cell>
          <cell r="G450">
            <v>999</v>
          </cell>
        </row>
        <row r="451">
          <cell r="A451" t="str">
            <v>2009A</v>
          </cell>
          <cell r="B451" t="str">
            <v>Phencyclidine (PCP)</v>
          </cell>
          <cell r="C451">
            <v>2803</v>
          </cell>
          <cell r="D451">
            <v>368</v>
          </cell>
          <cell r="E451">
            <v>152</v>
          </cell>
          <cell r="F451">
            <v>1372</v>
          </cell>
          <cell r="G451">
            <v>911</v>
          </cell>
        </row>
        <row r="452">
          <cell r="A452" t="str">
            <v>2009B</v>
          </cell>
          <cell r="B452" t="str">
            <v>Phencyclidine (PCP)</v>
          </cell>
          <cell r="C452">
            <v>2897</v>
          </cell>
          <cell r="D452">
            <v>445</v>
          </cell>
          <cell r="E452">
            <v>182</v>
          </cell>
          <cell r="F452">
            <v>1424</v>
          </cell>
          <cell r="G452">
            <v>845</v>
          </cell>
        </row>
        <row r="453">
          <cell r="A453" t="str">
            <v>2010A</v>
          </cell>
          <cell r="B453" t="str">
            <v>Phencyclidine (PCP)</v>
          </cell>
          <cell r="C453">
            <v>2718</v>
          </cell>
          <cell r="D453">
            <v>375</v>
          </cell>
          <cell r="E453">
            <v>271</v>
          </cell>
          <cell r="F453">
            <v>1297</v>
          </cell>
          <cell r="G453">
            <v>775</v>
          </cell>
        </row>
        <row r="454">
          <cell r="A454" t="str">
            <v>2010B</v>
          </cell>
          <cell r="B454" t="str">
            <v>Phencyclidine (PCP)</v>
          </cell>
          <cell r="C454">
            <v>2804</v>
          </cell>
          <cell r="D454">
            <v>354</v>
          </cell>
          <cell r="E454">
            <v>380</v>
          </cell>
          <cell r="F454">
            <v>1364</v>
          </cell>
          <cell r="G454">
            <v>706</v>
          </cell>
        </row>
        <row r="455">
          <cell r="A455" t="str">
            <v>2011A</v>
          </cell>
          <cell r="B455" t="str">
            <v>Phencyclidine (PCP)</v>
          </cell>
          <cell r="C455">
            <v>3118</v>
          </cell>
          <cell r="D455">
            <v>344</v>
          </cell>
          <cell r="E455">
            <v>287</v>
          </cell>
          <cell r="F455">
            <v>1578</v>
          </cell>
          <cell r="G455">
            <v>908</v>
          </cell>
        </row>
        <row r="456">
          <cell r="A456" t="str">
            <v>2002A</v>
          </cell>
          <cell r="B456" t="str">
            <v>Propoxyphene</v>
          </cell>
          <cell r="C456">
            <v>1310</v>
          </cell>
          <cell r="D456">
            <v>157</v>
          </cell>
          <cell r="E456">
            <v>429</v>
          </cell>
          <cell r="F456">
            <v>100</v>
          </cell>
          <cell r="G456">
            <v>623</v>
          </cell>
        </row>
        <row r="457">
          <cell r="A457" t="str">
            <v>2002B</v>
          </cell>
          <cell r="B457" t="str">
            <v>Propoxyphene</v>
          </cell>
          <cell r="C457">
            <v>1185</v>
          </cell>
          <cell r="D457">
            <v>13</v>
          </cell>
          <cell r="E457">
            <v>324</v>
          </cell>
          <cell r="F457">
            <v>113</v>
          </cell>
          <cell r="G457">
            <v>736</v>
          </cell>
        </row>
        <row r="458">
          <cell r="A458" t="str">
            <v>2003A</v>
          </cell>
          <cell r="B458" t="str">
            <v>Propoxyphene</v>
          </cell>
          <cell r="C458">
            <v>976</v>
          </cell>
          <cell r="D458">
            <v>57</v>
          </cell>
          <cell r="E458">
            <v>302</v>
          </cell>
          <cell r="F458">
            <v>147</v>
          </cell>
          <cell r="G458">
            <v>469</v>
          </cell>
        </row>
        <row r="459">
          <cell r="A459" t="str">
            <v>2003B</v>
          </cell>
          <cell r="B459" t="str">
            <v>Propoxyphene</v>
          </cell>
          <cell r="C459">
            <v>1127</v>
          </cell>
          <cell r="D459">
            <v>94</v>
          </cell>
          <cell r="E459">
            <v>331</v>
          </cell>
          <cell r="F459">
            <v>110</v>
          </cell>
          <cell r="G459">
            <v>592</v>
          </cell>
        </row>
        <row r="460">
          <cell r="A460" t="str">
            <v>2004A</v>
          </cell>
          <cell r="B460" t="str">
            <v>Propoxyphene</v>
          </cell>
          <cell r="C460">
            <v>1112</v>
          </cell>
          <cell r="D460">
            <v>78</v>
          </cell>
          <cell r="E460">
            <v>421</v>
          </cell>
          <cell r="F460">
            <v>85</v>
          </cell>
          <cell r="G460">
            <v>528</v>
          </cell>
        </row>
        <row r="461">
          <cell r="A461" t="str">
            <v>2004B</v>
          </cell>
          <cell r="B461" t="str">
            <v>Propoxyphene</v>
          </cell>
          <cell r="C461">
            <v>1009</v>
          </cell>
          <cell r="D461">
            <v>86</v>
          </cell>
          <cell r="E461">
            <v>484</v>
          </cell>
          <cell r="F461">
            <v>51</v>
          </cell>
          <cell r="G461">
            <v>388</v>
          </cell>
        </row>
        <row r="462">
          <cell r="A462" t="str">
            <v>2005A</v>
          </cell>
          <cell r="B462" t="str">
            <v>Propoxyphene</v>
          </cell>
          <cell r="C462">
            <v>1088</v>
          </cell>
          <cell r="D462">
            <v>68</v>
          </cell>
          <cell r="E462">
            <v>504</v>
          </cell>
          <cell r="F462">
            <v>99</v>
          </cell>
          <cell r="G462">
            <v>417</v>
          </cell>
        </row>
        <row r="463">
          <cell r="A463" t="str">
            <v>2005B</v>
          </cell>
          <cell r="B463" t="str">
            <v>Propoxyphene</v>
          </cell>
          <cell r="C463">
            <v>882</v>
          </cell>
          <cell r="D463">
            <v>56</v>
          </cell>
          <cell r="E463">
            <v>364</v>
          </cell>
          <cell r="F463">
            <v>53</v>
          </cell>
          <cell r="G463">
            <v>409</v>
          </cell>
        </row>
        <row r="464">
          <cell r="A464" t="str">
            <v>2006A</v>
          </cell>
          <cell r="B464" t="str">
            <v>Propoxyphene</v>
          </cell>
          <cell r="C464">
            <v>800</v>
          </cell>
          <cell r="D464">
            <v>38</v>
          </cell>
          <cell r="E464">
            <v>296</v>
          </cell>
          <cell r="F464">
            <v>120</v>
          </cell>
          <cell r="G464">
            <v>346</v>
          </cell>
        </row>
        <row r="465">
          <cell r="A465" t="str">
            <v>2006B</v>
          </cell>
          <cell r="B465" t="str">
            <v>Propoxyphene</v>
          </cell>
          <cell r="C465">
            <v>975</v>
          </cell>
          <cell r="D465">
            <v>57</v>
          </cell>
          <cell r="E465">
            <v>301</v>
          </cell>
          <cell r="F465">
            <v>265</v>
          </cell>
          <cell r="G465">
            <v>352</v>
          </cell>
        </row>
        <row r="466">
          <cell r="A466" t="str">
            <v>2002A</v>
          </cell>
          <cell r="B466" t="str">
            <v>Pseudoephedrine</v>
          </cell>
          <cell r="C466">
            <v>4670</v>
          </cell>
          <cell r="D466">
            <v>1369</v>
          </cell>
          <cell r="E466">
            <v>1900</v>
          </cell>
        </row>
        <row r="467">
          <cell r="A467" t="str">
            <v>2002B</v>
          </cell>
          <cell r="B467" t="str">
            <v>Pseudoephedrine</v>
          </cell>
          <cell r="C467">
            <v>7388</v>
          </cell>
          <cell r="D467">
            <v>2988</v>
          </cell>
          <cell r="E467">
            <v>2587</v>
          </cell>
        </row>
        <row r="468">
          <cell r="A468" t="str">
            <v>2003A</v>
          </cell>
          <cell r="B468" t="str">
            <v>Pseudoephedrine</v>
          </cell>
          <cell r="C468">
            <v>5677</v>
          </cell>
          <cell r="E468">
            <v>2269</v>
          </cell>
          <cell r="G468">
            <v>1845</v>
          </cell>
        </row>
        <row r="469">
          <cell r="A469" t="str">
            <v>2003B</v>
          </cell>
          <cell r="B469" t="str">
            <v>Pseudoephedrine</v>
          </cell>
          <cell r="C469">
            <v>4905</v>
          </cell>
          <cell r="E469">
            <v>2066</v>
          </cell>
          <cell r="G469">
            <v>2111</v>
          </cell>
        </row>
        <row r="470">
          <cell r="A470" t="str">
            <v>2004A</v>
          </cell>
          <cell r="B470" t="str">
            <v>Pseudoephedrine</v>
          </cell>
          <cell r="C470">
            <v>5021</v>
          </cell>
          <cell r="D470">
            <v>815</v>
          </cell>
          <cell r="E470">
            <v>1970</v>
          </cell>
          <cell r="G470">
            <v>2230</v>
          </cell>
        </row>
        <row r="471">
          <cell r="A471" t="str">
            <v>2004B</v>
          </cell>
          <cell r="B471" t="str">
            <v>Pseudoephedrine</v>
          </cell>
          <cell r="C471">
            <v>5229</v>
          </cell>
          <cell r="D471">
            <v>1019</v>
          </cell>
          <cell r="E471">
            <v>2038</v>
          </cell>
          <cell r="G471">
            <v>2168</v>
          </cell>
        </row>
        <row r="472">
          <cell r="A472" t="str">
            <v>2005A</v>
          </cell>
          <cell r="B472" t="str">
            <v>Pseudoephedrine</v>
          </cell>
          <cell r="C472">
            <v>4412</v>
          </cell>
          <cell r="D472">
            <v>734</v>
          </cell>
          <cell r="E472">
            <v>1890</v>
          </cell>
          <cell r="F472">
            <v>0</v>
          </cell>
          <cell r="G472">
            <v>1787</v>
          </cell>
        </row>
        <row r="473">
          <cell r="A473" t="str">
            <v>2005B</v>
          </cell>
          <cell r="B473" t="str">
            <v>Pseudoephedrine</v>
          </cell>
          <cell r="C473">
            <v>3837</v>
          </cell>
          <cell r="D473">
            <v>428</v>
          </cell>
          <cell r="E473">
            <v>1767</v>
          </cell>
          <cell r="G473">
            <v>1626</v>
          </cell>
        </row>
        <row r="474">
          <cell r="A474" t="str">
            <v>2006A</v>
          </cell>
          <cell r="B474" t="str">
            <v>Pseudoephedrine</v>
          </cell>
          <cell r="C474">
            <v>2783</v>
          </cell>
          <cell r="D474">
            <v>249</v>
          </cell>
          <cell r="E474">
            <v>1385</v>
          </cell>
          <cell r="G474">
            <v>1130</v>
          </cell>
        </row>
        <row r="475">
          <cell r="A475" t="str">
            <v>2006B</v>
          </cell>
          <cell r="B475" t="str">
            <v>Pseudoephedrine</v>
          </cell>
          <cell r="C475">
            <v>1891</v>
          </cell>
          <cell r="D475">
            <v>142</v>
          </cell>
          <cell r="E475">
            <v>847</v>
          </cell>
          <cell r="G475">
            <v>869</v>
          </cell>
        </row>
        <row r="476">
          <cell r="A476" t="str">
            <v>2007A</v>
          </cell>
          <cell r="B476" t="str">
            <v>Pseudoephedrine</v>
          </cell>
          <cell r="C476">
            <v>1701</v>
          </cell>
          <cell r="D476">
            <v>109</v>
          </cell>
          <cell r="E476">
            <v>802</v>
          </cell>
          <cell r="F476">
            <v>1</v>
          </cell>
          <cell r="G476">
            <v>790</v>
          </cell>
        </row>
        <row r="477">
          <cell r="A477" t="str">
            <v>2007B</v>
          </cell>
          <cell r="B477" t="str">
            <v>Pseudoephedrine</v>
          </cell>
          <cell r="C477">
            <v>1660</v>
          </cell>
          <cell r="D477">
            <v>121</v>
          </cell>
          <cell r="E477">
            <v>766</v>
          </cell>
          <cell r="F477">
            <v>35</v>
          </cell>
          <cell r="G477">
            <v>737</v>
          </cell>
        </row>
        <row r="478">
          <cell r="A478" t="str">
            <v>2008A</v>
          </cell>
          <cell r="B478" t="str">
            <v>Pseudoephedrine</v>
          </cell>
          <cell r="C478">
            <v>2292</v>
          </cell>
          <cell r="D478">
            <v>153</v>
          </cell>
          <cell r="E478">
            <v>1124</v>
          </cell>
          <cell r="F478">
            <v>3</v>
          </cell>
          <cell r="G478">
            <v>1012</v>
          </cell>
        </row>
        <row r="479">
          <cell r="A479" t="str">
            <v>2008B</v>
          </cell>
          <cell r="B479" t="str">
            <v>Pseudoephedrine</v>
          </cell>
          <cell r="C479">
            <v>2672</v>
          </cell>
          <cell r="D479">
            <v>128</v>
          </cell>
          <cell r="E479">
            <v>1271</v>
          </cell>
          <cell r="G479">
            <v>1268</v>
          </cell>
        </row>
        <row r="480">
          <cell r="A480" t="str">
            <v>2009A</v>
          </cell>
          <cell r="B480" t="str">
            <v>Pseudoephedrine</v>
          </cell>
          <cell r="C480">
            <v>2950</v>
          </cell>
          <cell r="D480">
            <v>110</v>
          </cell>
          <cell r="E480">
            <v>1271</v>
          </cell>
          <cell r="F480">
            <v>0</v>
          </cell>
          <cell r="G480">
            <v>1568</v>
          </cell>
        </row>
        <row r="481">
          <cell r="A481" t="str">
            <v>2009B</v>
          </cell>
          <cell r="B481" t="str">
            <v>Pseudoephedrine</v>
          </cell>
          <cell r="C481">
            <v>2728</v>
          </cell>
          <cell r="D481">
            <v>135</v>
          </cell>
          <cell r="E481">
            <v>1204</v>
          </cell>
          <cell r="G481">
            <v>1384</v>
          </cell>
        </row>
        <row r="482">
          <cell r="A482" t="str">
            <v>2010A</v>
          </cell>
          <cell r="B482" t="str">
            <v>Pseudoephedrine</v>
          </cell>
          <cell r="C482">
            <v>3957</v>
          </cell>
          <cell r="D482">
            <v>94</v>
          </cell>
          <cell r="E482">
            <v>1160</v>
          </cell>
          <cell r="F482">
            <v>50</v>
          </cell>
          <cell r="G482">
            <v>2654</v>
          </cell>
        </row>
        <row r="483">
          <cell r="A483" t="str">
            <v>2010B</v>
          </cell>
          <cell r="B483" t="str">
            <v>Pseudoephedrine</v>
          </cell>
          <cell r="C483">
            <v>3449</v>
          </cell>
          <cell r="D483">
            <v>45</v>
          </cell>
          <cell r="E483">
            <v>899</v>
          </cell>
          <cell r="F483">
            <v>45</v>
          </cell>
          <cell r="G483">
            <v>2459</v>
          </cell>
        </row>
        <row r="484">
          <cell r="A484" t="str">
            <v>2011A</v>
          </cell>
          <cell r="B484" t="str">
            <v>Pseudoephedrine</v>
          </cell>
          <cell r="C484">
            <v>3590</v>
          </cell>
          <cell r="D484">
            <v>62</v>
          </cell>
          <cell r="E484">
            <v>850</v>
          </cell>
          <cell r="F484">
            <v>154</v>
          </cell>
          <cell r="G484">
            <v>2524</v>
          </cell>
        </row>
        <row r="485">
          <cell r="A485" t="str">
            <v>2002A</v>
          </cell>
          <cell r="B485" t="str">
            <v>Psilocin</v>
          </cell>
          <cell r="C485">
            <v>1540</v>
          </cell>
          <cell r="D485">
            <v>807</v>
          </cell>
          <cell r="E485">
            <v>329</v>
          </cell>
          <cell r="F485">
            <v>90</v>
          </cell>
          <cell r="G485">
            <v>314</v>
          </cell>
        </row>
        <row r="486">
          <cell r="A486" t="str">
            <v>2002B</v>
          </cell>
          <cell r="B486" t="str">
            <v>Psilocin</v>
          </cell>
          <cell r="C486">
            <v>1465</v>
          </cell>
          <cell r="D486">
            <v>412</v>
          </cell>
          <cell r="E486">
            <v>341</v>
          </cell>
          <cell r="F486">
            <v>117</v>
          </cell>
          <cell r="G486">
            <v>595</v>
          </cell>
        </row>
        <row r="487">
          <cell r="A487" t="str">
            <v>2003A</v>
          </cell>
          <cell r="B487" t="str">
            <v>Psilocin</v>
          </cell>
          <cell r="C487">
            <v>1468</v>
          </cell>
          <cell r="D487">
            <v>643</v>
          </cell>
          <cell r="E487">
            <v>310</v>
          </cell>
          <cell r="F487">
            <v>75</v>
          </cell>
          <cell r="G487">
            <v>440</v>
          </cell>
        </row>
        <row r="488">
          <cell r="A488" t="str">
            <v>2003B</v>
          </cell>
          <cell r="B488" t="str">
            <v>Psilocin</v>
          </cell>
          <cell r="C488">
            <v>1303</v>
          </cell>
          <cell r="D488">
            <v>408</v>
          </cell>
          <cell r="E488">
            <v>557</v>
          </cell>
          <cell r="F488">
            <v>126</v>
          </cell>
          <cell r="G488">
            <v>212</v>
          </cell>
        </row>
        <row r="489">
          <cell r="A489" t="str">
            <v>2004A</v>
          </cell>
          <cell r="B489" t="str">
            <v>Psilocin</v>
          </cell>
          <cell r="C489">
            <v>1802</v>
          </cell>
          <cell r="D489">
            <v>689</v>
          </cell>
          <cell r="E489">
            <v>459</v>
          </cell>
          <cell r="F489">
            <v>202</v>
          </cell>
          <cell r="G489">
            <v>452</v>
          </cell>
        </row>
        <row r="490">
          <cell r="A490" t="str">
            <v>2004B</v>
          </cell>
          <cell r="B490" t="str">
            <v>Psilocin</v>
          </cell>
          <cell r="C490">
            <v>1481</v>
          </cell>
          <cell r="D490">
            <v>481</v>
          </cell>
          <cell r="E490">
            <v>576</v>
          </cell>
          <cell r="F490">
            <v>57</v>
          </cell>
          <cell r="G490">
            <v>368</v>
          </cell>
        </row>
        <row r="491">
          <cell r="A491" t="str">
            <v>2005A</v>
          </cell>
          <cell r="B491" t="str">
            <v>Psilocin</v>
          </cell>
          <cell r="C491">
            <v>1420</v>
          </cell>
          <cell r="D491">
            <v>491</v>
          </cell>
          <cell r="E491">
            <v>433</v>
          </cell>
          <cell r="F491">
            <v>42</v>
          </cell>
          <cell r="G491">
            <v>454</v>
          </cell>
        </row>
        <row r="492">
          <cell r="A492" t="str">
            <v>2005B</v>
          </cell>
          <cell r="B492" t="str">
            <v>Psilocin</v>
          </cell>
          <cell r="C492">
            <v>1608</v>
          </cell>
          <cell r="D492">
            <v>489</v>
          </cell>
          <cell r="E492">
            <v>633</v>
          </cell>
          <cell r="F492">
            <v>69</v>
          </cell>
          <cell r="G492">
            <v>417</v>
          </cell>
        </row>
        <row r="493">
          <cell r="A493" t="str">
            <v>2006A</v>
          </cell>
          <cell r="B493" t="str">
            <v>Psilocin</v>
          </cell>
          <cell r="C493">
            <v>1638</v>
          </cell>
          <cell r="D493">
            <v>491</v>
          </cell>
          <cell r="E493">
            <v>549</v>
          </cell>
          <cell r="F493">
            <v>212</v>
          </cell>
          <cell r="G493">
            <v>387</v>
          </cell>
        </row>
        <row r="494">
          <cell r="A494" t="str">
            <v>2006B</v>
          </cell>
          <cell r="B494" t="str">
            <v>Psilocin</v>
          </cell>
          <cell r="C494">
            <v>1655</v>
          </cell>
          <cell r="D494">
            <v>566</v>
          </cell>
          <cell r="E494">
            <v>560</v>
          </cell>
          <cell r="F494">
            <v>135</v>
          </cell>
          <cell r="G494">
            <v>392</v>
          </cell>
        </row>
        <row r="495">
          <cell r="A495" t="str">
            <v>2007A</v>
          </cell>
          <cell r="B495" t="str">
            <v>Psilocin</v>
          </cell>
          <cell r="C495">
            <v>1597</v>
          </cell>
          <cell r="D495">
            <v>560</v>
          </cell>
          <cell r="E495">
            <v>312</v>
          </cell>
          <cell r="G495">
            <v>331</v>
          </cell>
        </row>
        <row r="496">
          <cell r="A496" t="str">
            <v>2007B</v>
          </cell>
          <cell r="B496" t="str">
            <v>Psilocin</v>
          </cell>
          <cell r="C496">
            <v>1755</v>
          </cell>
          <cell r="D496">
            <v>518</v>
          </cell>
          <cell r="E496">
            <v>527</v>
          </cell>
          <cell r="G496">
            <v>341</v>
          </cell>
        </row>
        <row r="497">
          <cell r="A497" t="str">
            <v>2008A</v>
          </cell>
          <cell r="B497" t="str">
            <v>Psilocin</v>
          </cell>
          <cell r="C497">
            <v>1494</v>
          </cell>
          <cell r="D497">
            <v>540</v>
          </cell>
          <cell r="E497">
            <v>408</v>
          </cell>
          <cell r="F497">
            <v>164</v>
          </cell>
          <cell r="G497">
            <v>383</v>
          </cell>
        </row>
        <row r="498">
          <cell r="A498" t="str">
            <v>2008B</v>
          </cell>
          <cell r="B498" t="str">
            <v>Psilocin</v>
          </cell>
          <cell r="C498">
            <v>1829</v>
          </cell>
          <cell r="D498">
            <v>537</v>
          </cell>
          <cell r="E498">
            <v>450</v>
          </cell>
          <cell r="F498">
            <v>387</v>
          </cell>
          <cell r="G498">
            <v>454</v>
          </cell>
        </row>
        <row r="499">
          <cell r="A499" t="str">
            <v>2009A</v>
          </cell>
          <cell r="B499" t="str">
            <v>Psilocin</v>
          </cell>
          <cell r="C499">
            <v>1762</v>
          </cell>
          <cell r="D499">
            <v>568</v>
          </cell>
          <cell r="E499">
            <v>400</v>
          </cell>
          <cell r="F499">
            <v>234</v>
          </cell>
          <cell r="G499">
            <v>560</v>
          </cell>
        </row>
        <row r="500">
          <cell r="A500" t="str">
            <v>2009B</v>
          </cell>
          <cell r="B500" t="str">
            <v>Psilocin</v>
          </cell>
          <cell r="C500">
            <v>2301</v>
          </cell>
          <cell r="D500">
            <v>719</v>
          </cell>
          <cell r="E500">
            <v>673</v>
          </cell>
          <cell r="F500">
            <v>308</v>
          </cell>
          <cell r="G500">
            <v>601</v>
          </cell>
        </row>
        <row r="501">
          <cell r="A501" t="str">
            <v>2010A</v>
          </cell>
          <cell r="B501" t="str">
            <v>Psilocin</v>
          </cell>
          <cell r="C501">
            <v>2780</v>
          </cell>
          <cell r="D501">
            <v>1084</v>
          </cell>
          <cell r="E501">
            <v>683</v>
          </cell>
          <cell r="F501">
            <v>443</v>
          </cell>
          <cell r="G501">
            <v>570</v>
          </cell>
        </row>
        <row r="502">
          <cell r="A502" t="str">
            <v>2010B</v>
          </cell>
          <cell r="B502" t="str">
            <v>Psilocin</v>
          </cell>
          <cell r="C502">
            <v>2421</v>
          </cell>
          <cell r="D502">
            <v>782</v>
          </cell>
          <cell r="E502">
            <v>623</v>
          </cell>
          <cell r="F502">
            <v>313</v>
          </cell>
          <cell r="G502">
            <v>703</v>
          </cell>
        </row>
        <row r="503">
          <cell r="A503" t="str">
            <v>2011A</v>
          </cell>
          <cell r="B503" t="str">
            <v>Psilocin</v>
          </cell>
          <cell r="C503">
            <v>2584</v>
          </cell>
          <cell r="D503">
            <v>868</v>
          </cell>
          <cell r="E503">
            <v>695</v>
          </cell>
          <cell r="F503">
            <v>355</v>
          </cell>
          <cell r="G503">
            <v>666</v>
          </cell>
        </row>
        <row r="504">
          <cell r="A504" t="str">
            <v>2010A</v>
          </cell>
          <cell r="B504" t="str">
            <v>TFMPP</v>
          </cell>
          <cell r="C504">
            <v>1068</v>
          </cell>
          <cell r="D504">
            <v>92</v>
          </cell>
          <cell r="E504">
            <v>195</v>
          </cell>
          <cell r="F504">
            <v>140</v>
          </cell>
          <cell r="G504">
            <v>641</v>
          </cell>
        </row>
        <row r="505">
          <cell r="A505" t="str">
            <v>2010B</v>
          </cell>
          <cell r="B505" t="str">
            <v>TFMPP</v>
          </cell>
          <cell r="C505">
            <v>954</v>
          </cell>
          <cell r="D505">
            <v>36376</v>
          </cell>
          <cell r="E505">
            <v>41128</v>
          </cell>
          <cell r="F505">
            <v>25048</v>
          </cell>
          <cell r="G505">
            <v>98811</v>
          </cell>
        </row>
        <row r="506">
          <cell r="A506" t="str">
            <v>2012A</v>
          </cell>
          <cell r="B506" t="str">
            <v>Cannabis/THC</v>
          </cell>
          <cell r="C506">
            <v>272615</v>
          </cell>
          <cell r="D506">
            <v>32250</v>
          </cell>
          <cell r="E506">
            <v>84281</v>
          </cell>
          <cell r="F506">
            <v>50861</v>
          </cell>
          <cell r="G506">
            <v>105223</v>
          </cell>
        </row>
        <row r="507">
          <cell r="A507" t="str">
            <v>2012A</v>
          </cell>
          <cell r="B507" t="str">
            <v>Cocaine</v>
          </cell>
          <cell r="C507">
            <v>155476</v>
          </cell>
          <cell r="D507">
            <v>16092</v>
          </cell>
          <cell r="E507">
            <v>25774</v>
          </cell>
          <cell r="F507">
            <v>33959</v>
          </cell>
          <cell r="G507">
            <v>79650</v>
          </cell>
        </row>
        <row r="508">
          <cell r="A508" t="str">
            <v>2012A</v>
          </cell>
          <cell r="B508" t="str">
            <v>Methamphetamine</v>
          </cell>
          <cell r="C508">
            <v>88865</v>
          </cell>
          <cell r="D508">
            <v>44881</v>
          </cell>
          <cell r="E508">
            <v>14241</v>
          </cell>
          <cell r="F508">
            <v>799</v>
          </cell>
          <cell r="G508">
            <v>28944</v>
          </cell>
        </row>
        <row r="509">
          <cell r="A509" t="str">
            <v>2012A</v>
          </cell>
          <cell r="B509" t="str">
            <v>Heroin</v>
          </cell>
          <cell r="C509">
            <v>65510</v>
          </cell>
          <cell r="D509">
            <v>11279</v>
          </cell>
          <cell r="E509">
            <v>19635</v>
          </cell>
          <cell r="F509">
            <v>19880</v>
          </cell>
          <cell r="G509">
            <v>14717</v>
          </cell>
        </row>
        <row r="510">
          <cell r="A510" t="str">
            <v>2012A</v>
          </cell>
          <cell r="B510" t="str">
            <v>Oxycodone</v>
          </cell>
          <cell r="C510">
            <v>27053</v>
          </cell>
          <cell r="D510">
            <v>3146</v>
          </cell>
          <cell r="E510">
            <v>3799</v>
          </cell>
          <cell r="F510">
            <v>6780</v>
          </cell>
          <cell r="G510">
            <v>13328</v>
          </cell>
        </row>
        <row r="511">
          <cell r="A511" t="str">
            <v>2012A</v>
          </cell>
          <cell r="B511" t="str">
            <v>Hydrocodone</v>
          </cell>
          <cell r="C511">
            <v>21901</v>
          </cell>
          <cell r="D511">
            <v>2781</v>
          </cell>
          <cell r="E511">
            <v>4363</v>
          </cell>
          <cell r="F511">
            <v>1485</v>
          </cell>
          <cell r="G511">
            <v>13271</v>
          </cell>
        </row>
        <row r="512">
          <cell r="A512" t="str">
            <v>2012A</v>
          </cell>
          <cell r="B512" t="str">
            <v>Alprazolam</v>
          </cell>
          <cell r="C512">
            <v>20070</v>
          </cell>
          <cell r="D512">
            <v>1448</v>
          </cell>
          <cell r="E512">
            <v>3153</v>
          </cell>
          <cell r="F512">
            <v>3288</v>
          </cell>
          <cell r="G512">
            <v>12180</v>
          </cell>
        </row>
        <row r="513">
          <cell r="A513" t="str">
            <v>2012A</v>
          </cell>
          <cell r="B513" t="str">
            <v xml:space="preserve">AM-2201 </v>
          </cell>
          <cell r="C513">
            <v>10457</v>
          </cell>
          <cell r="D513">
            <v>1537</v>
          </cell>
          <cell r="E513">
            <v>3194</v>
          </cell>
          <cell r="F513">
            <v>1408</v>
          </cell>
          <cell r="G513">
            <v>4319</v>
          </cell>
        </row>
        <row r="514">
          <cell r="A514" t="str">
            <v>2012A</v>
          </cell>
          <cell r="B514" t="str">
            <v>Clonazepam</v>
          </cell>
          <cell r="C514">
            <v>5748</v>
          </cell>
          <cell r="D514">
            <v>652</v>
          </cell>
          <cell r="E514">
            <v>1143</v>
          </cell>
          <cell r="F514">
            <v>1227</v>
          </cell>
          <cell r="G514">
            <v>2726</v>
          </cell>
        </row>
        <row r="515">
          <cell r="A515" t="str">
            <v>2012A</v>
          </cell>
          <cell r="B515" t="str">
            <v>Buprenorphine</v>
          </cell>
          <cell r="C515">
            <v>5614</v>
          </cell>
          <cell r="D515">
            <v>541</v>
          </cell>
          <cell r="E515">
            <v>821</v>
          </cell>
          <cell r="F515">
            <v>2058</v>
          </cell>
          <cell r="G515">
            <v>2195</v>
          </cell>
        </row>
        <row r="516">
          <cell r="A516" t="str">
            <v>2012A</v>
          </cell>
          <cell r="B516" t="str">
            <v>Amphetamine</v>
          </cell>
          <cell r="C516">
            <v>4984</v>
          </cell>
          <cell r="D516">
            <v>515</v>
          </cell>
          <cell r="E516">
            <v>1329</v>
          </cell>
          <cell r="F516">
            <v>677</v>
          </cell>
          <cell r="G516">
            <v>2463</v>
          </cell>
        </row>
        <row r="517">
          <cell r="A517" t="str">
            <v>2012A</v>
          </cell>
          <cell r="B517" t="str">
            <v>Morphine</v>
          </cell>
          <cell r="C517">
            <v>4467</v>
          </cell>
          <cell r="D517">
            <v>891</v>
          </cell>
          <cell r="E517">
            <v>1157</v>
          </cell>
          <cell r="F517">
            <v>395</v>
          </cell>
          <cell r="G517">
            <v>2025</v>
          </cell>
        </row>
        <row r="518">
          <cell r="A518" t="str">
            <v>2012A</v>
          </cell>
          <cell r="B518" t="str">
            <v>Methadone</v>
          </cell>
          <cell r="C518">
            <v>4199</v>
          </cell>
          <cell r="D518">
            <v>843</v>
          </cell>
          <cell r="E518">
            <v>702</v>
          </cell>
          <cell r="F518">
            <v>778</v>
          </cell>
          <cell r="G518">
            <v>1875</v>
          </cell>
        </row>
        <row r="519">
          <cell r="A519" t="str">
            <v>2012A</v>
          </cell>
          <cell r="B519" t="str">
            <v>Noncontrolled, non-narcotic drug</v>
          </cell>
          <cell r="C519">
            <v>3640</v>
          </cell>
          <cell r="D519">
            <v>1261</v>
          </cell>
          <cell r="E519">
            <v>0</v>
          </cell>
          <cell r="F519">
            <v>341</v>
          </cell>
          <cell r="G519">
            <v>2038</v>
          </cell>
        </row>
        <row r="520">
          <cell r="A520" t="str">
            <v>2012A</v>
          </cell>
          <cell r="B520" t="str">
            <v>MDMA</v>
          </cell>
          <cell r="C520">
            <v>3276</v>
          </cell>
          <cell r="D520">
            <v>1167</v>
          </cell>
          <cell r="E520">
            <v>655</v>
          </cell>
          <cell r="F520">
            <v>640</v>
          </cell>
          <cell r="G520">
            <v>815</v>
          </cell>
        </row>
        <row r="521">
          <cell r="A521" t="str">
            <v>2012A</v>
          </cell>
          <cell r="B521" t="str">
            <v>Diazepam</v>
          </cell>
          <cell r="C521">
            <v>3227</v>
          </cell>
          <cell r="D521">
            <v>490</v>
          </cell>
          <cell r="E521">
            <v>657</v>
          </cell>
          <cell r="F521">
            <v>312</v>
          </cell>
          <cell r="G521">
            <v>1769</v>
          </cell>
        </row>
        <row r="522">
          <cell r="A522" t="str">
            <v>2012A</v>
          </cell>
          <cell r="B522" t="str">
            <v>Phencyclidine (PCP)</v>
          </cell>
          <cell r="C522">
            <v>2870</v>
          </cell>
          <cell r="D522">
            <v>314</v>
          </cell>
          <cell r="E522">
            <v>479</v>
          </cell>
          <cell r="F522">
            <v>1328</v>
          </cell>
          <cell r="G522">
            <v>749</v>
          </cell>
        </row>
        <row r="523">
          <cell r="A523" t="str">
            <v>2012A</v>
          </cell>
          <cell r="B523" t="str">
            <v>1-Benzylpiperazine (BZP)</v>
          </cell>
          <cell r="C523">
            <v>2803</v>
          </cell>
          <cell r="D523">
            <v>232</v>
          </cell>
          <cell r="E523">
            <v>1321</v>
          </cell>
          <cell r="F523">
            <v>517</v>
          </cell>
          <cell r="G523">
            <v>733</v>
          </cell>
        </row>
        <row r="524">
          <cell r="A524" t="str">
            <v>2012A</v>
          </cell>
          <cell r="B524" t="str">
            <v>Carisoprodol</v>
          </cell>
          <cell r="C524">
            <v>2754</v>
          </cell>
          <cell r="D524">
            <v>431</v>
          </cell>
          <cell r="E524">
            <v>181</v>
          </cell>
          <cell r="F524">
            <v>113</v>
          </cell>
          <cell r="G524">
            <v>2029</v>
          </cell>
        </row>
        <row r="525">
          <cell r="A525" t="str">
            <v>2012A</v>
          </cell>
          <cell r="B525" t="str">
            <v>Pseudoephedrine</v>
          </cell>
          <cell r="C525">
            <v>2730</v>
          </cell>
          <cell r="D525">
            <v>62</v>
          </cell>
          <cell r="E525">
            <v>1205</v>
          </cell>
          <cell r="F525">
            <v>145</v>
          </cell>
          <cell r="G525">
            <v>1318</v>
          </cell>
        </row>
        <row r="526">
          <cell r="A526" t="str">
            <v>2012A</v>
          </cell>
          <cell r="B526" t="str">
            <v>Psilocin</v>
          </cell>
          <cell r="C526">
            <v>2495</v>
          </cell>
          <cell r="D526">
            <v>890</v>
          </cell>
          <cell r="E526">
            <v>688</v>
          </cell>
          <cell r="F526">
            <v>252</v>
          </cell>
          <cell r="G526">
            <v>665</v>
          </cell>
        </row>
        <row r="527">
          <cell r="A527" t="str">
            <v>2012A</v>
          </cell>
          <cell r="B527" t="str">
            <v>MDPV</v>
          </cell>
          <cell r="C527">
            <v>2036</v>
          </cell>
          <cell r="D527">
            <v>76</v>
          </cell>
          <cell r="E527">
            <v>579</v>
          </cell>
          <cell r="F527">
            <v>386</v>
          </cell>
          <cell r="G527">
            <v>995</v>
          </cell>
        </row>
        <row r="528">
          <cell r="A528" t="str">
            <v>2012A</v>
          </cell>
          <cell r="B528" t="str">
            <v>Hydromorphone</v>
          </cell>
          <cell r="C528">
            <v>1988</v>
          </cell>
          <cell r="D528">
            <v>238</v>
          </cell>
          <cell r="E528">
            <v>306</v>
          </cell>
          <cell r="F528">
            <v>99</v>
          </cell>
          <cell r="G528">
            <v>1346</v>
          </cell>
        </row>
        <row r="529">
          <cell r="A529" t="str">
            <v>2012A</v>
          </cell>
          <cell r="B529" t="str">
            <v>Codeine</v>
          </cell>
          <cell r="C529">
            <v>1908</v>
          </cell>
          <cell r="D529">
            <v>394</v>
          </cell>
          <cell r="E529">
            <v>448</v>
          </cell>
          <cell r="F529">
            <v>279</v>
          </cell>
          <cell r="G529">
            <v>787</v>
          </cell>
        </row>
        <row r="530">
          <cell r="A530" t="str">
            <v>2012A</v>
          </cell>
          <cell r="B530" t="str">
            <v>JWH-122</v>
          </cell>
          <cell r="C530">
            <v>1900</v>
          </cell>
          <cell r="D530">
            <v>324</v>
          </cell>
          <cell r="E530">
            <v>434</v>
          </cell>
          <cell r="F530">
            <v>348</v>
          </cell>
          <cell r="G530">
            <v>795</v>
          </cell>
        </row>
        <row r="531">
          <cell r="A531" t="str">
            <v>2012B</v>
          </cell>
          <cell r="B531" t="str">
            <v>Cannabis/THC</v>
          </cell>
          <cell r="C531">
            <v>240480</v>
          </cell>
          <cell r="D531">
            <v>28918</v>
          </cell>
          <cell r="E531">
            <v>72021</v>
          </cell>
          <cell r="F531">
            <v>42460</v>
          </cell>
          <cell r="G531">
            <v>97082</v>
          </cell>
        </row>
        <row r="532">
          <cell r="A532" t="str">
            <v>2012B</v>
          </cell>
          <cell r="B532" t="str">
            <v>Cocaine</v>
          </cell>
          <cell r="C532">
            <v>112926</v>
          </cell>
          <cell r="D532">
            <v>10432</v>
          </cell>
          <cell r="E532">
            <v>19856</v>
          </cell>
          <cell r="F532">
            <v>27430</v>
          </cell>
          <cell r="G532">
            <v>55209</v>
          </cell>
        </row>
        <row r="533">
          <cell r="A533" t="str">
            <v>2012B</v>
          </cell>
          <cell r="B533" t="str">
            <v>Methamphetamine</v>
          </cell>
          <cell r="C533">
            <v>91322</v>
          </cell>
          <cell r="D533">
            <v>44663</v>
          </cell>
          <cell r="E533">
            <v>16039</v>
          </cell>
          <cell r="F533">
            <v>1055</v>
          </cell>
          <cell r="G533">
            <v>29566</v>
          </cell>
        </row>
        <row r="534">
          <cell r="A534" t="str">
            <v>2012B</v>
          </cell>
          <cell r="B534" t="str">
            <v>Heroin</v>
          </cell>
          <cell r="C534">
            <v>66114</v>
          </cell>
          <cell r="D534">
            <v>10788</v>
          </cell>
          <cell r="E534">
            <v>19336</v>
          </cell>
          <cell r="F534">
            <v>21210</v>
          </cell>
          <cell r="G534">
            <v>14779</v>
          </cell>
        </row>
        <row r="535">
          <cell r="A535" t="str">
            <v>2012B</v>
          </cell>
          <cell r="B535" t="str">
            <v>Oxycodone</v>
          </cell>
          <cell r="C535">
            <v>28184</v>
          </cell>
          <cell r="D535">
            <v>2854</v>
          </cell>
          <cell r="E535">
            <v>4646</v>
          </cell>
          <cell r="F535">
            <v>6334</v>
          </cell>
          <cell r="G535">
            <v>14351</v>
          </cell>
        </row>
        <row r="536">
          <cell r="A536" t="str">
            <v>2012B</v>
          </cell>
          <cell r="B536" t="str">
            <v>Hydrocodone</v>
          </cell>
          <cell r="C536">
            <v>21214</v>
          </cell>
          <cell r="D536">
            <v>2683</v>
          </cell>
          <cell r="E536">
            <v>4732</v>
          </cell>
          <cell r="F536">
            <v>1258</v>
          </cell>
          <cell r="G536">
            <v>12543</v>
          </cell>
        </row>
        <row r="537">
          <cell r="A537" t="str">
            <v>2012B</v>
          </cell>
          <cell r="B537" t="str">
            <v>Alprazolam</v>
          </cell>
          <cell r="C537">
            <v>19804</v>
          </cell>
          <cell r="D537">
            <v>1453</v>
          </cell>
          <cell r="E537">
            <v>3649</v>
          </cell>
          <cell r="F537">
            <v>3387</v>
          </cell>
          <cell r="G537">
            <v>11315</v>
          </cell>
        </row>
        <row r="538">
          <cell r="A538" t="str">
            <v>2012B</v>
          </cell>
          <cell r="B538" t="str">
            <v>AM-2201</v>
          </cell>
          <cell r="C538">
            <v>3806</v>
          </cell>
          <cell r="D538">
            <v>241</v>
          </cell>
          <cell r="E538">
            <v>1220</v>
          </cell>
          <cell r="F538">
            <v>628</v>
          </cell>
          <cell r="G538">
            <v>1716</v>
          </cell>
        </row>
        <row r="539">
          <cell r="A539" t="str">
            <v>2012B</v>
          </cell>
          <cell r="B539" t="str">
            <v>Buprenorphine</v>
          </cell>
          <cell r="C539">
            <v>6187</v>
          </cell>
          <cell r="D539">
            <v>482</v>
          </cell>
          <cell r="E539">
            <v>992</v>
          </cell>
          <cell r="F539">
            <v>2109</v>
          </cell>
          <cell r="G539">
            <v>2603</v>
          </cell>
        </row>
        <row r="540">
          <cell r="A540" t="str">
            <v>2012B</v>
          </cell>
          <cell r="B540" t="str">
            <v>Clonazepam</v>
          </cell>
          <cell r="C540">
            <v>5716</v>
          </cell>
          <cell r="D540">
            <v>509</v>
          </cell>
          <cell r="E540">
            <v>1258</v>
          </cell>
          <cell r="F540">
            <v>1317</v>
          </cell>
          <cell r="G540">
            <v>2632</v>
          </cell>
        </row>
        <row r="541">
          <cell r="A541" t="str">
            <v>2012B</v>
          </cell>
          <cell r="B541" t="str">
            <v>Amphetamine</v>
          </cell>
          <cell r="C541">
            <v>5330</v>
          </cell>
          <cell r="D541">
            <v>566</v>
          </cell>
          <cell r="E541">
            <v>1458</v>
          </cell>
          <cell r="F541">
            <v>717</v>
          </cell>
          <cell r="G541">
            <v>2589</v>
          </cell>
        </row>
        <row r="542">
          <cell r="A542" t="str">
            <v>2012B</v>
          </cell>
          <cell r="B542" t="str">
            <v>Morphine</v>
          </cell>
          <cell r="C542">
            <v>4844</v>
          </cell>
          <cell r="D542">
            <v>795</v>
          </cell>
          <cell r="E542">
            <v>1170</v>
          </cell>
          <cell r="F542">
            <v>506</v>
          </cell>
          <cell r="G542">
            <v>2372</v>
          </cell>
        </row>
        <row r="543">
          <cell r="A543" t="str">
            <v>2012B</v>
          </cell>
          <cell r="B543" t="str">
            <v>XLR11</v>
          </cell>
          <cell r="C543">
            <v>9003</v>
          </cell>
          <cell r="D543">
            <v>793</v>
          </cell>
          <cell r="E543">
            <v>3672</v>
          </cell>
          <cell r="F543">
            <v>790</v>
          </cell>
          <cell r="G543">
            <v>3748</v>
          </cell>
        </row>
        <row r="544">
          <cell r="A544" t="str">
            <v>2012B</v>
          </cell>
          <cell r="B544" t="str">
            <v>Methadone</v>
          </cell>
          <cell r="C544">
            <v>3872</v>
          </cell>
          <cell r="D544">
            <v>643</v>
          </cell>
          <cell r="E544">
            <v>700</v>
          </cell>
          <cell r="F544">
            <v>690</v>
          </cell>
          <cell r="G544">
            <v>1840</v>
          </cell>
        </row>
        <row r="545">
          <cell r="A545" t="str">
            <v>2012B</v>
          </cell>
          <cell r="B545" t="str">
            <v>Noncontrolled, non-narcotic drug</v>
          </cell>
          <cell r="C545">
            <v>3998</v>
          </cell>
          <cell r="D545">
            <v>912</v>
          </cell>
          <cell r="E545">
            <v>6</v>
          </cell>
          <cell r="F545">
            <v>395</v>
          </cell>
          <cell r="G545">
            <v>2685</v>
          </cell>
        </row>
        <row r="546">
          <cell r="A546" t="str">
            <v>2012B</v>
          </cell>
          <cell r="B546" t="str">
            <v>Diazepam</v>
          </cell>
          <cell r="C546">
            <v>2928</v>
          </cell>
          <cell r="D546">
            <v>415</v>
          </cell>
          <cell r="E546">
            <v>690</v>
          </cell>
          <cell r="F546">
            <v>311</v>
          </cell>
          <cell r="G546">
            <v>1512</v>
          </cell>
        </row>
        <row r="547">
          <cell r="A547" t="str">
            <v>2012B</v>
          </cell>
          <cell r="B547" t="str">
            <v>MDMA</v>
          </cell>
          <cell r="C547">
            <v>2647</v>
          </cell>
          <cell r="D547">
            <v>909</v>
          </cell>
          <cell r="E547">
            <v>740</v>
          </cell>
          <cell r="F547">
            <v>405</v>
          </cell>
          <cell r="G547">
            <v>593</v>
          </cell>
        </row>
        <row r="548">
          <cell r="A548" t="str">
            <v>2012B</v>
          </cell>
          <cell r="B548" t="str">
            <v>UR-144</v>
          </cell>
          <cell r="C548">
            <v>5892</v>
          </cell>
          <cell r="D548">
            <v>712</v>
          </cell>
          <cell r="E548">
            <v>1882</v>
          </cell>
          <cell r="F548">
            <v>572</v>
          </cell>
          <cell r="G548">
            <v>2726</v>
          </cell>
        </row>
        <row r="549">
          <cell r="A549" t="str">
            <v>2012B</v>
          </cell>
          <cell r="B549" t="str">
            <v>Phencyclidine (PCP)</v>
          </cell>
          <cell r="C549">
            <v>2725</v>
          </cell>
          <cell r="D549">
            <v>270</v>
          </cell>
          <cell r="E549">
            <v>504</v>
          </cell>
          <cell r="F549">
            <v>1092</v>
          </cell>
          <cell r="G549">
            <v>859</v>
          </cell>
        </row>
        <row r="550">
          <cell r="A550" t="str">
            <v>2012B</v>
          </cell>
          <cell r="B550" t="str">
            <v>Pseudoephedrine</v>
          </cell>
          <cell r="C550">
            <v>2844</v>
          </cell>
          <cell r="D550">
            <v>30</v>
          </cell>
          <cell r="E550">
            <v>1221</v>
          </cell>
          <cell r="F550">
            <v>160</v>
          </cell>
          <cell r="G550">
            <v>1433</v>
          </cell>
        </row>
        <row r="551">
          <cell r="A551" t="str">
            <v>2012B</v>
          </cell>
          <cell r="B551" t="str">
            <v>Carisoprodol</v>
          </cell>
          <cell r="C551">
            <v>2527</v>
          </cell>
          <cell r="D551">
            <v>460</v>
          </cell>
          <cell r="E551">
            <v>264</v>
          </cell>
          <cell r="F551">
            <v>116</v>
          </cell>
          <cell r="G551">
            <v>1688</v>
          </cell>
        </row>
        <row r="552">
          <cell r="A552" t="str">
            <v>2012B</v>
          </cell>
          <cell r="B552" t="str">
            <v>Psilocin</v>
          </cell>
          <cell r="C552">
            <v>2555</v>
          </cell>
          <cell r="D552">
            <v>804</v>
          </cell>
          <cell r="E552">
            <v>766</v>
          </cell>
          <cell r="F552">
            <v>282</v>
          </cell>
          <cell r="G552">
            <v>703</v>
          </cell>
        </row>
        <row r="553">
          <cell r="A553" t="str">
            <v>2012B</v>
          </cell>
          <cell r="B553" t="str">
            <v>1-Benzylpiperazine (BZP)</v>
          </cell>
          <cell r="C553">
            <v>2052</v>
          </cell>
          <cell r="D553">
            <v>136</v>
          </cell>
          <cell r="E553">
            <v>925</v>
          </cell>
          <cell r="F553">
            <v>420</v>
          </cell>
          <cell r="G553">
            <v>572</v>
          </cell>
        </row>
        <row r="554">
          <cell r="A554" t="str">
            <v>2012B</v>
          </cell>
          <cell r="B554" t="str">
            <v>Methylone</v>
          </cell>
          <cell r="C554">
            <v>4825</v>
          </cell>
          <cell r="D554">
            <v>332</v>
          </cell>
          <cell r="E554">
            <v>490</v>
          </cell>
          <cell r="F554">
            <v>841</v>
          </cell>
          <cell r="G554">
            <v>3163</v>
          </cell>
        </row>
        <row r="555">
          <cell r="A555" t="str">
            <v>2012B</v>
          </cell>
          <cell r="B555" t="str">
            <v>Hydromorphone</v>
          </cell>
          <cell r="C555">
            <v>2453</v>
          </cell>
          <cell r="D555">
            <v>234</v>
          </cell>
          <cell r="E555">
            <v>340</v>
          </cell>
          <cell r="F555">
            <v>78</v>
          </cell>
          <cell r="G555">
            <v>1799</v>
          </cell>
        </row>
        <row r="556">
          <cell r="A556" t="str">
            <v>2013A</v>
          </cell>
          <cell r="B556" t="str">
            <v>Cannabis/THC</v>
          </cell>
          <cell r="C556">
            <v>240935</v>
          </cell>
          <cell r="D556">
            <v>26672</v>
          </cell>
          <cell r="E556">
            <v>79023</v>
          </cell>
          <cell r="F556">
            <v>43879</v>
          </cell>
          <cell r="G556">
            <v>91361</v>
          </cell>
        </row>
        <row r="557">
          <cell r="A557" t="str">
            <v>2013A</v>
          </cell>
          <cell r="B557" t="str">
            <v>Cocaine</v>
          </cell>
          <cell r="C557">
            <v>119323</v>
          </cell>
          <cell r="D557">
            <v>11250</v>
          </cell>
          <cell r="E557">
            <v>22359</v>
          </cell>
          <cell r="F557">
            <v>27539</v>
          </cell>
          <cell r="G557">
            <v>58174</v>
          </cell>
        </row>
        <row r="558">
          <cell r="A558" t="str">
            <v>2013A</v>
          </cell>
          <cell r="B558" t="str">
            <v>Methamphetamine</v>
          </cell>
          <cell r="C558">
            <v>100045</v>
          </cell>
          <cell r="D558">
            <v>48618</v>
          </cell>
          <cell r="E558">
            <v>17668</v>
          </cell>
          <cell r="F558">
            <v>1107</v>
          </cell>
          <cell r="G558">
            <v>32651</v>
          </cell>
        </row>
        <row r="559">
          <cell r="A559" t="str">
            <v>2013A</v>
          </cell>
          <cell r="B559" t="str">
            <v>Heroin</v>
          </cell>
          <cell r="C559">
            <v>74049</v>
          </cell>
          <cell r="D559">
            <v>11770</v>
          </cell>
          <cell r="E559">
            <v>23438</v>
          </cell>
          <cell r="F559">
            <v>22971</v>
          </cell>
          <cell r="G559">
            <v>15870</v>
          </cell>
        </row>
        <row r="560">
          <cell r="A560" t="str">
            <v>2013A</v>
          </cell>
          <cell r="B560" t="str">
            <v>Oxycodone</v>
          </cell>
          <cell r="C560">
            <v>23854</v>
          </cell>
          <cell r="D560">
            <v>2559</v>
          </cell>
          <cell r="E560">
            <v>4117</v>
          </cell>
          <cell r="F560">
            <v>5243</v>
          </cell>
          <cell r="G560">
            <v>11935</v>
          </cell>
        </row>
        <row r="561">
          <cell r="A561" t="str">
            <v>2013A</v>
          </cell>
          <cell r="B561" t="str">
            <v>Hydrocodone</v>
          </cell>
          <cell r="C561">
            <v>18834</v>
          </cell>
          <cell r="D561">
            <v>2555</v>
          </cell>
          <cell r="E561">
            <v>4155</v>
          </cell>
          <cell r="F561">
            <v>1084</v>
          </cell>
          <cell r="G561">
            <v>11040</v>
          </cell>
        </row>
        <row r="562">
          <cell r="A562" t="str">
            <v>2013A</v>
          </cell>
          <cell r="B562" t="str">
            <v>Alprazolam</v>
          </cell>
          <cell r="C562">
            <v>18428</v>
          </cell>
          <cell r="D562">
            <v>1261</v>
          </cell>
          <cell r="E562">
            <v>3411</v>
          </cell>
          <cell r="F562">
            <v>3202</v>
          </cell>
          <cell r="G562">
            <v>10554</v>
          </cell>
        </row>
        <row r="563">
          <cell r="A563" t="str">
            <v>2013A</v>
          </cell>
          <cell r="B563" t="str">
            <v>XLR11</v>
          </cell>
          <cell r="C563">
            <v>11273</v>
          </cell>
          <cell r="D563">
            <v>1002</v>
          </cell>
          <cell r="E563">
            <v>3497</v>
          </cell>
          <cell r="F563">
            <v>1044</v>
          </cell>
          <cell r="G563">
            <v>5730</v>
          </cell>
        </row>
        <row r="564">
          <cell r="A564" t="str">
            <v>2013A</v>
          </cell>
          <cell r="B564" t="str">
            <v>Buprenorphine</v>
          </cell>
          <cell r="C564">
            <v>5635</v>
          </cell>
          <cell r="D564">
            <v>519</v>
          </cell>
          <cell r="E564">
            <v>987</v>
          </cell>
          <cell r="F564">
            <v>1750</v>
          </cell>
          <cell r="G564">
            <v>2379</v>
          </cell>
        </row>
        <row r="565">
          <cell r="A565" t="str">
            <v>2013A</v>
          </cell>
          <cell r="B565" t="str">
            <v>Amphetamine</v>
          </cell>
          <cell r="C565">
            <v>5544</v>
          </cell>
          <cell r="D565">
            <v>586</v>
          </cell>
          <cell r="E565">
            <v>1513</v>
          </cell>
          <cell r="F565">
            <v>702</v>
          </cell>
          <cell r="G565">
            <v>2742</v>
          </cell>
        </row>
        <row r="566">
          <cell r="A566" t="str">
            <v>2013A</v>
          </cell>
          <cell r="B566" t="str">
            <v>Clonazepam</v>
          </cell>
          <cell r="C566">
            <v>5504</v>
          </cell>
          <cell r="D566">
            <v>563</v>
          </cell>
          <cell r="E566">
            <v>1175</v>
          </cell>
          <cell r="F566">
            <v>1189</v>
          </cell>
          <cell r="G566">
            <v>2576</v>
          </cell>
        </row>
        <row r="567">
          <cell r="A567" t="str">
            <v>2013A</v>
          </cell>
          <cell r="B567" t="str">
            <v>Methylone</v>
          </cell>
          <cell r="C567">
            <v>5215</v>
          </cell>
          <cell r="D567">
            <v>313</v>
          </cell>
          <cell r="E567">
            <v>422</v>
          </cell>
          <cell r="F567">
            <v>967</v>
          </cell>
          <cell r="G567">
            <v>3514</v>
          </cell>
        </row>
        <row r="568">
          <cell r="A568" t="str">
            <v>2013A</v>
          </cell>
          <cell r="B568" t="str">
            <v>Morphine</v>
          </cell>
          <cell r="C568">
            <v>4123</v>
          </cell>
          <cell r="D568">
            <v>737</v>
          </cell>
          <cell r="E568">
            <v>1006</v>
          </cell>
          <cell r="F568">
            <v>321</v>
          </cell>
          <cell r="G568">
            <v>2059</v>
          </cell>
        </row>
        <row r="569">
          <cell r="A569" t="str">
            <v>2013A</v>
          </cell>
          <cell r="B569" t="str">
            <v>Methadone</v>
          </cell>
          <cell r="C569">
            <v>3539</v>
          </cell>
          <cell r="D569">
            <v>623</v>
          </cell>
          <cell r="E569">
            <v>669</v>
          </cell>
          <cell r="F569">
            <v>757</v>
          </cell>
          <cell r="G569">
            <v>1490</v>
          </cell>
        </row>
        <row r="570">
          <cell r="A570" t="str">
            <v>2013A</v>
          </cell>
          <cell r="B570" t="str">
            <v>Noncontrolled, non-narcotic drug</v>
          </cell>
          <cell r="C570">
            <v>2984</v>
          </cell>
          <cell r="D570">
            <v>1032</v>
          </cell>
          <cell r="E570">
            <v>2</v>
          </cell>
          <cell r="F570">
            <v>365</v>
          </cell>
          <cell r="G570">
            <v>1585</v>
          </cell>
        </row>
        <row r="571">
          <cell r="A571" t="str">
            <v>2013A</v>
          </cell>
          <cell r="B571" t="str">
            <v>Diazepam</v>
          </cell>
          <cell r="C571">
            <v>2883</v>
          </cell>
          <cell r="D571">
            <v>408</v>
          </cell>
          <cell r="E571">
            <v>671</v>
          </cell>
          <cell r="F571">
            <v>272</v>
          </cell>
          <cell r="G571">
            <v>1532</v>
          </cell>
        </row>
        <row r="572">
          <cell r="A572" t="str">
            <v>2013A</v>
          </cell>
          <cell r="B572" t="str">
            <v>Hydromorphone</v>
          </cell>
          <cell r="C572">
            <v>2600</v>
          </cell>
          <cell r="D572">
            <v>168</v>
          </cell>
          <cell r="E572">
            <v>288</v>
          </cell>
          <cell r="F572">
            <v>78</v>
          </cell>
          <cell r="G572">
            <v>2066</v>
          </cell>
        </row>
        <row r="573">
          <cell r="A573" t="str">
            <v>2013A</v>
          </cell>
          <cell r="B573" t="str">
            <v>Phencyclidine (PCP)</v>
          </cell>
          <cell r="C573">
            <v>2550</v>
          </cell>
          <cell r="D573">
            <v>230</v>
          </cell>
          <cell r="E573">
            <v>447</v>
          </cell>
          <cell r="F573">
            <v>1191</v>
          </cell>
          <cell r="G573">
            <v>682</v>
          </cell>
        </row>
        <row r="574">
          <cell r="A574" t="str">
            <v>2013A</v>
          </cell>
          <cell r="B574" t="str">
            <v>Pseudoephedrine</v>
          </cell>
          <cell r="C574">
            <v>2432</v>
          </cell>
          <cell r="D574">
            <v>33</v>
          </cell>
          <cell r="E574">
            <v>1108</v>
          </cell>
          <cell r="F574">
            <v>227</v>
          </cell>
          <cell r="G574">
            <v>1064</v>
          </cell>
        </row>
        <row r="575">
          <cell r="A575" t="str">
            <v>2013A</v>
          </cell>
          <cell r="B575" t="str">
            <v>MDMA</v>
          </cell>
          <cell r="C575">
            <v>2423</v>
          </cell>
          <cell r="D575">
            <v>775</v>
          </cell>
          <cell r="E575">
            <v>711</v>
          </cell>
          <cell r="F575">
            <v>272</v>
          </cell>
          <cell r="G575">
            <v>665</v>
          </cell>
        </row>
        <row r="576">
          <cell r="A576" t="str">
            <v>2013A</v>
          </cell>
          <cell r="B576" t="str">
            <v>Carisoprodol</v>
          </cell>
          <cell r="C576">
            <v>2249</v>
          </cell>
          <cell r="D576">
            <v>399</v>
          </cell>
          <cell r="E576">
            <v>218</v>
          </cell>
          <cell r="F576">
            <v>96</v>
          </cell>
          <cell r="G576">
            <v>1537</v>
          </cell>
        </row>
        <row r="577">
          <cell r="A577" t="str">
            <v>2013A</v>
          </cell>
          <cell r="B577" t="str">
            <v>Psilocin</v>
          </cell>
          <cell r="C577">
            <v>2136</v>
          </cell>
          <cell r="D577">
            <v>664</v>
          </cell>
          <cell r="E577">
            <v>639</v>
          </cell>
          <cell r="F577">
            <v>195</v>
          </cell>
          <cell r="G577">
            <v>638</v>
          </cell>
        </row>
        <row r="578">
          <cell r="A578" t="str">
            <v>2013A</v>
          </cell>
          <cell r="B578" t="str">
            <v>Codeine</v>
          </cell>
          <cell r="C578">
            <v>1628</v>
          </cell>
          <cell r="D578">
            <v>312</v>
          </cell>
          <cell r="E578">
            <v>367</v>
          </cell>
          <cell r="F578">
            <v>265</v>
          </cell>
          <cell r="G578">
            <v>683</v>
          </cell>
        </row>
        <row r="579">
          <cell r="A579" t="str">
            <v>2013A</v>
          </cell>
          <cell r="B579" t="str">
            <v>1-Benzylpiperazine (BZP)</v>
          </cell>
          <cell r="C579">
            <v>1615</v>
          </cell>
          <cell r="D579">
            <v>75</v>
          </cell>
          <cell r="E579">
            <v>741</v>
          </cell>
          <cell r="F579">
            <v>206</v>
          </cell>
          <cell r="G579">
            <v>593</v>
          </cell>
        </row>
        <row r="580">
          <cell r="A580" t="str">
            <v>2013A</v>
          </cell>
          <cell r="B580" t="str">
            <v>Methylphenidate</v>
          </cell>
          <cell r="C580">
            <v>1388</v>
          </cell>
          <cell r="D580">
            <v>184</v>
          </cell>
          <cell r="E580">
            <v>484</v>
          </cell>
          <cell r="F580">
            <v>198</v>
          </cell>
          <cell r="G580">
            <v>521</v>
          </cell>
        </row>
        <row r="581">
          <cell r="A581" t="str">
            <v>2013B</v>
          </cell>
          <cell r="B581" t="str">
            <v>Cannabis/THC</v>
          </cell>
          <cell r="C581">
            <v>228646</v>
          </cell>
          <cell r="D581">
            <v>27185</v>
          </cell>
          <cell r="E581">
            <v>74994</v>
          </cell>
          <cell r="F581">
            <v>39831</v>
          </cell>
          <cell r="G581">
            <v>86636</v>
          </cell>
        </row>
        <row r="582">
          <cell r="A582" t="str">
            <v>2013B</v>
          </cell>
          <cell r="B582" t="str">
            <v>Cocaine</v>
          </cell>
          <cell r="C582">
            <v>121487</v>
          </cell>
          <cell r="D582">
            <v>9923</v>
          </cell>
          <cell r="E582">
            <v>22763</v>
          </cell>
          <cell r="F582">
            <v>27684</v>
          </cell>
          <cell r="G582">
            <v>61118</v>
          </cell>
        </row>
        <row r="583">
          <cell r="A583" t="str">
            <v>2013B</v>
          </cell>
          <cell r="B583" t="str">
            <v>Methamphetamine</v>
          </cell>
          <cell r="C583">
            <v>106739</v>
          </cell>
          <cell r="D583">
            <v>47005</v>
          </cell>
          <cell r="E583">
            <v>18029</v>
          </cell>
          <cell r="F583">
            <v>1001</v>
          </cell>
          <cell r="G583">
            <v>40705</v>
          </cell>
        </row>
        <row r="584">
          <cell r="A584" t="str">
            <v>2013B</v>
          </cell>
          <cell r="B584" t="str">
            <v>Heroin</v>
          </cell>
          <cell r="C584">
            <v>77641</v>
          </cell>
          <cell r="D584">
            <v>11767</v>
          </cell>
          <cell r="E584">
            <v>24386</v>
          </cell>
          <cell r="F584">
            <v>23340</v>
          </cell>
          <cell r="G584">
            <v>18148</v>
          </cell>
        </row>
        <row r="585">
          <cell r="A585" t="str">
            <v>2013B</v>
          </cell>
          <cell r="B585" t="str">
            <v>Oxycodone</v>
          </cell>
          <cell r="C585">
            <v>21674</v>
          </cell>
          <cell r="D585">
            <v>1917</v>
          </cell>
          <cell r="E585">
            <v>4240</v>
          </cell>
          <cell r="F585">
            <v>4731</v>
          </cell>
          <cell r="G585">
            <v>10786</v>
          </cell>
        </row>
        <row r="586">
          <cell r="A586" t="str">
            <v>2013B</v>
          </cell>
          <cell r="B586" t="str">
            <v>Hydrocodone</v>
          </cell>
          <cell r="C586">
            <v>18233</v>
          </cell>
          <cell r="D586">
            <v>2177</v>
          </cell>
          <cell r="E586">
            <v>4280</v>
          </cell>
          <cell r="F586">
            <v>992</v>
          </cell>
          <cell r="G586">
            <v>10784</v>
          </cell>
        </row>
        <row r="587">
          <cell r="A587" t="str">
            <v>2013B</v>
          </cell>
          <cell r="B587" t="str">
            <v>Alprazolam</v>
          </cell>
          <cell r="C587">
            <v>18437</v>
          </cell>
          <cell r="D587">
            <v>1402</v>
          </cell>
          <cell r="E587">
            <v>3761</v>
          </cell>
          <cell r="F587">
            <v>2789</v>
          </cell>
          <cell r="G587">
            <v>10486</v>
          </cell>
        </row>
        <row r="588">
          <cell r="A588" t="str">
            <v>2013B</v>
          </cell>
          <cell r="B588" t="str">
            <v>XLR11</v>
          </cell>
          <cell r="C588">
            <v>7970</v>
          </cell>
          <cell r="D588">
            <v>1230</v>
          </cell>
          <cell r="E588">
            <v>1950</v>
          </cell>
          <cell r="F588">
            <v>921</v>
          </cell>
          <cell r="G588">
            <v>3869</v>
          </cell>
        </row>
        <row r="589">
          <cell r="A589" t="str">
            <v>2013B</v>
          </cell>
          <cell r="B589" t="str">
            <v>Buprenorphine</v>
          </cell>
          <cell r="C589">
            <v>6357</v>
          </cell>
          <cell r="D589">
            <v>549</v>
          </cell>
          <cell r="E589">
            <v>1287</v>
          </cell>
          <cell r="F589">
            <v>1978</v>
          </cell>
          <cell r="G589">
            <v>2542</v>
          </cell>
        </row>
        <row r="590">
          <cell r="A590" t="str">
            <v>2013B</v>
          </cell>
          <cell r="B590" t="str">
            <v>Amphetamine</v>
          </cell>
          <cell r="C590">
            <v>5068</v>
          </cell>
          <cell r="D590">
            <v>424</v>
          </cell>
          <cell r="E590">
            <v>1456</v>
          </cell>
          <cell r="F590">
            <v>624</v>
          </cell>
          <cell r="G590">
            <v>2566</v>
          </cell>
        </row>
        <row r="591">
          <cell r="A591" t="str">
            <v>2013B</v>
          </cell>
          <cell r="B591" t="str">
            <v>Clonazepam</v>
          </cell>
          <cell r="C591">
            <v>5795</v>
          </cell>
          <cell r="D591">
            <v>550</v>
          </cell>
          <cell r="E591">
            <v>1365</v>
          </cell>
          <cell r="F591">
            <v>1098</v>
          </cell>
          <cell r="G591">
            <v>2783</v>
          </cell>
        </row>
        <row r="592">
          <cell r="A592" t="str">
            <v>2013B</v>
          </cell>
          <cell r="B592" t="str">
            <v>Methylone</v>
          </cell>
          <cell r="C592">
            <v>6852</v>
          </cell>
          <cell r="D592">
            <v>509</v>
          </cell>
          <cell r="E592">
            <v>558</v>
          </cell>
          <cell r="F592">
            <v>1300</v>
          </cell>
          <cell r="G592">
            <v>4484</v>
          </cell>
        </row>
        <row r="593">
          <cell r="A593" t="str">
            <v>2013B</v>
          </cell>
          <cell r="B593" t="str">
            <v>Morphine</v>
          </cell>
          <cell r="C593">
            <v>3832</v>
          </cell>
          <cell r="D593">
            <v>546</v>
          </cell>
          <cell r="E593">
            <v>947</v>
          </cell>
          <cell r="F593">
            <v>293</v>
          </cell>
          <cell r="G593">
            <v>2047</v>
          </cell>
        </row>
        <row r="594">
          <cell r="A594" t="str">
            <v>2013B</v>
          </cell>
          <cell r="B594" t="str">
            <v>Methadone</v>
          </cell>
          <cell r="C594">
            <v>3003</v>
          </cell>
          <cell r="D594">
            <v>363</v>
          </cell>
          <cell r="E594">
            <v>614</v>
          </cell>
          <cell r="F594">
            <v>571</v>
          </cell>
          <cell r="G594">
            <v>1455</v>
          </cell>
        </row>
        <row r="595">
          <cell r="A595" t="str">
            <v>2013B</v>
          </cell>
          <cell r="B595" t="str">
            <v>Noncontrolled, non-narcotic drug</v>
          </cell>
          <cell r="C595">
            <v>3039</v>
          </cell>
          <cell r="D595">
            <v>965</v>
          </cell>
          <cell r="E595">
            <v>1</v>
          </cell>
          <cell r="F595">
            <v>448</v>
          </cell>
          <cell r="G595">
            <v>1625</v>
          </cell>
        </row>
        <row r="596">
          <cell r="A596" t="str">
            <v>2013B</v>
          </cell>
          <cell r="B596" t="str">
            <v>Diazepam</v>
          </cell>
          <cell r="C596">
            <v>2788</v>
          </cell>
          <cell r="D596">
            <v>422</v>
          </cell>
          <cell r="E596">
            <v>742</v>
          </cell>
          <cell r="F596">
            <v>254</v>
          </cell>
          <cell r="G596">
            <v>1370</v>
          </cell>
        </row>
        <row r="597">
          <cell r="A597" t="str">
            <v>2013B</v>
          </cell>
          <cell r="B597" t="str">
            <v>Hydromorphone</v>
          </cell>
          <cell r="C597">
            <v>2444</v>
          </cell>
          <cell r="D597">
            <v>138</v>
          </cell>
          <cell r="E597">
            <v>280</v>
          </cell>
          <cell r="F597">
            <v>74</v>
          </cell>
          <cell r="G597">
            <v>1952</v>
          </cell>
        </row>
        <row r="598">
          <cell r="A598" t="str">
            <v>2013B</v>
          </cell>
          <cell r="B598" t="str">
            <v>Phencyclidine (PCP)</v>
          </cell>
          <cell r="C598">
            <v>2576</v>
          </cell>
          <cell r="D598">
            <v>208</v>
          </cell>
          <cell r="E598">
            <v>517</v>
          </cell>
          <cell r="F598">
            <v>1024</v>
          </cell>
          <cell r="G598">
            <v>827</v>
          </cell>
        </row>
        <row r="599">
          <cell r="A599" t="str">
            <v>2013B</v>
          </cell>
          <cell r="B599" t="str">
            <v>Pseudoephedrine</v>
          </cell>
          <cell r="C599">
            <v>1938</v>
          </cell>
          <cell r="D599">
            <v>18</v>
          </cell>
          <cell r="E599">
            <v>870</v>
          </cell>
          <cell r="F599">
            <v>184</v>
          </cell>
          <cell r="G599">
            <v>866</v>
          </cell>
        </row>
        <row r="600">
          <cell r="A600" t="str">
            <v>2013B</v>
          </cell>
          <cell r="B600" t="str">
            <v>MDMA</v>
          </cell>
          <cell r="C600">
            <v>2375</v>
          </cell>
          <cell r="D600">
            <v>790</v>
          </cell>
          <cell r="E600">
            <v>826</v>
          </cell>
          <cell r="F600">
            <v>198</v>
          </cell>
          <cell r="G600">
            <v>562</v>
          </cell>
        </row>
        <row r="601">
          <cell r="A601" t="str">
            <v>2013B</v>
          </cell>
          <cell r="B601" t="str">
            <v>Carisoprodol</v>
          </cell>
          <cell r="C601">
            <v>1890</v>
          </cell>
          <cell r="D601">
            <v>350</v>
          </cell>
          <cell r="E601">
            <v>240</v>
          </cell>
          <cell r="F601">
            <v>91</v>
          </cell>
          <cell r="G601">
            <v>1207</v>
          </cell>
        </row>
        <row r="602">
          <cell r="A602" t="str">
            <v>2013B</v>
          </cell>
          <cell r="B602" t="str">
            <v>Psilocin</v>
          </cell>
          <cell r="C602">
            <v>1988</v>
          </cell>
          <cell r="D602">
            <v>465</v>
          </cell>
          <cell r="E602">
            <v>645</v>
          </cell>
          <cell r="F602">
            <v>196</v>
          </cell>
          <cell r="G602">
            <v>681</v>
          </cell>
        </row>
        <row r="603">
          <cell r="A603" t="str">
            <v>2013B</v>
          </cell>
          <cell r="B603" t="str">
            <v>Codeine</v>
          </cell>
          <cell r="C603">
            <v>1755</v>
          </cell>
          <cell r="D603">
            <v>258</v>
          </cell>
          <cell r="E603">
            <v>417</v>
          </cell>
          <cell r="F603">
            <v>292</v>
          </cell>
          <cell r="G603">
            <v>789</v>
          </cell>
        </row>
        <row r="604">
          <cell r="A604" t="str">
            <v>2013B</v>
          </cell>
          <cell r="B604" t="str">
            <v>1-Benzylpiperazine (BZP)</v>
          </cell>
          <cell r="C604">
            <v>1514</v>
          </cell>
          <cell r="D604">
            <v>31</v>
          </cell>
          <cell r="E604">
            <v>976</v>
          </cell>
          <cell r="F604">
            <v>137</v>
          </cell>
          <cell r="G604">
            <v>369</v>
          </cell>
        </row>
        <row r="605">
          <cell r="A605" t="str">
            <v>2013B</v>
          </cell>
          <cell r="B605" t="str">
            <v>Methylphenidate</v>
          </cell>
          <cell r="C605">
            <v>1230</v>
          </cell>
          <cell r="D605">
            <v>98</v>
          </cell>
          <cell r="E605">
            <v>404</v>
          </cell>
          <cell r="F605">
            <v>215</v>
          </cell>
          <cell r="G605">
            <v>513</v>
          </cell>
        </row>
        <row r="606">
          <cell r="A606" t="str">
            <v>2014A</v>
          </cell>
          <cell r="B606" t="str">
            <v>1-Benzylpiperazine (BZP)</v>
          </cell>
          <cell r="C606">
            <v>2211</v>
          </cell>
          <cell r="D606">
            <v>55</v>
          </cell>
          <cell r="E606">
            <v>1545</v>
          </cell>
          <cell r="F606">
            <v>134</v>
          </cell>
          <cell r="G606">
            <v>478</v>
          </cell>
        </row>
        <row r="607">
          <cell r="A607" t="str">
            <v>2014A</v>
          </cell>
          <cell r="B607" t="str">
            <v>AB-FUBINACA</v>
          </cell>
          <cell r="C607">
            <v>4326</v>
          </cell>
          <cell r="D607">
            <v>161</v>
          </cell>
          <cell r="E607">
            <v>988</v>
          </cell>
          <cell r="F607">
            <v>299</v>
          </cell>
          <cell r="G607">
            <v>2878</v>
          </cell>
        </row>
        <row r="608">
          <cell r="A608" t="str">
            <v>2014A</v>
          </cell>
          <cell r="B608" t="str">
            <v>AB-PINACA</v>
          </cell>
          <cell r="C608">
            <v>2232</v>
          </cell>
          <cell r="D608">
            <v>197</v>
          </cell>
          <cell r="E608">
            <v>796</v>
          </cell>
          <cell r="F608">
            <v>127</v>
          </cell>
          <cell r="G608">
            <v>1112</v>
          </cell>
        </row>
        <row r="609">
          <cell r="A609" t="str">
            <v>2014A</v>
          </cell>
          <cell r="B609" t="str">
            <v>alpha-PVP</v>
          </cell>
          <cell r="C609">
            <v>2244</v>
          </cell>
          <cell r="D609">
            <v>49</v>
          </cell>
          <cell r="E609">
            <v>514</v>
          </cell>
          <cell r="F609">
            <v>603</v>
          </cell>
          <cell r="G609">
            <v>1079</v>
          </cell>
        </row>
        <row r="610">
          <cell r="A610" t="str">
            <v>2014A</v>
          </cell>
          <cell r="B610" t="str">
            <v>Alprazolam</v>
          </cell>
          <cell r="C610">
            <v>21804</v>
          </cell>
          <cell r="D610">
            <v>1676</v>
          </cell>
          <cell r="E610">
            <v>4067</v>
          </cell>
          <cell r="F610">
            <v>3051</v>
          </cell>
          <cell r="G610">
            <v>13009</v>
          </cell>
        </row>
        <row r="611">
          <cell r="A611" t="str">
            <v>2014A</v>
          </cell>
          <cell r="B611" t="str">
            <v>Amphetamine</v>
          </cell>
          <cell r="C611">
            <v>6101</v>
          </cell>
          <cell r="D611">
            <v>620</v>
          </cell>
          <cell r="E611">
            <v>1551</v>
          </cell>
          <cell r="F611">
            <v>768</v>
          </cell>
          <cell r="G611">
            <v>3163</v>
          </cell>
        </row>
        <row r="612">
          <cell r="A612" t="str">
            <v>2014A</v>
          </cell>
          <cell r="B612" t="str">
            <v>Buprenorphine</v>
          </cell>
          <cell r="C612">
            <v>7709</v>
          </cell>
          <cell r="D612">
            <v>623</v>
          </cell>
          <cell r="E612">
            <v>1572</v>
          </cell>
          <cell r="F612">
            <v>2209</v>
          </cell>
          <cell r="G612">
            <v>3306</v>
          </cell>
        </row>
        <row r="613">
          <cell r="A613" t="str">
            <v>2014A</v>
          </cell>
          <cell r="B613" t="str">
            <v>Cannabis/THC</v>
          </cell>
          <cell r="C613">
            <v>241057</v>
          </cell>
          <cell r="D613">
            <v>27293</v>
          </cell>
          <cell r="E613">
            <v>79010</v>
          </cell>
          <cell r="F613">
            <v>39044</v>
          </cell>
          <cell r="G613">
            <v>95710</v>
          </cell>
        </row>
        <row r="614">
          <cell r="A614" t="str">
            <v>2014A</v>
          </cell>
          <cell r="B614" t="str">
            <v>Carisoprodol</v>
          </cell>
          <cell r="C614">
            <v>2023</v>
          </cell>
          <cell r="D614">
            <v>383</v>
          </cell>
          <cell r="E614">
            <v>231</v>
          </cell>
          <cell r="F614">
            <v>87</v>
          </cell>
          <cell r="G614">
            <v>1322</v>
          </cell>
        </row>
        <row r="615">
          <cell r="A615" t="str">
            <v>2014A</v>
          </cell>
          <cell r="B615" t="str">
            <v>Clonazepam</v>
          </cell>
          <cell r="C615">
            <v>6097</v>
          </cell>
          <cell r="D615">
            <v>621</v>
          </cell>
          <cell r="E615">
            <v>1240</v>
          </cell>
          <cell r="F615">
            <v>1143</v>
          </cell>
          <cell r="G615">
            <v>3094</v>
          </cell>
        </row>
        <row r="616">
          <cell r="A616" t="str">
            <v>2014A</v>
          </cell>
          <cell r="B616" t="str">
            <v>Cocaine</v>
          </cell>
          <cell r="C616">
            <v>119014</v>
          </cell>
          <cell r="D616">
            <v>10708</v>
          </cell>
          <cell r="E616">
            <v>22883</v>
          </cell>
          <cell r="F616">
            <v>26288</v>
          </cell>
          <cell r="G616">
            <v>59135</v>
          </cell>
        </row>
        <row r="617">
          <cell r="A617" t="str">
            <v>2014A</v>
          </cell>
          <cell r="B617" t="str">
            <v>Diazepam</v>
          </cell>
          <cell r="C617">
            <v>3013</v>
          </cell>
          <cell r="D617">
            <v>405</v>
          </cell>
          <cell r="E617">
            <v>698</v>
          </cell>
          <cell r="F617">
            <v>261</v>
          </cell>
          <cell r="G617">
            <v>1648</v>
          </cell>
        </row>
        <row r="618">
          <cell r="A618" t="str">
            <v>2014A</v>
          </cell>
          <cell r="B618" t="str">
            <v>Fentanyl</v>
          </cell>
          <cell r="C618">
            <v>2219</v>
          </cell>
          <cell r="D618">
            <v>54</v>
          </cell>
          <cell r="E618">
            <v>697</v>
          </cell>
          <cell r="F618">
            <v>711</v>
          </cell>
          <cell r="G618">
            <v>759</v>
          </cell>
        </row>
        <row r="619">
          <cell r="A619" t="str">
            <v>2014A</v>
          </cell>
          <cell r="B619" t="str">
            <v>Heroin</v>
          </cell>
          <cell r="C619">
            <v>84962</v>
          </cell>
          <cell r="D619">
            <v>14077</v>
          </cell>
          <cell r="E619">
            <v>26614</v>
          </cell>
          <cell r="F619">
            <v>25173</v>
          </cell>
          <cell r="G619">
            <v>19099</v>
          </cell>
        </row>
        <row r="620">
          <cell r="A620" t="str">
            <v>2014A</v>
          </cell>
          <cell r="B620" t="str">
            <v>Hydrocodone</v>
          </cell>
          <cell r="C620">
            <v>17721</v>
          </cell>
          <cell r="D620">
            <v>2455</v>
          </cell>
          <cell r="E620">
            <v>3939</v>
          </cell>
          <cell r="F620">
            <v>1023</v>
          </cell>
          <cell r="G620">
            <v>10304</v>
          </cell>
        </row>
        <row r="621">
          <cell r="A621" t="str">
            <v>2014A</v>
          </cell>
          <cell r="B621" t="str">
            <v>Hydromorphone</v>
          </cell>
          <cell r="C621">
            <v>2479</v>
          </cell>
          <cell r="D621">
            <v>141</v>
          </cell>
          <cell r="E621">
            <v>298</v>
          </cell>
          <cell r="F621">
            <v>76</v>
          </cell>
          <cell r="G621">
            <v>1965</v>
          </cell>
        </row>
        <row r="622">
          <cell r="A622" t="str">
            <v>2014A</v>
          </cell>
          <cell r="B622" t="str">
            <v>MDMA</v>
          </cell>
          <cell r="C622">
            <v>2347</v>
          </cell>
          <cell r="D622">
            <v>937</v>
          </cell>
          <cell r="E622">
            <v>662</v>
          </cell>
          <cell r="F622">
            <v>188</v>
          </cell>
          <cell r="G622">
            <v>560</v>
          </cell>
        </row>
        <row r="623">
          <cell r="A623" t="str">
            <v>2014A</v>
          </cell>
          <cell r="B623" t="str">
            <v>Methadone</v>
          </cell>
          <cell r="C623">
            <v>3077</v>
          </cell>
          <cell r="D623">
            <v>449</v>
          </cell>
          <cell r="E623">
            <v>614</v>
          </cell>
          <cell r="F623">
            <v>700</v>
          </cell>
          <cell r="G623">
            <v>1314</v>
          </cell>
        </row>
        <row r="624">
          <cell r="A624" t="str">
            <v>2014A</v>
          </cell>
          <cell r="B624" t="str">
            <v>Methamphetamine</v>
          </cell>
          <cell r="C624">
            <v>121109</v>
          </cell>
          <cell r="D624">
            <v>53509</v>
          </cell>
          <cell r="E624">
            <v>20579</v>
          </cell>
          <cell r="F624">
            <v>1939</v>
          </cell>
          <cell r="G624">
            <v>45082</v>
          </cell>
        </row>
        <row r="625">
          <cell r="A625" t="str">
            <v>2014A</v>
          </cell>
          <cell r="B625" t="str">
            <v xml:space="preserve">Methylone </v>
          </cell>
          <cell r="C625">
            <v>4417</v>
          </cell>
          <cell r="D625">
            <v>540</v>
          </cell>
          <cell r="E625">
            <v>329</v>
          </cell>
          <cell r="F625">
            <v>648</v>
          </cell>
          <cell r="G625">
            <v>2901</v>
          </cell>
        </row>
        <row r="626">
          <cell r="A626" t="str">
            <v>2014A</v>
          </cell>
          <cell r="B626" t="str">
            <v>Morphine</v>
          </cell>
          <cell r="C626">
            <v>4192</v>
          </cell>
          <cell r="D626">
            <v>661</v>
          </cell>
          <cell r="E626">
            <v>964</v>
          </cell>
          <cell r="F626">
            <v>329</v>
          </cell>
          <cell r="G626">
            <v>2237</v>
          </cell>
        </row>
        <row r="627">
          <cell r="A627" t="str">
            <v>2014A</v>
          </cell>
          <cell r="B627" t="str">
            <v>Noncontrolled, non-narcotic drug</v>
          </cell>
          <cell r="C627">
            <v>3231</v>
          </cell>
          <cell r="D627">
            <v>1176</v>
          </cell>
          <cell r="E627">
            <v>19</v>
          </cell>
          <cell r="F627">
            <v>304</v>
          </cell>
          <cell r="G627">
            <v>1732</v>
          </cell>
        </row>
        <row r="628">
          <cell r="A628" t="str">
            <v>2014A</v>
          </cell>
          <cell r="B628" t="str">
            <v>Oxycodone</v>
          </cell>
          <cell r="C628">
            <v>23132</v>
          </cell>
          <cell r="D628">
            <v>2211</v>
          </cell>
          <cell r="E628">
            <v>4068</v>
          </cell>
          <cell r="F628">
            <v>4743</v>
          </cell>
          <cell r="G628">
            <v>12111</v>
          </cell>
        </row>
        <row r="629">
          <cell r="A629" t="str">
            <v>2014A</v>
          </cell>
          <cell r="B629" t="str">
            <v>Phencyclidine (PCP)</v>
          </cell>
          <cell r="C629">
            <v>2697</v>
          </cell>
          <cell r="D629">
            <v>217</v>
          </cell>
          <cell r="E629">
            <v>478</v>
          </cell>
          <cell r="F629">
            <v>974</v>
          </cell>
          <cell r="G629">
            <v>1027</v>
          </cell>
        </row>
        <row r="630">
          <cell r="A630" t="str">
            <v>2014A</v>
          </cell>
          <cell r="B630" t="str">
            <v>XLR11</v>
          </cell>
          <cell r="C630">
            <v>6602</v>
          </cell>
          <cell r="D630">
            <v>600</v>
          </cell>
          <cell r="E630">
            <v>1230</v>
          </cell>
          <cell r="F630">
            <v>1884</v>
          </cell>
          <cell r="G630">
            <v>2888</v>
          </cell>
        </row>
        <row r="631">
          <cell r="A631" t="str">
            <v>2014B</v>
          </cell>
          <cell r="B631" t="str">
            <v>Cannabis/THC</v>
          </cell>
          <cell r="C631">
            <v>196060</v>
          </cell>
          <cell r="D631">
            <v>23510</v>
          </cell>
          <cell r="E631">
            <v>65983</v>
          </cell>
          <cell r="F631">
            <v>36110</v>
          </cell>
          <cell r="G631">
            <v>70458</v>
          </cell>
        </row>
        <row r="632">
          <cell r="A632" t="str">
            <v>2014B</v>
          </cell>
          <cell r="B632" t="str">
            <v>Methamphetamine</v>
          </cell>
          <cell r="C632">
            <v>115066</v>
          </cell>
          <cell r="D632">
            <v>50915</v>
          </cell>
          <cell r="E632">
            <v>18404</v>
          </cell>
          <cell r="F632">
            <v>1282</v>
          </cell>
          <cell r="G632">
            <v>44465</v>
          </cell>
        </row>
        <row r="633">
          <cell r="A633" t="str">
            <v>2014B</v>
          </cell>
          <cell r="B633" t="str">
            <v>Cocaine</v>
          </cell>
          <cell r="C633">
            <v>94153</v>
          </cell>
          <cell r="D633">
            <v>7963</v>
          </cell>
          <cell r="E633">
            <v>19688</v>
          </cell>
          <cell r="F633">
            <v>22596</v>
          </cell>
          <cell r="G633">
            <v>43906</v>
          </cell>
        </row>
        <row r="634">
          <cell r="A634" t="str">
            <v>2014B</v>
          </cell>
          <cell r="B634" t="str">
            <v>Heroin</v>
          </cell>
          <cell r="C634">
            <v>78638</v>
          </cell>
          <cell r="D634">
            <v>13341</v>
          </cell>
          <cell r="E634">
            <v>22336</v>
          </cell>
          <cell r="F634">
            <v>26751</v>
          </cell>
          <cell r="G634">
            <v>16209</v>
          </cell>
        </row>
        <row r="635">
          <cell r="A635" t="str">
            <v>2014B</v>
          </cell>
          <cell r="B635" t="str">
            <v>Oxycodone</v>
          </cell>
          <cell r="C635">
            <v>19868</v>
          </cell>
          <cell r="D635">
            <v>2078</v>
          </cell>
          <cell r="E635">
            <v>3845</v>
          </cell>
          <cell r="F635">
            <v>4671</v>
          </cell>
          <cell r="G635">
            <v>9274</v>
          </cell>
        </row>
        <row r="636">
          <cell r="A636" t="str">
            <v>2014B</v>
          </cell>
          <cell r="B636" t="str">
            <v>Alprazolam</v>
          </cell>
          <cell r="C636">
            <v>18943</v>
          </cell>
          <cell r="D636">
            <v>1634</v>
          </cell>
          <cell r="E636">
            <v>3713</v>
          </cell>
          <cell r="F636">
            <v>2778</v>
          </cell>
          <cell r="G636">
            <v>10819</v>
          </cell>
        </row>
        <row r="637">
          <cell r="A637" t="str">
            <v>2014B</v>
          </cell>
          <cell r="B637" t="str">
            <v>Hydrocodone</v>
          </cell>
          <cell r="C637">
            <v>15411</v>
          </cell>
          <cell r="D637">
            <v>1963</v>
          </cell>
          <cell r="E637">
            <v>3657</v>
          </cell>
          <cell r="F637">
            <v>611</v>
          </cell>
          <cell r="G637">
            <v>9180</v>
          </cell>
        </row>
        <row r="638">
          <cell r="A638" t="str">
            <v>2014B</v>
          </cell>
          <cell r="B638" t="str">
            <v>Buprenorphine</v>
          </cell>
          <cell r="C638">
            <v>7500</v>
          </cell>
          <cell r="D638">
            <v>628</v>
          </cell>
          <cell r="E638">
            <v>1442</v>
          </cell>
          <cell r="F638">
            <v>2330</v>
          </cell>
          <cell r="G638">
            <v>3099</v>
          </cell>
        </row>
        <row r="639">
          <cell r="A639" t="str">
            <v>2014B</v>
          </cell>
          <cell r="B639" t="str">
            <v>Clonazepam</v>
          </cell>
          <cell r="C639">
            <v>5700</v>
          </cell>
          <cell r="D639">
            <v>482</v>
          </cell>
          <cell r="E639">
            <v>1237</v>
          </cell>
          <cell r="F639">
            <v>1233</v>
          </cell>
          <cell r="G639">
            <v>2747</v>
          </cell>
        </row>
        <row r="640">
          <cell r="A640" t="str">
            <v>2014B</v>
          </cell>
          <cell r="B640" t="str">
            <v>Amphetamine</v>
          </cell>
          <cell r="C640">
            <v>5430</v>
          </cell>
          <cell r="D640">
            <v>520</v>
          </cell>
          <cell r="E640">
            <v>1519</v>
          </cell>
          <cell r="F640">
            <v>749</v>
          </cell>
          <cell r="G640">
            <v>2641</v>
          </cell>
        </row>
        <row r="641">
          <cell r="A641" t="str">
            <v>2014B</v>
          </cell>
          <cell r="B641" t="str">
            <v>XLR11</v>
          </cell>
          <cell r="C641">
            <v>4399</v>
          </cell>
          <cell r="D641">
            <v>644</v>
          </cell>
          <cell r="E641">
            <v>690</v>
          </cell>
          <cell r="F641">
            <v>1051</v>
          </cell>
          <cell r="G641">
            <v>2015</v>
          </cell>
        </row>
        <row r="642">
          <cell r="A642" t="str">
            <v>2014B</v>
          </cell>
          <cell r="B642" t="str">
            <v>Morphine</v>
          </cell>
          <cell r="C642">
            <v>3428</v>
          </cell>
          <cell r="D642">
            <v>530</v>
          </cell>
          <cell r="E642">
            <v>833</v>
          </cell>
          <cell r="F642">
            <v>286</v>
          </cell>
          <cell r="G642">
            <v>1781</v>
          </cell>
        </row>
        <row r="643">
          <cell r="A643" t="str">
            <v>2014B</v>
          </cell>
          <cell r="B643" t="str">
            <v>AB-FUBINACA</v>
          </cell>
          <cell r="C643">
            <v>1967</v>
          </cell>
          <cell r="D643">
            <v>88</v>
          </cell>
          <cell r="E643">
            <v>659</v>
          </cell>
          <cell r="F643">
            <v>156</v>
          </cell>
          <cell r="G643">
            <v>1064</v>
          </cell>
        </row>
        <row r="644">
          <cell r="A644" t="str">
            <v>2014B</v>
          </cell>
          <cell r="B644" t="str">
            <v>Noncontrolled, non-narcotic drug</v>
          </cell>
          <cell r="C644">
            <v>2493</v>
          </cell>
          <cell r="D644">
            <v>973</v>
          </cell>
          <cell r="E644">
            <v>31</v>
          </cell>
          <cell r="F644">
            <v>276</v>
          </cell>
          <cell r="G644">
            <v>1214</v>
          </cell>
        </row>
        <row r="645">
          <cell r="A645" t="str">
            <v>2014B</v>
          </cell>
          <cell r="B645" t="str">
            <v>Methadone</v>
          </cell>
          <cell r="C645">
            <v>2482</v>
          </cell>
          <cell r="D645">
            <v>388</v>
          </cell>
          <cell r="E645">
            <v>463</v>
          </cell>
          <cell r="F645">
            <v>537</v>
          </cell>
          <cell r="G645">
            <v>1093</v>
          </cell>
        </row>
        <row r="646">
          <cell r="A646" t="str">
            <v>2014B</v>
          </cell>
          <cell r="B646" t="str">
            <v>Diazepam</v>
          </cell>
          <cell r="C646">
            <v>2433</v>
          </cell>
          <cell r="D646">
            <v>341</v>
          </cell>
          <cell r="E646">
            <v>624</v>
          </cell>
          <cell r="F646">
            <v>247</v>
          </cell>
          <cell r="G646">
            <v>1222</v>
          </cell>
        </row>
        <row r="647">
          <cell r="A647" t="str">
            <v>2014B</v>
          </cell>
          <cell r="B647" t="str">
            <v>Ethylone</v>
          </cell>
          <cell r="C647">
            <v>5425</v>
          </cell>
          <cell r="D647">
            <v>310</v>
          </cell>
          <cell r="E647">
            <v>435</v>
          </cell>
          <cell r="F647">
            <v>879</v>
          </cell>
          <cell r="G647">
            <v>3801</v>
          </cell>
        </row>
        <row r="648">
          <cell r="A648" t="str">
            <v>2014B</v>
          </cell>
          <cell r="B648" t="str">
            <v>Phencyclidine (PCP)</v>
          </cell>
          <cell r="C648">
            <v>2307</v>
          </cell>
          <cell r="D648">
            <v>184</v>
          </cell>
          <cell r="E648">
            <v>512</v>
          </cell>
          <cell r="F648">
            <v>799</v>
          </cell>
          <cell r="G648">
            <v>813</v>
          </cell>
        </row>
        <row r="649">
          <cell r="A649" t="str">
            <v>2014B</v>
          </cell>
          <cell r="B649" t="str">
            <v>AB-PINACA</v>
          </cell>
          <cell r="C649">
            <v>2722</v>
          </cell>
          <cell r="D649">
            <v>160</v>
          </cell>
          <cell r="E649">
            <v>942</v>
          </cell>
          <cell r="F649">
            <v>369</v>
          </cell>
          <cell r="G649">
            <v>1251</v>
          </cell>
        </row>
        <row r="650">
          <cell r="A650" t="str">
            <v>2014B</v>
          </cell>
          <cell r="B650" t="str">
            <v>MDMA</v>
          </cell>
          <cell r="C650">
            <v>2555</v>
          </cell>
          <cell r="D650">
            <v>978</v>
          </cell>
          <cell r="E650">
            <v>830</v>
          </cell>
          <cell r="F650">
            <v>233</v>
          </cell>
          <cell r="G650">
            <v>514</v>
          </cell>
        </row>
        <row r="651">
          <cell r="A651" t="str">
            <v>2014B</v>
          </cell>
          <cell r="B651" t="str">
            <v xml:space="preserve">Methylone </v>
          </cell>
          <cell r="C651">
            <v>351</v>
          </cell>
          <cell r="D651">
            <v>139</v>
          </cell>
          <cell r="E651">
            <v>74</v>
          </cell>
          <cell r="F651">
            <v>149</v>
          </cell>
          <cell r="G651">
            <v>-11</v>
          </cell>
        </row>
        <row r="652">
          <cell r="A652" t="str">
            <v>2014B</v>
          </cell>
          <cell r="B652" t="str">
            <v>Fentanyl</v>
          </cell>
          <cell r="C652">
            <v>2423</v>
          </cell>
          <cell r="D652">
            <v>65</v>
          </cell>
          <cell r="E652">
            <v>986</v>
          </cell>
          <cell r="F652">
            <v>834</v>
          </cell>
          <cell r="G652">
            <v>536</v>
          </cell>
        </row>
        <row r="653">
          <cell r="A653" t="str">
            <v>2014B</v>
          </cell>
          <cell r="B653" t="str">
            <v>Hydromorphone</v>
          </cell>
          <cell r="C653">
            <v>2150</v>
          </cell>
          <cell r="D653">
            <v>165</v>
          </cell>
          <cell r="E653">
            <v>274</v>
          </cell>
          <cell r="F653">
            <v>79</v>
          </cell>
          <cell r="G653">
            <v>1632</v>
          </cell>
        </row>
        <row r="654">
          <cell r="A654" t="str">
            <v>2014B</v>
          </cell>
          <cell r="B654" t="str">
            <v>Psilocin/psilocibin</v>
          </cell>
          <cell r="C654">
            <v>3965</v>
          </cell>
          <cell r="D654">
            <v>1319</v>
          </cell>
          <cell r="E654">
            <v>1223</v>
          </cell>
          <cell r="F654">
            <v>369</v>
          </cell>
          <cell r="G654">
            <v>1054</v>
          </cell>
        </row>
        <row r="655">
          <cell r="A655" t="str">
            <v>2014B</v>
          </cell>
          <cell r="B655" t="str">
            <v>alpha-PVP</v>
          </cell>
          <cell r="C655">
            <v>1661</v>
          </cell>
          <cell r="D655">
            <v>93</v>
          </cell>
          <cell r="E655">
            <v>293</v>
          </cell>
          <cell r="F655">
            <v>70</v>
          </cell>
          <cell r="G655">
            <v>1204</v>
          </cell>
        </row>
        <row r="656">
          <cell r="A656" t="str">
            <v>2015A</v>
          </cell>
          <cell r="B656" t="str">
            <v>Cannabis/THC</v>
          </cell>
          <cell r="C656">
            <v>204030</v>
          </cell>
          <cell r="D656">
            <v>24670</v>
          </cell>
          <cell r="E656">
            <v>71429</v>
          </cell>
          <cell r="F656">
            <v>37399</v>
          </cell>
          <cell r="G656">
            <v>70532</v>
          </cell>
        </row>
        <row r="657">
          <cell r="A657" t="str">
            <v>2015A</v>
          </cell>
          <cell r="B657" t="str">
            <v>Methamphetamine</v>
          </cell>
          <cell r="C657">
            <v>133374</v>
          </cell>
          <cell r="D657">
            <v>56932</v>
          </cell>
          <cell r="E657">
            <v>22996</v>
          </cell>
          <cell r="F657">
            <v>1884</v>
          </cell>
          <cell r="G657">
            <v>51563</v>
          </cell>
        </row>
        <row r="658">
          <cell r="A658" t="str">
            <v>2015A</v>
          </cell>
          <cell r="B658" t="str">
            <v>Cocaine</v>
          </cell>
          <cell r="C658">
            <v>105479</v>
          </cell>
          <cell r="D658">
            <v>9231</v>
          </cell>
          <cell r="E658">
            <v>22424</v>
          </cell>
          <cell r="F658">
            <v>25303</v>
          </cell>
          <cell r="G658">
            <v>48522</v>
          </cell>
        </row>
        <row r="659">
          <cell r="A659" t="str">
            <v>2015A</v>
          </cell>
          <cell r="B659" t="str">
            <v>Heroin</v>
          </cell>
          <cell r="C659">
            <v>91465</v>
          </cell>
          <cell r="D659">
            <v>15941</v>
          </cell>
          <cell r="E659">
            <v>26622</v>
          </cell>
          <cell r="F659">
            <v>28334</v>
          </cell>
          <cell r="G659">
            <v>20568</v>
          </cell>
        </row>
        <row r="660">
          <cell r="A660" t="str">
            <v>2015A</v>
          </cell>
          <cell r="B660" t="str">
            <v>Alprazolam</v>
          </cell>
          <cell r="C660">
            <v>22781</v>
          </cell>
          <cell r="D660">
            <v>2173</v>
          </cell>
          <cell r="E660">
            <v>4088</v>
          </cell>
          <cell r="F660">
            <v>2944</v>
          </cell>
          <cell r="G660">
            <v>13576</v>
          </cell>
        </row>
        <row r="661">
          <cell r="A661" t="str">
            <v>2015A</v>
          </cell>
          <cell r="B661" t="str">
            <v>Oxycodone</v>
          </cell>
          <cell r="C661">
            <v>21306</v>
          </cell>
          <cell r="D661">
            <v>2343</v>
          </cell>
          <cell r="E661">
            <v>4055</v>
          </cell>
          <cell r="F661">
            <v>4313</v>
          </cell>
          <cell r="G661">
            <v>10595</v>
          </cell>
        </row>
        <row r="662">
          <cell r="A662" t="str">
            <v>2015A</v>
          </cell>
          <cell r="B662" t="str">
            <v>Hydrocodone</v>
          </cell>
          <cell r="C662">
            <v>13981</v>
          </cell>
          <cell r="D662">
            <v>1838</v>
          </cell>
          <cell r="E662">
            <v>3288</v>
          </cell>
          <cell r="F662">
            <v>686</v>
          </cell>
          <cell r="G662">
            <v>8170</v>
          </cell>
        </row>
        <row r="663">
          <cell r="A663" t="str">
            <v>2015A</v>
          </cell>
          <cell r="B663" t="str">
            <v>Buprenorphine</v>
          </cell>
          <cell r="C663">
            <v>8660</v>
          </cell>
          <cell r="D663">
            <v>683</v>
          </cell>
          <cell r="E663">
            <v>1608</v>
          </cell>
          <cell r="F663">
            <v>2179</v>
          </cell>
          <cell r="G663">
            <v>4190</v>
          </cell>
        </row>
        <row r="664">
          <cell r="A664" t="str">
            <v>2015A</v>
          </cell>
          <cell r="B664" t="str">
            <v>Amphetamine</v>
          </cell>
          <cell r="C664">
            <v>6204</v>
          </cell>
          <cell r="D664">
            <v>654</v>
          </cell>
          <cell r="E664">
            <v>1648</v>
          </cell>
          <cell r="F664">
            <v>710</v>
          </cell>
          <cell r="G664">
            <v>3192</v>
          </cell>
        </row>
        <row r="665">
          <cell r="A665" t="str">
            <v>2015A</v>
          </cell>
          <cell r="B665" t="str">
            <v>Clonazepam</v>
          </cell>
          <cell r="C665">
            <v>5895</v>
          </cell>
          <cell r="D665">
            <v>540</v>
          </cell>
          <cell r="E665">
            <v>1255</v>
          </cell>
          <cell r="F665">
            <v>1016</v>
          </cell>
          <cell r="G665">
            <v>3085</v>
          </cell>
        </row>
        <row r="666">
          <cell r="A666" t="str">
            <v>2015A</v>
          </cell>
          <cell r="B666" t="str">
            <v>Fentanyl</v>
          </cell>
          <cell r="C666">
            <v>5787</v>
          </cell>
          <cell r="D666">
            <v>113</v>
          </cell>
          <cell r="E666">
            <v>2108</v>
          </cell>
          <cell r="F666">
            <v>2186</v>
          </cell>
          <cell r="G666">
            <v>1380</v>
          </cell>
        </row>
        <row r="667">
          <cell r="A667" t="str">
            <v>2015A</v>
          </cell>
          <cell r="B667" t="str">
            <v>Ethylone</v>
          </cell>
          <cell r="C667">
            <v>4894</v>
          </cell>
          <cell r="D667">
            <v>277</v>
          </cell>
          <cell r="E667">
            <v>523</v>
          </cell>
          <cell r="F667">
            <v>822</v>
          </cell>
          <cell r="G667">
            <v>3272</v>
          </cell>
        </row>
        <row r="668">
          <cell r="A668" t="str">
            <v>2015A</v>
          </cell>
          <cell r="B668" t="str">
            <v>alpha-PVP</v>
          </cell>
          <cell r="C668">
            <v>8360</v>
          </cell>
          <cell r="D668">
            <v>98</v>
          </cell>
          <cell r="E668">
            <v>453</v>
          </cell>
          <cell r="F668">
            <v>346</v>
          </cell>
          <cell r="G668">
            <v>3283</v>
          </cell>
        </row>
        <row r="669">
          <cell r="A669" t="str">
            <v>2015A</v>
          </cell>
          <cell r="B669" t="str">
            <v>XLR11</v>
          </cell>
          <cell r="C669">
            <v>3769</v>
          </cell>
          <cell r="D669">
            <v>393</v>
          </cell>
          <cell r="E669">
            <v>660</v>
          </cell>
          <cell r="F669">
            <v>922</v>
          </cell>
          <cell r="G669">
            <v>1795</v>
          </cell>
        </row>
        <row r="670">
          <cell r="A670" t="str">
            <v>2015A</v>
          </cell>
          <cell r="B670" t="str">
            <v>AB-CHMINACA</v>
          </cell>
          <cell r="C670">
            <v>3678</v>
          </cell>
          <cell r="D670">
            <v>515</v>
          </cell>
          <cell r="E670">
            <v>584</v>
          </cell>
          <cell r="F670">
            <v>388</v>
          </cell>
          <cell r="G670">
            <v>2191</v>
          </cell>
        </row>
        <row r="671">
          <cell r="A671" t="str">
            <v>2015A</v>
          </cell>
          <cell r="B671" t="str">
            <v>Morphine</v>
          </cell>
          <cell r="C671">
            <v>3596</v>
          </cell>
          <cell r="D671">
            <v>599</v>
          </cell>
          <cell r="E671">
            <v>883</v>
          </cell>
          <cell r="F671">
            <v>255</v>
          </cell>
          <cell r="G671">
            <v>1859</v>
          </cell>
        </row>
        <row r="672">
          <cell r="A672" t="str">
            <v>2015A</v>
          </cell>
          <cell r="B672" t="str">
            <v>Diazepam</v>
          </cell>
          <cell r="C672">
            <v>2751</v>
          </cell>
          <cell r="D672">
            <v>450</v>
          </cell>
          <cell r="E672">
            <v>642</v>
          </cell>
          <cell r="F672">
            <v>305</v>
          </cell>
          <cell r="G672">
            <v>1355</v>
          </cell>
        </row>
        <row r="673">
          <cell r="A673" t="str">
            <v>2015A</v>
          </cell>
          <cell r="B673" t="str">
            <v>Tramadol</v>
          </cell>
          <cell r="C673">
            <v>2641</v>
          </cell>
          <cell r="D673">
            <v>347</v>
          </cell>
          <cell r="E673">
            <v>792</v>
          </cell>
          <cell r="F673">
            <v>211</v>
          </cell>
          <cell r="G673">
            <v>1292</v>
          </cell>
        </row>
        <row r="674">
          <cell r="A674" t="str">
            <v>2015A</v>
          </cell>
          <cell r="B674" t="str">
            <v>Methadone</v>
          </cell>
          <cell r="C674">
            <v>2617</v>
          </cell>
          <cell r="D674">
            <v>377</v>
          </cell>
          <cell r="E674">
            <v>525</v>
          </cell>
          <cell r="F674">
            <v>521</v>
          </cell>
          <cell r="G674">
            <v>1193</v>
          </cell>
        </row>
        <row r="675">
          <cell r="A675" t="str">
            <v>2015A</v>
          </cell>
          <cell r="B675" t="str">
            <v>MDMA</v>
          </cell>
          <cell r="C675">
            <v>2421</v>
          </cell>
          <cell r="D675">
            <v>812</v>
          </cell>
          <cell r="E675">
            <v>835</v>
          </cell>
          <cell r="F675">
            <v>234</v>
          </cell>
          <cell r="G675">
            <v>539</v>
          </cell>
        </row>
        <row r="676">
          <cell r="A676" t="str">
            <v>2015A</v>
          </cell>
          <cell r="B676" t="str">
            <v>Phencyclidine (PCP)</v>
          </cell>
          <cell r="C676">
            <v>2318</v>
          </cell>
          <cell r="D676">
            <v>200</v>
          </cell>
          <cell r="E676">
            <v>486</v>
          </cell>
          <cell r="F676">
            <v>839</v>
          </cell>
          <cell r="G676">
            <v>794</v>
          </cell>
        </row>
        <row r="677">
          <cell r="A677" t="str">
            <v>2015A</v>
          </cell>
          <cell r="B677" t="str">
            <v>Noncontrolled, non-narcotic drug</v>
          </cell>
          <cell r="C677">
            <v>2120</v>
          </cell>
          <cell r="D677">
            <v>917</v>
          </cell>
          <cell r="E677">
            <v>35</v>
          </cell>
          <cell r="F677">
            <v>329</v>
          </cell>
          <cell r="G677">
            <v>839</v>
          </cell>
        </row>
        <row r="678">
          <cell r="A678" t="str">
            <v>2015A</v>
          </cell>
          <cell r="B678" t="str">
            <v>Hydromorphone</v>
          </cell>
          <cell r="C678">
            <v>2045</v>
          </cell>
          <cell r="D678">
            <v>153</v>
          </cell>
          <cell r="E678">
            <v>240</v>
          </cell>
          <cell r="F678">
            <v>86</v>
          </cell>
          <cell r="G678">
            <v>1566</v>
          </cell>
        </row>
        <row r="679">
          <cell r="A679" t="str">
            <v>2015A</v>
          </cell>
          <cell r="B679" t="str">
            <v>Psilocin/psilocibin</v>
          </cell>
          <cell r="C679">
            <v>1959</v>
          </cell>
          <cell r="D679">
            <v>767</v>
          </cell>
          <cell r="E679">
            <v>540</v>
          </cell>
          <cell r="F679">
            <v>137</v>
          </cell>
          <cell r="G679">
            <v>515</v>
          </cell>
        </row>
        <row r="680">
          <cell r="A680" t="str">
            <v>2015A</v>
          </cell>
          <cell r="B680" t="str">
            <v>AB-PINACA</v>
          </cell>
          <cell r="C680">
            <v>1893</v>
          </cell>
          <cell r="D680">
            <v>225</v>
          </cell>
          <cell r="E680">
            <v>641</v>
          </cell>
          <cell r="F680">
            <v>399</v>
          </cell>
          <cell r="G680">
            <v>629</v>
          </cell>
        </row>
        <row r="681">
          <cell r="A681" t="str">
            <v>2015B</v>
          </cell>
          <cell r="B681" t="str">
            <v>Cannabis/THC</v>
          </cell>
          <cell r="C681">
            <v>191737</v>
          </cell>
          <cell r="D681">
            <v>23308</v>
          </cell>
          <cell r="E681">
            <v>64559</v>
          </cell>
          <cell r="F681">
            <v>37708</v>
          </cell>
          <cell r="G681">
            <v>66162</v>
          </cell>
        </row>
        <row r="682">
          <cell r="A682" t="str">
            <v>2015B</v>
          </cell>
          <cell r="B682" t="str">
            <v>Methamphetamine</v>
          </cell>
          <cell r="C682">
            <v>139449</v>
          </cell>
          <cell r="D682">
            <v>54192</v>
          </cell>
          <cell r="E682">
            <v>24643</v>
          </cell>
          <cell r="F682">
            <v>2670</v>
          </cell>
          <cell r="G682">
            <v>57944</v>
          </cell>
        </row>
        <row r="683">
          <cell r="A683" t="str">
            <v>2015B</v>
          </cell>
          <cell r="B683" t="str">
            <v>Cocaine</v>
          </cell>
          <cell r="C683">
            <v>110650</v>
          </cell>
          <cell r="D683">
            <v>9196</v>
          </cell>
          <cell r="E683">
            <v>23259</v>
          </cell>
          <cell r="F683">
            <v>28807</v>
          </cell>
          <cell r="G683">
            <v>49386</v>
          </cell>
        </row>
        <row r="684">
          <cell r="A684" t="str">
            <v>2015B</v>
          </cell>
          <cell r="B684" t="str">
            <v>Heroin</v>
          </cell>
          <cell r="C684">
            <v>96403</v>
          </cell>
          <cell r="D684">
            <v>15870</v>
          </cell>
          <cell r="E684">
            <v>26407</v>
          </cell>
          <cell r="F684">
            <v>32626</v>
          </cell>
          <cell r="G684">
            <v>21500</v>
          </cell>
        </row>
        <row r="685">
          <cell r="A685" t="str">
            <v>2015B</v>
          </cell>
          <cell r="B685" t="str">
            <v>Alprazolam</v>
          </cell>
          <cell r="C685">
            <v>22803</v>
          </cell>
          <cell r="D685">
            <v>2488</v>
          </cell>
          <cell r="E685">
            <v>4813</v>
          </cell>
          <cell r="F685">
            <v>2970</v>
          </cell>
          <cell r="G685">
            <v>12533</v>
          </cell>
        </row>
        <row r="686">
          <cell r="A686" t="str">
            <v>2015B</v>
          </cell>
          <cell r="B686" t="str">
            <v>Oxycodone</v>
          </cell>
          <cell r="C686">
            <v>20588</v>
          </cell>
          <cell r="D686">
            <v>2558</v>
          </cell>
          <cell r="E686">
            <v>4089</v>
          </cell>
          <cell r="F686">
            <v>4549</v>
          </cell>
          <cell r="G686">
            <v>9392</v>
          </cell>
        </row>
        <row r="687">
          <cell r="A687" t="str">
            <v>2015B</v>
          </cell>
          <cell r="B687" t="str">
            <v>Hydrocodone</v>
          </cell>
          <cell r="C687">
            <v>13238</v>
          </cell>
          <cell r="D687">
            <v>1620</v>
          </cell>
          <cell r="E687">
            <v>3396</v>
          </cell>
          <cell r="F687">
            <v>612</v>
          </cell>
          <cell r="G687">
            <v>7609</v>
          </cell>
        </row>
        <row r="688">
          <cell r="A688" t="str">
            <v>2015B</v>
          </cell>
          <cell r="B688" t="str">
            <v>Buprenorphine</v>
          </cell>
          <cell r="C688">
            <v>9257</v>
          </cell>
          <cell r="D688">
            <v>845</v>
          </cell>
          <cell r="E688">
            <v>1667</v>
          </cell>
          <cell r="F688">
            <v>2550</v>
          </cell>
          <cell r="G688">
            <v>4195</v>
          </cell>
        </row>
        <row r="689">
          <cell r="A689" t="str">
            <v>2015B</v>
          </cell>
          <cell r="B689" t="str">
            <v>Fentanyl</v>
          </cell>
          <cell r="C689">
            <v>8264</v>
          </cell>
          <cell r="D689">
            <v>165</v>
          </cell>
          <cell r="E689">
            <v>2756</v>
          </cell>
          <cell r="F689">
            <v>3710</v>
          </cell>
          <cell r="G689">
            <v>1633</v>
          </cell>
        </row>
        <row r="690">
          <cell r="A690" t="str">
            <v>2015B</v>
          </cell>
          <cell r="B690" t="str">
            <v>Clonazepam</v>
          </cell>
          <cell r="C690">
            <v>6374</v>
          </cell>
          <cell r="D690">
            <v>647</v>
          </cell>
          <cell r="E690">
            <v>1461</v>
          </cell>
          <cell r="F690">
            <v>1145</v>
          </cell>
          <cell r="G690">
            <v>3120</v>
          </cell>
        </row>
        <row r="691">
          <cell r="A691" t="str">
            <v>2015B</v>
          </cell>
          <cell r="B691" t="str">
            <v>Amphetamine</v>
          </cell>
          <cell r="C691">
            <v>6018</v>
          </cell>
          <cell r="D691">
            <v>574</v>
          </cell>
          <cell r="E691">
            <v>1521</v>
          </cell>
          <cell r="F691">
            <v>776</v>
          </cell>
          <cell r="G691">
            <v>3148</v>
          </cell>
        </row>
        <row r="692">
          <cell r="A692" t="str">
            <v>2015B</v>
          </cell>
          <cell r="B692" t="str">
            <v>Ethylone</v>
          </cell>
          <cell r="C692">
            <v>4343</v>
          </cell>
          <cell r="D692">
            <v>285</v>
          </cell>
          <cell r="E692">
            <v>432</v>
          </cell>
          <cell r="F692">
            <v>725</v>
          </cell>
          <cell r="G692">
            <v>2901</v>
          </cell>
        </row>
        <row r="693">
          <cell r="A693" t="str">
            <v>2015B</v>
          </cell>
          <cell r="B693" t="str">
            <v>alpha-PVP</v>
          </cell>
          <cell r="D693">
            <v>135</v>
          </cell>
          <cell r="E693">
            <v>445</v>
          </cell>
          <cell r="F693">
            <v>319</v>
          </cell>
        </row>
        <row r="694">
          <cell r="A694" t="str">
            <v>2015B</v>
          </cell>
          <cell r="B694" t="str">
            <v>AB-CHMINACA</v>
          </cell>
          <cell r="C694">
            <v>3893</v>
          </cell>
          <cell r="D694">
            <v>340</v>
          </cell>
          <cell r="E694">
            <v>443</v>
          </cell>
          <cell r="F694">
            <v>819</v>
          </cell>
          <cell r="G694">
            <v>2291</v>
          </cell>
        </row>
        <row r="695">
          <cell r="A695" t="str">
            <v>2015B</v>
          </cell>
          <cell r="B695" t="str">
            <v>Morphine</v>
          </cell>
          <cell r="C695">
            <v>3694</v>
          </cell>
          <cell r="D695">
            <v>694</v>
          </cell>
          <cell r="E695">
            <v>941</v>
          </cell>
          <cell r="F695">
            <v>296</v>
          </cell>
          <cell r="G695">
            <v>1763</v>
          </cell>
        </row>
        <row r="696">
          <cell r="A696" t="str">
            <v>2015B</v>
          </cell>
          <cell r="B696" t="str">
            <v>XLR11</v>
          </cell>
          <cell r="C696">
            <v>3204</v>
          </cell>
          <cell r="D696">
            <v>376</v>
          </cell>
          <cell r="E696">
            <v>701</v>
          </cell>
          <cell r="F696">
            <v>598</v>
          </cell>
          <cell r="G696">
            <v>1528</v>
          </cell>
        </row>
        <row r="697">
          <cell r="A697" t="str">
            <v>2015B</v>
          </cell>
          <cell r="B697" t="str">
            <v>Tramadol</v>
          </cell>
          <cell r="C697">
            <v>2693</v>
          </cell>
          <cell r="D697">
            <v>343</v>
          </cell>
          <cell r="E697">
            <v>812</v>
          </cell>
          <cell r="F697">
            <v>255</v>
          </cell>
          <cell r="G697">
            <v>1283</v>
          </cell>
        </row>
        <row r="698">
          <cell r="A698" t="str">
            <v>2015B</v>
          </cell>
          <cell r="B698" t="str">
            <v>Diazepam</v>
          </cell>
          <cell r="C698">
            <v>2555</v>
          </cell>
          <cell r="D698">
            <v>442</v>
          </cell>
          <cell r="E698">
            <v>596</v>
          </cell>
          <cell r="F698">
            <v>227</v>
          </cell>
          <cell r="G698">
            <v>1289</v>
          </cell>
        </row>
        <row r="699">
          <cell r="A699" t="str">
            <v>2015B</v>
          </cell>
          <cell r="B699" t="str">
            <v>MDMA</v>
          </cell>
          <cell r="C699">
            <v>2767</v>
          </cell>
          <cell r="D699">
            <v>1092</v>
          </cell>
          <cell r="E699">
            <v>799</v>
          </cell>
          <cell r="F699">
            <v>217</v>
          </cell>
          <cell r="G699">
            <v>661</v>
          </cell>
        </row>
        <row r="700">
          <cell r="A700" t="str">
            <v>2015B</v>
          </cell>
          <cell r="B700" t="str">
            <v>Methadone</v>
          </cell>
          <cell r="C700">
            <v>2406</v>
          </cell>
          <cell r="D700">
            <v>406</v>
          </cell>
          <cell r="E700">
            <v>479</v>
          </cell>
          <cell r="F700">
            <v>468</v>
          </cell>
          <cell r="G700">
            <v>1054</v>
          </cell>
        </row>
        <row r="701">
          <cell r="A701" t="str">
            <v>2015B</v>
          </cell>
          <cell r="B701" t="str">
            <v>Phencyclidine (PCP)</v>
          </cell>
          <cell r="C701">
            <v>2433</v>
          </cell>
          <cell r="D701">
            <v>159</v>
          </cell>
          <cell r="E701">
            <v>509</v>
          </cell>
          <cell r="F701">
            <v>942</v>
          </cell>
          <cell r="G701">
            <v>823</v>
          </cell>
        </row>
        <row r="702">
          <cell r="A702" t="str">
            <v>2015B</v>
          </cell>
          <cell r="B702" t="str">
            <v>Psilocin/psilocibin</v>
          </cell>
          <cell r="C702">
            <v>2102</v>
          </cell>
          <cell r="D702">
            <v>819</v>
          </cell>
          <cell r="E702">
            <v>542</v>
          </cell>
          <cell r="F702">
            <v>198</v>
          </cell>
          <cell r="G702">
            <v>542</v>
          </cell>
        </row>
        <row r="703">
          <cell r="A703" t="str">
            <v>2015B</v>
          </cell>
          <cell r="B703" t="str">
            <v>Hydromorphone</v>
          </cell>
          <cell r="C703">
            <v>1999</v>
          </cell>
          <cell r="D703">
            <v>179</v>
          </cell>
          <cell r="E703">
            <v>273</v>
          </cell>
          <cell r="F703">
            <v>107</v>
          </cell>
          <cell r="G703">
            <v>1440</v>
          </cell>
        </row>
        <row r="704">
          <cell r="A704" t="str">
            <v>2015B</v>
          </cell>
          <cell r="B704" t="str">
            <v>Noncontrolled, non-narcotic drug</v>
          </cell>
          <cell r="C704">
            <v>1741</v>
          </cell>
          <cell r="D704">
            <v>853</v>
          </cell>
          <cell r="E704">
            <v>17</v>
          </cell>
          <cell r="F704">
            <v>357</v>
          </cell>
          <cell r="G704">
            <v>513</v>
          </cell>
        </row>
        <row r="705">
          <cell r="A705" t="str">
            <v>2016A</v>
          </cell>
          <cell r="B705" t="str">
            <v>Cannabis/THC</v>
          </cell>
          <cell r="C705">
            <v>202647</v>
          </cell>
          <cell r="D705">
            <v>22902</v>
          </cell>
          <cell r="E705">
            <v>62101</v>
          </cell>
          <cell r="F705">
            <v>43004</v>
          </cell>
          <cell r="G705">
            <v>74641</v>
          </cell>
        </row>
        <row r="706">
          <cell r="A706" t="str">
            <v>2016A</v>
          </cell>
          <cell r="B706" t="str">
            <v>Methamphetamine</v>
          </cell>
          <cell r="C706">
            <v>155535</v>
          </cell>
          <cell r="D706">
            <v>55064</v>
          </cell>
          <cell r="E706">
            <v>28704</v>
          </cell>
          <cell r="F706">
            <v>2253</v>
          </cell>
          <cell r="G706">
            <v>69514</v>
          </cell>
        </row>
        <row r="707">
          <cell r="A707" t="str">
            <v>2016A</v>
          </cell>
          <cell r="B707" t="str">
            <v>Cocaine</v>
          </cell>
          <cell r="C707">
            <v>108210</v>
          </cell>
          <cell r="D707">
            <v>8526</v>
          </cell>
          <cell r="E707">
            <v>24037</v>
          </cell>
          <cell r="F707">
            <v>27037</v>
          </cell>
          <cell r="G707">
            <v>48611</v>
          </cell>
        </row>
        <row r="708">
          <cell r="A708" t="str">
            <v>2016A</v>
          </cell>
          <cell r="B708" t="str">
            <v>Heroin</v>
          </cell>
          <cell r="C708">
            <v>86918</v>
          </cell>
          <cell r="D708">
            <v>14859</v>
          </cell>
          <cell r="E708">
            <v>24300</v>
          </cell>
          <cell r="F708">
            <v>26738</v>
          </cell>
          <cell r="G708">
            <v>21022</v>
          </cell>
        </row>
        <row r="709">
          <cell r="A709" t="str">
            <v>2016A</v>
          </cell>
          <cell r="B709" t="str">
            <v>Alprazolam</v>
          </cell>
          <cell r="C709">
            <v>25792</v>
          </cell>
          <cell r="D709">
            <v>2567</v>
          </cell>
          <cell r="E709">
            <v>5368</v>
          </cell>
          <cell r="F709">
            <v>3464</v>
          </cell>
          <cell r="G709">
            <v>14394</v>
          </cell>
        </row>
        <row r="710">
          <cell r="A710" t="str">
            <v>2016A</v>
          </cell>
          <cell r="B710" t="str">
            <v>Oxycodone</v>
          </cell>
          <cell r="C710">
            <v>19493</v>
          </cell>
          <cell r="D710">
            <v>1667</v>
          </cell>
          <cell r="E710">
            <v>4244</v>
          </cell>
          <cell r="F710">
            <v>4131</v>
          </cell>
          <cell r="G710">
            <v>9451</v>
          </cell>
        </row>
        <row r="711">
          <cell r="A711" t="str">
            <v>2016A</v>
          </cell>
          <cell r="B711" t="str">
            <v>Fentanyl</v>
          </cell>
          <cell r="C711">
            <v>14769</v>
          </cell>
          <cell r="D711">
            <v>176</v>
          </cell>
          <cell r="E711">
            <v>5645</v>
          </cell>
          <cell r="F711">
            <v>5711</v>
          </cell>
          <cell r="G711">
            <v>3237</v>
          </cell>
        </row>
        <row r="712">
          <cell r="A712" t="str">
            <v>2016A</v>
          </cell>
          <cell r="B712" t="str">
            <v>Hydrocodone</v>
          </cell>
          <cell r="C712">
            <v>12800</v>
          </cell>
          <cell r="D712">
            <v>1362</v>
          </cell>
          <cell r="E712">
            <v>3257</v>
          </cell>
          <cell r="F712">
            <v>497</v>
          </cell>
          <cell r="G712">
            <v>7684</v>
          </cell>
        </row>
        <row r="713">
          <cell r="A713" t="str">
            <v>2016A</v>
          </cell>
          <cell r="B713" t="str">
            <v>Buprenorphine</v>
          </cell>
          <cell r="C713">
            <v>8767</v>
          </cell>
          <cell r="D713">
            <v>615</v>
          </cell>
          <cell r="E713">
            <v>1803</v>
          </cell>
          <cell r="F713">
            <v>2117</v>
          </cell>
          <cell r="G713">
            <v>4232</v>
          </cell>
        </row>
        <row r="714">
          <cell r="A714" t="str">
            <v>2016A</v>
          </cell>
          <cell r="B714" t="str">
            <v>Amphetamine</v>
          </cell>
          <cell r="C714">
            <v>6379</v>
          </cell>
          <cell r="D714">
            <v>526</v>
          </cell>
          <cell r="E714">
            <v>1777</v>
          </cell>
          <cell r="F714">
            <v>936</v>
          </cell>
          <cell r="G714">
            <v>3140</v>
          </cell>
        </row>
        <row r="715">
          <cell r="A715" t="str">
            <v>2016A</v>
          </cell>
          <cell r="B715" t="str">
            <v>Clonazepam</v>
          </cell>
          <cell r="C715">
            <v>6099</v>
          </cell>
          <cell r="D715">
            <v>467</v>
          </cell>
          <cell r="E715">
            <v>1412</v>
          </cell>
          <cell r="F715">
            <v>1118</v>
          </cell>
          <cell r="G715">
            <v>3103</v>
          </cell>
        </row>
        <row r="716">
          <cell r="A716" t="str">
            <v>2016A</v>
          </cell>
          <cell r="B716" t="str">
            <v>Morphine</v>
          </cell>
          <cell r="C716">
            <v>3226</v>
          </cell>
          <cell r="D716">
            <v>524</v>
          </cell>
          <cell r="E716">
            <v>800</v>
          </cell>
          <cell r="F716">
            <v>330</v>
          </cell>
          <cell r="G716">
            <v>1572</v>
          </cell>
        </row>
        <row r="717">
          <cell r="A717" t="str">
            <v>2016A</v>
          </cell>
          <cell r="B717" t="str">
            <v>Tramadol</v>
          </cell>
          <cell r="C717">
            <v>2984</v>
          </cell>
          <cell r="D717">
            <v>262</v>
          </cell>
          <cell r="E717">
            <v>940</v>
          </cell>
          <cell r="F717">
            <v>376</v>
          </cell>
          <cell r="G717">
            <v>1407</v>
          </cell>
        </row>
        <row r="718">
          <cell r="A718" t="str">
            <v>2016A</v>
          </cell>
          <cell r="B718" t="str">
            <v>MDMA</v>
          </cell>
          <cell r="C718">
            <v>2901</v>
          </cell>
          <cell r="D718">
            <v>1012</v>
          </cell>
          <cell r="E718">
            <v>863</v>
          </cell>
          <cell r="F718">
            <v>267</v>
          </cell>
          <cell r="G718">
            <v>759</v>
          </cell>
        </row>
        <row r="719">
          <cell r="A719" t="str">
            <v>2016A</v>
          </cell>
          <cell r="B719" t="str">
            <v>Phencyclidine (PCP)</v>
          </cell>
          <cell r="C719">
            <v>2695</v>
          </cell>
          <cell r="D719">
            <v>200</v>
          </cell>
          <cell r="E719">
            <v>488</v>
          </cell>
          <cell r="F719">
            <v>1087</v>
          </cell>
          <cell r="G719">
            <v>920</v>
          </cell>
        </row>
        <row r="720">
          <cell r="A720" t="str">
            <v>2016A</v>
          </cell>
          <cell r="B720" t="str">
            <v>Methadone</v>
          </cell>
          <cell r="C720">
            <v>2494</v>
          </cell>
          <cell r="D720">
            <v>363</v>
          </cell>
          <cell r="E720">
            <v>497</v>
          </cell>
          <cell r="F720">
            <v>543</v>
          </cell>
          <cell r="G720">
            <v>1091</v>
          </cell>
        </row>
        <row r="721">
          <cell r="A721" t="str">
            <v>2016A</v>
          </cell>
          <cell r="B721" t="str">
            <v>Diazepam</v>
          </cell>
          <cell r="C721">
            <v>2375</v>
          </cell>
          <cell r="D721">
            <v>306</v>
          </cell>
          <cell r="E721">
            <v>601</v>
          </cell>
          <cell r="F721">
            <v>225</v>
          </cell>
          <cell r="G721">
            <v>1243</v>
          </cell>
        </row>
        <row r="722">
          <cell r="A722" t="str">
            <v>2016A</v>
          </cell>
          <cell r="B722" t="str">
            <v>FUB-AMB</v>
          </cell>
          <cell r="C722">
            <v>2349</v>
          </cell>
          <cell r="D722">
            <v>355</v>
          </cell>
          <cell r="E722">
            <v>602</v>
          </cell>
          <cell r="F722">
            <v>98</v>
          </cell>
          <cell r="G722">
            <v>1293</v>
          </cell>
        </row>
        <row r="723">
          <cell r="A723" t="str">
            <v>2016A</v>
          </cell>
          <cell r="B723" t="str">
            <v>Noncontrolled, non-narcotic drug</v>
          </cell>
          <cell r="C723">
            <v>2008</v>
          </cell>
          <cell r="D723">
            <v>881</v>
          </cell>
          <cell r="E723">
            <v>33</v>
          </cell>
          <cell r="F723">
            <v>298</v>
          </cell>
          <cell r="G723">
            <v>796</v>
          </cell>
        </row>
        <row r="724">
          <cell r="A724" t="str">
            <v>2016A</v>
          </cell>
          <cell r="B724" t="str">
            <v>Psilocin/psilocibin</v>
          </cell>
          <cell r="C724">
            <v>1942</v>
          </cell>
          <cell r="D724">
            <v>559</v>
          </cell>
          <cell r="E724">
            <v>566</v>
          </cell>
          <cell r="F724">
            <v>209</v>
          </cell>
          <cell r="G724">
            <v>607</v>
          </cell>
        </row>
        <row r="725">
          <cell r="A725" t="str">
            <v>2016A</v>
          </cell>
          <cell r="B725" t="str">
            <v>Naloxone</v>
          </cell>
          <cell r="C725">
            <v>1798</v>
          </cell>
          <cell r="D725">
            <v>34</v>
          </cell>
          <cell r="E725">
            <v>235</v>
          </cell>
          <cell r="F725">
            <v>641</v>
          </cell>
          <cell r="G725">
            <v>888</v>
          </cell>
        </row>
        <row r="726">
          <cell r="A726" t="str">
            <v>2016A</v>
          </cell>
          <cell r="B726" t="str">
            <v>Hydromorphone</v>
          </cell>
          <cell r="C726">
            <v>1763</v>
          </cell>
          <cell r="D726">
            <v>130</v>
          </cell>
          <cell r="E726">
            <v>234</v>
          </cell>
          <cell r="F726">
            <v>72</v>
          </cell>
          <cell r="G726">
            <v>1328</v>
          </cell>
        </row>
        <row r="727">
          <cell r="A727" t="str">
            <v>2016A</v>
          </cell>
          <cell r="B727" t="str">
            <v>Codeine</v>
          </cell>
          <cell r="C727">
            <v>1725</v>
          </cell>
          <cell r="D727">
            <v>231</v>
          </cell>
          <cell r="E727">
            <v>392</v>
          </cell>
          <cell r="F727">
            <v>228</v>
          </cell>
          <cell r="G727">
            <v>874</v>
          </cell>
        </row>
        <row r="728">
          <cell r="A728" t="str">
            <v>2016A</v>
          </cell>
          <cell r="B728" t="str">
            <v>5F-ADB</v>
          </cell>
          <cell r="C728">
            <v>1687</v>
          </cell>
          <cell r="D728">
            <v>20</v>
          </cell>
          <cell r="E728">
            <v>105</v>
          </cell>
          <cell r="F728">
            <v>56</v>
          </cell>
          <cell r="G728">
            <v>1506</v>
          </cell>
        </row>
        <row r="729">
          <cell r="A729" t="str">
            <v>2016A</v>
          </cell>
          <cell r="B729" t="str">
            <v>Lysergic acid diethylamide (LSD)</v>
          </cell>
          <cell r="C729">
            <v>1628</v>
          </cell>
          <cell r="D729">
            <v>258</v>
          </cell>
          <cell r="E729">
            <v>631</v>
          </cell>
          <cell r="F729">
            <v>241</v>
          </cell>
          <cell r="G729">
            <v>498</v>
          </cell>
        </row>
        <row r="730">
          <cell r="A730" t="str">
            <v>2016B</v>
          </cell>
          <cell r="B730" t="str">
            <v>5F-ADB</v>
          </cell>
          <cell r="C730">
            <v>2725</v>
          </cell>
          <cell r="D730">
            <v>103</v>
          </cell>
          <cell r="E730">
            <v>97</v>
          </cell>
          <cell r="F730">
            <v>71</v>
          </cell>
          <cell r="G730">
            <v>2453</v>
          </cell>
        </row>
        <row r="731">
          <cell r="A731" t="str">
            <v>2016B</v>
          </cell>
          <cell r="B731" t="str">
            <v>Alprazolam</v>
          </cell>
          <cell r="C731">
            <v>25479</v>
          </cell>
          <cell r="D731">
            <v>2457</v>
          </cell>
          <cell r="E731">
            <v>5180</v>
          </cell>
          <cell r="F731">
            <v>3572</v>
          </cell>
          <cell r="G731">
            <v>14270</v>
          </cell>
        </row>
        <row r="732">
          <cell r="A732" t="str">
            <v>2016B</v>
          </cell>
          <cell r="B732" t="str">
            <v>Amphetamine</v>
          </cell>
          <cell r="C732">
            <v>6172</v>
          </cell>
          <cell r="D732">
            <v>510</v>
          </cell>
          <cell r="E732">
            <v>1708</v>
          </cell>
          <cell r="F732">
            <v>974</v>
          </cell>
          <cell r="G732">
            <v>2981</v>
          </cell>
        </row>
        <row r="733">
          <cell r="A733" t="str">
            <v>2016B</v>
          </cell>
          <cell r="B733" t="str">
            <v>Buprenorphine</v>
          </cell>
          <cell r="C733">
            <v>9311</v>
          </cell>
          <cell r="D733">
            <v>720</v>
          </cell>
          <cell r="E733">
            <v>1769</v>
          </cell>
          <cell r="F733">
            <v>2626</v>
          </cell>
          <cell r="G733">
            <v>4195</v>
          </cell>
        </row>
        <row r="734">
          <cell r="A734" t="str">
            <v>2016B</v>
          </cell>
          <cell r="B734" t="str">
            <v>Cannabis/THC</v>
          </cell>
          <cell r="C734">
            <v>172074</v>
          </cell>
          <cell r="D734">
            <v>22348</v>
          </cell>
          <cell r="E734">
            <v>46921</v>
          </cell>
          <cell r="F734">
            <v>35731</v>
          </cell>
          <cell r="G734">
            <v>67073</v>
          </cell>
        </row>
        <row r="735">
          <cell r="A735" t="str">
            <v>2016B</v>
          </cell>
          <cell r="B735" t="str">
            <v>Clonazepam</v>
          </cell>
          <cell r="C735">
            <v>6175</v>
          </cell>
          <cell r="D735">
            <v>486</v>
          </cell>
          <cell r="E735">
            <v>1428</v>
          </cell>
          <cell r="F735">
            <v>1263</v>
          </cell>
          <cell r="G735">
            <v>2997</v>
          </cell>
        </row>
        <row r="736">
          <cell r="A736" t="str">
            <v>2016B</v>
          </cell>
          <cell r="B736" t="str">
            <v>Cocaine</v>
          </cell>
          <cell r="C736">
            <v>106399</v>
          </cell>
          <cell r="D736">
            <v>8128</v>
          </cell>
          <cell r="E736">
            <v>23879</v>
          </cell>
          <cell r="F736">
            <v>27286</v>
          </cell>
          <cell r="G736">
            <v>47105</v>
          </cell>
        </row>
        <row r="737">
          <cell r="A737" t="str">
            <v>2016B</v>
          </cell>
          <cell r="B737" t="str">
            <v>Codeine</v>
          </cell>
          <cell r="C737">
            <v>1607</v>
          </cell>
          <cell r="D737">
            <v>211</v>
          </cell>
          <cell r="E737">
            <v>369</v>
          </cell>
          <cell r="F737">
            <v>215</v>
          </cell>
          <cell r="G737">
            <v>812</v>
          </cell>
        </row>
        <row r="738">
          <cell r="A738" t="str">
            <v>2016B</v>
          </cell>
          <cell r="B738" t="str">
            <v>Diazepam</v>
          </cell>
          <cell r="C738">
            <v>2327</v>
          </cell>
          <cell r="D738">
            <v>212</v>
          </cell>
          <cell r="E738">
            <v>645</v>
          </cell>
          <cell r="F738">
            <v>228</v>
          </cell>
          <cell r="G738">
            <v>1241</v>
          </cell>
        </row>
        <row r="739">
          <cell r="A739" t="str">
            <v>2016B</v>
          </cell>
          <cell r="B739" t="str">
            <v>Fentanyl</v>
          </cell>
          <cell r="C739">
            <v>19435</v>
          </cell>
          <cell r="D739">
            <v>242</v>
          </cell>
          <cell r="E739">
            <v>6894</v>
          </cell>
          <cell r="F739">
            <v>8677</v>
          </cell>
          <cell r="G739">
            <v>3622</v>
          </cell>
        </row>
        <row r="740">
          <cell r="A740" t="str">
            <v>2016B</v>
          </cell>
          <cell r="B740" t="str">
            <v>FUB-AMB</v>
          </cell>
          <cell r="C740">
            <v>4253</v>
          </cell>
          <cell r="D740">
            <v>139</v>
          </cell>
          <cell r="E740">
            <v>645</v>
          </cell>
          <cell r="F740">
            <v>698</v>
          </cell>
          <cell r="G740">
            <v>2773</v>
          </cell>
        </row>
        <row r="741">
          <cell r="A741" t="str">
            <v>2016B</v>
          </cell>
          <cell r="B741" t="str">
            <v>Heroin</v>
          </cell>
          <cell r="C741">
            <v>86929</v>
          </cell>
          <cell r="D741">
            <v>15799</v>
          </cell>
          <cell r="E741">
            <v>21935</v>
          </cell>
          <cell r="F741">
            <v>27960</v>
          </cell>
          <cell r="G741">
            <v>21235</v>
          </cell>
        </row>
        <row r="742">
          <cell r="A742" t="str">
            <v>2016B</v>
          </cell>
          <cell r="B742" t="str">
            <v>Hydrocodone</v>
          </cell>
          <cell r="C742">
            <v>11882</v>
          </cell>
          <cell r="D742">
            <v>1631</v>
          </cell>
          <cell r="E742">
            <v>2980</v>
          </cell>
          <cell r="F742">
            <v>480</v>
          </cell>
          <cell r="G742">
            <v>6791</v>
          </cell>
        </row>
        <row r="743">
          <cell r="A743" t="str">
            <v>2016B</v>
          </cell>
          <cell r="B743" t="str">
            <v>Hydromorphone</v>
          </cell>
          <cell r="C743">
            <v>1761</v>
          </cell>
          <cell r="D743">
            <v>132</v>
          </cell>
          <cell r="E743">
            <v>209</v>
          </cell>
          <cell r="F743">
            <v>53</v>
          </cell>
          <cell r="G743">
            <v>1366</v>
          </cell>
        </row>
        <row r="744">
          <cell r="A744" t="str">
            <v>2016B</v>
          </cell>
          <cell r="B744" t="str">
            <v>Lysergic acid diethylamide (LSD)</v>
          </cell>
          <cell r="C744">
            <v>1848</v>
          </cell>
          <cell r="D744">
            <v>254</v>
          </cell>
          <cell r="E744">
            <v>766</v>
          </cell>
          <cell r="F744">
            <v>146</v>
          </cell>
          <cell r="G744">
            <v>682</v>
          </cell>
        </row>
        <row r="745">
          <cell r="A745" t="str">
            <v>2016B</v>
          </cell>
          <cell r="B745" t="str">
            <v>MDMA</v>
          </cell>
          <cell r="C745">
            <v>2825</v>
          </cell>
          <cell r="D745">
            <v>920</v>
          </cell>
          <cell r="E745">
            <v>778</v>
          </cell>
          <cell r="F745">
            <v>306</v>
          </cell>
          <cell r="G745">
            <v>821</v>
          </cell>
        </row>
        <row r="746">
          <cell r="A746" t="str">
            <v>2016B</v>
          </cell>
          <cell r="B746" t="str">
            <v>Methadone</v>
          </cell>
          <cell r="C746">
            <v>1737</v>
          </cell>
          <cell r="D746">
            <v>254</v>
          </cell>
          <cell r="E746">
            <v>333</v>
          </cell>
          <cell r="F746">
            <v>315</v>
          </cell>
          <cell r="G746">
            <v>833</v>
          </cell>
        </row>
        <row r="747">
          <cell r="A747" t="str">
            <v>2016B</v>
          </cell>
          <cell r="B747" t="str">
            <v>Methamphetamine</v>
          </cell>
          <cell r="C747">
            <v>159337</v>
          </cell>
          <cell r="D747">
            <v>56735</v>
          </cell>
          <cell r="E747">
            <v>30181</v>
          </cell>
          <cell r="F747">
            <v>2522</v>
          </cell>
          <cell r="G747">
            <v>69899</v>
          </cell>
        </row>
        <row r="748">
          <cell r="A748" t="str">
            <v>2016B</v>
          </cell>
          <cell r="B748" t="str">
            <v>Morphine</v>
          </cell>
          <cell r="C748">
            <v>2975</v>
          </cell>
          <cell r="D748">
            <v>386</v>
          </cell>
          <cell r="E748">
            <v>735</v>
          </cell>
          <cell r="F748">
            <v>240</v>
          </cell>
          <cell r="G748">
            <v>1614</v>
          </cell>
        </row>
        <row r="749">
          <cell r="A749" t="str">
            <v>2016B</v>
          </cell>
          <cell r="B749" t="str">
            <v>Naloxone</v>
          </cell>
          <cell r="C749">
            <v>2009</v>
          </cell>
          <cell r="D749">
            <v>50</v>
          </cell>
          <cell r="E749">
            <v>231</v>
          </cell>
          <cell r="F749">
            <v>952</v>
          </cell>
          <cell r="G749">
            <v>775</v>
          </cell>
        </row>
        <row r="750">
          <cell r="A750" t="str">
            <v>2016B</v>
          </cell>
          <cell r="B750" t="str">
            <v>Noncontrolled, non-narcotic drug</v>
          </cell>
          <cell r="C750">
            <v>853</v>
          </cell>
          <cell r="E750">
            <v>14</v>
          </cell>
          <cell r="F750">
            <v>308</v>
          </cell>
          <cell r="G750">
            <v>773</v>
          </cell>
        </row>
        <row r="751">
          <cell r="A751" t="str">
            <v>2016B</v>
          </cell>
          <cell r="B751" t="str">
            <v>Oxycodone</v>
          </cell>
          <cell r="C751">
            <v>18413</v>
          </cell>
          <cell r="D751">
            <v>1667</v>
          </cell>
          <cell r="E751">
            <v>3729</v>
          </cell>
          <cell r="F751">
            <v>4040</v>
          </cell>
          <cell r="G751">
            <v>8978</v>
          </cell>
        </row>
        <row r="752">
          <cell r="A752" t="str">
            <v>2016B</v>
          </cell>
          <cell r="B752" t="str">
            <v>Phencyclidine (PCP)</v>
          </cell>
          <cell r="C752">
            <v>2101</v>
          </cell>
          <cell r="D752">
            <v>164</v>
          </cell>
          <cell r="E752">
            <v>397</v>
          </cell>
          <cell r="F752">
            <v>525</v>
          </cell>
          <cell r="G752">
            <v>1015</v>
          </cell>
        </row>
        <row r="753">
          <cell r="A753" t="str">
            <v>2016B</v>
          </cell>
          <cell r="B753" t="str">
            <v>Psilocin/psilocibin</v>
          </cell>
          <cell r="C753">
            <v>1856</v>
          </cell>
          <cell r="D753">
            <v>421</v>
          </cell>
          <cell r="E753">
            <v>620</v>
          </cell>
          <cell r="F753">
            <v>208</v>
          </cell>
          <cell r="G753">
            <v>608</v>
          </cell>
        </row>
        <row r="754">
          <cell r="A754" t="str">
            <v>2016B</v>
          </cell>
          <cell r="B754" t="str">
            <v>Tramadol</v>
          </cell>
          <cell r="C754">
            <v>2691</v>
          </cell>
          <cell r="D754">
            <v>228</v>
          </cell>
          <cell r="E754">
            <v>848</v>
          </cell>
          <cell r="F754">
            <v>138</v>
          </cell>
          <cell r="G754">
            <v>1475</v>
          </cell>
        </row>
        <row r="755">
          <cell r="A755" t="str">
            <v>2017A</v>
          </cell>
          <cell r="B755" t="str">
            <v>Cannabis/THC</v>
          </cell>
          <cell r="C755">
            <v>174077</v>
          </cell>
          <cell r="D755">
            <v>17001</v>
          </cell>
          <cell r="E755">
            <v>47954</v>
          </cell>
          <cell r="F755">
            <v>35544</v>
          </cell>
          <cell r="G755">
            <v>73578</v>
          </cell>
        </row>
        <row r="756">
          <cell r="A756" t="str">
            <v>2017A</v>
          </cell>
          <cell r="B756" t="str">
            <v>Methamphetamine</v>
          </cell>
          <cell r="C756">
            <v>170300</v>
          </cell>
          <cell r="D756">
            <v>52894</v>
          </cell>
          <cell r="E756">
            <v>34676</v>
          </cell>
          <cell r="F756">
            <v>3290</v>
          </cell>
          <cell r="G756">
            <v>79439</v>
          </cell>
        </row>
        <row r="757">
          <cell r="A757" t="str">
            <v>2017A</v>
          </cell>
          <cell r="B757" t="str">
            <v>Cocaine</v>
          </cell>
          <cell r="C757">
            <v>112756</v>
          </cell>
          <cell r="D757">
            <v>8392</v>
          </cell>
          <cell r="E757">
            <v>26416</v>
          </cell>
          <cell r="F757">
            <v>27159</v>
          </cell>
          <cell r="G757">
            <v>50789</v>
          </cell>
        </row>
        <row r="758">
          <cell r="A758" t="str">
            <v>2017A</v>
          </cell>
          <cell r="B758" t="str">
            <v>Heroin</v>
          </cell>
          <cell r="C758">
            <v>78833</v>
          </cell>
          <cell r="D758">
            <v>14518</v>
          </cell>
          <cell r="E758">
            <v>21040</v>
          </cell>
          <cell r="F758">
            <v>22471</v>
          </cell>
          <cell r="G758">
            <v>20804</v>
          </cell>
        </row>
        <row r="759">
          <cell r="A759" t="str">
            <v>2017A</v>
          </cell>
          <cell r="B759" t="str">
            <v>Fentanyl</v>
          </cell>
          <cell r="C759">
            <v>25460</v>
          </cell>
          <cell r="D759">
            <v>373</v>
          </cell>
          <cell r="E759">
            <v>7995</v>
          </cell>
          <cell r="F759">
            <v>11577</v>
          </cell>
          <cell r="G759">
            <v>5516</v>
          </cell>
        </row>
        <row r="760">
          <cell r="A760" t="str">
            <v>2017A</v>
          </cell>
          <cell r="B760" t="str">
            <v>Alprazolam</v>
          </cell>
          <cell r="C760">
            <v>23877</v>
          </cell>
          <cell r="D760">
            <v>2635</v>
          </cell>
          <cell r="E760">
            <v>5199</v>
          </cell>
          <cell r="F760">
            <v>2911</v>
          </cell>
          <cell r="G760">
            <v>13131</v>
          </cell>
        </row>
        <row r="761">
          <cell r="A761" t="str">
            <v>2017A</v>
          </cell>
          <cell r="B761" t="str">
            <v>Oxycodone</v>
          </cell>
          <cell r="C761">
            <v>16405</v>
          </cell>
          <cell r="D761">
            <v>1391</v>
          </cell>
          <cell r="E761">
            <v>3848</v>
          </cell>
          <cell r="F761">
            <v>3173</v>
          </cell>
          <cell r="G761">
            <v>7992</v>
          </cell>
        </row>
        <row r="762">
          <cell r="A762" t="str">
            <v>2017A</v>
          </cell>
          <cell r="B762" t="str">
            <v>Hydrocodone</v>
          </cell>
          <cell r="C762">
            <v>10802</v>
          </cell>
          <cell r="D762">
            <v>1228</v>
          </cell>
          <cell r="E762">
            <v>2781</v>
          </cell>
          <cell r="F762">
            <v>352</v>
          </cell>
          <cell r="G762">
            <v>6441</v>
          </cell>
        </row>
        <row r="763">
          <cell r="A763" t="str">
            <v>2017A</v>
          </cell>
          <cell r="B763" t="str">
            <v>Buprenorphine</v>
          </cell>
          <cell r="C763">
            <v>9180</v>
          </cell>
          <cell r="D763">
            <v>732</v>
          </cell>
          <cell r="E763">
            <v>1858</v>
          </cell>
          <cell r="F763">
            <v>2180</v>
          </cell>
          <cell r="G763">
            <v>4411</v>
          </cell>
        </row>
        <row r="764">
          <cell r="A764" t="str">
            <v>2017A</v>
          </cell>
          <cell r="B764" t="str">
            <v>Amphetamine</v>
          </cell>
          <cell r="C764">
            <v>6158</v>
          </cell>
          <cell r="D764">
            <v>445</v>
          </cell>
          <cell r="E764">
            <v>1689</v>
          </cell>
          <cell r="F764">
            <v>861</v>
          </cell>
          <cell r="G764">
            <v>3163</v>
          </cell>
        </row>
        <row r="765">
          <cell r="A765" t="str">
            <v>2017A</v>
          </cell>
          <cell r="B765" t="str">
            <v>Clonazepam</v>
          </cell>
          <cell r="C765">
            <v>5477</v>
          </cell>
          <cell r="D765">
            <v>454</v>
          </cell>
          <cell r="E765">
            <v>1264</v>
          </cell>
          <cell r="F765">
            <v>1031</v>
          </cell>
          <cell r="G765">
            <v>2728</v>
          </cell>
        </row>
        <row r="766">
          <cell r="A766" t="str">
            <v>2017A</v>
          </cell>
          <cell r="B766" t="str">
            <v>FUB-AMB</v>
          </cell>
          <cell r="C766">
            <v>3995</v>
          </cell>
          <cell r="D766">
            <v>253</v>
          </cell>
          <cell r="E766">
            <v>921</v>
          </cell>
          <cell r="F766">
            <v>617</v>
          </cell>
          <cell r="G766">
            <v>2204</v>
          </cell>
        </row>
        <row r="767">
          <cell r="A767" t="str">
            <v>2017A</v>
          </cell>
          <cell r="B767" t="str">
            <v>5F-ADB</v>
          </cell>
          <cell r="C767">
            <v>3442</v>
          </cell>
          <cell r="D767">
            <v>29</v>
          </cell>
          <cell r="E767">
            <v>337</v>
          </cell>
          <cell r="F767">
            <v>117</v>
          </cell>
          <cell r="G767">
            <v>2959</v>
          </cell>
        </row>
        <row r="768">
          <cell r="A768" t="str">
            <v>2017A</v>
          </cell>
          <cell r="B768" t="str">
            <v>Furanyl fentanyl</v>
          </cell>
          <cell r="C768">
            <v>3322</v>
          </cell>
          <cell r="D768">
            <v>46</v>
          </cell>
          <cell r="E768">
            <v>1086</v>
          </cell>
          <cell r="F768">
            <v>1003</v>
          </cell>
          <cell r="G768">
            <v>1187</v>
          </cell>
        </row>
        <row r="769">
          <cell r="A769" t="str">
            <v>2017A</v>
          </cell>
          <cell r="B769" t="str">
            <v>Tramadol</v>
          </cell>
          <cell r="C769">
            <v>3055</v>
          </cell>
          <cell r="D769">
            <v>217</v>
          </cell>
          <cell r="E769">
            <v>947</v>
          </cell>
          <cell r="F769">
            <v>349</v>
          </cell>
          <cell r="G769">
            <v>1541</v>
          </cell>
        </row>
        <row r="770">
          <cell r="A770" t="str">
            <v>2017A</v>
          </cell>
          <cell r="B770" t="str">
            <v>MDMA</v>
          </cell>
          <cell r="C770">
            <v>2695</v>
          </cell>
          <cell r="D770">
            <v>616</v>
          </cell>
          <cell r="E770">
            <v>876</v>
          </cell>
          <cell r="F770">
            <v>273</v>
          </cell>
          <cell r="G770">
            <v>929</v>
          </cell>
        </row>
        <row r="771">
          <cell r="A771" t="str">
            <v>2017A</v>
          </cell>
          <cell r="B771" t="str">
            <v>Morphine</v>
          </cell>
          <cell r="C771">
            <v>2524</v>
          </cell>
          <cell r="D771">
            <v>329</v>
          </cell>
          <cell r="E771">
            <v>620</v>
          </cell>
          <cell r="F771">
            <v>272</v>
          </cell>
          <cell r="G771">
            <v>1303</v>
          </cell>
        </row>
        <row r="772">
          <cell r="A772" t="str">
            <v>2017A</v>
          </cell>
          <cell r="B772" t="str">
            <v>N-Ethylpentylone</v>
          </cell>
          <cell r="C772">
            <v>2520</v>
          </cell>
          <cell r="D772">
            <v>24</v>
          </cell>
          <cell r="E772">
            <v>410</v>
          </cell>
          <cell r="F772">
            <v>227</v>
          </cell>
          <cell r="G772">
            <v>1858</v>
          </cell>
        </row>
        <row r="773">
          <cell r="A773" t="str">
            <v>2017A</v>
          </cell>
          <cell r="B773" t="str">
            <v>Phencyclidine (PCP)</v>
          </cell>
          <cell r="C773">
            <v>2404</v>
          </cell>
          <cell r="D773">
            <v>160</v>
          </cell>
          <cell r="E773">
            <v>521</v>
          </cell>
          <cell r="F773">
            <v>678</v>
          </cell>
          <cell r="G773">
            <v>1045</v>
          </cell>
        </row>
        <row r="774">
          <cell r="A774" t="str">
            <v>2017A</v>
          </cell>
          <cell r="B774" t="str">
            <v>Carfentanil</v>
          </cell>
          <cell r="C774">
            <v>2268</v>
          </cell>
          <cell r="D774">
            <v>4</v>
          </cell>
          <cell r="E774">
            <v>1763</v>
          </cell>
          <cell r="F774">
            <v>108</v>
          </cell>
          <cell r="G774">
            <v>393</v>
          </cell>
        </row>
        <row r="775">
          <cell r="A775" t="str">
            <v>2017A</v>
          </cell>
          <cell r="B775" t="str">
            <v>Diazepam</v>
          </cell>
          <cell r="C775">
            <v>2119</v>
          </cell>
          <cell r="D775">
            <v>244</v>
          </cell>
          <cell r="E775">
            <v>535</v>
          </cell>
          <cell r="F775">
            <v>205</v>
          </cell>
          <cell r="G775">
            <v>1135</v>
          </cell>
        </row>
        <row r="776">
          <cell r="A776" t="str">
            <v>2017A</v>
          </cell>
          <cell r="B776" t="str">
            <v>Naloxone</v>
          </cell>
          <cell r="C776">
            <v>2031</v>
          </cell>
          <cell r="D776">
            <v>66</v>
          </cell>
          <cell r="E776">
            <v>273</v>
          </cell>
          <cell r="F776">
            <v>851</v>
          </cell>
          <cell r="G776">
            <v>840</v>
          </cell>
        </row>
        <row r="777">
          <cell r="A777" t="str">
            <v>2017A</v>
          </cell>
          <cell r="B777" t="str">
            <v>Lysergic acid diethylamide (LSD)</v>
          </cell>
          <cell r="C777">
            <v>2001</v>
          </cell>
          <cell r="D777">
            <v>324</v>
          </cell>
          <cell r="E777">
            <v>774</v>
          </cell>
          <cell r="F777">
            <v>180</v>
          </cell>
          <cell r="G777">
            <v>723</v>
          </cell>
        </row>
        <row r="778">
          <cell r="A778" t="str">
            <v>2017A</v>
          </cell>
          <cell r="B778" t="str">
            <v>Psilocin/psilocibin</v>
          </cell>
          <cell r="C778">
            <v>1929</v>
          </cell>
          <cell r="D778">
            <v>530</v>
          </cell>
          <cell r="E778">
            <v>594</v>
          </cell>
          <cell r="F778">
            <v>197</v>
          </cell>
          <cell r="G778">
            <v>609</v>
          </cell>
        </row>
        <row r="779">
          <cell r="A779" t="str">
            <v>2017A</v>
          </cell>
          <cell r="B779" t="str">
            <v>Codeine</v>
          </cell>
          <cell r="C779">
            <v>1596</v>
          </cell>
          <cell r="D779">
            <v>207</v>
          </cell>
          <cell r="E779">
            <v>329</v>
          </cell>
          <cell r="F779">
            <v>222</v>
          </cell>
          <cell r="G779">
            <v>839</v>
          </cell>
        </row>
        <row r="780">
          <cell r="A780" t="str">
            <v>2017B</v>
          </cell>
          <cell r="B780" t="str">
            <v>5F-ADB</v>
          </cell>
          <cell r="C780">
            <v>3509</v>
          </cell>
          <cell r="D780">
            <v>81</v>
          </cell>
          <cell r="E780">
            <v>533</v>
          </cell>
          <cell r="F780">
            <v>313</v>
          </cell>
          <cell r="G780">
            <v>2582</v>
          </cell>
        </row>
        <row r="781">
          <cell r="A781" t="str">
            <v>2017B</v>
          </cell>
          <cell r="B781" t="str">
            <v>Alprazolam</v>
          </cell>
          <cell r="C781">
            <v>23283</v>
          </cell>
          <cell r="D781">
            <v>2506</v>
          </cell>
          <cell r="E781">
            <v>4978</v>
          </cell>
          <cell r="F781">
            <v>3222</v>
          </cell>
          <cell r="G781">
            <v>12577</v>
          </cell>
        </row>
        <row r="782">
          <cell r="A782" t="str">
            <v>2017B</v>
          </cell>
          <cell r="B782" t="str">
            <v>Amphetamine</v>
          </cell>
          <cell r="C782">
            <v>6393</v>
          </cell>
          <cell r="D782">
            <v>484</v>
          </cell>
          <cell r="E782">
            <v>1784</v>
          </cell>
          <cell r="F782">
            <v>1066</v>
          </cell>
          <cell r="G782">
            <v>3059</v>
          </cell>
        </row>
        <row r="783">
          <cell r="A783" t="str">
            <v>2017B</v>
          </cell>
          <cell r="B783" t="str">
            <v>Buprenorphine</v>
          </cell>
          <cell r="C783">
            <v>9957</v>
          </cell>
          <cell r="D783">
            <v>742</v>
          </cell>
          <cell r="E783">
            <v>1920</v>
          </cell>
          <cell r="F783">
            <v>2753</v>
          </cell>
          <cell r="G783">
            <v>4540</v>
          </cell>
        </row>
        <row r="784">
          <cell r="A784" t="str">
            <v>2017B</v>
          </cell>
          <cell r="B784" t="str">
            <v>Cannabis/THC</v>
          </cell>
          <cell r="C784">
            <v>170090</v>
          </cell>
          <cell r="D784">
            <v>16769</v>
          </cell>
          <cell r="E784">
            <v>46209</v>
          </cell>
          <cell r="F784">
            <v>41009</v>
          </cell>
          <cell r="G784">
            <v>66104</v>
          </cell>
        </row>
        <row r="785">
          <cell r="A785" t="str">
            <v>2017B</v>
          </cell>
          <cell r="B785" t="str">
            <v>Carfentanil</v>
          </cell>
          <cell r="C785">
            <v>3945</v>
          </cell>
          <cell r="D785">
            <v>8</v>
          </cell>
          <cell r="E785">
            <v>3410</v>
          </cell>
          <cell r="F785">
            <v>141</v>
          </cell>
          <cell r="G785">
            <v>386</v>
          </cell>
        </row>
        <row r="786">
          <cell r="A786" t="str">
            <v>2017B</v>
          </cell>
          <cell r="B786" t="str">
            <v>Clonazepam</v>
          </cell>
          <cell r="C786">
            <v>5392</v>
          </cell>
          <cell r="D786">
            <v>372</v>
          </cell>
          <cell r="E786">
            <v>1348</v>
          </cell>
          <cell r="F786">
            <v>958</v>
          </cell>
          <cell r="G786">
            <v>2714</v>
          </cell>
        </row>
        <row r="787">
          <cell r="A787" t="str">
            <v>2017B</v>
          </cell>
          <cell r="B787" t="str">
            <v>Cocaine</v>
          </cell>
          <cell r="C787">
            <v>117680</v>
          </cell>
          <cell r="D787">
            <v>8200</v>
          </cell>
          <cell r="E787">
            <v>27836</v>
          </cell>
          <cell r="F787">
            <v>29934</v>
          </cell>
          <cell r="G787">
            <v>51710</v>
          </cell>
        </row>
        <row r="788">
          <cell r="A788" t="str">
            <v>2017B</v>
          </cell>
          <cell r="B788" t="str">
            <v>Codeine</v>
          </cell>
          <cell r="C788">
            <v>1514</v>
          </cell>
          <cell r="D788">
            <v>176</v>
          </cell>
          <cell r="E788">
            <v>341</v>
          </cell>
          <cell r="F788">
            <v>189</v>
          </cell>
          <cell r="G788">
            <v>806</v>
          </cell>
        </row>
        <row r="789">
          <cell r="A789" t="str">
            <v>2017B</v>
          </cell>
          <cell r="B789" t="str">
            <v>Diazepam</v>
          </cell>
          <cell r="C789">
            <v>2130</v>
          </cell>
          <cell r="D789">
            <v>206</v>
          </cell>
          <cell r="E789">
            <v>625</v>
          </cell>
          <cell r="F789">
            <v>174</v>
          </cell>
          <cell r="G789">
            <v>1124</v>
          </cell>
        </row>
        <row r="790">
          <cell r="A790" t="str">
            <v>2017B</v>
          </cell>
          <cell r="B790" t="str">
            <v>Fentanyl</v>
          </cell>
          <cell r="C790">
            <v>31070</v>
          </cell>
          <cell r="D790">
            <v>713</v>
          </cell>
          <cell r="E790">
            <v>10052</v>
          </cell>
          <cell r="F790">
            <v>13061</v>
          </cell>
          <cell r="G790">
            <v>7242</v>
          </cell>
        </row>
        <row r="791">
          <cell r="A791" t="str">
            <v>2017B</v>
          </cell>
          <cell r="B791" t="str">
            <v>FUB-AMB</v>
          </cell>
          <cell r="C791">
            <v>4113</v>
          </cell>
          <cell r="D791">
            <v>302</v>
          </cell>
          <cell r="E791">
            <v>827</v>
          </cell>
          <cell r="F791">
            <v>868</v>
          </cell>
          <cell r="G791">
            <v>2117</v>
          </cell>
        </row>
        <row r="792">
          <cell r="A792" t="str">
            <v>2017B</v>
          </cell>
          <cell r="B792" t="str">
            <v>Furanyl fentanyl</v>
          </cell>
          <cell r="C792">
            <v>1648</v>
          </cell>
          <cell r="D792">
            <v>19</v>
          </cell>
          <cell r="E792">
            <v>442</v>
          </cell>
          <cell r="F792">
            <v>689</v>
          </cell>
          <cell r="G792">
            <v>497</v>
          </cell>
        </row>
        <row r="793">
          <cell r="A793" t="str">
            <v>2017B</v>
          </cell>
          <cell r="B793" t="str">
            <v>Heroin</v>
          </cell>
          <cell r="C793">
            <v>78222</v>
          </cell>
          <cell r="D793">
            <v>15302</v>
          </cell>
          <cell r="E793">
            <v>19763</v>
          </cell>
          <cell r="F793">
            <v>24064</v>
          </cell>
          <cell r="G793">
            <v>19093</v>
          </cell>
        </row>
        <row r="794">
          <cell r="A794" t="str">
            <v>2017B</v>
          </cell>
          <cell r="B794" t="str">
            <v>Hydrocodone</v>
          </cell>
          <cell r="C794">
            <v>10010</v>
          </cell>
          <cell r="D794">
            <v>1137</v>
          </cell>
          <cell r="E794">
            <v>2638</v>
          </cell>
          <cell r="F794">
            <v>404</v>
          </cell>
          <cell r="G794">
            <v>5831</v>
          </cell>
        </row>
        <row r="795">
          <cell r="A795" t="str">
            <v>2017B</v>
          </cell>
          <cell r="B795" t="str">
            <v>Lysergic acid diethylamide (LSD)</v>
          </cell>
          <cell r="C795">
            <v>2286</v>
          </cell>
          <cell r="D795">
            <v>348</v>
          </cell>
          <cell r="E795">
            <v>876</v>
          </cell>
          <cell r="F795">
            <v>340</v>
          </cell>
          <cell r="G795">
            <v>723</v>
          </cell>
        </row>
        <row r="796">
          <cell r="A796" t="str">
            <v>2017B</v>
          </cell>
          <cell r="B796" t="str">
            <v>MDMA</v>
          </cell>
          <cell r="C796">
            <v>3078</v>
          </cell>
          <cell r="D796">
            <v>849</v>
          </cell>
          <cell r="E796">
            <v>1023</v>
          </cell>
          <cell r="F796">
            <v>349</v>
          </cell>
          <cell r="G796">
            <v>858</v>
          </cell>
        </row>
        <row r="797">
          <cell r="A797" t="str">
            <v>2017B</v>
          </cell>
          <cell r="B797" t="str">
            <v>Methamphetamine</v>
          </cell>
          <cell r="C797">
            <v>177507</v>
          </cell>
          <cell r="D797">
            <v>54773</v>
          </cell>
          <cell r="E797">
            <v>39138</v>
          </cell>
          <cell r="F797">
            <v>3579</v>
          </cell>
          <cell r="G797">
            <v>80018</v>
          </cell>
        </row>
        <row r="798">
          <cell r="A798" t="str">
            <v>2017B</v>
          </cell>
          <cell r="B798" t="str">
            <v>Morphine</v>
          </cell>
          <cell r="C798">
            <v>2668</v>
          </cell>
          <cell r="D798">
            <v>349</v>
          </cell>
          <cell r="E798">
            <v>702</v>
          </cell>
          <cell r="F798">
            <v>250</v>
          </cell>
          <cell r="G798">
            <v>1366</v>
          </cell>
        </row>
        <row r="799">
          <cell r="A799" t="str">
            <v>2017B</v>
          </cell>
          <cell r="B799" t="str">
            <v>Naloxone</v>
          </cell>
          <cell r="C799">
            <v>2273</v>
          </cell>
          <cell r="D799">
            <v>77</v>
          </cell>
          <cell r="E799">
            <v>370</v>
          </cell>
          <cell r="F799">
            <v>771</v>
          </cell>
          <cell r="G799">
            <v>1056</v>
          </cell>
        </row>
        <row r="800">
          <cell r="A800" t="str">
            <v>2017B</v>
          </cell>
          <cell r="B800" t="str">
            <v>N-Ethylpentylone</v>
          </cell>
          <cell r="C800">
            <v>4031</v>
          </cell>
          <cell r="D800">
            <v>34</v>
          </cell>
          <cell r="E800">
            <v>628</v>
          </cell>
          <cell r="F800">
            <v>462</v>
          </cell>
          <cell r="G800">
            <v>2908</v>
          </cell>
        </row>
        <row r="801">
          <cell r="A801" t="str">
            <v>2017B</v>
          </cell>
          <cell r="B801" t="str">
            <v>Oxycodone</v>
          </cell>
          <cell r="C801">
            <v>16671</v>
          </cell>
          <cell r="D801">
            <v>1225</v>
          </cell>
          <cell r="E801">
            <v>3891</v>
          </cell>
          <cell r="F801">
            <v>3690</v>
          </cell>
          <cell r="G801">
            <v>7867</v>
          </cell>
        </row>
        <row r="802">
          <cell r="A802" t="str">
            <v>2017B</v>
          </cell>
          <cell r="B802" t="str">
            <v>Phencyclidine (PCP)</v>
          </cell>
          <cell r="C802">
            <v>2506</v>
          </cell>
          <cell r="D802">
            <v>196</v>
          </cell>
          <cell r="E802">
            <v>516</v>
          </cell>
          <cell r="F802">
            <v>719</v>
          </cell>
          <cell r="G802">
            <v>1076</v>
          </cell>
        </row>
        <row r="803">
          <cell r="A803" t="str">
            <v>2017B</v>
          </cell>
          <cell r="B803" t="str">
            <v>Psilocin/psilocibin</v>
          </cell>
          <cell r="C803">
            <v>2178</v>
          </cell>
          <cell r="D803">
            <v>590</v>
          </cell>
          <cell r="E803">
            <v>709</v>
          </cell>
          <cell r="F803">
            <v>240</v>
          </cell>
          <cell r="G803">
            <v>638</v>
          </cell>
        </row>
        <row r="804">
          <cell r="A804" t="str">
            <v>2017B</v>
          </cell>
          <cell r="B804" t="str">
            <v>Tramadol</v>
          </cell>
          <cell r="C804">
            <v>3443</v>
          </cell>
          <cell r="D804">
            <v>319</v>
          </cell>
          <cell r="E804">
            <v>1121</v>
          </cell>
          <cell r="F804">
            <v>622</v>
          </cell>
          <cell r="G804">
            <v>1383</v>
          </cell>
        </row>
        <row r="805">
          <cell r="A805" t="str">
            <v>2001A</v>
          </cell>
          <cell r="B805" t="str">
            <v>Total</v>
          </cell>
          <cell r="C805">
            <v>241092</v>
          </cell>
          <cell r="D805">
            <v>39694</v>
          </cell>
          <cell r="E805">
            <v>90192</v>
          </cell>
          <cell r="F805">
            <v>26230</v>
          </cell>
          <cell r="G805">
            <v>84976</v>
          </cell>
        </row>
        <row r="806">
          <cell r="A806" t="str">
            <v>2002A</v>
          </cell>
          <cell r="B806" t="str">
            <v>Total</v>
          </cell>
          <cell r="C806">
            <v>955006</v>
          </cell>
          <cell r="D806">
            <v>175497</v>
          </cell>
          <cell r="E806">
            <v>262209</v>
          </cell>
          <cell r="F806">
            <v>139871</v>
          </cell>
          <cell r="G806">
            <v>377429</v>
          </cell>
        </row>
        <row r="807">
          <cell r="A807" t="str">
            <v>2003A</v>
          </cell>
          <cell r="B807" t="str">
            <v>Total</v>
          </cell>
          <cell r="C807">
            <v>874251</v>
          </cell>
          <cell r="D807">
            <v>167431</v>
          </cell>
          <cell r="E807">
            <v>216249</v>
          </cell>
          <cell r="F807">
            <v>127835</v>
          </cell>
          <cell r="G807">
            <v>362736</v>
          </cell>
        </row>
        <row r="808">
          <cell r="A808" t="str">
            <v>2004A</v>
          </cell>
          <cell r="B808" t="str">
            <v>Total</v>
          </cell>
          <cell r="C808">
            <v>899889</v>
          </cell>
          <cell r="D808">
            <v>187249</v>
          </cell>
          <cell r="E808">
            <v>213686</v>
          </cell>
          <cell r="F808">
            <v>145069</v>
          </cell>
          <cell r="G808">
            <v>353883</v>
          </cell>
        </row>
        <row r="809">
          <cell r="A809" t="str">
            <v>2005A</v>
          </cell>
          <cell r="B809" t="str">
            <v>Total</v>
          </cell>
          <cell r="C809">
            <v>883776</v>
          </cell>
          <cell r="D809">
            <v>186291</v>
          </cell>
          <cell r="E809">
            <v>217458</v>
          </cell>
          <cell r="F809">
            <v>140440</v>
          </cell>
          <cell r="G809">
            <v>339587</v>
          </cell>
        </row>
        <row r="810">
          <cell r="A810" t="str">
            <v>2006A</v>
          </cell>
          <cell r="B810" t="str">
            <v>Total</v>
          </cell>
          <cell r="C810">
            <v>927202</v>
          </cell>
          <cell r="D810">
            <v>167727</v>
          </cell>
          <cell r="E810">
            <v>226168</v>
          </cell>
          <cell r="F810">
            <v>144362</v>
          </cell>
          <cell r="G810">
            <v>388946</v>
          </cell>
        </row>
        <row r="811">
          <cell r="A811" t="str">
            <v>2007A</v>
          </cell>
          <cell r="B811" t="str">
            <v>Total</v>
          </cell>
          <cell r="C811">
            <v>975314</v>
          </cell>
          <cell r="D811">
            <v>172848</v>
          </cell>
          <cell r="E811">
            <v>206957</v>
          </cell>
          <cell r="F811">
            <v>194009</v>
          </cell>
          <cell r="G811">
            <v>401500</v>
          </cell>
        </row>
        <row r="812">
          <cell r="A812" t="str">
            <v>2008A</v>
          </cell>
          <cell r="B812" t="str">
            <v>Total</v>
          </cell>
          <cell r="C812">
            <v>914670</v>
          </cell>
          <cell r="D812">
            <v>158918</v>
          </cell>
          <cell r="E812">
            <v>202365</v>
          </cell>
          <cell r="F812">
            <v>159622</v>
          </cell>
          <cell r="G812">
            <v>393766</v>
          </cell>
        </row>
        <row r="813">
          <cell r="A813" t="str">
            <v>2009A</v>
          </cell>
          <cell r="B813" t="str">
            <v>Total</v>
          </cell>
          <cell r="C813">
            <v>906641</v>
          </cell>
          <cell r="D813">
            <v>147051</v>
          </cell>
          <cell r="E813">
            <v>204870</v>
          </cell>
          <cell r="F813">
            <v>156289</v>
          </cell>
          <cell r="G813">
            <v>398430</v>
          </cell>
        </row>
        <row r="814">
          <cell r="A814" t="str">
            <v>2010A</v>
          </cell>
          <cell r="B814" t="str">
            <v>Total</v>
          </cell>
          <cell r="C814">
            <v>900012</v>
          </cell>
          <cell r="D814">
            <v>147949</v>
          </cell>
          <cell r="E814">
            <v>212708</v>
          </cell>
          <cell r="F814">
            <v>155570</v>
          </cell>
          <cell r="G814">
            <v>383785</v>
          </cell>
        </row>
        <row r="815">
          <cell r="A815" t="str">
            <v>2011A</v>
          </cell>
          <cell r="B815" t="str">
            <v>Total</v>
          </cell>
          <cell r="C815">
            <v>827157</v>
          </cell>
          <cell r="D815">
            <v>135544</v>
          </cell>
          <cell r="E815">
            <v>189348</v>
          </cell>
          <cell r="F815">
            <v>141020</v>
          </cell>
          <cell r="G815">
            <v>361246</v>
          </cell>
        </row>
        <row r="816">
          <cell r="A816" t="str">
            <v>2012A</v>
          </cell>
          <cell r="B816" t="str">
            <v>Total</v>
          </cell>
          <cell r="C816">
            <v>848634</v>
          </cell>
          <cell r="D816">
            <v>144078</v>
          </cell>
          <cell r="E816">
            <v>200283</v>
          </cell>
          <cell r="F816">
            <v>145268</v>
          </cell>
          <cell r="G816">
            <v>359005</v>
          </cell>
        </row>
        <row r="817">
          <cell r="A817" t="str">
            <v>2013A</v>
          </cell>
          <cell r="B817" t="str">
            <v>Total</v>
          </cell>
          <cell r="C817">
            <v>770851</v>
          </cell>
          <cell r="D817">
            <v>128520</v>
          </cell>
          <cell r="E817">
            <v>195426</v>
          </cell>
          <cell r="F817">
            <v>129265</v>
          </cell>
          <cell r="G817">
            <v>317640</v>
          </cell>
        </row>
        <row r="818">
          <cell r="A818" t="str">
            <v>2014A</v>
          </cell>
          <cell r="B818" t="str">
            <v>Total</v>
          </cell>
          <cell r="C818">
            <v>696016</v>
          </cell>
          <cell r="D818">
            <v>119818</v>
          </cell>
          <cell r="E818">
            <v>175586</v>
          </cell>
          <cell r="F818">
            <v>112706</v>
          </cell>
          <cell r="G818">
            <v>287913</v>
          </cell>
        </row>
        <row r="819">
          <cell r="A819" t="str">
            <v>2015A</v>
          </cell>
          <cell r="B819" t="str">
            <v>Total</v>
          </cell>
          <cell r="C819">
            <v>767679</v>
          </cell>
          <cell r="D819">
            <v>134582</v>
          </cell>
          <cell r="E819">
            <v>194205</v>
          </cell>
          <cell r="F819">
            <v>129986</v>
          </cell>
          <cell r="G819">
            <v>308906</v>
          </cell>
        </row>
        <row r="820">
          <cell r="A820" t="str">
            <v>2016A</v>
          </cell>
          <cell r="B820" t="str">
            <v>Total</v>
          </cell>
          <cell r="C820">
            <v>795871</v>
          </cell>
          <cell r="D820">
            <v>126134</v>
          </cell>
          <cell r="E820">
            <v>196682</v>
          </cell>
          <cell r="F820">
            <v>138512</v>
          </cell>
          <cell r="G820">
            <v>334542</v>
          </cell>
        </row>
        <row r="821">
          <cell r="A821" t="str">
            <v>2017A</v>
          </cell>
          <cell r="B821" t="str">
            <v>Total</v>
          </cell>
          <cell r="C821">
            <v>776836</v>
          </cell>
          <cell r="D821">
            <v>114593</v>
          </cell>
          <cell r="E821">
            <v>190445</v>
          </cell>
          <cell r="F821">
            <v>129696</v>
          </cell>
          <cell r="G821">
            <v>342103</v>
          </cell>
        </row>
        <row r="822">
          <cell r="A822" t="str">
            <v>2001B</v>
          </cell>
          <cell r="B822" t="str">
            <v>Total</v>
          </cell>
          <cell r="C822">
            <v>1653518</v>
          </cell>
          <cell r="D822">
            <v>328280</v>
          </cell>
          <cell r="E822">
            <v>418350</v>
          </cell>
          <cell r="F822">
            <v>268887</v>
          </cell>
          <cell r="G822">
            <v>638002</v>
          </cell>
        </row>
        <row r="823">
          <cell r="A823" t="str">
            <v>2002B</v>
          </cell>
          <cell r="B823" t="str">
            <v>Total</v>
          </cell>
          <cell r="C823">
            <v>843039</v>
          </cell>
          <cell r="D823">
            <v>182309</v>
          </cell>
          <cell r="E823">
            <v>173618</v>
          </cell>
          <cell r="F823">
            <v>136498</v>
          </cell>
          <cell r="G823">
            <v>350615</v>
          </cell>
        </row>
        <row r="824">
          <cell r="A824" t="str">
            <v>2003B</v>
          </cell>
          <cell r="B824" t="str">
            <v>Total</v>
          </cell>
          <cell r="C824">
            <v>841347</v>
          </cell>
          <cell r="D824">
            <v>178765</v>
          </cell>
          <cell r="E824">
            <v>207638</v>
          </cell>
          <cell r="F824">
            <v>129368</v>
          </cell>
          <cell r="G824">
            <v>325576</v>
          </cell>
        </row>
        <row r="825">
          <cell r="A825" t="str">
            <v>2004B</v>
          </cell>
          <cell r="B825" t="str">
            <v>Total</v>
          </cell>
          <cell r="C825">
            <v>834769</v>
          </cell>
          <cell r="D825">
            <v>172726</v>
          </cell>
          <cell r="E825">
            <v>198853</v>
          </cell>
          <cell r="F825">
            <v>134874</v>
          </cell>
          <cell r="G825">
            <v>328317</v>
          </cell>
        </row>
        <row r="826">
          <cell r="A826" t="str">
            <v>2005B</v>
          </cell>
          <cell r="B826" t="str">
            <v>Total</v>
          </cell>
          <cell r="C826">
            <v>865499</v>
          </cell>
          <cell r="D826">
            <v>178565</v>
          </cell>
          <cell r="E826">
            <v>210036</v>
          </cell>
          <cell r="F826">
            <v>129579</v>
          </cell>
          <cell r="G826">
            <v>347321</v>
          </cell>
        </row>
        <row r="827">
          <cell r="A827" t="str">
            <v>2006B</v>
          </cell>
          <cell r="B827" t="str">
            <v>Total</v>
          </cell>
          <cell r="C827">
            <v>1008586</v>
          </cell>
          <cell r="D827">
            <v>177773</v>
          </cell>
          <cell r="E827">
            <v>218899</v>
          </cell>
          <cell r="F827">
            <v>217707</v>
          </cell>
          <cell r="G827">
            <v>394205</v>
          </cell>
        </row>
        <row r="828">
          <cell r="A828" t="str">
            <v>2007B</v>
          </cell>
          <cell r="B828" t="str">
            <v>Total</v>
          </cell>
          <cell r="C828">
            <v>832496</v>
          </cell>
          <cell r="D828">
            <v>152087</v>
          </cell>
          <cell r="E828">
            <v>192493</v>
          </cell>
          <cell r="F828">
            <v>120191</v>
          </cell>
          <cell r="G828">
            <v>367725</v>
          </cell>
        </row>
        <row r="829">
          <cell r="A829" t="str">
            <v>2008B</v>
          </cell>
          <cell r="B829" t="str">
            <v>Total</v>
          </cell>
          <cell r="C829">
            <v>854216</v>
          </cell>
          <cell r="D829">
            <v>147344</v>
          </cell>
          <cell r="E829">
            <v>194715</v>
          </cell>
          <cell r="F829">
            <v>148070</v>
          </cell>
          <cell r="G829">
            <v>364086</v>
          </cell>
        </row>
        <row r="830">
          <cell r="A830" t="str">
            <v>2009B</v>
          </cell>
          <cell r="B830" t="str">
            <v>Total</v>
          </cell>
          <cell r="C830">
            <v>833265</v>
          </cell>
          <cell r="D830">
            <v>137524</v>
          </cell>
          <cell r="E830">
            <v>193336</v>
          </cell>
          <cell r="F830">
            <v>143491</v>
          </cell>
          <cell r="G830">
            <v>358916</v>
          </cell>
        </row>
        <row r="831">
          <cell r="A831" t="str">
            <v>2010B</v>
          </cell>
          <cell r="B831" t="str">
            <v>Total</v>
          </cell>
          <cell r="C831">
            <v>813348</v>
          </cell>
          <cell r="D831">
            <v>131202</v>
          </cell>
          <cell r="E831">
            <v>185480</v>
          </cell>
          <cell r="F831">
            <v>138470</v>
          </cell>
          <cell r="G831">
            <v>358196</v>
          </cell>
        </row>
        <row r="832">
          <cell r="A832" t="str">
            <v>2011B</v>
          </cell>
          <cell r="B832" t="str">
            <v>Total</v>
          </cell>
          <cell r="C832">
            <v>833059</v>
          </cell>
          <cell r="D832">
            <v>160372</v>
          </cell>
          <cell r="E832">
            <v>188576</v>
          </cell>
          <cell r="F832">
            <v>150918</v>
          </cell>
          <cell r="G832">
            <v>333192</v>
          </cell>
        </row>
        <row r="833">
          <cell r="A833" t="str">
            <v>2012B</v>
          </cell>
          <cell r="B833" t="str">
            <v>Total</v>
          </cell>
          <cell r="C833">
            <v>773801</v>
          </cell>
          <cell r="D833">
            <v>127380</v>
          </cell>
          <cell r="E833">
            <v>186174</v>
          </cell>
          <cell r="F833">
            <v>130640</v>
          </cell>
          <cell r="G833">
            <v>329608</v>
          </cell>
        </row>
        <row r="834">
          <cell r="A834" t="str">
            <v>2013B</v>
          </cell>
          <cell r="B834" t="str">
            <v>Total</v>
          </cell>
          <cell r="C834">
            <v>769796</v>
          </cell>
          <cell r="D834">
            <v>124401</v>
          </cell>
          <cell r="E834">
            <v>193025</v>
          </cell>
          <cell r="F834">
            <v>124037</v>
          </cell>
          <cell r="G834">
            <v>328333</v>
          </cell>
        </row>
        <row r="835">
          <cell r="A835" t="str">
            <v>2014B</v>
          </cell>
          <cell r="B835" t="str">
            <v>Total</v>
          </cell>
          <cell r="C835">
            <v>593296</v>
          </cell>
          <cell r="D835">
            <v>108973</v>
          </cell>
          <cell r="E835">
            <v>148917</v>
          </cell>
          <cell r="F835">
            <v>105224</v>
          </cell>
          <cell r="G835">
            <v>230181</v>
          </cell>
        </row>
        <row r="836">
          <cell r="A836" t="str">
            <v>2015B</v>
          </cell>
          <cell r="B836" t="str">
            <v>Total</v>
          </cell>
          <cell r="C836">
            <v>781787</v>
          </cell>
          <cell r="D836">
            <v>131413</v>
          </cell>
          <cell r="E836">
            <v>192948</v>
          </cell>
          <cell r="F836">
            <v>142681</v>
          </cell>
          <cell r="G836">
            <v>314745</v>
          </cell>
        </row>
        <row r="837">
          <cell r="A837" t="str">
            <v>2016B</v>
          </cell>
          <cell r="B837" t="str">
            <v>Total</v>
          </cell>
          <cell r="C837">
            <v>756733</v>
          </cell>
          <cell r="D837">
            <v>126258</v>
          </cell>
          <cell r="E837">
            <v>178222</v>
          </cell>
          <cell r="F837">
            <v>132373</v>
          </cell>
          <cell r="G837">
            <v>319881</v>
          </cell>
        </row>
        <row r="838">
          <cell r="A838" t="str">
            <v>2017B</v>
          </cell>
          <cell r="B838" t="str">
            <v>Total</v>
          </cell>
          <cell r="C838">
            <v>804590</v>
          </cell>
          <cell r="D838">
            <v>118251</v>
          </cell>
          <cell r="E838">
            <v>200014</v>
          </cell>
          <cell r="F838">
            <v>146847</v>
          </cell>
          <cell r="G838">
            <v>339477</v>
          </cell>
        </row>
        <row r="839">
          <cell r="A839" t="str">
            <v>2018A</v>
          </cell>
          <cell r="B839" t="str">
            <v>Total</v>
          </cell>
          <cell r="C839">
            <v>772078</v>
          </cell>
          <cell r="D839">
            <v>118023</v>
          </cell>
          <cell r="E839">
            <v>197447</v>
          </cell>
          <cell r="F839">
            <v>130973</v>
          </cell>
          <cell r="G839">
            <v>325635</v>
          </cell>
        </row>
        <row r="840">
          <cell r="A840" t="str">
            <v>2018A</v>
          </cell>
          <cell r="B840" t="str">
            <v>Methamphetamine</v>
          </cell>
          <cell r="C840">
            <v>180549</v>
          </cell>
          <cell r="D840">
            <v>55136</v>
          </cell>
          <cell r="E840">
            <v>42145</v>
          </cell>
          <cell r="F840">
            <v>3950</v>
          </cell>
          <cell r="G840">
            <v>79319</v>
          </cell>
        </row>
        <row r="841">
          <cell r="A841" t="str">
            <v>2018A</v>
          </cell>
          <cell r="B841" t="str">
            <v>Cannabis/THC</v>
          </cell>
          <cell r="C841">
            <v>174226</v>
          </cell>
          <cell r="D841">
            <v>16597</v>
          </cell>
          <cell r="E841">
            <v>49686</v>
          </cell>
          <cell r="F841">
            <v>35142</v>
          </cell>
          <cell r="G841">
            <v>72801</v>
          </cell>
        </row>
        <row r="842">
          <cell r="A842" t="str">
            <v>2018A</v>
          </cell>
          <cell r="B842" t="str">
            <v>Cocaine</v>
          </cell>
          <cell r="C842">
            <v>115425</v>
          </cell>
          <cell r="D842">
            <v>8651</v>
          </cell>
          <cell r="E842">
            <v>27606</v>
          </cell>
          <cell r="F842">
            <v>29382</v>
          </cell>
          <cell r="G842">
            <v>49786</v>
          </cell>
        </row>
        <row r="843">
          <cell r="A843" t="str">
            <v>2018A</v>
          </cell>
          <cell r="B843" t="str">
            <v>Heroin</v>
          </cell>
          <cell r="C843">
            <v>68376</v>
          </cell>
          <cell r="D843">
            <v>15168</v>
          </cell>
          <cell r="E843">
            <v>17145</v>
          </cell>
          <cell r="F843">
            <v>18502</v>
          </cell>
          <cell r="G843">
            <v>17562</v>
          </cell>
        </row>
        <row r="844">
          <cell r="A844" t="str">
            <v>2018A</v>
          </cell>
          <cell r="B844" t="str">
            <v>Fentanyl</v>
          </cell>
          <cell r="C844">
            <v>37140</v>
          </cell>
          <cell r="D844">
            <v>1047</v>
          </cell>
          <cell r="E844">
            <v>12066</v>
          </cell>
          <cell r="F844">
            <v>14319</v>
          </cell>
          <cell r="G844">
            <v>9707</v>
          </cell>
        </row>
        <row r="845">
          <cell r="A845" t="str">
            <v>2018A</v>
          </cell>
          <cell r="B845" t="str">
            <v>Alprazolam</v>
          </cell>
          <cell r="C845">
            <v>19925</v>
          </cell>
          <cell r="D845">
            <v>2421</v>
          </cell>
          <cell r="E845">
            <v>4525</v>
          </cell>
          <cell r="F845">
            <v>2476</v>
          </cell>
          <cell r="G845">
            <v>10503</v>
          </cell>
        </row>
        <row r="846">
          <cell r="A846" t="str">
            <v>2018A</v>
          </cell>
          <cell r="B846" t="str">
            <v>Oxycodone</v>
          </cell>
          <cell r="C846">
            <v>13351</v>
          </cell>
          <cell r="D846">
            <v>1112</v>
          </cell>
          <cell r="E846">
            <v>2976</v>
          </cell>
          <cell r="F846">
            <v>2846</v>
          </cell>
          <cell r="G846">
            <v>6417</v>
          </cell>
        </row>
        <row r="847">
          <cell r="A847" t="str">
            <v>2018A</v>
          </cell>
          <cell r="B847" t="str">
            <v>Buprenorphine</v>
          </cell>
          <cell r="C847">
            <v>8921</v>
          </cell>
          <cell r="D847">
            <v>781</v>
          </cell>
          <cell r="E847">
            <v>1849</v>
          </cell>
          <cell r="F847">
            <v>2213</v>
          </cell>
          <cell r="G847">
            <v>4077</v>
          </cell>
        </row>
        <row r="848">
          <cell r="A848" t="str">
            <v>2018A</v>
          </cell>
          <cell r="B848" t="str">
            <v>Hydrocodone</v>
          </cell>
          <cell r="C848">
            <v>7997</v>
          </cell>
          <cell r="D848">
            <v>901</v>
          </cell>
          <cell r="E848">
            <v>2175</v>
          </cell>
          <cell r="F848">
            <v>316</v>
          </cell>
          <cell r="G848">
            <v>4605</v>
          </cell>
        </row>
        <row r="849">
          <cell r="A849" t="str">
            <v>2018A</v>
          </cell>
          <cell r="B849" t="str">
            <v>Amphetamine</v>
          </cell>
          <cell r="C849">
            <v>6452</v>
          </cell>
          <cell r="D849">
            <v>492</v>
          </cell>
          <cell r="E849">
            <v>1978</v>
          </cell>
          <cell r="F849">
            <v>931</v>
          </cell>
          <cell r="G849">
            <v>3051</v>
          </cell>
        </row>
        <row r="850">
          <cell r="A850" t="str">
            <v>2018A</v>
          </cell>
          <cell r="B850" t="str">
            <v>N-Ethylpentylone</v>
          </cell>
          <cell r="C850">
            <v>4649</v>
          </cell>
          <cell r="D850">
            <v>15</v>
          </cell>
          <cell r="E850">
            <v>594</v>
          </cell>
          <cell r="F850">
            <v>362</v>
          </cell>
          <cell r="G850">
            <v>3677</v>
          </cell>
        </row>
        <row r="851">
          <cell r="A851" t="str">
            <v>2018A</v>
          </cell>
          <cell r="B851" t="str">
            <v>Clonazepam</v>
          </cell>
          <cell r="C851">
            <v>4593</v>
          </cell>
          <cell r="D851">
            <v>295</v>
          </cell>
          <cell r="E851">
            <v>1141</v>
          </cell>
          <cell r="F851">
            <v>831</v>
          </cell>
          <cell r="G851">
            <v>2325</v>
          </cell>
        </row>
        <row r="852">
          <cell r="A852" t="str">
            <v>2018A</v>
          </cell>
          <cell r="B852" t="str">
            <v>5F-ADB</v>
          </cell>
          <cell r="C852">
            <v>4135</v>
          </cell>
          <cell r="D852">
            <v>46</v>
          </cell>
          <cell r="E852">
            <v>588</v>
          </cell>
          <cell r="F852">
            <v>541</v>
          </cell>
          <cell r="G852">
            <v>2960</v>
          </cell>
        </row>
        <row r="853">
          <cell r="A853" t="str">
            <v>2018A</v>
          </cell>
          <cell r="B853" t="str">
            <v>Tramadol</v>
          </cell>
          <cell r="C853">
            <v>3413</v>
          </cell>
          <cell r="D853">
            <v>259</v>
          </cell>
          <cell r="E853">
            <v>1174</v>
          </cell>
          <cell r="F853">
            <v>679</v>
          </cell>
          <cell r="G853">
            <v>1302</v>
          </cell>
        </row>
        <row r="854">
          <cell r="A854" t="str">
            <v>2018A</v>
          </cell>
          <cell r="B854" t="str">
            <v>MDMA</v>
          </cell>
          <cell r="C854">
            <v>3023</v>
          </cell>
          <cell r="D854">
            <v>947</v>
          </cell>
          <cell r="E854">
            <v>1087</v>
          </cell>
          <cell r="F854">
            <v>243</v>
          </cell>
          <cell r="G854">
            <v>746</v>
          </cell>
        </row>
        <row r="855">
          <cell r="A855" t="str">
            <v>2018A</v>
          </cell>
          <cell r="B855" t="str">
            <v>FUB-AMB</v>
          </cell>
          <cell r="C855">
            <v>2972</v>
          </cell>
          <cell r="D855">
            <v>196</v>
          </cell>
          <cell r="E855">
            <v>587</v>
          </cell>
          <cell r="F855">
            <v>586</v>
          </cell>
          <cell r="G855">
            <v>1603</v>
          </cell>
        </row>
        <row r="856">
          <cell r="A856" t="str">
            <v>2018A</v>
          </cell>
          <cell r="B856" t="str">
            <v>Acetyl fentanyl</v>
          </cell>
          <cell r="C856">
            <v>2246</v>
          </cell>
          <cell r="D856">
            <v>36</v>
          </cell>
          <cell r="E856">
            <v>872</v>
          </cell>
          <cell r="F856">
            <v>1037</v>
          </cell>
          <cell r="G856">
            <v>301</v>
          </cell>
        </row>
        <row r="857">
          <cell r="A857" t="str">
            <v>2018A</v>
          </cell>
          <cell r="B857" t="str">
            <v>Phencyclidine (PCP)</v>
          </cell>
          <cell r="C857">
            <v>2033</v>
          </cell>
          <cell r="D857">
            <v>146</v>
          </cell>
          <cell r="E857">
            <v>506</v>
          </cell>
          <cell r="F857">
            <v>594</v>
          </cell>
          <cell r="G857">
            <v>787</v>
          </cell>
        </row>
        <row r="858">
          <cell r="A858" t="str">
            <v>2018A</v>
          </cell>
          <cell r="B858" t="str">
            <v>Naloxone</v>
          </cell>
          <cell r="C858">
            <v>2026</v>
          </cell>
          <cell r="D858">
            <v>81</v>
          </cell>
          <cell r="E858">
            <v>346</v>
          </cell>
          <cell r="F858">
            <v>574</v>
          </cell>
          <cell r="G858">
            <v>1025</v>
          </cell>
        </row>
        <row r="859">
          <cell r="A859" t="str">
            <v>2018A</v>
          </cell>
          <cell r="B859" t="str">
            <v>Morphine</v>
          </cell>
          <cell r="C859">
            <v>2014</v>
          </cell>
          <cell r="D859">
            <v>236</v>
          </cell>
          <cell r="E859">
            <v>545</v>
          </cell>
          <cell r="F859">
            <v>172</v>
          </cell>
          <cell r="G859">
            <v>1061</v>
          </cell>
        </row>
        <row r="860">
          <cell r="A860" t="str">
            <v>2018A</v>
          </cell>
          <cell r="B860" t="str">
            <v>Lysergic acid diethylamide (LSD)</v>
          </cell>
          <cell r="C860">
            <v>2006</v>
          </cell>
          <cell r="D860">
            <v>340</v>
          </cell>
          <cell r="E860">
            <v>784</v>
          </cell>
          <cell r="F860">
            <v>215</v>
          </cell>
          <cell r="G860">
            <v>666</v>
          </cell>
        </row>
        <row r="861">
          <cell r="A861" t="str">
            <v>2018A</v>
          </cell>
          <cell r="B861" t="str">
            <v>Psilocin/psilocibin</v>
          </cell>
          <cell r="C861">
            <v>1847</v>
          </cell>
          <cell r="D861">
            <v>553</v>
          </cell>
          <cell r="E861">
            <v>571</v>
          </cell>
          <cell r="F861">
            <v>160</v>
          </cell>
          <cell r="G861">
            <v>564</v>
          </cell>
        </row>
        <row r="862">
          <cell r="A862" t="str">
            <v>2018A</v>
          </cell>
          <cell r="B862" t="str">
            <v>Diazepam</v>
          </cell>
          <cell r="C862">
            <v>1646</v>
          </cell>
          <cell r="D862">
            <v>122</v>
          </cell>
          <cell r="E862">
            <v>519</v>
          </cell>
          <cell r="F862">
            <v>174</v>
          </cell>
          <cell r="G862">
            <v>831</v>
          </cell>
        </row>
        <row r="863">
          <cell r="A863" t="str">
            <v>2018A</v>
          </cell>
          <cell r="B863" t="str">
            <v>Codeine</v>
          </cell>
          <cell r="C863">
            <v>1380</v>
          </cell>
          <cell r="D863">
            <v>180</v>
          </cell>
          <cell r="E863">
            <v>346</v>
          </cell>
          <cell r="F863">
            <v>151</v>
          </cell>
          <cell r="G863">
            <v>703</v>
          </cell>
        </row>
        <row r="864">
          <cell r="A864" t="str">
            <v>2018A</v>
          </cell>
          <cell r="B864" t="str">
            <v>Gabapentin</v>
          </cell>
          <cell r="C864">
            <v>1285</v>
          </cell>
          <cell r="D864">
            <v>104</v>
          </cell>
          <cell r="E864">
            <v>291</v>
          </cell>
          <cell r="F864">
            <v>351</v>
          </cell>
          <cell r="G864">
            <v>539</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55.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56.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57.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159.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64.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166.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16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169.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70.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172.bin"/></Relationships>
</file>

<file path=xl/worksheets/_rels/sheet174.xml.rels><?xml version="1.0" encoding="UTF-8" standalone="yes"?>
<Relationships xmlns="http://schemas.openxmlformats.org/package/2006/relationships"><Relationship Id="rId1" Type="http://schemas.openxmlformats.org/officeDocument/2006/relationships/printerSettings" Target="../printerSettings/printerSettings173.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174.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175.bin"/></Relationships>
</file>

<file path=xl/worksheets/_rels/sheet177.xml.rels><?xml version="1.0" encoding="UTF-8" standalone="yes"?>
<Relationships xmlns="http://schemas.openxmlformats.org/package/2006/relationships"><Relationship Id="rId1" Type="http://schemas.openxmlformats.org/officeDocument/2006/relationships/printerSettings" Target="../printerSettings/printerSettings176.bin"/></Relationships>
</file>

<file path=xl/worksheets/_rels/sheet178.xml.rels><?xml version="1.0" encoding="UTF-8" standalone="yes"?>
<Relationships xmlns="http://schemas.openxmlformats.org/package/2006/relationships"><Relationship Id="rId1" Type="http://schemas.openxmlformats.org/officeDocument/2006/relationships/printerSettings" Target="../printerSettings/printerSettings177.bin"/></Relationships>
</file>

<file path=xl/worksheets/_rels/sheet179.xml.rels><?xml version="1.0" encoding="UTF-8" standalone="yes"?>
<Relationships xmlns="http://schemas.openxmlformats.org/package/2006/relationships"><Relationship Id="rId1" Type="http://schemas.openxmlformats.org/officeDocument/2006/relationships/printerSettings" Target="../printerSettings/printerSettings17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179.bin"/></Relationships>
</file>

<file path=xl/worksheets/_rels/sheet181.xml.rels><?xml version="1.0" encoding="UTF-8" standalone="yes"?>
<Relationships xmlns="http://schemas.openxmlformats.org/package/2006/relationships"><Relationship Id="rId1" Type="http://schemas.openxmlformats.org/officeDocument/2006/relationships/printerSettings" Target="../printerSettings/printerSettings18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hitehouse.gov/wp-content/uploads/2020/02/2020-NDCS-PRS.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cdc.gov/healthyyouth/data/yrbs/pdf/2017/ss6708.pdf" TargetMode="External"/><Relationship Id="rId18" Type="http://schemas.openxmlformats.org/officeDocument/2006/relationships/hyperlink" Target="https://www.samhsa.gov/data/nsduh/state-reports-NSDUH-2017" TargetMode="External"/><Relationship Id="rId26" Type="http://schemas.openxmlformats.org/officeDocument/2006/relationships/hyperlink" Target="https://www.cdc.gov/healthyyouth/data/yrbs/pdf/2017/ss6708.pdf" TargetMode="External"/><Relationship Id="rId39" Type="http://schemas.openxmlformats.org/officeDocument/2006/relationships/hyperlink" Target="http://www.espad.org/report/home" TargetMode="External"/><Relationship Id="rId21" Type="http://schemas.openxmlformats.org/officeDocument/2006/relationships/hyperlink" Target="https://www.samhsa.gov/data/nsduh/state-reports-NSDUH-2017" TargetMode="External"/><Relationship Id="rId34" Type="http://schemas.openxmlformats.org/officeDocument/2006/relationships/hyperlink" Target="https://www.samhsa.gov/data/report/drug-abuse-warning-network-2011-annual-report-and-reference-materials" TargetMode="External"/><Relationship Id="rId42" Type="http://schemas.openxmlformats.org/officeDocument/2006/relationships/hyperlink" Target="https://www.mathematica.org/our-publications-and-findings/publications/t-msis-substance-use-disorder-sud-data-book-treatment-of-sud-in-medicaid-2017-report-to-congress" TargetMode="External"/><Relationship Id="rId7" Type="http://schemas.openxmlformats.org/officeDocument/2006/relationships/hyperlink" Target="https://www.cdc.gov/healthyyouth/data/yrbs/pdf/2017/ss6708.pdf" TargetMode="External"/><Relationship Id="rId2" Type="http://schemas.openxmlformats.org/officeDocument/2006/relationships/hyperlink" Target="https://www.samhsa.gov/data/nsduh/state-reports-NSDUH-2017" TargetMode="External"/><Relationship Id="rId16" Type="http://schemas.openxmlformats.org/officeDocument/2006/relationships/hyperlink" Target="https://www.cdc.gov/healthyyouth/data/yrbs/pdf/2017/ss6708.pdf" TargetMode="External"/><Relationship Id="rId20" Type="http://schemas.openxmlformats.org/officeDocument/2006/relationships/hyperlink" Target="https://www.samhsa.gov/data/nsduh/state-reports-NSDUH-2017" TargetMode="External"/><Relationship Id="rId29" Type="http://schemas.openxmlformats.org/officeDocument/2006/relationships/hyperlink" Target="https://www.samhsa.gov/data/sites/default/files/DAWN2k11ED/DAWN2k11ED/DAWN2k11ED.pdf" TargetMode="External"/><Relationship Id="rId41" Type="http://schemas.openxmlformats.org/officeDocument/2006/relationships/hyperlink" Target="http://www.espad.org/report/home" TargetMode="External"/><Relationship Id="rId1" Type="http://schemas.openxmlformats.org/officeDocument/2006/relationships/hyperlink" Target="https://www.samhsa.gov/data/nsduh/state-reports-NSDUH-2017" TargetMode="External"/><Relationship Id="rId6" Type="http://schemas.openxmlformats.org/officeDocument/2006/relationships/hyperlink" Target="https://www.cdc.gov/healthyyouth/data/yrbs/pdf/2017/ss6708.pdf" TargetMode="External"/><Relationship Id="rId11" Type="http://schemas.openxmlformats.org/officeDocument/2006/relationships/hyperlink" Target="https://www.cdc.gov/healthyyouth/data/yrbs/pdf/2017/ss6708.pdf" TargetMode="External"/><Relationship Id="rId24" Type="http://schemas.openxmlformats.org/officeDocument/2006/relationships/hyperlink" Target="https://www.cdc.gov/healthyyouth/data/yrbs/pdf/2017/ss6708.pdf" TargetMode="External"/><Relationship Id="rId32" Type="http://schemas.openxmlformats.org/officeDocument/2006/relationships/hyperlink" Target="https://obamawhitehouse.archives.gov/sites/default/files/ondcp/policy-and-research/adam_ii_2013_annual_report.pdf" TargetMode="External"/><Relationship Id="rId37" Type="http://schemas.openxmlformats.org/officeDocument/2006/relationships/hyperlink" Target="https://www.samhsa.gov/data/report/drug-abuse-warning-network-2011-annual-report-and-reference-materials" TargetMode="External"/><Relationship Id="rId40" Type="http://schemas.openxmlformats.org/officeDocument/2006/relationships/hyperlink" Target="http://www.espad.org/report/home" TargetMode="External"/><Relationship Id="rId5" Type="http://schemas.openxmlformats.org/officeDocument/2006/relationships/hyperlink" Target="https://obamawhitehouse.archives.gov/sites/default/files/ondcp/policy-and-research/wausid_technical_report.pdf" TargetMode="External"/><Relationship Id="rId15" Type="http://schemas.openxmlformats.org/officeDocument/2006/relationships/hyperlink" Target="https://www.cdc.gov/healthyyouth/data/yrbs/pdf/2017/ss6708.pdf" TargetMode="External"/><Relationship Id="rId23" Type="http://schemas.openxmlformats.org/officeDocument/2006/relationships/hyperlink" Target="https://www.cdc.gov/healthyyouth/data/yrbs/pdf/2017/ss6708.pdf" TargetMode="External"/><Relationship Id="rId28" Type="http://schemas.openxmlformats.org/officeDocument/2006/relationships/hyperlink" Target="https://www.bjs.gov/content/pub/pdf/dudaspji0709.pdf" TargetMode="External"/><Relationship Id="rId36" Type="http://schemas.openxmlformats.org/officeDocument/2006/relationships/hyperlink" Target="https://www.samhsa.gov/data/report/drug-abuse-warning-network-2011-annual-report-and-reference-materials" TargetMode="External"/><Relationship Id="rId10" Type="http://schemas.openxmlformats.org/officeDocument/2006/relationships/hyperlink" Target="https://www.cdc.gov/healthyyouth/data/yrbs/pdf/2017/ss6708.pdf" TargetMode="External"/><Relationship Id="rId19" Type="http://schemas.openxmlformats.org/officeDocument/2006/relationships/hyperlink" Target="https://www.samhsa.gov/data/nsduh/state-reports-NSDUH-2017" TargetMode="External"/><Relationship Id="rId31" Type="http://schemas.openxmlformats.org/officeDocument/2006/relationships/hyperlink" Target="https://obamawhitehouse.archives.gov/sites/default/files/ondcp/policy-and-research/wausid_technical_report.pdf" TargetMode="External"/><Relationship Id="rId44" Type="http://schemas.openxmlformats.org/officeDocument/2006/relationships/printerSettings" Target="../printerSettings/printerSettings2.bin"/><Relationship Id="rId4" Type="http://schemas.openxmlformats.org/officeDocument/2006/relationships/hyperlink" Target="https://www.samhsa.gov/data/nsduh/state-reports-NSDUH-2017" TargetMode="External"/><Relationship Id="rId9" Type="http://schemas.openxmlformats.org/officeDocument/2006/relationships/hyperlink" Target="https://www.cdc.gov/healthyyouth/data/yrbs/pdf/2017/ss6708.pdf" TargetMode="External"/><Relationship Id="rId14" Type="http://schemas.openxmlformats.org/officeDocument/2006/relationships/hyperlink" Target="https://www.cdc.gov/healthyyouth/data/yrbs/pdf/2017/ss6708.pdf" TargetMode="External"/><Relationship Id="rId22" Type="http://schemas.openxmlformats.org/officeDocument/2006/relationships/hyperlink" Target="https://www.cdc.gov/healthyyouth/data/yrbs/pdf/2017/ss6708.pdf" TargetMode="External"/><Relationship Id="rId27" Type="http://schemas.openxmlformats.org/officeDocument/2006/relationships/hyperlink" Target="https://www.cdc.gov/healthyyouth/data/yrbs/pdf/2017/ss6708.pdf" TargetMode="External"/><Relationship Id="rId30" Type="http://schemas.openxmlformats.org/officeDocument/2006/relationships/hyperlink" Target="https://www.samhsa.gov/data/sites/default/files/DAWN2k11ED/DAWN2k11ED/DAWN2k11ED.pdf" TargetMode="External"/><Relationship Id="rId35" Type="http://schemas.openxmlformats.org/officeDocument/2006/relationships/hyperlink" Target="https://www.samhsa.gov/data/report/drug-abuse-warning-network-2011-annual-report-and-reference-materials" TargetMode="External"/><Relationship Id="rId43" Type="http://schemas.openxmlformats.org/officeDocument/2006/relationships/hyperlink" Target="https://www.samhsa.gov/data/sites/default/files/cbhsq-reports/NSDUHNationalFindingsReport2018/NSDUHNationalFindingsReport2018.pdf" TargetMode="External"/><Relationship Id="rId8" Type="http://schemas.openxmlformats.org/officeDocument/2006/relationships/hyperlink" Target="https://www.cdc.gov/healthyyouth/data/yrbs/pdf/2017/ss6708.pdf" TargetMode="External"/><Relationship Id="rId3" Type="http://schemas.openxmlformats.org/officeDocument/2006/relationships/hyperlink" Target="https://www.samhsa.gov/data/nsduh/state-reports-NSDUH-2017" TargetMode="External"/><Relationship Id="rId12" Type="http://schemas.openxmlformats.org/officeDocument/2006/relationships/hyperlink" Target="https://www.cdc.gov/healthyyouth/data/yrbs/pdf/2017/ss6708.pdf" TargetMode="External"/><Relationship Id="rId17" Type="http://schemas.openxmlformats.org/officeDocument/2006/relationships/hyperlink" Target="https://www.cdc.gov/healthyyouth/data/yrbs/pdf/2017/ss6708.pdf" TargetMode="External"/><Relationship Id="rId25" Type="http://schemas.openxmlformats.org/officeDocument/2006/relationships/hyperlink" Target="https://www.cdc.gov/healthyyouth/data/yrbs/pdf/2017/ss6708.pdf" TargetMode="External"/><Relationship Id="rId33" Type="http://schemas.openxmlformats.org/officeDocument/2006/relationships/hyperlink" Target="https://obamawhitehouse.archives.gov/sites/default/files/ondcp/policy-and-research/adam_ii_2013_annual_report.pdf" TargetMode="External"/><Relationship Id="rId38" Type="http://schemas.openxmlformats.org/officeDocument/2006/relationships/hyperlink" Target="https://www.samhsa.gov/data/report/drug-abuse-warning-network-2011-annual-report-and-reference-materials"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6"/>
  <sheetViews>
    <sheetView workbookViewId="0">
      <selection activeCell="C4" sqref="C4"/>
    </sheetView>
  </sheetViews>
  <sheetFormatPr defaultRowHeight="12.75"/>
  <cols>
    <col min="1" max="1" width="23.5703125" customWidth="1"/>
    <col min="2" max="2" width="10.42578125" customWidth="1"/>
    <col min="3" max="3" width="10.140625" customWidth="1"/>
    <col min="5" max="5" width="12.42578125" customWidth="1"/>
  </cols>
  <sheetData>
    <row r="1" spans="1:7" ht="13.5" thickBot="1"/>
    <row r="2" spans="1:7">
      <c r="A2" s="8"/>
      <c r="B2" s="2243" t="s">
        <v>313</v>
      </c>
      <c r="C2" s="2243"/>
      <c r="D2" s="2243"/>
      <c r="E2" s="2244"/>
    </row>
    <row r="3" spans="1:7" ht="21.75" customHeight="1">
      <c r="A3" s="9"/>
      <c r="B3" s="5" t="s">
        <v>314</v>
      </c>
      <c r="C3" s="5" t="s">
        <v>263</v>
      </c>
      <c r="D3" s="5" t="s">
        <v>315</v>
      </c>
      <c r="E3" s="6" t="s">
        <v>285</v>
      </c>
    </row>
    <row r="4" spans="1:7">
      <c r="A4" s="10" t="s">
        <v>286</v>
      </c>
      <c r="B4" s="12"/>
      <c r="C4" s="16"/>
      <c r="D4" s="20"/>
      <c r="E4" s="22"/>
    </row>
    <row r="5" spans="1:7">
      <c r="A5" s="10" t="s">
        <v>287</v>
      </c>
      <c r="B5" s="13"/>
      <c r="C5" s="18"/>
      <c r="D5" s="21"/>
      <c r="E5" s="26" t="s">
        <v>291</v>
      </c>
    </row>
    <row r="6" spans="1:7">
      <c r="A6" s="10" t="s">
        <v>288</v>
      </c>
      <c r="B6" s="14"/>
      <c r="C6" s="17"/>
      <c r="D6" s="24" t="s">
        <v>290</v>
      </c>
      <c r="E6" s="26" t="s">
        <v>291</v>
      </c>
    </row>
    <row r="7" spans="1:7" ht="30" customHeight="1" thickBot="1">
      <c r="A7" s="11" t="s">
        <v>289</v>
      </c>
      <c r="B7" s="15"/>
      <c r="C7" s="19"/>
      <c r="D7" s="25" t="s">
        <v>290</v>
      </c>
      <c r="E7" s="23"/>
    </row>
    <row r="16" spans="1:7">
      <c r="G16" s="7"/>
    </row>
  </sheetData>
  <mergeCells count="1">
    <mergeCell ref="B2:E2"/>
  </mergeCells>
  <phoneticPr fontId="39"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Y497"/>
  <sheetViews>
    <sheetView showGridLines="0" workbookViewId="0">
      <selection activeCell="P26" sqref="P26"/>
    </sheetView>
  </sheetViews>
  <sheetFormatPr defaultColWidth="9.140625" defaultRowHeight="12.75"/>
  <cols>
    <col min="1" max="1" width="4.5703125" style="350" customWidth="1"/>
    <col min="2" max="2" width="2.5703125" style="350" customWidth="1"/>
    <col min="3" max="3" width="16" style="350" customWidth="1"/>
    <col min="4" max="20" width="8.7109375" style="350" customWidth="1"/>
    <col min="21" max="16384" width="9.140625" style="350"/>
  </cols>
  <sheetData>
    <row r="1" spans="1:25" ht="12.75" customHeight="1">
      <c r="A1" s="2389" t="s">
        <v>2057</v>
      </c>
      <c r="B1" s="2331"/>
      <c r="C1" s="2331"/>
      <c r="D1" s="2331"/>
      <c r="E1" s="2331"/>
      <c r="F1" s="2331"/>
      <c r="G1" s="2331"/>
      <c r="H1" s="2331"/>
      <c r="I1" s="2331"/>
      <c r="J1" s="2331"/>
      <c r="K1" s="2331"/>
      <c r="L1" s="2331"/>
      <c r="M1" s="2331"/>
      <c r="N1" s="2331"/>
    </row>
    <row r="2" spans="1:25" ht="12.75" customHeight="1">
      <c r="A2" s="2390" t="s">
        <v>352</v>
      </c>
      <c r="B2" s="2391"/>
      <c r="C2" s="2391"/>
      <c r="D2" s="2392" t="s">
        <v>353</v>
      </c>
      <c r="E2" s="2393"/>
      <c r="F2" s="2393"/>
      <c r="G2" s="2393"/>
      <c r="H2" s="2393"/>
      <c r="I2" s="2393"/>
      <c r="J2" s="2393"/>
      <c r="K2" s="2393"/>
      <c r="L2" s="2393"/>
      <c r="M2" s="2393"/>
      <c r="N2" s="2393"/>
      <c r="O2" s="2393"/>
      <c r="P2" s="2393"/>
      <c r="Q2" s="2393"/>
      <c r="R2" s="2393"/>
      <c r="S2" s="2393"/>
      <c r="T2" s="2393"/>
    </row>
    <row r="3" spans="1:25">
      <c r="A3" s="2390"/>
      <c r="B3" s="2391"/>
      <c r="C3" s="2391"/>
      <c r="D3" s="1311">
        <v>2002</v>
      </c>
      <c r="E3" s="1311">
        <v>2003</v>
      </c>
      <c r="F3" s="1311">
        <v>2004</v>
      </c>
      <c r="G3" s="1311">
        <v>2005</v>
      </c>
      <c r="H3" s="1311">
        <v>2006</v>
      </c>
      <c r="I3" s="1311">
        <v>2007</v>
      </c>
      <c r="J3" s="1311">
        <v>2008</v>
      </c>
      <c r="K3" s="1311">
        <v>2009</v>
      </c>
      <c r="L3" s="1311">
        <v>2010</v>
      </c>
      <c r="M3" s="1312">
        <v>2011</v>
      </c>
      <c r="N3" s="1312">
        <v>2012</v>
      </c>
      <c r="O3" s="1312">
        <v>2013</v>
      </c>
      <c r="P3" s="1312">
        <v>2014</v>
      </c>
      <c r="Q3" s="1313">
        <v>2015</v>
      </c>
      <c r="R3" s="1313">
        <v>2016</v>
      </c>
      <c r="S3" s="1313">
        <v>2017</v>
      </c>
      <c r="T3" s="1313">
        <v>2018</v>
      </c>
    </row>
    <row r="4" spans="1:25" ht="17.100000000000001" customHeight="1">
      <c r="A4" s="2321" t="s">
        <v>1325</v>
      </c>
      <c r="B4" s="2322"/>
      <c r="C4" s="2322"/>
      <c r="D4" s="1335">
        <v>17.899999999999999</v>
      </c>
      <c r="E4" s="1333">
        <v>17.5</v>
      </c>
      <c r="F4" s="1333">
        <v>18.100000000000001</v>
      </c>
      <c r="G4" s="1333">
        <v>18.7</v>
      </c>
      <c r="H4" s="1333">
        <v>19</v>
      </c>
      <c r="I4" s="1333">
        <v>18</v>
      </c>
      <c r="J4" s="1333">
        <v>18.8</v>
      </c>
      <c r="K4" s="1333">
        <v>17.600000000000001</v>
      </c>
      <c r="L4" s="1333">
        <v>19.100000000000001</v>
      </c>
      <c r="M4" s="1333">
        <v>18.100000000000001</v>
      </c>
      <c r="N4" s="1333">
        <v>18.7</v>
      </c>
      <c r="O4" s="1333">
        <v>19</v>
      </c>
      <c r="P4" s="1333">
        <v>19</v>
      </c>
      <c r="Q4" s="1341"/>
      <c r="R4" s="1330"/>
      <c r="S4" s="1330"/>
      <c r="T4" s="1330"/>
    </row>
    <row r="5" spans="1:25" ht="17.100000000000001" customHeight="1">
      <c r="A5" s="2271" t="s">
        <v>354</v>
      </c>
      <c r="B5" s="2300"/>
      <c r="C5" s="2300"/>
      <c r="D5" s="1344">
        <v>17</v>
      </c>
      <c r="E5" s="1345">
        <v>16.8</v>
      </c>
      <c r="F5" s="481">
        <v>17.100000000000001</v>
      </c>
      <c r="G5" s="481">
        <v>17.399999999999999</v>
      </c>
      <c r="H5" s="481">
        <v>17.399999999999999</v>
      </c>
      <c r="I5" s="481">
        <v>17.600000000000001</v>
      </c>
      <c r="J5" s="481">
        <v>17.8</v>
      </c>
      <c r="K5" s="481">
        <v>17</v>
      </c>
      <c r="L5" s="481">
        <v>18.399999999999999</v>
      </c>
      <c r="M5" s="481">
        <v>17.5</v>
      </c>
      <c r="N5" s="481">
        <v>17.899999999999999</v>
      </c>
      <c r="O5" s="481">
        <v>18</v>
      </c>
      <c r="P5" s="481">
        <v>18.5</v>
      </c>
      <c r="Q5" s="481">
        <v>19</v>
      </c>
      <c r="R5" s="481">
        <v>19.3</v>
      </c>
      <c r="S5" s="481">
        <v>19.7</v>
      </c>
      <c r="T5" s="481">
        <v>19.3</v>
      </c>
      <c r="U5" s="246"/>
      <c r="V5" s="246"/>
      <c r="W5" s="246"/>
      <c r="X5" s="246"/>
      <c r="Y5" s="246"/>
    </row>
    <row r="6" spans="1:25" ht="17.100000000000001" customHeight="1">
      <c r="A6" s="2275" t="s">
        <v>48</v>
      </c>
      <c r="B6" s="2296"/>
      <c r="C6" s="2296"/>
      <c r="D6" s="1336">
        <v>19.8</v>
      </c>
      <c r="E6" s="82">
        <v>19.8</v>
      </c>
      <c r="F6" s="38">
        <v>20</v>
      </c>
      <c r="G6" s="38">
        <v>19.7</v>
      </c>
      <c r="H6" s="38">
        <v>20.3</v>
      </c>
      <c r="I6" s="38">
        <v>20.2</v>
      </c>
      <c r="J6" s="38">
        <v>19.8</v>
      </c>
      <c r="K6" s="38">
        <v>19.899999999999999</v>
      </c>
      <c r="L6" s="38">
        <v>21.2</v>
      </c>
      <c r="M6" s="38">
        <v>20.100000000000001</v>
      </c>
      <c r="N6" s="38">
        <v>20</v>
      </c>
      <c r="O6" s="38">
        <v>20.399999999999999</v>
      </c>
      <c r="P6" s="38">
        <v>21.8</v>
      </c>
      <c r="Q6" s="38">
        <v>21.5</v>
      </c>
      <c r="R6" s="38">
        <v>21.8</v>
      </c>
      <c r="S6" s="38">
        <v>21.8</v>
      </c>
      <c r="T6" s="38">
        <v>21.9</v>
      </c>
    </row>
    <row r="7" spans="1:25" ht="17.100000000000001" customHeight="1">
      <c r="A7" s="2271" t="s">
        <v>1041</v>
      </c>
      <c r="B7" s="2300"/>
      <c r="C7" s="2300"/>
      <c r="D7" s="1344">
        <v>25</v>
      </c>
      <c r="E7" s="1345">
        <v>21.8</v>
      </c>
      <c r="F7" s="481">
        <v>21.9</v>
      </c>
      <c r="G7" s="481">
        <v>23.4</v>
      </c>
      <c r="H7" s="481">
        <v>22.8</v>
      </c>
      <c r="I7" s="481">
        <v>29.6</v>
      </c>
      <c r="J7" s="481">
        <v>27.1</v>
      </c>
      <c r="K7" s="481">
        <v>20.6</v>
      </c>
      <c r="L7" s="481">
        <v>24.8</v>
      </c>
      <c r="M7" s="481">
        <v>20.8</v>
      </c>
      <c r="N7" s="481">
        <v>20.5</v>
      </c>
      <c r="O7" s="481">
        <v>24.4</v>
      </c>
      <c r="P7" s="481">
        <v>26.4</v>
      </c>
      <c r="Q7" s="481">
        <v>21.3</v>
      </c>
      <c r="R7" s="481">
        <v>25</v>
      </c>
      <c r="S7" s="481">
        <v>25.9</v>
      </c>
      <c r="T7" s="481">
        <v>27.7</v>
      </c>
    </row>
    <row r="8" spans="1:25" ht="17.100000000000001" customHeight="1">
      <c r="A8" s="2275" t="s">
        <v>544</v>
      </c>
      <c r="B8" s="2296"/>
      <c r="C8" s="2296"/>
      <c r="D8" s="1336">
        <v>21</v>
      </c>
      <c r="E8" s="82">
        <v>20.9</v>
      </c>
      <c r="F8" s="38">
        <v>24.4</v>
      </c>
      <c r="G8" s="38">
        <v>22.2</v>
      </c>
      <c r="H8" s="38">
        <v>20.7</v>
      </c>
      <c r="I8" s="38">
        <v>21.8</v>
      </c>
      <c r="J8" s="38">
        <v>23.5</v>
      </c>
      <c r="K8" s="38">
        <v>25.3</v>
      </c>
      <c r="L8" s="38">
        <v>21.4</v>
      </c>
      <c r="M8" s="38">
        <v>22.1</v>
      </c>
      <c r="N8" s="38">
        <v>23</v>
      </c>
      <c r="O8" s="38">
        <v>24.5</v>
      </c>
      <c r="P8" s="38">
        <v>28</v>
      </c>
      <c r="Q8" s="38">
        <v>25.4</v>
      </c>
      <c r="R8" s="38">
        <v>25.5</v>
      </c>
      <c r="S8" s="38">
        <v>23.2</v>
      </c>
      <c r="T8" s="38">
        <v>30.1</v>
      </c>
    </row>
    <row r="9" spans="1:25" ht="17.100000000000001" customHeight="1">
      <c r="A9" s="2271" t="s">
        <v>356</v>
      </c>
      <c r="B9" s="2300"/>
      <c r="C9" s="2300"/>
      <c r="D9" s="1344">
        <v>18.5</v>
      </c>
      <c r="E9" s="1345">
        <v>17.899999999999999</v>
      </c>
      <c r="F9" s="481">
        <v>18.7</v>
      </c>
      <c r="G9" s="481">
        <v>18.7</v>
      </c>
      <c r="H9" s="481">
        <v>19.7</v>
      </c>
      <c r="I9" s="481">
        <v>19.100000000000001</v>
      </c>
      <c r="J9" s="481">
        <v>18.600000000000001</v>
      </c>
      <c r="K9" s="481">
        <v>18.899999999999999</v>
      </c>
      <c r="L9" s="481">
        <v>18.3</v>
      </c>
      <c r="M9" s="481">
        <v>18.7</v>
      </c>
      <c r="N9" s="481">
        <v>19.100000000000001</v>
      </c>
      <c r="O9" s="481">
        <v>19.899999999999999</v>
      </c>
      <c r="P9" s="481">
        <v>19.3</v>
      </c>
      <c r="Q9" s="1346">
        <v>19.600000000000001</v>
      </c>
      <c r="R9" s="1347">
        <v>19.600000000000001</v>
      </c>
      <c r="S9" s="1347">
        <v>20.2</v>
      </c>
      <c r="T9" s="1347">
        <v>21.3</v>
      </c>
    </row>
    <row r="10" spans="1:25" ht="17.100000000000001" customHeight="1">
      <c r="A10" s="2275" t="s">
        <v>1042</v>
      </c>
      <c r="B10" s="2296"/>
      <c r="C10" s="2296"/>
      <c r="D10" s="1336">
        <v>17.399999999999999</v>
      </c>
      <c r="E10" s="82">
        <v>17.2</v>
      </c>
      <c r="F10" s="38">
        <v>18.399999999999999</v>
      </c>
      <c r="G10" s="38">
        <v>18.3</v>
      </c>
      <c r="H10" s="38">
        <v>19.399999999999999</v>
      </c>
      <c r="I10" s="38">
        <v>18.2</v>
      </c>
      <c r="J10" s="38">
        <v>18.399999999999999</v>
      </c>
      <c r="K10" s="38">
        <v>18.3</v>
      </c>
      <c r="L10" s="38">
        <v>19</v>
      </c>
      <c r="M10" s="38">
        <v>18.600000000000001</v>
      </c>
      <c r="N10" s="38">
        <v>19</v>
      </c>
      <c r="O10" s="38">
        <v>19.7</v>
      </c>
      <c r="P10" s="38">
        <v>19.7</v>
      </c>
      <c r="Q10" s="38">
        <v>19.600000000000001</v>
      </c>
      <c r="R10" s="38">
        <v>20.6</v>
      </c>
      <c r="S10" s="38">
        <v>20.5</v>
      </c>
      <c r="T10" s="38">
        <v>21.5</v>
      </c>
    </row>
    <row r="11" spans="1:25" ht="17.100000000000001" customHeight="1">
      <c r="A11" s="2271" t="s">
        <v>1043</v>
      </c>
      <c r="B11" s="2300"/>
      <c r="C11" s="2300"/>
      <c r="D11" s="1344">
        <v>16</v>
      </c>
      <c r="E11" s="1345">
        <v>17.399999999999999</v>
      </c>
      <c r="F11" s="481">
        <v>18.899999999999999</v>
      </c>
      <c r="G11" s="481">
        <v>16.5</v>
      </c>
      <c r="H11" s="481">
        <v>16.3</v>
      </c>
      <c r="I11" s="481">
        <v>16.399999999999999</v>
      </c>
      <c r="J11" s="481">
        <v>15.9</v>
      </c>
      <c r="K11" s="481">
        <v>16.8</v>
      </c>
      <c r="L11" s="481">
        <v>17.600000000000001</v>
      </c>
      <c r="M11" s="481">
        <v>17.8</v>
      </c>
      <c r="N11" s="481">
        <v>16.600000000000001</v>
      </c>
      <c r="O11" s="481">
        <v>17.100000000000001</v>
      </c>
      <c r="P11" s="481">
        <v>17.7</v>
      </c>
      <c r="Q11" s="481">
        <v>15.3</v>
      </c>
      <c r="R11" s="481">
        <v>19.600000000000001</v>
      </c>
      <c r="S11" s="481">
        <v>17.5</v>
      </c>
      <c r="T11" s="481">
        <v>18.600000000000001</v>
      </c>
    </row>
    <row r="12" spans="1:25" ht="17.100000000000001" customHeight="1">
      <c r="A12" s="2275" t="s">
        <v>1044</v>
      </c>
      <c r="B12" s="2296"/>
      <c r="C12" s="2296"/>
      <c r="D12" s="1336">
        <v>21.2</v>
      </c>
      <c r="E12" s="82">
        <v>19.7</v>
      </c>
      <c r="F12" s="38">
        <v>19.5</v>
      </c>
      <c r="G12" s="38">
        <v>20.7</v>
      </c>
      <c r="H12" s="38">
        <v>20.6</v>
      </c>
      <c r="I12" s="38">
        <v>20.3</v>
      </c>
      <c r="J12" s="38">
        <v>20.3</v>
      </c>
      <c r="K12" s="38">
        <v>20.2</v>
      </c>
      <c r="L12" s="38">
        <v>19.399999999999999</v>
      </c>
      <c r="M12" s="38">
        <v>19.600000000000001</v>
      </c>
      <c r="N12" s="38">
        <v>20.3</v>
      </c>
      <c r="O12" s="38">
        <v>20.5</v>
      </c>
      <c r="P12" s="38">
        <v>21</v>
      </c>
      <c r="Q12" s="38">
        <v>20.7</v>
      </c>
      <c r="R12" s="38">
        <v>21.4</v>
      </c>
      <c r="S12" s="38">
        <v>21.5</v>
      </c>
      <c r="T12" s="38">
        <v>21.9</v>
      </c>
    </row>
    <row r="13" spans="1:25" ht="17.100000000000001" customHeight="1">
      <c r="A13" s="2271" t="s">
        <v>348</v>
      </c>
      <c r="B13" s="2300"/>
      <c r="C13" s="2300"/>
      <c r="D13" s="1344">
        <v>15.9</v>
      </c>
      <c r="E13" s="1345">
        <v>16</v>
      </c>
      <c r="F13" s="481">
        <v>16</v>
      </c>
      <c r="G13" s="481">
        <v>16.100000000000001</v>
      </c>
      <c r="H13" s="481">
        <v>15.7</v>
      </c>
      <c r="I13" s="481">
        <v>17.100000000000001</v>
      </c>
      <c r="J13" s="481">
        <v>15.9</v>
      </c>
      <c r="K13" s="481">
        <v>16.899999999999999</v>
      </c>
      <c r="L13" s="481">
        <v>16.3</v>
      </c>
      <c r="M13" s="481">
        <v>16.399999999999999</v>
      </c>
      <c r="N13" s="481">
        <v>16.899999999999999</v>
      </c>
      <c r="O13" s="481">
        <v>19.2</v>
      </c>
      <c r="P13" s="481">
        <v>18.2</v>
      </c>
      <c r="Q13" s="1346">
        <v>17.399999999999999</v>
      </c>
      <c r="R13" s="1347">
        <v>18.2</v>
      </c>
      <c r="S13" s="1347">
        <v>18.899999999999999</v>
      </c>
      <c r="T13" s="1347">
        <v>18</v>
      </c>
    </row>
    <row r="14" spans="1:25" ht="30" customHeight="1">
      <c r="A14" s="2275" t="s">
        <v>1346</v>
      </c>
      <c r="B14" s="2296"/>
      <c r="C14" s="2296"/>
      <c r="D14" s="1336">
        <v>21.3</v>
      </c>
      <c r="E14" s="82">
        <v>21.6</v>
      </c>
      <c r="F14" s="38">
        <v>21.7</v>
      </c>
      <c r="G14" s="38">
        <v>22.2</v>
      </c>
      <c r="H14" s="38">
        <v>22.9</v>
      </c>
      <c r="I14" s="38">
        <v>21.8</v>
      </c>
      <c r="J14" s="38">
        <v>22</v>
      </c>
      <c r="K14" s="38">
        <v>21</v>
      </c>
      <c r="L14" s="38">
        <v>22.4</v>
      </c>
      <c r="M14" s="38">
        <v>22.4</v>
      </c>
      <c r="N14" s="38">
        <v>22.9</v>
      </c>
      <c r="O14" s="38">
        <v>22.4</v>
      </c>
      <c r="P14" s="38">
        <v>21.8</v>
      </c>
      <c r="Q14" s="1342"/>
      <c r="R14" s="297"/>
      <c r="S14" s="297"/>
      <c r="T14" s="297"/>
    </row>
    <row r="15" spans="1:25" ht="17.100000000000001" customHeight="1">
      <c r="A15" s="2271" t="s">
        <v>1045</v>
      </c>
      <c r="B15" s="2300"/>
      <c r="C15" s="2300"/>
      <c r="D15" s="1344">
        <v>20.8</v>
      </c>
      <c r="E15" s="1345">
        <v>21.1</v>
      </c>
      <c r="F15" s="481">
        <v>20.9</v>
      </c>
      <c r="G15" s="481">
        <v>21.2</v>
      </c>
      <c r="H15" s="481">
        <v>22</v>
      </c>
      <c r="I15" s="481">
        <v>21.2</v>
      </c>
      <c r="J15" s="481">
        <v>21.2</v>
      </c>
      <c r="K15" s="481">
        <v>20.8</v>
      </c>
      <c r="L15" s="481">
        <v>21</v>
      </c>
      <c r="M15" s="481">
        <v>21.8</v>
      </c>
      <c r="N15" s="481">
        <v>22.3</v>
      </c>
      <c r="O15" s="481">
        <v>21.7</v>
      </c>
      <c r="P15" s="481">
        <v>21.2</v>
      </c>
      <c r="Q15" s="1348">
        <v>25.8</v>
      </c>
      <c r="R15" s="481">
        <v>24.4</v>
      </c>
      <c r="S15" s="481">
        <v>27.3</v>
      </c>
      <c r="T15" s="481">
        <v>26.6</v>
      </c>
    </row>
    <row r="16" spans="1:25" ht="17.100000000000001" customHeight="1">
      <c r="A16" s="2365" t="s">
        <v>358</v>
      </c>
      <c r="B16" s="2388"/>
      <c r="C16" s="2388"/>
      <c r="D16" s="1337"/>
      <c r="E16" s="1331"/>
      <c r="F16" s="38">
        <v>22.9</v>
      </c>
      <c r="G16" s="38">
        <v>11.5</v>
      </c>
      <c r="H16" s="38">
        <v>3.6666666666666665</v>
      </c>
      <c r="I16" s="38">
        <v>24</v>
      </c>
      <c r="J16" s="38">
        <v>3</v>
      </c>
      <c r="K16" s="38">
        <v>22.3</v>
      </c>
      <c r="L16" s="38">
        <v>22.8</v>
      </c>
      <c r="M16" s="38">
        <v>22.8</v>
      </c>
      <c r="N16" s="38">
        <v>22</v>
      </c>
      <c r="O16" s="38">
        <v>23.6</v>
      </c>
      <c r="P16" s="38">
        <v>21.2</v>
      </c>
      <c r="Q16" s="1342"/>
      <c r="R16" s="297"/>
      <c r="S16" s="297"/>
      <c r="T16" s="297"/>
    </row>
    <row r="17" spans="1:20" ht="17.100000000000001" customHeight="1">
      <c r="A17" s="2271" t="s">
        <v>1046</v>
      </c>
      <c r="B17" s="2300"/>
      <c r="C17" s="2300"/>
      <c r="D17" s="1344">
        <v>23.8</v>
      </c>
      <c r="E17" s="1345">
        <v>22.7</v>
      </c>
      <c r="F17" s="481">
        <v>24.4</v>
      </c>
      <c r="G17" s="481">
        <v>25.7</v>
      </c>
      <c r="H17" s="481">
        <v>24</v>
      </c>
      <c r="I17" s="481">
        <v>24.5</v>
      </c>
      <c r="J17" s="481">
        <v>24.4</v>
      </c>
      <c r="K17" s="481">
        <v>22.4</v>
      </c>
      <c r="L17" s="481">
        <v>24.6</v>
      </c>
      <c r="M17" s="481">
        <v>24.6</v>
      </c>
      <c r="N17" s="481">
        <v>23.6</v>
      </c>
      <c r="O17" s="481">
        <v>25.4</v>
      </c>
      <c r="P17" s="481">
        <v>23.4</v>
      </c>
      <c r="Q17" s="1348">
        <v>25.9</v>
      </c>
      <c r="R17" s="481">
        <v>23.9</v>
      </c>
      <c r="S17" s="481">
        <v>25.2</v>
      </c>
      <c r="T17" s="481">
        <v>23.6</v>
      </c>
    </row>
    <row r="18" spans="1:20" ht="17.100000000000001" customHeight="1">
      <c r="A18" s="2275" t="s">
        <v>1047</v>
      </c>
      <c r="B18" s="2296"/>
      <c r="C18" s="2296"/>
      <c r="D18" s="1336">
        <v>19.2</v>
      </c>
      <c r="E18" s="82">
        <v>21.5</v>
      </c>
      <c r="F18" s="38">
        <v>20</v>
      </c>
      <c r="G18" s="38">
        <v>20.100000000000001</v>
      </c>
      <c r="H18" s="38">
        <v>23</v>
      </c>
      <c r="I18" s="38">
        <v>21.9</v>
      </c>
      <c r="J18" s="38">
        <v>21.3</v>
      </c>
      <c r="K18" s="38">
        <v>21.5</v>
      </c>
      <c r="L18" s="38">
        <v>21.2</v>
      </c>
      <c r="M18" s="38">
        <v>22.2</v>
      </c>
      <c r="N18" s="38">
        <v>22.1</v>
      </c>
      <c r="O18" s="38">
        <v>21.6</v>
      </c>
      <c r="P18" s="38">
        <v>21.6</v>
      </c>
      <c r="Q18" s="1343">
        <v>22.3</v>
      </c>
      <c r="R18" s="38">
        <v>24.3</v>
      </c>
      <c r="S18" s="38">
        <v>23.6</v>
      </c>
      <c r="T18" s="38">
        <v>22.7</v>
      </c>
    </row>
    <row r="19" spans="1:20" ht="17.100000000000001" customHeight="1">
      <c r="A19" s="2271" t="s">
        <v>1048</v>
      </c>
      <c r="B19" s="2300"/>
      <c r="C19" s="2300"/>
      <c r="D19" s="1344">
        <v>26.6</v>
      </c>
      <c r="E19" s="1345">
        <v>21.2</v>
      </c>
      <c r="F19" s="481">
        <v>23.5</v>
      </c>
      <c r="G19" s="481">
        <v>22.9</v>
      </c>
      <c r="H19" s="481">
        <v>26.5</v>
      </c>
      <c r="I19" s="481">
        <v>24.3</v>
      </c>
      <c r="J19" s="481">
        <v>21.6</v>
      </c>
      <c r="K19" s="481">
        <v>19.7</v>
      </c>
      <c r="L19" s="481">
        <v>23.5</v>
      </c>
      <c r="M19" s="481">
        <v>22</v>
      </c>
      <c r="N19" s="481">
        <v>26.2</v>
      </c>
      <c r="O19" s="481">
        <v>25</v>
      </c>
      <c r="P19" s="481">
        <v>21.4</v>
      </c>
      <c r="Q19" s="1348">
        <v>28.3</v>
      </c>
      <c r="R19" s="481">
        <v>24.8</v>
      </c>
      <c r="S19" s="481">
        <v>27.3</v>
      </c>
      <c r="T19" s="481">
        <v>25</v>
      </c>
    </row>
    <row r="20" spans="1:20">
      <c r="A20" s="2275" t="s">
        <v>547</v>
      </c>
      <c r="B20" s="2296"/>
      <c r="C20" s="2296"/>
      <c r="D20" s="1336">
        <v>18.899999999999999</v>
      </c>
      <c r="E20" s="82">
        <v>20.399999999999999</v>
      </c>
      <c r="F20" s="38">
        <v>20.6</v>
      </c>
      <c r="G20" s="38">
        <v>18.600000000000001</v>
      </c>
      <c r="H20" s="38">
        <v>22.2</v>
      </c>
      <c r="I20" s="38">
        <v>19.399999999999999</v>
      </c>
      <c r="J20" s="38">
        <v>19.3</v>
      </c>
      <c r="K20" s="38">
        <v>19.3</v>
      </c>
      <c r="L20" s="38">
        <v>18.8</v>
      </c>
      <c r="M20" s="38">
        <v>17.8</v>
      </c>
      <c r="N20" s="38">
        <v>19.7</v>
      </c>
      <c r="O20" s="38">
        <v>18.899999999999999</v>
      </c>
      <c r="P20" s="38">
        <v>22</v>
      </c>
      <c r="Q20" s="1343">
        <v>25.8</v>
      </c>
      <c r="R20" s="38">
        <v>24.6</v>
      </c>
      <c r="S20" s="38">
        <v>23.3</v>
      </c>
      <c r="T20" s="38">
        <v>25.8</v>
      </c>
    </row>
    <row r="21" spans="1:20" ht="17.100000000000001" customHeight="1">
      <c r="A21" s="2321" t="s">
        <v>360</v>
      </c>
      <c r="B21" s="2322"/>
      <c r="C21" s="2322"/>
      <c r="D21" s="1338">
        <v>16.899999999999999</v>
      </c>
      <c r="E21" s="1333">
        <v>16.899999999999999</v>
      </c>
      <c r="F21" s="1333">
        <v>16.7</v>
      </c>
      <c r="G21" s="1333">
        <v>17.3</v>
      </c>
      <c r="H21" s="1333">
        <v>17.100000000000001</v>
      </c>
      <c r="I21" s="1333">
        <v>16.899999999999999</v>
      </c>
      <c r="J21" s="1333">
        <v>17.399999999999999</v>
      </c>
      <c r="K21" s="1333">
        <v>17.5</v>
      </c>
      <c r="L21" s="1333">
        <v>17.3</v>
      </c>
      <c r="M21" s="1333">
        <v>17.2</v>
      </c>
      <c r="N21" s="1333">
        <v>17.8</v>
      </c>
      <c r="O21" s="1333">
        <v>17.8</v>
      </c>
      <c r="P21" s="1333">
        <v>18.600000000000001</v>
      </c>
      <c r="Q21" s="1333">
        <v>17.899999999999999</v>
      </c>
      <c r="R21" s="1333">
        <v>18</v>
      </c>
      <c r="S21" s="1333">
        <v>18.8</v>
      </c>
      <c r="T21" s="1333">
        <v>18.600000000000001</v>
      </c>
    </row>
    <row r="22" spans="1:20" ht="17.100000000000001" customHeight="1">
      <c r="A22" s="2373" t="s">
        <v>1326</v>
      </c>
      <c r="B22" s="2280"/>
      <c r="C22" s="2280"/>
      <c r="D22" s="1339">
        <v>19.899999999999999</v>
      </c>
      <c r="E22" s="1332">
        <v>19.8</v>
      </c>
      <c r="F22" s="33">
        <v>18.8</v>
      </c>
      <c r="G22" s="33">
        <v>19.7</v>
      </c>
      <c r="H22" s="33">
        <v>18.899999999999999</v>
      </c>
      <c r="I22" s="33">
        <v>19.2</v>
      </c>
      <c r="J22" s="33">
        <v>20.100000000000001</v>
      </c>
      <c r="K22" s="33">
        <v>20.7</v>
      </c>
      <c r="L22" s="33">
        <v>19.100000000000001</v>
      </c>
      <c r="M22" s="33">
        <v>19.100000000000001</v>
      </c>
      <c r="N22" s="33">
        <v>19.899999999999999</v>
      </c>
      <c r="O22" s="33">
        <v>19.8</v>
      </c>
      <c r="P22" s="33">
        <v>20.6</v>
      </c>
      <c r="Q22" s="33">
        <v>20.9</v>
      </c>
      <c r="R22" s="33">
        <v>22</v>
      </c>
      <c r="S22" s="33">
        <v>21.4</v>
      </c>
      <c r="T22" s="33">
        <v>20.5</v>
      </c>
    </row>
    <row r="23" spans="1:20" ht="17.100000000000001" customHeight="1">
      <c r="A23" s="2385" t="s">
        <v>541</v>
      </c>
      <c r="B23" s="2386"/>
      <c r="C23" s="2387"/>
      <c r="D23" s="1340">
        <v>16.600000000000001</v>
      </c>
      <c r="E23" s="1334">
        <v>16.399999999999999</v>
      </c>
      <c r="F23" s="1334">
        <v>16.399999999999999</v>
      </c>
      <c r="G23" s="1334">
        <v>16.399999999999999</v>
      </c>
      <c r="H23" s="1334">
        <v>16.600000000000001</v>
      </c>
      <c r="I23" s="1334">
        <v>16.8</v>
      </c>
      <c r="J23" s="1334">
        <v>17</v>
      </c>
      <c r="K23" s="1334">
        <v>16.899999999999999</v>
      </c>
      <c r="L23" s="1334">
        <v>17.100000000000001</v>
      </c>
      <c r="M23" s="1334">
        <v>17.100000000000001</v>
      </c>
      <c r="N23" s="1334">
        <v>17.399999999999999</v>
      </c>
      <c r="O23" s="1334">
        <v>17.3</v>
      </c>
      <c r="P23" s="1334">
        <v>17.3</v>
      </c>
      <c r="Q23" s="1334">
        <v>17.600000000000001</v>
      </c>
      <c r="R23" s="1334">
        <v>17.399999999999999</v>
      </c>
      <c r="S23" s="1334">
        <v>17.600000000000001</v>
      </c>
      <c r="T23" s="1334">
        <v>17.399999999999999</v>
      </c>
    </row>
    <row r="24" spans="1:20" ht="12.6" customHeight="1">
      <c r="A24" s="2283" t="s">
        <v>310</v>
      </c>
      <c r="B24" s="2283"/>
      <c r="C24" s="2283"/>
      <c r="D24" s="381"/>
      <c r="E24" s="381"/>
      <c r="F24" s="381"/>
      <c r="G24" s="381"/>
      <c r="H24" s="381"/>
      <c r="I24" s="381"/>
      <c r="J24" s="381"/>
      <c r="K24" s="381"/>
      <c r="L24" s="381"/>
      <c r="M24" s="381"/>
      <c r="N24" s="381"/>
    </row>
    <row r="25" spans="1:20" s="186" customFormat="1" ht="12.6" customHeight="1">
      <c r="A25" s="2360" t="s">
        <v>1489</v>
      </c>
      <c r="B25" s="2337"/>
      <c r="C25" s="2337"/>
      <c r="D25" s="2337"/>
      <c r="E25" s="2337"/>
      <c r="F25" s="2337"/>
      <c r="G25" s="2337"/>
      <c r="H25" s="2337"/>
      <c r="I25" s="2337"/>
      <c r="J25" s="2337"/>
      <c r="K25" s="2337"/>
      <c r="L25" s="2337"/>
      <c r="M25" s="2337"/>
      <c r="N25" s="2337"/>
      <c r="O25" s="2337"/>
      <c r="P25" s="2337"/>
      <c r="Q25" s="2337"/>
      <c r="R25" s="2337"/>
      <c r="S25" s="2337"/>
      <c r="T25" s="2337"/>
    </row>
    <row r="26" spans="1:20" s="186" customFormat="1" ht="12.6" customHeight="1">
      <c r="A26" s="2263" t="s">
        <v>760</v>
      </c>
      <c r="B26" s="2263"/>
      <c r="C26" s="2263"/>
      <c r="D26" s="2263"/>
      <c r="E26" s="2263"/>
      <c r="F26" s="2263"/>
      <c r="G26" s="2263"/>
      <c r="H26" s="2263"/>
      <c r="I26" s="2263"/>
      <c r="J26" s="2263"/>
      <c r="K26" s="2263"/>
      <c r="L26" s="2263"/>
      <c r="M26" s="2263"/>
      <c r="N26" s="2263"/>
    </row>
    <row r="27" spans="1:20" s="186" customFormat="1" ht="12.6" customHeight="1">
      <c r="A27" s="2356" t="s">
        <v>1494</v>
      </c>
      <c r="B27" s="2357"/>
      <c r="C27" s="2357"/>
      <c r="D27" s="2357"/>
      <c r="E27" s="2357"/>
      <c r="F27" s="2357"/>
      <c r="G27" s="2357"/>
      <c r="H27" s="2357"/>
      <c r="I27" s="2357"/>
      <c r="J27" s="2357"/>
      <c r="K27" s="2357"/>
      <c r="L27" s="2357"/>
      <c r="M27" s="2357"/>
      <c r="N27" s="2357"/>
      <c r="O27" s="2358"/>
      <c r="P27" s="2358"/>
      <c r="Q27" s="2358"/>
      <c r="R27" s="2358"/>
      <c r="S27" s="2358"/>
      <c r="T27" s="2358"/>
    </row>
    <row r="28" spans="1:20" s="186" customFormat="1" ht="12.6" customHeight="1">
      <c r="A28" s="2356" t="s">
        <v>1347</v>
      </c>
      <c r="B28" s="2356"/>
      <c r="C28" s="2356"/>
      <c r="D28" s="2356"/>
      <c r="E28" s="2356"/>
      <c r="F28" s="2356"/>
      <c r="G28" s="2356"/>
      <c r="H28" s="2356"/>
      <c r="I28" s="2356"/>
      <c r="J28" s="2356"/>
      <c r="K28" s="2356"/>
      <c r="L28" s="2356"/>
      <c r="M28" s="2356"/>
      <c r="N28" s="2356"/>
      <c r="O28" s="2337"/>
      <c r="P28" s="2337"/>
      <c r="Q28" s="2337"/>
      <c r="R28" s="2337"/>
      <c r="S28" s="2337"/>
      <c r="T28" s="2337"/>
    </row>
    <row r="29" spans="1:20" s="186" customFormat="1" ht="12.6" customHeight="1">
      <c r="A29" s="2356" t="s">
        <v>333</v>
      </c>
      <c r="B29" s="2357"/>
      <c r="C29" s="2357"/>
      <c r="D29" s="2357"/>
      <c r="E29" s="2357"/>
      <c r="F29" s="2357"/>
      <c r="G29" s="2357"/>
      <c r="H29" s="2357"/>
      <c r="I29" s="2357"/>
      <c r="J29" s="2357"/>
      <c r="K29" s="2357"/>
      <c r="L29" s="2357"/>
      <c r="M29" s="2357"/>
      <c r="N29" s="2357"/>
    </row>
    <row r="30" spans="1:20" s="186" customFormat="1" ht="12" customHeight="1">
      <c r="A30" s="2357" t="s">
        <v>505</v>
      </c>
      <c r="B30" s="2357"/>
      <c r="C30" s="2263" t="s">
        <v>1610</v>
      </c>
      <c r="D30" s="2263"/>
      <c r="E30" s="2263"/>
      <c r="F30" s="2263"/>
      <c r="G30" s="2263"/>
      <c r="H30" s="2263"/>
      <c r="I30" s="2263"/>
      <c r="J30" s="2263"/>
      <c r="K30" s="2263"/>
      <c r="L30" s="2263"/>
      <c r="M30" s="2263"/>
      <c r="N30" s="2263"/>
      <c r="O30" s="2263"/>
      <c r="P30" s="2263"/>
      <c r="Q30" s="2263"/>
      <c r="R30" s="2263"/>
      <c r="S30" s="2263"/>
      <c r="T30" s="2358"/>
    </row>
    <row r="31" spans="1:20" s="186" customFormat="1" ht="11.25">
      <c r="C31" s="2263"/>
      <c r="D31" s="2263"/>
      <c r="E31" s="2263"/>
      <c r="F31" s="2263"/>
      <c r="G31" s="2263"/>
      <c r="H31" s="2263"/>
      <c r="I31" s="2263"/>
      <c r="J31" s="2263"/>
      <c r="K31" s="2263"/>
      <c r="L31" s="2263"/>
      <c r="M31" s="2263"/>
      <c r="N31" s="2263"/>
      <c r="O31" s="2263"/>
      <c r="P31" s="2263"/>
      <c r="Q31" s="2263"/>
      <c r="R31" s="2263"/>
      <c r="S31" s="2263"/>
      <c r="T31" s="2358"/>
    </row>
    <row r="33" spans="1:3" ht="12" customHeight="1">
      <c r="A33" s="2383"/>
      <c r="B33" s="2280"/>
      <c r="C33" s="2280"/>
    </row>
    <row r="34" spans="1:3">
      <c r="A34" s="2383"/>
      <c r="B34" s="2280"/>
      <c r="C34" s="2280"/>
    </row>
    <row r="35" spans="1:3">
      <c r="A35" s="2383"/>
      <c r="B35" s="2280"/>
      <c r="C35" s="2280"/>
    </row>
    <row r="36" spans="1:3">
      <c r="A36" s="2383"/>
      <c r="B36" s="2280"/>
      <c r="C36" s="2280"/>
    </row>
    <row r="37" spans="1:3">
      <c r="A37" s="2383"/>
      <c r="B37" s="2280"/>
      <c r="C37" s="2280"/>
    </row>
    <row r="38" spans="1:3">
      <c r="A38" s="2383"/>
      <c r="B38" s="2280"/>
      <c r="C38" s="2280"/>
    </row>
    <row r="39" spans="1:3">
      <c r="A39" s="2383"/>
      <c r="B39" s="2280"/>
      <c r="C39" s="2280"/>
    </row>
    <row r="40" spans="1:3">
      <c r="A40" s="2383"/>
      <c r="B40" s="2280"/>
      <c r="C40" s="2280"/>
    </row>
    <row r="41" spans="1:3">
      <c r="A41" s="2383"/>
      <c r="B41" s="2280"/>
      <c r="C41" s="2280"/>
    </row>
    <row r="42" spans="1:3">
      <c r="A42" s="2383"/>
      <c r="B42" s="2280"/>
      <c r="C42" s="2280"/>
    </row>
    <row r="43" spans="1:3">
      <c r="A43" s="2383"/>
      <c r="B43" s="2280"/>
      <c r="C43" s="2280"/>
    </row>
    <row r="44" spans="1:3">
      <c r="A44" s="2383"/>
      <c r="B44" s="2280"/>
      <c r="C44" s="2280"/>
    </row>
    <row r="45" spans="1:3">
      <c r="A45" s="2383"/>
      <c r="B45" s="2280"/>
      <c r="C45" s="2280"/>
    </row>
    <row r="46" spans="1:3">
      <c r="A46" s="2383"/>
      <c r="B46" s="2280"/>
      <c r="C46" s="2280"/>
    </row>
    <row r="47" spans="1:3">
      <c r="A47" s="2383"/>
      <c r="B47" s="2280"/>
      <c r="C47" s="2280"/>
    </row>
    <row r="48" spans="1:3">
      <c r="A48" s="2383"/>
      <c r="B48" s="2280"/>
      <c r="C48" s="2280"/>
    </row>
    <row r="49" spans="1:3">
      <c r="A49" s="2383"/>
      <c r="B49" s="2280"/>
      <c r="C49" s="2280"/>
    </row>
    <row r="50" spans="1:3">
      <c r="A50" s="2383"/>
      <c r="B50" s="2280"/>
      <c r="C50" s="2280"/>
    </row>
    <row r="51" spans="1:3">
      <c r="A51" s="2383"/>
      <c r="B51" s="2280"/>
      <c r="C51" s="2280"/>
    </row>
    <row r="52" spans="1:3">
      <c r="A52" s="2383"/>
      <c r="B52" s="2280"/>
      <c r="C52" s="2280"/>
    </row>
    <row r="53" spans="1:3">
      <c r="A53" s="2383"/>
      <c r="B53" s="2280"/>
      <c r="C53" s="2280"/>
    </row>
    <row r="54" spans="1:3">
      <c r="A54" s="2383"/>
      <c r="B54" s="2280"/>
      <c r="C54" s="2280"/>
    </row>
    <row r="55" spans="1:3">
      <c r="A55" s="2383"/>
      <c r="B55" s="2280"/>
      <c r="C55" s="2280"/>
    </row>
    <row r="56" spans="1:3">
      <c r="A56" s="2383"/>
      <c r="B56" s="2280"/>
      <c r="C56" s="2280"/>
    </row>
    <row r="57" spans="1:3">
      <c r="A57" s="2383"/>
      <c r="B57" s="2280"/>
      <c r="C57" s="2280"/>
    </row>
    <row r="58" spans="1:3">
      <c r="A58" s="2383"/>
      <c r="B58" s="2280"/>
      <c r="C58" s="2280"/>
    </row>
    <row r="59" spans="1:3">
      <c r="A59" s="2383"/>
      <c r="B59" s="2280"/>
      <c r="C59" s="2280"/>
    </row>
    <row r="60" spans="1:3">
      <c r="A60" s="2383"/>
      <c r="B60" s="2280"/>
      <c r="C60" s="2280"/>
    </row>
    <row r="61" spans="1:3">
      <c r="A61" s="2383"/>
      <c r="B61" s="2280"/>
      <c r="C61" s="2280"/>
    </row>
    <row r="62" spans="1:3">
      <c r="A62" s="2383"/>
      <c r="B62" s="2280"/>
      <c r="C62" s="2280"/>
    </row>
    <row r="63" spans="1:3">
      <c r="A63" s="2383"/>
      <c r="B63" s="2280"/>
      <c r="C63" s="2280"/>
    </row>
    <row r="64" spans="1:3">
      <c r="A64" s="2383"/>
      <c r="B64" s="2280"/>
      <c r="C64" s="2280"/>
    </row>
    <row r="65" spans="1:3">
      <c r="A65" s="2383"/>
      <c r="B65" s="2280"/>
      <c r="C65" s="2280"/>
    </row>
    <row r="66" spans="1:3">
      <c r="A66" s="2383"/>
      <c r="B66" s="2280"/>
      <c r="C66" s="2280"/>
    </row>
    <row r="67" spans="1:3">
      <c r="A67" s="2383"/>
      <c r="B67" s="2280"/>
      <c r="C67" s="2280"/>
    </row>
    <row r="68" spans="1:3">
      <c r="A68" s="2383"/>
      <c r="B68" s="2280"/>
      <c r="C68" s="2280"/>
    </row>
    <row r="69" spans="1:3">
      <c r="A69" s="2383"/>
      <c r="B69" s="2280"/>
      <c r="C69" s="2280"/>
    </row>
    <row r="70" spans="1:3">
      <c r="A70" s="2383"/>
      <c r="B70" s="2280"/>
      <c r="C70" s="2280"/>
    </row>
    <row r="71" spans="1:3">
      <c r="A71" s="2383"/>
      <c r="B71" s="2280"/>
      <c r="C71" s="2280"/>
    </row>
    <row r="72" spans="1:3">
      <c r="A72" s="2383"/>
      <c r="B72" s="2280"/>
      <c r="C72" s="2280"/>
    </row>
    <row r="73" spans="1:3">
      <c r="A73" s="2383"/>
      <c r="B73" s="2280"/>
      <c r="C73" s="2280"/>
    </row>
    <row r="74" spans="1:3">
      <c r="A74" s="2383"/>
      <c r="B74" s="2280"/>
      <c r="C74" s="2280"/>
    </row>
    <row r="75" spans="1:3">
      <c r="A75" s="2383"/>
      <c r="B75" s="2280"/>
      <c r="C75" s="2280"/>
    </row>
    <row r="76" spans="1:3">
      <c r="A76" s="2383"/>
      <c r="B76" s="2280"/>
      <c r="C76" s="2280"/>
    </row>
    <row r="77" spans="1:3">
      <c r="A77" s="2383"/>
      <c r="B77" s="2280"/>
      <c r="C77" s="2280"/>
    </row>
    <row r="78" spans="1:3">
      <c r="A78" s="2383"/>
      <c r="B78" s="2280"/>
      <c r="C78" s="2280"/>
    </row>
    <row r="79" spans="1:3">
      <c r="A79" s="2383"/>
      <c r="B79" s="2280"/>
      <c r="C79" s="2280"/>
    </row>
    <row r="80" spans="1:3">
      <c r="A80" s="2383"/>
      <c r="B80" s="2280"/>
      <c r="C80" s="2280"/>
    </row>
    <row r="81" spans="1:3">
      <c r="A81" s="2383"/>
      <c r="B81" s="2280"/>
      <c r="C81" s="2280"/>
    </row>
    <row r="82" spans="1:3">
      <c r="A82" s="2383"/>
      <c r="B82" s="2280"/>
      <c r="C82" s="2280"/>
    </row>
    <row r="83" spans="1:3">
      <c r="A83" s="2383"/>
      <c r="B83" s="2280"/>
      <c r="C83" s="2280"/>
    </row>
    <row r="84" spans="1:3">
      <c r="A84" s="2383"/>
      <c r="B84" s="2280"/>
      <c r="C84" s="2280"/>
    </row>
    <row r="85" spans="1:3">
      <c r="A85" s="2383"/>
      <c r="B85" s="2280"/>
      <c r="C85" s="2280"/>
    </row>
    <row r="86" spans="1:3">
      <c r="A86" s="2383"/>
      <c r="B86" s="2280"/>
      <c r="C86" s="2280"/>
    </row>
    <row r="87" spans="1:3">
      <c r="A87" s="2383"/>
      <c r="B87" s="2280"/>
      <c r="C87" s="2280"/>
    </row>
    <row r="88" spans="1:3">
      <c r="A88" s="2383"/>
      <c r="B88" s="2280"/>
      <c r="C88" s="2280"/>
    </row>
    <row r="89" spans="1:3">
      <c r="A89" s="2383"/>
      <c r="B89" s="2280"/>
      <c r="C89" s="2280"/>
    </row>
    <row r="90" spans="1:3">
      <c r="A90" s="2383"/>
      <c r="B90" s="2280"/>
      <c r="C90" s="2280"/>
    </row>
    <row r="91" spans="1:3">
      <c r="A91" s="2383"/>
      <c r="B91" s="2280"/>
      <c r="C91" s="2280"/>
    </row>
    <row r="92" spans="1:3">
      <c r="A92" s="2383"/>
      <c r="B92" s="2280"/>
      <c r="C92" s="2280"/>
    </row>
    <row r="93" spans="1:3">
      <c r="A93" s="2383"/>
      <c r="B93" s="2280"/>
      <c r="C93" s="2280"/>
    </row>
    <row r="94" spans="1:3">
      <c r="A94" s="2383"/>
      <c r="B94" s="2280"/>
      <c r="C94" s="2280"/>
    </row>
    <row r="95" spans="1:3">
      <c r="A95" s="2383"/>
      <c r="B95" s="2280"/>
      <c r="C95" s="2280"/>
    </row>
    <row r="96" spans="1:3">
      <c r="A96" s="2383"/>
      <c r="B96" s="2280"/>
      <c r="C96" s="2280"/>
    </row>
    <row r="97" spans="1:3">
      <c r="A97" s="2383"/>
      <c r="B97" s="2280"/>
      <c r="C97" s="2280"/>
    </row>
    <row r="98" spans="1:3">
      <c r="A98" s="2383"/>
      <c r="B98" s="2280"/>
      <c r="C98" s="2280"/>
    </row>
    <row r="99" spans="1:3">
      <c r="A99" s="2383"/>
      <c r="B99" s="2280"/>
      <c r="C99" s="2280"/>
    </row>
    <row r="100" spans="1:3">
      <c r="A100" s="2383"/>
      <c r="B100" s="2280"/>
      <c r="C100" s="2280"/>
    </row>
    <row r="101" spans="1:3">
      <c r="A101" s="2383"/>
      <c r="B101" s="2280"/>
      <c r="C101" s="2280"/>
    </row>
    <row r="102" spans="1:3">
      <c r="A102" s="2383"/>
      <c r="B102" s="2280"/>
      <c r="C102" s="2280"/>
    </row>
    <row r="103" spans="1:3">
      <c r="A103" s="2383"/>
      <c r="B103" s="2280"/>
      <c r="C103" s="2280"/>
    </row>
    <row r="104" spans="1:3">
      <c r="A104" s="2383"/>
      <c r="B104" s="2280"/>
      <c r="C104" s="2280"/>
    </row>
    <row r="105" spans="1:3">
      <c r="A105" s="2383"/>
      <c r="B105" s="2280"/>
      <c r="C105" s="2280"/>
    </row>
    <row r="106" spans="1:3">
      <c r="A106" s="2383"/>
      <c r="B106" s="2280"/>
      <c r="C106" s="2280"/>
    </row>
    <row r="107" spans="1:3">
      <c r="A107" s="2383"/>
      <c r="B107" s="2280"/>
      <c r="C107" s="2280"/>
    </row>
    <row r="108" spans="1:3">
      <c r="A108" s="2383"/>
      <c r="B108" s="2280"/>
      <c r="C108" s="2280"/>
    </row>
    <row r="109" spans="1:3">
      <c r="A109" s="2383"/>
      <c r="B109" s="2280"/>
      <c r="C109" s="2280"/>
    </row>
    <row r="110" spans="1:3">
      <c r="A110" s="2383"/>
      <c r="B110" s="2280"/>
      <c r="C110" s="2280"/>
    </row>
    <row r="111" spans="1:3">
      <c r="A111" s="2383"/>
      <c r="B111" s="2280"/>
      <c r="C111" s="2280"/>
    </row>
    <row r="112" spans="1:3">
      <c r="A112" s="2383"/>
      <c r="B112" s="2280"/>
      <c r="C112" s="2280"/>
    </row>
    <row r="113" spans="1:3">
      <c r="A113" s="2383"/>
      <c r="B113" s="2280"/>
      <c r="C113" s="2280"/>
    </row>
    <row r="114" spans="1:3">
      <c r="A114" s="2383"/>
      <c r="B114" s="2280"/>
      <c r="C114" s="2280"/>
    </row>
    <row r="115" spans="1:3">
      <c r="A115" s="2383"/>
      <c r="B115" s="2280"/>
      <c r="C115" s="2280"/>
    </row>
    <row r="116" spans="1:3">
      <c r="A116" s="2383"/>
      <c r="B116" s="2280"/>
      <c r="C116" s="2280"/>
    </row>
    <row r="117" spans="1:3">
      <c r="A117" s="2383"/>
      <c r="B117" s="2280"/>
      <c r="C117" s="2280"/>
    </row>
    <row r="118" spans="1:3">
      <c r="A118" s="2383"/>
      <c r="B118" s="2280"/>
      <c r="C118" s="2280"/>
    </row>
    <row r="119" spans="1:3">
      <c r="A119" s="2383"/>
      <c r="B119" s="2280"/>
      <c r="C119" s="2280"/>
    </row>
    <row r="120" spans="1:3">
      <c r="A120" s="2383"/>
      <c r="B120" s="2280"/>
      <c r="C120" s="2280"/>
    </row>
    <row r="121" spans="1:3">
      <c r="A121" s="2383"/>
      <c r="B121" s="2280"/>
      <c r="C121" s="2280"/>
    </row>
    <row r="122" spans="1:3">
      <c r="A122" s="2383"/>
      <c r="B122" s="2280"/>
      <c r="C122" s="2280"/>
    </row>
    <row r="123" spans="1:3">
      <c r="A123" s="2383"/>
      <c r="B123" s="2280"/>
      <c r="C123" s="2280"/>
    </row>
    <row r="124" spans="1:3">
      <c r="A124" s="2383"/>
      <c r="B124" s="2280"/>
      <c r="C124" s="2280"/>
    </row>
    <row r="125" spans="1:3">
      <c r="A125" s="2383"/>
      <c r="B125" s="2280"/>
      <c r="C125" s="2280"/>
    </row>
    <row r="126" spans="1:3">
      <c r="A126" s="2383"/>
      <c r="B126" s="2280"/>
      <c r="C126" s="2280"/>
    </row>
    <row r="127" spans="1:3">
      <c r="A127" s="2383"/>
      <c r="B127" s="2280"/>
      <c r="C127" s="2280"/>
    </row>
    <row r="128" spans="1:3">
      <c r="A128" s="2383"/>
      <c r="B128" s="2280"/>
      <c r="C128" s="2280"/>
    </row>
    <row r="129" spans="1:3">
      <c r="A129" s="2383"/>
      <c r="B129" s="2280"/>
      <c r="C129" s="2280"/>
    </row>
    <row r="130" spans="1:3">
      <c r="A130" s="2383"/>
      <c r="B130" s="2280"/>
      <c r="C130" s="2280"/>
    </row>
    <row r="131" spans="1:3">
      <c r="A131" s="2383"/>
      <c r="B131" s="2280"/>
      <c r="C131" s="2280"/>
    </row>
    <row r="132" spans="1:3">
      <c r="A132" s="2383"/>
      <c r="B132" s="2280"/>
      <c r="C132" s="2280"/>
    </row>
    <row r="133" spans="1:3">
      <c r="A133" s="2383"/>
      <c r="B133" s="2280"/>
      <c r="C133" s="2280"/>
    </row>
    <row r="134" spans="1:3">
      <c r="A134" s="2383"/>
      <c r="B134" s="2280"/>
      <c r="C134" s="2280"/>
    </row>
    <row r="135" spans="1:3">
      <c r="A135" s="2383"/>
      <c r="B135" s="2280"/>
      <c r="C135" s="2280"/>
    </row>
    <row r="136" spans="1:3">
      <c r="A136" s="2383"/>
      <c r="B136" s="2280"/>
      <c r="C136" s="2280"/>
    </row>
    <row r="137" spans="1:3">
      <c r="A137" s="2383"/>
      <c r="B137" s="2280"/>
      <c r="C137" s="2280"/>
    </row>
    <row r="138" spans="1:3">
      <c r="A138" s="2383"/>
      <c r="B138" s="2280"/>
      <c r="C138" s="2280"/>
    </row>
    <row r="139" spans="1:3">
      <c r="A139" s="2383"/>
      <c r="B139" s="2280"/>
      <c r="C139" s="2280"/>
    </row>
    <row r="140" spans="1:3">
      <c r="A140" s="2383"/>
      <c r="B140" s="2280"/>
      <c r="C140" s="2280"/>
    </row>
    <row r="141" spans="1:3">
      <c r="A141" s="2383"/>
      <c r="B141" s="2280"/>
      <c r="C141" s="2280"/>
    </row>
    <row r="142" spans="1:3">
      <c r="A142" s="2383"/>
      <c r="B142" s="2280"/>
      <c r="C142" s="2280"/>
    </row>
    <row r="143" spans="1:3">
      <c r="A143" s="2383"/>
      <c r="B143" s="2280"/>
      <c r="C143" s="2280"/>
    </row>
    <row r="144" spans="1:3">
      <c r="A144" s="2383"/>
      <c r="B144" s="2280"/>
      <c r="C144" s="2280"/>
    </row>
    <row r="145" spans="1:3">
      <c r="A145" s="2383"/>
      <c r="B145" s="2280"/>
      <c r="C145" s="2280"/>
    </row>
    <row r="146" spans="1:3">
      <c r="A146" s="2383"/>
      <c r="B146" s="2280"/>
      <c r="C146" s="2280"/>
    </row>
    <row r="147" spans="1:3">
      <c r="A147" s="2383"/>
      <c r="B147" s="2280"/>
      <c r="C147" s="2280"/>
    </row>
    <row r="148" spans="1:3">
      <c r="A148" s="2383"/>
      <c r="B148" s="2280"/>
      <c r="C148" s="2280"/>
    </row>
    <row r="149" spans="1:3">
      <c r="A149" s="2383"/>
      <c r="B149" s="2280"/>
      <c r="C149" s="2280"/>
    </row>
    <row r="150" spans="1:3">
      <c r="A150" s="2383"/>
      <c r="B150" s="2280"/>
      <c r="C150" s="2280"/>
    </row>
    <row r="151" spans="1:3">
      <c r="A151" s="2383"/>
      <c r="B151" s="2280"/>
      <c r="C151" s="2280"/>
    </row>
    <row r="152" spans="1:3">
      <c r="A152" s="2383"/>
      <c r="B152" s="2280"/>
      <c r="C152" s="2280"/>
    </row>
    <row r="153" spans="1:3">
      <c r="A153" s="2383"/>
      <c r="B153" s="2280"/>
      <c r="C153" s="2280"/>
    </row>
    <row r="154" spans="1:3">
      <c r="A154" s="2383"/>
      <c r="B154" s="2280"/>
      <c r="C154" s="2280"/>
    </row>
    <row r="155" spans="1:3">
      <c r="A155" s="2383"/>
      <c r="B155" s="2280"/>
      <c r="C155" s="2280"/>
    </row>
    <row r="156" spans="1:3">
      <c r="A156" s="2383"/>
      <c r="B156" s="2280"/>
      <c r="C156" s="2280"/>
    </row>
    <row r="157" spans="1:3">
      <c r="A157" s="2383"/>
      <c r="B157" s="2280"/>
      <c r="C157" s="2280"/>
    </row>
    <row r="158" spans="1:3">
      <c r="A158" s="2383"/>
      <c r="B158" s="2280"/>
      <c r="C158" s="2280"/>
    </row>
    <row r="159" spans="1:3">
      <c r="A159" s="2383"/>
      <c r="B159" s="2280"/>
      <c r="C159" s="2280"/>
    </row>
    <row r="160" spans="1:3">
      <c r="A160" s="2383"/>
      <c r="B160" s="2280"/>
      <c r="C160" s="2280"/>
    </row>
    <row r="161" spans="1:3">
      <c r="A161" s="2383"/>
      <c r="B161" s="2280"/>
      <c r="C161" s="2280"/>
    </row>
    <row r="162" spans="1:3">
      <c r="A162" s="2383"/>
      <c r="B162" s="2280"/>
      <c r="C162" s="2280"/>
    </row>
    <row r="163" spans="1:3">
      <c r="A163" s="2383"/>
      <c r="B163" s="2280"/>
      <c r="C163" s="2280"/>
    </row>
    <row r="164" spans="1:3">
      <c r="A164" s="2383"/>
      <c r="B164" s="2280"/>
      <c r="C164" s="2280"/>
    </row>
    <row r="165" spans="1:3">
      <c r="A165" s="2383"/>
      <c r="B165" s="2280"/>
      <c r="C165" s="2280"/>
    </row>
    <row r="166" spans="1:3">
      <c r="A166" s="2383"/>
      <c r="B166" s="2280"/>
      <c r="C166" s="2280"/>
    </row>
    <row r="167" spans="1:3">
      <c r="A167" s="2383"/>
      <c r="B167" s="2280"/>
      <c r="C167" s="2280"/>
    </row>
    <row r="168" spans="1:3">
      <c r="A168" s="2383"/>
      <c r="B168" s="2280"/>
      <c r="C168" s="2280"/>
    </row>
    <row r="169" spans="1:3">
      <c r="A169" s="2383"/>
      <c r="B169" s="2280"/>
      <c r="C169" s="2280"/>
    </row>
    <row r="170" spans="1:3">
      <c r="A170" s="2383"/>
      <c r="B170" s="2280"/>
      <c r="C170" s="2280"/>
    </row>
    <row r="171" spans="1:3">
      <c r="A171" s="2383"/>
      <c r="B171" s="2280"/>
      <c r="C171" s="2280"/>
    </row>
    <row r="172" spans="1:3">
      <c r="A172" s="2383"/>
      <c r="B172" s="2280"/>
      <c r="C172" s="2280"/>
    </row>
    <row r="173" spans="1:3">
      <c r="A173" s="2383"/>
      <c r="B173" s="2280"/>
      <c r="C173" s="2280"/>
    </row>
    <row r="174" spans="1:3">
      <c r="A174" s="2383"/>
      <c r="B174" s="2280"/>
      <c r="C174" s="2280"/>
    </row>
    <row r="175" spans="1:3">
      <c r="A175" s="2383"/>
      <c r="B175" s="2280"/>
      <c r="C175" s="2280"/>
    </row>
    <row r="176" spans="1:3">
      <c r="A176" s="2383"/>
      <c r="B176" s="2280"/>
      <c r="C176" s="2280"/>
    </row>
    <row r="177" spans="1:3">
      <c r="A177" s="2383"/>
      <c r="B177" s="2280"/>
      <c r="C177" s="2280"/>
    </row>
    <row r="178" spans="1:3">
      <c r="A178" s="2383"/>
      <c r="B178" s="2280"/>
      <c r="C178" s="2280"/>
    </row>
    <row r="179" spans="1:3">
      <c r="A179" s="2383"/>
      <c r="B179" s="2280"/>
      <c r="C179" s="2280"/>
    </row>
    <row r="180" spans="1:3">
      <c r="A180" s="2383"/>
      <c r="B180" s="2280"/>
      <c r="C180" s="2280"/>
    </row>
    <row r="181" spans="1:3">
      <c r="A181" s="2383"/>
      <c r="B181" s="2280"/>
      <c r="C181" s="2280"/>
    </row>
    <row r="182" spans="1:3">
      <c r="A182" s="2383"/>
      <c r="B182" s="2280"/>
      <c r="C182" s="2280"/>
    </row>
    <row r="183" spans="1:3">
      <c r="A183" s="2383"/>
      <c r="B183" s="2280"/>
      <c r="C183" s="2280"/>
    </row>
    <row r="184" spans="1:3">
      <c r="A184" s="2383"/>
      <c r="B184" s="2280"/>
      <c r="C184" s="2280"/>
    </row>
    <row r="185" spans="1:3">
      <c r="A185" s="2383"/>
      <c r="B185" s="2280"/>
      <c r="C185" s="2280"/>
    </row>
    <row r="186" spans="1:3">
      <c r="A186" s="2383"/>
      <c r="B186" s="2280"/>
      <c r="C186" s="2280"/>
    </row>
    <row r="187" spans="1:3">
      <c r="A187" s="2383"/>
      <c r="B187" s="2280"/>
      <c r="C187" s="2280"/>
    </row>
    <row r="188" spans="1:3">
      <c r="A188" s="2383"/>
      <c r="B188" s="2280"/>
      <c r="C188" s="2280"/>
    </row>
    <row r="189" spans="1:3">
      <c r="A189" s="2383"/>
      <c r="B189" s="2280"/>
      <c r="C189" s="2280"/>
    </row>
    <row r="190" spans="1:3">
      <c r="A190" s="2383"/>
      <c r="B190" s="2280"/>
      <c r="C190" s="2280"/>
    </row>
    <row r="191" spans="1:3">
      <c r="A191" s="2383"/>
      <c r="B191" s="2280"/>
      <c r="C191" s="2280"/>
    </row>
    <row r="192" spans="1:3">
      <c r="A192" s="2383"/>
      <c r="B192" s="2280"/>
      <c r="C192" s="2280"/>
    </row>
    <row r="193" spans="1:3">
      <c r="A193" s="2383"/>
      <c r="B193" s="2280"/>
      <c r="C193" s="2280"/>
    </row>
    <row r="194" spans="1:3">
      <c r="A194" s="2383"/>
      <c r="B194" s="2280"/>
      <c r="C194" s="2280"/>
    </row>
    <row r="195" spans="1:3">
      <c r="A195" s="2383"/>
      <c r="B195" s="2280"/>
      <c r="C195" s="2280"/>
    </row>
    <row r="196" spans="1:3">
      <c r="A196" s="2383"/>
      <c r="B196" s="2280"/>
      <c r="C196" s="2280"/>
    </row>
    <row r="197" spans="1:3">
      <c r="A197" s="2383"/>
      <c r="B197" s="2280"/>
      <c r="C197" s="2280"/>
    </row>
    <row r="198" spans="1:3">
      <c r="A198" s="2383"/>
      <c r="B198" s="2280"/>
      <c r="C198" s="2280"/>
    </row>
    <row r="199" spans="1:3">
      <c r="A199" s="2383"/>
      <c r="B199" s="2280"/>
      <c r="C199" s="2280"/>
    </row>
    <row r="200" spans="1:3">
      <c r="A200" s="2383"/>
      <c r="B200" s="2280"/>
      <c r="C200" s="2280"/>
    </row>
    <row r="201" spans="1:3">
      <c r="A201" s="2383"/>
      <c r="B201" s="2280"/>
      <c r="C201" s="2280"/>
    </row>
    <row r="202" spans="1:3">
      <c r="A202" s="2383"/>
      <c r="B202" s="2280"/>
      <c r="C202" s="2280"/>
    </row>
    <row r="203" spans="1:3">
      <c r="A203" s="2383"/>
      <c r="B203" s="2280"/>
      <c r="C203" s="2280"/>
    </row>
    <row r="204" spans="1:3">
      <c r="A204" s="2383"/>
      <c r="B204" s="2280"/>
      <c r="C204" s="2280"/>
    </row>
    <row r="205" spans="1:3">
      <c r="A205" s="2383"/>
      <c r="B205" s="2280"/>
      <c r="C205" s="2280"/>
    </row>
    <row r="206" spans="1:3">
      <c r="A206" s="2383"/>
      <c r="B206" s="2280"/>
      <c r="C206" s="2280"/>
    </row>
    <row r="207" spans="1:3">
      <c r="A207" s="2383"/>
      <c r="B207" s="2280"/>
      <c r="C207" s="2280"/>
    </row>
    <row r="208" spans="1:3">
      <c r="A208" s="2383"/>
      <c r="B208" s="2280"/>
      <c r="C208" s="2280"/>
    </row>
    <row r="209" spans="1:3">
      <c r="A209" s="2383"/>
      <c r="B209" s="2280"/>
      <c r="C209" s="2280"/>
    </row>
    <row r="210" spans="1:3">
      <c r="A210" s="2383"/>
      <c r="B210" s="2280"/>
      <c r="C210" s="2280"/>
    </row>
    <row r="211" spans="1:3">
      <c r="A211" s="2383"/>
      <c r="B211" s="2280"/>
      <c r="C211" s="2280"/>
    </row>
    <row r="212" spans="1:3">
      <c r="A212" s="2383"/>
      <c r="B212" s="2280"/>
      <c r="C212" s="2280"/>
    </row>
    <row r="213" spans="1:3">
      <c r="A213" s="2383"/>
      <c r="B213" s="2280"/>
      <c r="C213" s="2280"/>
    </row>
    <row r="214" spans="1:3">
      <c r="A214" s="2383"/>
      <c r="B214" s="2280"/>
      <c r="C214" s="2280"/>
    </row>
    <row r="215" spans="1:3">
      <c r="A215" s="2383"/>
      <c r="B215" s="2280"/>
      <c r="C215" s="2280"/>
    </row>
    <row r="216" spans="1:3">
      <c r="A216" s="2383"/>
      <c r="B216" s="2280"/>
      <c r="C216" s="2280"/>
    </row>
    <row r="217" spans="1:3">
      <c r="A217" s="2383"/>
      <c r="B217" s="2280"/>
      <c r="C217" s="2280"/>
    </row>
    <row r="218" spans="1:3">
      <c r="A218" s="2383"/>
      <c r="B218" s="2280"/>
      <c r="C218" s="2280"/>
    </row>
    <row r="219" spans="1:3">
      <c r="A219" s="2383"/>
      <c r="B219" s="2280"/>
      <c r="C219" s="2280"/>
    </row>
    <row r="220" spans="1:3">
      <c r="A220" s="2383"/>
      <c r="B220" s="2280"/>
      <c r="C220" s="2280"/>
    </row>
    <row r="221" spans="1:3">
      <c r="A221" s="2383"/>
      <c r="B221" s="2280"/>
      <c r="C221" s="2280"/>
    </row>
    <row r="222" spans="1:3">
      <c r="A222" s="2383"/>
      <c r="B222" s="2280"/>
      <c r="C222" s="2280"/>
    </row>
    <row r="223" spans="1:3">
      <c r="A223" s="2383"/>
      <c r="B223" s="2280"/>
      <c r="C223" s="2280"/>
    </row>
    <row r="224" spans="1:3">
      <c r="A224" s="2383"/>
      <c r="B224" s="2280"/>
      <c r="C224" s="2280"/>
    </row>
    <row r="225" spans="1:3">
      <c r="A225" s="2383"/>
      <c r="B225" s="2280"/>
      <c r="C225" s="2280"/>
    </row>
    <row r="226" spans="1:3">
      <c r="A226" s="2383"/>
      <c r="B226" s="2280"/>
      <c r="C226" s="2280"/>
    </row>
    <row r="227" spans="1:3">
      <c r="A227" s="2383"/>
      <c r="B227" s="2280"/>
      <c r="C227" s="2280"/>
    </row>
    <row r="228" spans="1:3">
      <c r="A228" s="2383"/>
      <c r="B228" s="2280"/>
      <c r="C228" s="2280"/>
    </row>
    <row r="229" spans="1:3">
      <c r="A229" s="2383"/>
      <c r="B229" s="2280"/>
      <c r="C229" s="2280"/>
    </row>
    <row r="230" spans="1:3">
      <c r="A230" s="2383"/>
      <c r="B230" s="2280"/>
      <c r="C230" s="2280"/>
    </row>
    <row r="231" spans="1:3">
      <c r="A231" s="2383"/>
      <c r="B231" s="2280"/>
      <c r="C231" s="2280"/>
    </row>
    <row r="232" spans="1:3">
      <c r="A232" s="2383"/>
      <c r="B232" s="2280"/>
      <c r="C232" s="2280"/>
    </row>
    <row r="233" spans="1:3">
      <c r="A233" s="2383"/>
      <c r="B233" s="2280"/>
      <c r="C233" s="2280"/>
    </row>
    <row r="234" spans="1:3">
      <c r="A234" s="2383"/>
      <c r="B234" s="2280"/>
      <c r="C234" s="2280"/>
    </row>
    <row r="235" spans="1:3">
      <c r="A235" s="2383"/>
      <c r="B235" s="2280"/>
      <c r="C235" s="2280"/>
    </row>
    <row r="236" spans="1:3">
      <c r="A236" s="2383"/>
      <c r="B236" s="2280"/>
      <c r="C236" s="2280"/>
    </row>
    <row r="237" spans="1:3">
      <c r="A237" s="2383"/>
      <c r="B237" s="2280"/>
      <c r="C237" s="2280"/>
    </row>
    <row r="238" spans="1:3">
      <c r="A238" s="2383"/>
      <c r="B238" s="2280"/>
      <c r="C238" s="2280"/>
    </row>
    <row r="239" spans="1:3">
      <c r="A239" s="2383"/>
      <c r="B239" s="2280"/>
      <c r="C239" s="2280"/>
    </row>
    <row r="240" spans="1:3">
      <c r="A240" s="2383"/>
      <c r="B240" s="2280"/>
      <c r="C240" s="2280"/>
    </row>
    <row r="241" spans="1:3">
      <c r="A241" s="2383"/>
      <c r="B241" s="2280"/>
      <c r="C241" s="2280"/>
    </row>
    <row r="242" spans="1:3">
      <c r="A242" s="2383"/>
      <c r="B242" s="2280"/>
      <c r="C242" s="2280"/>
    </row>
    <row r="243" spans="1:3">
      <c r="A243" s="2383"/>
      <c r="B243" s="2280"/>
      <c r="C243" s="2280"/>
    </row>
    <row r="244" spans="1:3">
      <c r="A244" s="2383"/>
      <c r="B244" s="2280"/>
      <c r="C244" s="2280"/>
    </row>
    <row r="245" spans="1:3">
      <c r="A245" s="2383"/>
      <c r="B245" s="2280"/>
      <c r="C245" s="2280"/>
    </row>
    <row r="246" spans="1:3">
      <c r="A246" s="2383"/>
      <c r="B246" s="2280"/>
      <c r="C246" s="2280"/>
    </row>
    <row r="247" spans="1:3">
      <c r="A247" s="2383"/>
      <c r="B247" s="2280"/>
      <c r="C247" s="2280"/>
    </row>
    <row r="248" spans="1:3">
      <c r="A248" s="2383"/>
      <c r="B248" s="2280"/>
      <c r="C248" s="2280"/>
    </row>
    <row r="249" spans="1:3">
      <c r="A249" s="2383"/>
      <c r="B249" s="2280"/>
      <c r="C249" s="2280"/>
    </row>
    <row r="250" spans="1:3">
      <c r="A250" s="2383"/>
      <c r="B250" s="2280"/>
      <c r="C250" s="2280"/>
    </row>
    <row r="251" spans="1:3">
      <c r="A251" s="2383"/>
      <c r="B251" s="2280"/>
      <c r="C251" s="2280"/>
    </row>
    <row r="252" spans="1:3">
      <c r="A252" s="2383"/>
      <c r="B252" s="2280"/>
      <c r="C252" s="2280"/>
    </row>
    <row r="253" spans="1:3">
      <c r="A253" s="2383"/>
      <c r="B253" s="2280"/>
      <c r="C253" s="2280"/>
    </row>
    <row r="254" spans="1:3">
      <c r="A254" s="2383"/>
      <c r="B254" s="2280"/>
      <c r="C254" s="2280"/>
    </row>
    <row r="255" spans="1:3">
      <c r="A255" s="2383"/>
      <c r="B255" s="2280"/>
      <c r="C255" s="2280"/>
    </row>
    <row r="256" spans="1:3">
      <c r="A256" s="2383"/>
      <c r="B256" s="2280"/>
      <c r="C256" s="2280"/>
    </row>
    <row r="257" spans="1:3">
      <c r="A257" s="2383"/>
      <c r="B257" s="2280"/>
      <c r="C257" s="2280"/>
    </row>
    <row r="258" spans="1:3">
      <c r="A258" s="2383"/>
      <c r="B258" s="2280"/>
      <c r="C258" s="2280"/>
    </row>
    <row r="259" spans="1:3">
      <c r="A259" s="2383"/>
      <c r="B259" s="2280"/>
      <c r="C259" s="2280"/>
    </row>
    <row r="260" spans="1:3">
      <c r="A260" s="2383"/>
      <c r="B260" s="2280"/>
      <c r="C260" s="2280"/>
    </row>
    <row r="261" spans="1:3">
      <c r="A261" s="2383"/>
      <c r="B261" s="2280"/>
      <c r="C261" s="2280"/>
    </row>
    <row r="262" spans="1:3">
      <c r="A262" s="2383"/>
      <c r="B262" s="2280"/>
      <c r="C262" s="2280"/>
    </row>
    <row r="263" spans="1:3">
      <c r="A263" s="2383"/>
      <c r="B263" s="2280"/>
      <c r="C263" s="2280"/>
    </row>
    <row r="264" spans="1:3">
      <c r="A264" s="2383"/>
      <c r="B264" s="2280"/>
      <c r="C264" s="2280"/>
    </row>
    <row r="265" spans="1:3">
      <c r="A265" s="2383"/>
      <c r="B265" s="2280"/>
      <c r="C265" s="2280"/>
    </row>
    <row r="266" spans="1:3">
      <c r="A266" s="2383"/>
      <c r="B266" s="2280"/>
      <c r="C266" s="2280"/>
    </row>
    <row r="267" spans="1:3">
      <c r="A267" s="2383"/>
      <c r="B267" s="2280"/>
      <c r="C267" s="2280"/>
    </row>
    <row r="268" spans="1:3">
      <c r="A268" s="2383"/>
      <c r="B268" s="2280"/>
      <c r="C268" s="2280"/>
    </row>
    <row r="269" spans="1:3">
      <c r="A269" s="2383"/>
      <c r="B269" s="2280"/>
      <c r="C269" s="2280"/>
    </row>
    <row r="270" spans="1:3">
      <c r="A270" s="2383"/>
      <c r="B270" s="2280"/>
      <c r="C270" s="2280"/>
    </row>
    <row r="271" spans="1:3">
      <c r="A271" s="2383"/>
      <c r="B271" s="2280"/>
      <c r="C271" s="2280"/>
    </row>
    <row r="272" spans="1:3">
      <c r="A272" s="2383"/>
      <c r="B272" s="2280"/>
      <c r="C272" s="2280"/>
    </row>
    <row r="273" spans="1:3">
      <c r="A273" s="2383"/>
      <c r="B273" s="2280"/>
      <c r="C273" s="2280"/>
    </row>
    <row r="274" spans="1:3">
      <c r="A274" s="2383"/>
      <c r="B274" s="2280"/>
      <c r="C274" s="2280"/>
    </row>
    <row r="275" spans="1:3">
      <c r="A275" s="2383"/>
      <c r="B275" s="2280"/>
      <c r="C275" s="2280"/>
    </row>
    <row r="276" spans="1:3">
      <c r="A276" s="2383"/>
      <c r="B276" s="2280"/>
      <c r="C276" s="2280"/>
    </row>
    <row r="277" spans="1:3">
      <c r="A277" s="2383"/>
      <c r="B277" s="2280"/>
      <c r="C277" s="2280"/>
    </row>
    <row r="278" spans="1:3">
      <c r="A278" s="2383"/>
      <c r="B278" s="2280"/>
      <c r="C278" s="2280"/>
    </row>
    <row r="279" spans="1:3">
      <c r="A279" s="2383"/>
      <c r="B279" s="2280"/>
      <c r="C279" s="2280"/>
    </row>
    <row r="280" spans="1:3">
      <c r="A280" s="2383"/>
      <c r="B280" s="2280"/>
      <c r="C280" s="2280"/>
    </row>
    <row r="281" spans="1:3">
      <c r="A281" s="2383"/>
      <c r="B281" s="2280"/>
      <c r="C281" s="2280"/>
    </row>
    <row r="282" spans="1:3">
      <c r="A282" s="2383"/>
      <c r="B282" s="2280"/>
      <c r="C282" s="2280"/>
    </row>
    <row r="283" spans="1:3">
      <c r="A283" s="2383"/>
      <c r="B283" s="2280"/>
      <c r="C283" s="2280"/>
    </row>
    <row r="284" spans="1:3">
      <c r="A284" s="2383"/>
      <c r="B284" s="2280"/>
      <c r="C284" s="2280"/>
    </row>
    <row r="285" spans="1:3">
      <c r="A285" s="2383"/>
      <c r="B285" s="2280"/>
      <c r="C285" s="2280"/>
    </row>
    <row r="286" spans="1:3">
      <c r="A286" s="2383"/>
      <c r="B286" s="2280"/>
      <c r="C286" s="2280"/>
    </row>
    <row r="287" spans="1:3">
      <c r="A287" s="2383"/>
      <c r="B287" s="2280"/>
      <c r="C287" s="2280"/>
    </row>
    <row r="288" spans="1:3">
      <c r="A288" s="2383"/>
      <c r="B288" s="2280"/>
      <c r="C288" s="2280"/>
    </row>
    <row r="289" spans="1:3">
      <c r="A289" s="2383"/>
      <c r="B289" s="2280"/>
      <c r="C289" s="2280"/>
    </row>
    <row r="290" spans="1:3">
      <c r="A290" s="2383"/>
      <c r="B290" s="2280"/>
      <c r="C290" s="2280"/>
    </row>
    <row r="291" spans="1:3">
      <c r="A291" s="2383"/>
      <c r="B291" s="2280"/>
      <c r="C291" s="2280"/>
    </row>
    <row r="292" spans="1:3">
      <c r="A292" s="2383"/>
      <c r="B292" s="2280"/>
      <c r="C292" s="2280"/>
    </row>
    <row r="293" spans="1:3">
      <c r="A293" s="2383"/>
      <c r="B293" s="2280"/>
      <c r="C293" s="2280"/>
    </row>
    <row r="294" spans="1:3">
      <c r="A294" s="2383"/>
      <c r="B294" s="2280"/>
      <c r="C294" s="2280"/>
    </row>
    <row r="295" spans="1:3">
      <c r="A295" s="2383"/>
      <c r="B295" s="2280"/>
      <c r="C295" s="2280"/>
    </row>
    <row r="296" spans="1:3">
      <c r="A296" s="2383"/>
      <c r="B296" s="2280"/>
      <c r="C296" s="2280"/>
    </row>
    <row r="297" spans="1:3">
      <c r="A297" s="2383"/>
      <c r="B297" s="2280"/>
      <c r="C297" s="2280"/>
    </row>
    <row r="298" spans="1:3">
      <c r="A298" s="2383"/>
      <c r="B298" s="2280"/>
      <c r="C298" s="2280"/>
    </row>
    <row r="299" spans="1:3">
      <c r="A299" s="2383"/>
      <c r="B299" s="2280"/>
      <c r="C299" s="2280"/>
    </row>
    <row r="300" spans="1:3">
      <c r="A300" s="2383"/>
      <c r="B300" s="2280"/>
      <c r="C300" s="2280"/>
    </row>
    <row r="301" spans="1:3">
      <c r="A301" s="2383"/>
      <c r="B301" s="2280"/>
      <c r="C301" s="2280"/>
    </row>
    <row r="302" spans="1:3">
      <c r="A302" s="2383"/>
      <c r="B302" s="2280"/>
      <c r="C302" s="2280"/>
    </row>
    <row r="303" spans="1:3">
      <c r="A303" s="2383"/>
      <c r="B303" s="2280"/>
      <c r="C303" s="2280"/>
    </row>
    <row r="304" spans="1:3">
      <c r="A304" s="2383"/>
      <c r="B304" s="2280"/>
      <c r="C304" s="2280"/>
    </row>
    <row r="305" spans="1:3">
      <c r="A305" s="2383"/>
      <c r="B305" s="2280"/>
      <c r="C305" s="2280"/>
    </row>
    <row r="306" spans="1:3">
      <c r="A306" s="2383"/>
      <c r="B306" s="2280"/>
      <c r="C306" s="2280"/>
    </row>
    <row r="307" spans="1:3">
      <c r="A307" s="2383"/>
      <c r="B307" s="2280"/>
      <c r="C307" s="2280"/>
    </row>
    <row r="308" spans="1:3">
      <c r="A308" s="2383"/>
      <c r="B308" s="2280"/>
      <c r="C308" s="2280"/>
    </row>
    <row r="309" spans="1:3">
      <c r="A309" s="2383"/>
      <c r="B309" s="2280"/>
      <c r="C309" s="2280"/>
    </row>
    <row r="310" spans="1:3">
      <c r="A310" s="2383"/>
      <c r="B310" s="2280"/>
      <c r="C310" s="2280"/>
    </row>
    <row r="311" spans="1:3">
      <c r="A311" s="2383"/>
      <c r="B311" s="2280"/>
      <c r="C311" s="2280"/>
    </row>
    <row r="312" spans="1:3">
      <c r="A312" s="2383"/>
      <c r="B312" s="2280"/>
      <c r="C312" s="2280"/>
    </row>
    <row r="313" spans="1:3">
      <c r="A313" s="2383"/>
      <c r="B313" s="2280"/>
      <c r="C313" s="2280"/>
    </row>
    <row r="314" spans="1:3">
      <c r="A314" s="2383"/>
      <c r="B314" s="2280"/>
      <c r="C314" s="2280"/>
    </row>
    <row r="315" spans="1:3">
      <c r="A315" s="2383"/>
      <c r="B315" s="2280"/>
      <c r="C315" s="2280"/>
    </row>
    <row r="316" spans="1:3">
      <c r="A316" s="2383"/>
      <c r="B316" s="2280"/>
      <c r="C316" s="2280"/>
    </row>
    <row r="317" spans="1:3">
      <c r="A317" s="2383"/>
      <c r="B317" s="2280"/>
      <c r="C317" s="2280"/>
    </row>
    <row r="318" spans="1:3">
      <c r="A318" s="2383"/>
      <c r="B318" s="2280"/>
      <c r="C318" s="2280"/>
    </row>
    <row r="319" spans="1:3">
      <c r="A319" s="2383"/>
      <c r="B319" s="2280"/>
      <c r="C319" s="2280"/>
    </row>
    <row r="320" spans="1:3">
      <c r="A320" s="2383"/>
      <c r="B320" s="2280"/>
      <c r="C320" s="2280"/>
    </row>
    <row r="321" spans="1:3">
      <c r="A321" s="2383"/>
      <c r="B321" s="2280"/>
      <c r="C321" s="2280"/>
    </row>
    <row r="322" spans="1:3">
      <c r="A322" s="2383"/>
      <c r="B322" s="2280"/>
      <c r="C322" s="2280"/>
    </row>
    <row r="323" spans="1:3">
      <c r="A323" s="2383"/>
      <c r="B323" s="2280"/>
      <c r="C323" s="2280"/>
    </row>
    <row r="324" spans="1:3">
      <c r="A324" s="2383"/>
      <c r="B324" s="2280"/>
      <c r="C324" s="2280"/>
    </row>
    <row r="325" spans="1:3">
      <c r="A325" s="2383"/>
      <c r="B325" s="2280"/>
      <c r="C325" s="2280"/>
    </row>
    <row r="326" spans="1:3">
      <c r="A326" s="2383"/>
      <c r="B326" s="2280"/>
      <c r="C326" s="2280"/>
    </row>
    <row r="327" spans="1:3">
      <c r="A327" s="2383"/>
      <c r="B327" s="2280"/>
      <c r="C327" s="2280"/>
    </row>
    <row r="328" spans="1:3">
      <c r="A328" s="2383"/>
      <c r="B328" s="2280"/>
      <c r="C328" s="2280"/>
    </row>
    <row r="329" spans="1:3">
      <c r="A329" s="2383"/>
      <c r="B329" s="2280"/>
      <c r="C329" s="2280"/>
    </row>
    <row r="330" spans="1:3">
      <c r="A330" s="2383"/>
      <c r="B330" s="2280"/>
      <c r="C330" s="2280"/>
    </row>
    <row r="331" spans="1:3">
      <c r="A331" s="2383"/>
      <c r="B331" s="2280"/>
      <c r="C331" s="2280"/>
    </row>
    <row r="332" spans="1:3">
      <c r="A332" s="2383"/>
      <c r="B332" s="2280"/>
      <c r="C332" s="2280"/>
    </row>
    <row r="333" spans="1:3">
      <c r="A333" s="2383"/>
      <c r="B333" s="2280"/>
      <c r="C333" s="2280"/>
    </row>
    <row r="334" spans="1:3">
      <c r="A334" s="2383"/>
      <c r="B334" s="2280"/>
      <c r="C334" s="2280"/>
    </row>
    <row r="335" spans="1:3">
      <c r="A335" s="2383"/>
      <c r="B335" s="2280"/>
      <c r="C335" s="2280"/>
    </row>
    <row r="336" spans="1:3">
      <c r="A336" s="2383"/>
      <c r="B336" s="2280"/>
      <c r="C336" s="2280"/>
    </row>
    <row r="337" spans="1:3">
      <c r="A337" s="2383"/>
      <c r="B337" s="2280"/>
      <c r="C337" s="2280"/>
    </row>
    <row r="338" spans="1:3">
      <c r="A338" s="2383"/>
      <c r="B338" s="2280"/>
      <c r="C338" s="2280"/>
    </row>
    <row r="339" spans="1:3">
      <c r="A339" s="2383"/>
      <c r="B339" s="2280"/>
      <c r="C339" s="2280"/>
    </row>
    <row r="340" spans="1:3">
      <c r="A340" s="2383"/>
      <c r="B340" s="2280"/>
      <c r="C340" s="2280"/>
    </row>
    <row r="341" spans="1:3">
      <c r="A341" s="2383"/>
      <c r="B341" s="2280"/>
      <c r="C341" s="2280"/>
    </row>
    <row r="342" spans="1:3">
      <c r="A342" s="2383"/>
      <c r="B342" s="2280"/>
      <c r="C342" s="2280"/>
    </row>
    <row r="343" spans="1:3">
      <c r="A343" s="2383"/>
      <c r="B343" s="2280"/>
      <c r="C343" s="2280"/>
    </row>
    <row r="344" spans="1:3">
      <c r="A344" s="2383"/>
      <c r="B344" s="2280"/>
      <c r="C344" s="2280"/>
    </row>
    <row r="345" spans="1:3">
      <c r="A345" s="2383"/>
      <c r="B345" s="2280"/>
      <c r="C345" s="2280"/>
    </row>
    <row r="346" spans="1:3">
      <c r="A346" s="2383"/>
      <c r="B346" s="2280"/>
      <c r="C346" s="2280"/>
    </row>
    <row r="347" spans="1:3">
      <c r="A347" s="2383"/>
      <c r="B347" s="2280"/>
      <c r="C347" s="2280"/>
    </row>
    <row r="348" spans="1:3">
      <c r="A348" s="2383"/>
      <c r="B348" s="2280"/>
      <c r="C348" s="2280"/>
    </row>
    <row r="349" spans="1:3">
      <c r="A349" s="2383"/>
      <c r="B349" s="2280"/>
      <c r="C349" s="2280"/>
    </row>
    <row r="350" spans="1:3">
      <c r="A350" s="2383"/>
      <c r="B350" s="2280"/>
      <c r="C350" s="2280"/>
    </row>
    <row r="351" spans="1:3">
      <c r="A351" s="2383"/>
      <c r="B351" s="2280"/>
      <c r="C351" s="2280"/>
    </row>
    <row r="352" spans="1:3">
      <c r="A352" s="2383"/>
      <c r="B352" s="2280"/>
      <c r="C352" s="2280"/>
    </row>
    <row r="353" spans="1:3">
      <c r="A353" s="2383"/>
      <c r="B353" s="2280"/>
      <c r="C353" s="2280"/>
    </row>
    <row r="354" spans="1:3">
      <c r="A354" s="2383"/>
      <c r="B354" s="2280"/>
      <c r="C354" s="2280"/>
    </row>
    <row r="355" spans="1:3">
      <c r="A355" s="2383"/>
      <c r="B355" s="2280"/>
      <c r="C355" s="2280"/>
    </row>
    <row r="356" spans="1:3">
      <c r="A356" s="2383"/>
      <c r="B356" s="2280"/>
      <c r="C356" s="2280"/>
    </row>
    <row r="357" spans="1:3">
      <c r="A357" s="2383"/>
      <c r="B357" s="2280"/>
      <c r="C357" s="2280"/>
    </row>
    <row r="358" spans="1:3">
      <c r="A358" s="2383"/>
      <c r="B358" s="2280"/>
      <c r="C358" s="2280"/>
    </row>
    <row r="359" spans="1:3">
      <c r="A359" s="2383"/>
      <c r="B359" s="2280"/>
      <c r="C359" s="2280"/>
    </row>
    <row r="360" spans="1:3">
      <c r="A360" s="2383"/>
      <c r="B360" s="2280"/>
      <c r="C360" s="2280"/>
    </row>
    <row r="361" spans="1:3">
      <c r="A361" s="2383"/>
      <c r="B361" s="2280"/>
      <c r="C361" s="2280"/>
    </row>
    <row r="362" spans="1:3">
      <c r="A362" s="2383"/>
      <c r="B362" s="2280"/>
      <c r="C362" s="2280"/>
    </row>
    <row r="363" spans="1:3">
      <c r="A363" s="2383"/>
      <c r="B363" s="2280"/>
      <c r="C363" s="2280"/>
    </row>
    <row r="364" spans="1:3">
      <c r="A364" s="2383"/>
      <c r="B364" s="2280"/>
      <c r="C364" s="2280"/>
    </row>
    <row r="365" spans="1:3">
      <c r="A365" s="2383"/>
      <c r="B365" s="2280"/>
      <c r="C365" s="2280"/>
    </row>
    <row r="366" spans="1:3">
      <c r="A366" s="2383"/>
      <c r="B366" s="2280"/>
      <c r="C366" s="2280"/>
    </row>
    <row r="367" spans="1:3">
      <c r="A367" s="2383"/>
      <c r="B367" s="2280"/>
      <c r="C367" s="2280"/>
    </row>
    <row r="368" spans="1:3">
      <c r="A368" s="2383"/>
      <c r="B368" s="2280"/>
      <c r="C368" s="2280"/>
    </row>
    <row r="369" spans="1:3">
      <c r="A369" s="2383"/>
      <c r="B369" s="2280"/>
      <c r="C369" s="2280"/>
    </row>
    <row r="370" spans="1:3">
      <c r="A370" s="2383"/>
      <c r="B370" s="2280"/>
      <c r="C370" s="2280"/>
    </row>
    <row r="371" spans="1:3">
      <c r="A371" s="2383"/>
      <c r="B371" s="2280"/>
      <c r="C371" s="2280"/>
    </row>
    <row r="372" spans="1:3">
      <c r="A372" s="2383"/>
      <c r="B372" s="2280"/>
      <c r="C372" s="2280"/>
    </row>
    <row r="373" spans="1:3">
      <c r="A373" s="2383"/>
      <c r="B373" s="2280"/>
      <c r="C373" s="2280"/>
    </row>
    <row r="374" spans="1:3">
      <c r="A374" s="2383"/>
      <c r="B374" s="2280"/>
      <c r="C374" s="2280"/>
    </row>
    <row r="375" spans="1:3">
      <c r="A375" s="2383"/>
      <c r="B375" s="2280"/>
      <c r="C375" s="2280"/>
    </row>
    <row r="376" spans="1:3">
      <c r="A376" s="2383"/>
      <c r="B376" s="2280"/>
      <c r="C376" s="2280"/>
    </row>
    <row r="377" spans="1:3">
      <c r="A377" s="2383"/>
      <c r="B377" s="2280"/>
      <c r="C377" s="2280"/>
    </row>
    <row r="378" spans="1:3">
      <c r="A378" s="2383"/>
      <c r="B378" s="2280"/>
      <c r="C378" s="2280"/>
    </row>
    <row r="379" spans="1:3">
      <c r="A379" s="2383"/>
      <c r="B379" s="2280"/>
      <c r="C379" s="2280"/>
    </row>
    <row r="380" spans="1:3">
      <c r="A380" s="2383"/>
      <c r="B380" s="2280"/>
      <c r="C380" s="2280"/>
    </row>
    <row r="381" spans="1:3">
      <c r="A381" s="2383"/>
      <c r="B381" s="2280"/>
      <c r="C381" s="2280"/>
    </row>
    <row r="382" spans="1:3">
      <c r="A382" s="2383"/>
      <c r="B382" s="2280"/>
      <c r="C382" s="2280"/>
    </row>
    <row r="383" spans="1:3">
      <c r="A383" s="2383"/>
      <c r="B383" s="2280"/>
      <c r="C383" s="2280"/>
    </row>
    <row r="384" spans="1:3">
      <c r="A384" s="2383"/>
      <c r="B384" s="2280"/>
      <c r="C384" s="2280"/>
    </row>
    <row r="385" spans="1:3">
      <c r="A385" s="2383"/>
      <c r="B385" s="2280"/>
      <c r="C385" s="2280"/>
    </row>
    <row r="386" spans="1:3">
      <c r="A386" s="2383"/>
      <c r="B386" s="2280"/>
      <c r="C386" s="2280"/>
    </row>
    <row r="387" spans="1:3">
      <c r="A387" s="2383"/>
      <c r="B387" s="2280"/>
      <c r="C387" s="2280"/>
    </row>
    <row r="388" spans="1:3">
      <c r="A388" s="2383"/>
      <c r="B388" s="2280"/>
      <c r="C388" s="2280"/>
    </row>
    <row r="389" spans="1:3">
      <c r="A389" s="2383"/>
      <c r="B389" s="2280"/>
      <c r="C389" s="2280"/>
    </row>
    <row r="390" spans="1:3">
      <c r="A390" s="2383"/>
      <c r="B390" s="2280"/>
      <c r="C390" s="2280"/>
    </row>
    <row r="391" spans="1:3">
      <c r="A391" s="2383"/>
      <c r="B391" s="2280"/>
      <c r="C391" s="2280"/>
    </row>
    <row r="392" spans="1:3">
      <c r="A392" s="2383"/>
      <c r="B392" s="2280"/>
      <c r="C392" s="2280"/>
    </row>
    <row r="393" spans="1:3">
      <c r="A393" s="2383"/>
      <c r="B393" s="2280"/>
      <c r="C393" s="2280"/>
    </row>
    <row r="394" spans="1:3">
      <c r="A394" s="2383"/>
      <c r="B394" s="2280"/>
      <c r="C394" s="2280"/>
    </row>
    <row r="395" spans="1:3">
      <c r="A395" s="2383"/>
      <c r="B395" s="2280"/>
      <c r="C395" s="2280"/>
    </row>
    <row r="396" spans="1:3">
      <c r="A396" s="2383"/>
      <c r="B396" s="2280"/>
      <c r="C396" s="2280"/>
    </row>
    <row r="397" spans="1:3">
      <c r="A397" s="2383"/>
      <c r="B397" s="2280"/>
      <c r="C397" s="2280"/>
    </row>
    <row r="398" spans="1:3">
      <c r="A398" s="2383"/>
      <c r="B398" s="2280"/>
      <c r="C398" s="2280"/>
    </row>
    <row r="399" spans="1:3">
      <c r="A399" s="2383"/>
      <c r="B399" s="2280"/>
      <c r="C399" s="2280"/>
    </row>
    <row r="400" spans="1:3">
      <c r="A400" s="2383"/>
      <c r="B400" s="2280"/>
      <c r="C400" s="2280"/>
    </row>
    <row r="401" spans="1:3">
      <c r="A401" s="2383"/>
      <c r="B401" s="2280"/>
      <c r="C401" s="2280"/>
    </row>
    <row r="402" spans="1:3">
      <c r="A402" s="2383"/>
      <c r="B402" s="2280"/>
      <c r="C402" s="2280"/>
    </row>
    <row r="403" spans="1:3">
      <c r="A403" s="2383"/>
      <c r="B403" s="2280"/>
      <c r="C403" s="2280"/>
    </row>
    <row r="404" spans="1:3">
      <c r="A404" s="2383"/>
      <c r="B404" s="2280"/>
      <c r="C404" s="2280"/>
    </row>
    <row r="405" spans="1:3">
      <c r="A405" s="2383"/>
      <c r="B405" s="2280"/>
      <c r="C405" s="2280"/>
    </row>
    <row r="406" spans="1:3">
      <c r="A406" s="2383"/>
      <c r="B406" s="2280"/>
      <c r="C406" s="2280"/>
    </row>
    <row r="407" spans="1:3">
      <c r="A407" s="2383"/>
      <c r="B407" s="2280"/>
      <c r="C407" s="2280"/>
    </row>
    <row r="408" spans="1:3">
      <c r="A408" s="2383"/>
      <c r="B408" s="2280"/>
      <c r="C408" s="2280"/>
    </row>
    <row r="409" spans="1:3">
      <c r="A409" s="2383"/>
      <c r="B409" s="2280"/>
      <c r="C409" s="2280"/>
    </row>
    <row r="410" spans="1:3">
      <c r="A410" s="2383"/>
      <c r="B410" s="2280"/>
      <c r="C410" s="2280"/>
    </row>
    <row r="411" spans="1:3">
      <c r="A411" s="2383"/>
      <c r="B411" s="2280"/>
      <c r="C411" s="2280"/>
    </row>
    <row r="412" spans="1:3">
      <c r="A412" s="2383"/>
      <c r="B412" s="2280"/>
      <c r="C412" s="2280"/>
    </row>
    <row r="413" spans="1:3">
      <c r="A413" s="2383"/>
      <c r="B413" s="2280"/>
      <c r="C413" s="2280"/>
    </row>
    <row r="414" spans="1:3">
      <c r="A414" s="2383"/>
      <c r="B414" s="2280"/>
      <c r="C414" s="2280"/>
    </row>
    <row r="415" spans="1:3">
      <c r="A415" s="2383"/>
      <c r="B415" s="2280"/>
      <c r="C415" s="2280"/>
    </row>
    <row r="416" spans="1:3">
      <c r="A416" s="2383"/>
      <c r="B416" s="2280"/>
      <c r="C416" s="2280"/>
    </row>
    <row r="417" spans="1:3">
      <c r="A417" s="2383"/>
      <c r="B417" s="2280"/>
      <c r="C417" s="2280"/>
    </row>
    <row r="418" spans="1:3">
      <c r="A418" s="2383"/>
      <c r="B418" s="2280"/>
      <c r="C418" s="2280"/>
    </row>
    <row r="419" spans="1:3">
      <c r="A419" s="2383"/>
      <c r="B419" s="2280"/>
      <c r="C419" s="2280"/>
    </row>
    <row r="420" spans="1:3">
      <c r="A420" s="2383"/>
      <c r="B420" s="2280"/>
      <c r="C420" s="2280"/>
    </row>
    <row r="421" spans="1:3">
      <c r="A421" s="2383"/>
      <c r="B421" s="2280"/>
      <c r="C421" s="2280"/>
    </row>
    <row r="422" spans="1:3">
      <c r="A422" s="2383"/>
      <c r="B422" s="2280"/>
      <c r="C422" s="2280"/>
    </row>
    <row r="423" spans="1:3">
      <c r="A423" s="2383"/>
      <c r="B423" s="2280"/>
      <c r="C423" s="2280"/>
    </row>
    <row r="424" spans="1:3">
      <c r="A424" s="2383"/>
      <c r="B424" s="2280"/>
      <c r="C424" s="2280"/>
    </row>
    <row r="425" spans="1:3">
      <c r="A425" s="2383"/>
      <c r="B425" s="2280"/>
      <c r="C425" s="2280"/>
    </row>
    <row r="426" spans="1:3">
      <c r="A426" s="2383"/>
      <c r="B426" s="2280"/>
      <c r="C426" s="2280"/>
    </row>
    <row r="427" spans="1:3">
      <c r="A427" s="2383"/>
      <c r="B427" s="2280"/>
      <c r="C427" s="2280"/>
    </row>
    <row r="428" spans="1:3">
      <c r="A428" s="2383"/>
      <c r="B428" s="2280"/>
      <c r="C428" s="2280"/>
    </row>
    <row r="429" spans="1:3">
      <c r="A429" s="2383"/>
      <c r="B429" s="2280"/>
      <c r="C429" s="2280"/>
    </row>
    <row r="430" spans="1:3">
      <c r="A430" s="2383"/>
      <c r="B430" s="2280"/>
      <c r="C430" s="2280"/>
    </row>
    <row r="431" spans="1:3">
      <c r="A431" s="2383"/>
      <c r="B431" s="2280"/>
      <c r="C431" s="2280"/>
    </row>
    <row r="432" spans="1:3">
      <c r="A432" s="2383"/>
      <c r="B432" s="2280"/>
      <c r="C432" s="2280"/>
    </row>
    <row r="433" spans="1:3">
      <c r="A433" s="2383"/>
      <c r="B433" s="2280"/>
      <c r="C433" s="2280"/>
    </row>
    <row r="434" spans="1:3">
      <c r="A434" s="2383"/>
      <c r="B434" s="2280"/>
      <c r="C434" s="2280"/>
    </row>
    <row r="435" spans="1:3">
      <c r="A435" s="2383"/>
      <c r="B435" s="2280"/>
      <c r="C435" s="2280"/>
    </row>
    <row r="436" spans="1:3">
      <c r="A436" s="2383"/>
      <c r="B436" s="2280"/>
      <c r="C436" s="2280"/>
    </row>
    <row r="437" spans="1:3">
      <c r="A437" s="2383"/>
      <c r="B437" s="2280"/>
      <c r="C437" s="2280"/>
    </row>
    <row r="438" spans="1:3">
      <c r="A438" s="2383"/>
      <c r="B438" s="2280"/>
      <c r="C438" s="2280"/>
    </row>
    <row r="439" spans="1:3">
      <c r="A439" s="2383"/>
      <c r="B439" s="2280"/>
      <c r="C439" s="2280"/>
    </row>
    <row r="440" spans="1:3">
      <c r="A440" s="2383"/>
      <c r="B440" s="2280"/>
      <c r="C440" s="2280"/>
    </row>
    <row r="441" spans="1:3">
      <c r="A441" s="2383"/>
      <c r="B441" s="2280"/>
      <c r="C441" s="2280"/>
    </row>
    <row r="442" spans="1:3">
      <c r="A442" s="2383"/>
      <c r="B442" s="2280"/>
      <c r="C442" s="2280"/>
    </row>
    <row r="443" spans="1:3">
      <c r="A443" s="2383"/>
      <c r="B443" s="2280"/>
      <c r="C443" s="2280"/>
    </row>
    <row r="444" spans="1:3">
      <c r="A444" s="2383"/>
      <c r="B444" s="2280"/>
      <c r="C444" s="2280"/>
    </row>
    <row r="445" spans="1:3">
      <c r="A445" s="2383"/>
      <c r="B445" s="2280"/>
      <c r="C445" s="2280"/>
    </row>
    <row r="446" spans="1:3">
      <c r="A446" s="2383"/>
      <c r="B446" s="2280"/>
      <c r="C446" s="2280"/>
    </row>
    <row r="447" spans="1:3">
      <c r="A447" s="2383"/>
      <c r="B447" s="2280"/>
      <c r="C447" s="2280"/>
    </row>
    <row r="448" spans="1:3">
      <c r="A448" s="2383"/>
      <c r="B448" s="2280"/>
      <c r="C448" s="2280"/>
    </row>
    <row r="449" spans="1:3">
      <c r="A449" s="2383"/>
      <c r="B449" s="2280"/>
      <c r="C449" s="2280"/>
    </row>
    <row r="450" spans="1:3">
      <c r="A450" s="2383"/>
      <c r="B450" s="2280"/>
      <c r="C450" s="2280"/>
    </row>
    <row r="451" spans="1:3">
      <c r="A451" s="2383"/>
      <c r="B451" s="2280"/>
      <c r="C451" s="2280"/>
    </row>
    <row r="452" spans="1:3">
      <c r="A452" s="2383"/>
      <c r="B452" s="2280"/>
      <c r="C452" s="2280"/>
    </row>
    <row r="453" spans="1:3">
      <c r="A453" s="2383"/>
      <c r="B453" s="2280"/>
      <c r="C453" s="2280"/>
    </row>
    <row r="454" spans="1:3">
      <c r="A454" s="2383"/>
      <c r="B454" s="2280"/>
      <c r="C454" s="2280"/>
    </row>
    <row r="455" spans="1:3">
      <c r="A455" s="2383"/>
      <c r="B455" s="2280"/>
      <c r="C455" s="2280"/>
    </row>
    <row r="456" spans="1:3">
      <c r="A456" s="2383"/>
      <c r="B456" s="2280"/>
      <c r="C456" s="2280"/>
    </row>
    <row r="457" spans="1:3">
      <c r="A457" s="2383"/>
      <c r="B457" s="2280"/>
      <c r="C457" s="2280"/>
    </row>
    <row r="458" spans="1:3">
      <c r="A458" s="2383"/>
      <c r="B458" s="2280"/>
      <c r="C458" s="2280"/>
    </row>
    <row r="459" spans="1:3">
      <c r="A459" s="2383"/>
      <c r="B459" s="2280"/>
      <c r="C459" s="2280"/>
    </row>
    <row r="460" spans="1:3">
      <c r="A460" s="2383"/>
      <c r="B460" s="2280"/>
      <c r="C460" s="2280"/>
    </row>
    <row r="461" spans="1:3">
      <c r="A461" s="2383"/>
      <c r="B461" s="2280"/>
      <c r="C461" s="2280"/>
    </row>
    <row r="462" spans="1:3">
      <c r="A462" s="2383"/>
      <c r="B462" s="2280"/>
      <c r="C462" s="2280"/>
    </row>
    <row r="463" spans="1:3">
      <c r="A463" s="2383"/>
      <c r="B463" s="2280"/>
      <c r="C463" s="2280"/>
    </row>
    <row r="464" spans="1:3">
      <c r="A464" s="2383"/>
      <c r="B464" s="2280"/>
      <c r="C464" s="2280"/>
    </row>
    <row r="465" spans="1:3">
      <c r="A465" s="2383"/>
      <c r="B465" s="2280"/>
      <c r="C465" s="2280"/>
    </row>
    <row r="466" spans="1:3">
      <c r="A466" s="2383"/>
      <c r="B466" s="2280"/>
      <c r="C466" s="2280"/>
    </row>
    <row r="467" spans="1:3">
      <c r="A467" s="2383"/>
      <c r="B467" s="2280"/>
      <c r="C467" s="2280"/>
    </row>
    <row r="468" spans="1:3">
      <c r="A468" s="2383"/>
      <c r="B468" s="2280"/>
      <c r="C468" s="2280"/>
    </row>
    <row r="469" spans="1:3">
      <c r="A469" s="2383"/>
      <c r="B469" s="2280"/>
      <c r="C469" s="2280"/>
    </row>
    <row r="470" spans="1:3">
      <c r="A470" s="2383"/>
      <c r="B470" s="2280"/>
      <c r="C470" s="2280"/>
    </row>
    <row r="471" spans="1:3">
      <c r="A471" s="2383"/>
      <c r="B471" s="2280"/>
      <c r="C471" s="2280"/>
    </row>
    <row r="472" spans="1:3">
      <c r="A472" s="2383"/>
      <c r="B472" s="2280"/>
      <c r="C472" s="2280"/>
    </row>
    <row r="473" spans="1:3">
      <c r="A473" s="2383"/>
      <c r="B473" s="2280"/>
      <c r="C473" s="2280"/>
    </row>
    <row r="474" spans="1:3">
      <c r="A474" s="2383"/>
      <c r="B474" s="2280"/>
      <c r="C474" s="2280"/>
    </row>
    <row r="475" spans="1:3">
      <c r="A475" s="2383"/>
      <c r="B475" s="2280"/>
      <c r="C475" s="2280"/>
    </row>
    <row r="476" spans="1:3">
      <c r="A476" s="2383"/>
      <c r="B476" s="2280"/>
      <c r="C476" s="2280"/>
    </row>
    <row r="477" spans="1:3">
      <c r="A477" s="2383"/>
      <c r="B477" s="2280"/>
      <c r="C477" s="2280"/>
    </row>
    <row r="478" spans="1:3">
      <c r="A478" s="2383"/>
      <c r="B478" s="2280"/>
      <c r="C478" s="2280"/>
    </row>
    <row r="479" spans="1:3">
      <c r="A479" s="2383"/>
      <c r="B479" s="2280"/>
      <c r="C479" s="2280"/>
    </row>
    <row r="480" spans="1:3">
      <c r="A480" s="2383"/>
      <c r="B480" s="2280"/>
      <c r="C480" s="2280"/>
    </row>
    <row r="481" spans="1:3">
      <c r="A481" s="2383"/>
      <c r="B481" s="2280"/>
      <c r="C481" s="2280"/>
    </row>
    <row r="482" spans="1:3">
      <c r="A482" s="2383"/>
      <c r="B482" s="2280"/>
      <c r="C482" s="2280"/>
    </row>
    <row r="483" spans="1:3">
      <c r="A483" s="2383"/>
      <c r="B483" s="2280"/>
      <c r="C483" s="2280"/>
    </row>
    <row r="484" spans="1:3">
      <c r="A484" s="2383"/>
      <c r="B484" s="2280"/>
      <c r="C484" s="2280"/>
    </row>
    <row r="485" spans="1:3">
      <c r="A485" s="2383"/>
      <c r="B485" s="2280"/>
      <c r="C485" s="2280"/>
    </row>
    <row r="486" spans="1:3">
      <c r="A486" s="2383"/>
      <c r="B486" s="2280"/>
      <c r="C486" s="2280"/>
    </row>
    <row r="487" spans="1:3">
      <c r="A487" s="2383"/>
      <c r="B487" s="2280"/>
      <c r="C487" s="2280"/>
    </row>
    <row r="488" spans="1:3">
      <c r="A488" s="2383"/>
      <c r="B488" s="2280"/>
      <c r="C488" s="2280"/>
    </row>
    <row r="489" spans="1:3">
      <c r="A489" s="2383"/>
      <c r="B489" s="2280"/>
      <c r="C489" s="2280"/>
    </row>
    <row r="490" spans="1:3">
      <c r="A490" s="2383"/>
      <c r="B490" s="2280"/>
      <c r="C490" s="2280"/>
    </row>
    <row r="491" spans="1:3">
      <c r="A491" s="2383"/>
      <c r="B491" s="2280"/>
      <c r="C491" s="2280"/>
    </row>
    <row r="492" spans="1:3">
      <c r="A492" s="2383"/>
      <c r="B492" s="2280"/>
      <c r="C492" s="2280"/>
    </row>
    <row r="493" spans="1:3">
      <c r="A493" s="2383"/>
      <c r="B493" s="2280"/>
      <c r="C493" s="2280"/>
    </row>
    <row r="494" spans="1:3">
      <c r="A494" s="2383"/>
      <c r="B494" s="2280"/>
      <c r="C494" s="2280"/>
    </row>
    <row r="495" spans="1:3">
      <c r="A495" s="2383"/>
      <c r="B495" s="2280"/>
      <c r="C495" s="2280"/>
    </row>
    <row r="496" spans="1:3">
      <c r="A496" s="2383"/>
      <c r="B496" s="2280"/>
      <c r="C496" s="2280"/>
    </row>
    <row r="497" spans="1:3">
      <c r="A497" s="2384"/>
      <c r="B497" s="2384"/>
      <c r="C497" s="2384"/>
    </row>
  </sheetData>
  <mergeCells count="496">
    <mergeCell ref="A1:N1"/>
    <mergeCell ref="A2:C3"/>
    <mergeCell ref="D2:T2"/>
    <mergeCell ref="A4:C4"/>
    <mergeCell ref="A5:C5"/>
    <mergeCell ref="A6:C6"/>
    <mergeCell ref="A13:C13"/>
    <mergeCell ref="A14:C14"/>
    <mergeCell ref="A15:C15"/>
    <mergeCell ref="A16:C16"/>
    <mergeCell ref="A17:C17"/>
    <mergeCell ref="A18:C18"/>
    <mergeCell ref="A7:C7"/>
    <mergeCell ref="A8:C8"/>
    <mergeCell ref="A9:C9"/>
    <mergeCell ref="A10:C10"/>
    <mergeCell ref="A11:C11"/>
    <mergeCell ref="A12:C12"/>
    <mergeCell ref="A25:T25"/>
    <mergeCell ref="A26:N26"/>
    <mergeCell ref="A27:T27"/>
    <mergeCell ref="A28:T28"/>
    <mergeCell ref="A29:N29"/>
    <mergeCell ref="A30:B30"/>
    <mergeCell ref="C30:T31"/>
    <mergeCell ref="A19:C19"/>
    <mergeCell ref="A20:C20"/>
    <mergeCell ref="A21:C21"/>
    <mergeCell ref="A22:C22"/>
    <mergeCell ref="A23:C23"/>
    <mergeCell ref="A24:C24"/>
    <mergeCell ref="A39:C39"/>
    <mergeCell ref="A40:C40"/>
    <mergeCell ref="A41:C41"/>
    <mergeCell ref="A42:C42"/>
    <mergeCell ref="A43:C43"/>
    <mergeCell ref="A44:C44"/>
    <mergeCell ref="A33:C33"/>
    <mergeCell ref="A34:C34"/>
    <mergeCell ref="A35:C35"/>
    <mergeCell ref="A36:C36"/>
    <mergeCell ref="A37:C37"/>
    <mergeCell ref="A38:C38"/>
    <mergeCell ref="A51:C51"/>
    <mergeCell ref="A52:C52"/>
    <mergeCell ref="A53:C53"/>
    <mergeCell ref="A54:C54"/>
    <mergeCell ref="A55:C55"/>
    <mergeCell ref="A56:C56"/>
    <mergeCell ref="A45:C45"/>
    <mergeCell ref="A46:C46"/>
    <mergeCell ref="A47:C47"/>
    <mergeCell ref="A48:C48"/>
    <mergeCell ref="A49:C49"/>
    <mergeCell ref="A50:C50"/>
    <mergeCell ref="A63:C63"/>
    <mergeCell ref="A64:C64"/>
    <mergeCell ref="A65:C65"/>
    <mergeCell ref="A66:C66"/>
    <mergeCell ref="A67:C67"/>
    <mergeCell ref="A68:C68"/>
    <mergeCell ref="A57:C57"/>
    <mergeCell ref="A58:C58"/>
    <mergeCell ref="A59:C59"/>
    <mergeCell ref="A60:C60"/>
    <mergeCell ref="A61:C61"/>
    <mergeCell ref="A62:C62"/>
    <mergeCell ref="A75:C75"/>
    <mergeCell ref="A76:C76"/>
    <mergeCell ref="A77:C77"/>
    <mergeCell ref="A78:C78"/>
    <mergeCell ref="A79:C79"/>
    <mergeCell ref="A80:C80"/>
    <mergeCell ref="A69:C69"/>
    <mergeCell ref="A70:C70"/>
    <mergeCell ref="A71:C71"/>
    <mergeCell ref="A72:C72"/>
    <mergeCell ref="A73:C73"/>
    <mergeCell ref="A74:C74"/>
    <mergeCell ref="A87:C87"/>
    <mergeCell ref="A88:C88"/>
    <mergeCell ref="A89:C89"/>
    <mergeCell ref="A90:C90"/>
    <mergeCell ref="A91:C91"/>
    <mergeCell ref="A92:C92"/>
    <mergeCell ref="A81:C81"/>
    <mergeCell ref="A82:C82"/>
    <mergeCell ref="A83:C83"/>
    <mergeCell ref="A84:C84"/>
    <mergeCell ref="A85:C85"/>
    <mergeCell ref="A86:C86"/>
    <mergeCell ref="A99:C99"/>
    <mergeCell ref="A100:C100"/>
    <mergeCell ref="A101:C101"/>
    <mergeCell ref="A102:C102"/>
    <mergeCell ref="A103:C103"/>
    <mergeCell ref="A104:C104"/>
    <mergeCell ref="A93:C93"/>
    <mergeCell ref="A94:C94"/>
    <mergeCell ref="A95:C95"/>
    <mergeCell ref="A96:C96"/>
    <mergeCell ref="A97:C97"/>
    <mergeCell ref="A98:C98"/>
    <mergeCell ref="A111:C111"/>
    <mergeCell ref="A112:C112"/>
    <mergeCell ref="A113:C113"/>
    <mergeCell ref="A114:C114"/>
    <mergeCell ref="A115:C115"/>
    <mergeCell ref="A116:C116"/>
    <mergeCell ref="A105:C105"/>
    <mergeCell ref="A106:C106"/>
    <mergeCell ref="A107:C107"/>
    <mergeCell ref="A108:C108"/>
    <mergeCell ref="A109:C109"/>
    <mergeCell ref="A110:C110"/>
    <mergeCell ref="A123:C123"/>
    <mergeCell ref="A124:C124"/>
    <mergeCell ref="A125:C125"/>
    <mergeCell ref="A126:C126"/>
    <mergeCell ref="A127:C127"/>
    <mergeCell ref="A128:C128"/>
    <mergeCell ref="A117:C117"/>
    <mergeCell ref="A118:C118"/>
    <mergeCell ref="A119:C119"/>
    <mergeCell ref="A120:C120"/>
    <mergeCell ref="A121:C121"/>
    <mergeCell ref="A122:C122"/>
    <mergeCell ref="A135:C135"/>
    <mergeCell ref="A136:C136"/>
    <mergeCell ref="A137:C137"/>
    <mergeCell ref="A138:C138"/>
    <mergeCell ref="A139:C139"/>
    <mergeCell ref="A140:C140"/>
    <mergeCell ref="A129:C129"/>
    <mergeCell ref="A130:C130"/>
    <mergeCell ref="A131:C131"/>
    <mergeCell ref="A132:C132"/>
    <mergeCell ref="A133:C133"/>
    <mergeCell ref="A134:C134"/>
    <mergeCell ref="A147:C147"/>
    <mergeCell ref="A148:C148"/>
    <mergeCell ref="A149:C149"/>
    <mergeCell ref="A150:C150"/>
    <mergeCell ref="A151:C151"/>
    <mergeCell ref="A152:C152"/>
    <mergeCell ref="A141:C141"/>
    <mergeCell ref="A142:C142"/>
    <mergeCell ref="A143:C143"/>
    <mergeCell ref="A144:C144"/>
    <mergeCell ref="A145:C145"/>
    <mergeCell ref="A146:C146"/>
    <mergeCell ref="A159:C159"/>
    <mergeCell ref="A160:C160"/>
    <mergeCell ref="A161:C161"/>
    <mergeCell ref="A162:C162"/>
    <mergeCell ref="A163:C163"/>
    <mergeCell ref="A164:C164"/>
    <mergeCell ref="A153:C153"/>
    <mergeCell ref="A154:C154"/>
    <mergeCell ref="A155:C155"/>
    <mergeCell ref="A156:C156"/>
    <mergeCell ref="A157:C157"/>
    <mergeCell ref="A158:C158"/>
    <mergeCell ref="A171:C171"/>
    <mergeCell ref="A172:C172"/>
    <mergeCell ref="A173:C173"/>
    <mergeCell ref="A174:C174"/>
    <mergeCell ref="A175:C175"/>
    <mergeCell ref="A176:C176"/>
    <mergeCell ref="A165:C165"/>
    <mergeCell ref="A166:C166"/>
    <mergeCell ref="A167:C167"/>
    <mergeCell ref="A168:C168"/>
    <mergeCell ref="A169:C169"/>
    <mergeCell ref="A170:C170"/>
    <mergeCell ref="A183:C183"/>
    <mergeCell ref="A184:C184"/>
    <mergeCell ref="A185:C185"/>
    <mergeCell ref="A186:C186"/>
    <mergeCell ref="A187:C187"/>
    <mergeCell ref="A188:C188"/>
    <mergeCell ref="A177:C177"/>
    <mergeCell ref="A178:C178"/>
    <mergeCell ref="A179:C179"/>
    <mergeCell ref="A180:C180"/>
    <mergeCell ref="A181:C181"/>
    <mergeCell ref="A182:C182"/>
    <mergeCell ref="A195:C195"/>
    <mergeCell ref="A196:C196"/>
    <mergeCell ref="A197:C197"/>
    <mergeCell ref="A198:C198"/>
    <mergeCell ref="A199:C199"/>
    <mergeCell ref="A200:C200"/>
    <mergeCell ref="A189:C189"/>
    <mergeCell ref="A190:C190"/>
    <mergeCell ref="A191:C191"/>
    <mergeCell ref="A192:C192"/>
    <mergeCell ref="A193:C193"/>
    <mergeCell ref="A194:C194"/>
    <mergeCell ref="A207:C207"/>
    <mergeCell ref="A208:C208"/>
    <mergeCell ref="A209:C209"/>
    <mergeCell ref="A210:C210"/>
    <mergeCell ref="A211:C211"/>
    <mergeCell ref="A212:C212"/>
    <mergeCell ref="A201:C201"/>
    <mergeCell ref="A202:C202"/>
    <mergeCell ref="A203:C203"/>
    <mergeCell ref="A204:C204"/>
    <mergeCell ref="A205:C205"/>
    <mergeCell ref="A206:C206"/>
    <mergeCell ref="A219:C219"/>
    <mergeCell ref="A220:C220"/>
    <mergeCell ref="A221:C221"/>
    <mergeCell ref="A222:C222"/>
    <mergeCell ref="A223:C223"/>
    <mergeCell ref="A224:C224"/>
    <mergeCell ref="A213:C213"/>
    <mergeCell ref="A214:C214"/>
    <mergeCell ref="A215:C215"/>
    <mergeCell ref="A216:C216"/>
    <mergeCell ref="A217:C217"/>
    <mergeCell ref="A218:C218"/>
    <mergeCell ref="A231:C231"/>
    <mergeCell ref="A232:C232"/>
    <mergeCell ref="A233:C233"/>
    <mergeCell ref="A234:C234"/>
    <mergeCell ref="A235:C235"/>
    <mergeCell ref="A236:C236"/>
    <mergeCell ref="A225:C225"/>
    <mergeCell ref="A226:C226"/>
    <mergeCell ref="A227:C227"/>
    <mergeCell ref="A228:C228"/>
    <mergeCell ref="A229:C229"/>
    <mergeCell ref="A230:C230"/>
    <mergeCell ref="A243:C243"/>
    <mergeCell ref="A244:C244"/>
    <mergeCell ref="A245:C245"/>
    <mergeCell ref="A246:C246"/>
    <mergeCell ref="A247:C247"/>
    <mergeCell ref="A248:C248"/>
    <mergeCell ref="A237:C237"/>
    <mergeCell ref="A238:C238"/>
    <mergeCell ref="A239:C239"/>
    <mergeCell ref="A240:C240"/>
    <mergeCell ref="A241:C241"/>
    <mergeCell ref="A242:C242"/>
    <mergeCell ref="A255:C255"/>
    <mergeCell ref="A256:C256"/>
    <mergeCell ref="A257:C257"/>
    <mergeCell ref="A258:C258"/>
    <mergeCell ref="A259:C259"/>
    <mergeCell ref="A260:C260"/>
    <mergeCell ref="A249:C249"/>
    <mergeCell ref="A250:C250"/>
    <mergeCell ref="A251:C251"/>
    <mergeCell ref="A252:C252"/>
    <mergeCell ref="A253:C253"/>
    <mergeCell ref="A254:C254"/>
    <mergeCell ref="A267:C267"/>
    <mergeCell ref="A268:C268"/>
    <mergeCell ref="A269:C269"/>
    <mergeCell ref="A270:C270"/>
    <mergeCell ref="A271:C271"/>
    <mergeCell ref="A272:C272"/>
    <mergeCell ref="A261:C261"/>
    <mergeCell ref="A262:C262"/>
    <mergeCell ref="A263:C263"/>
    <mergeCell ref="A264:C264"/>
    <mergeCell ref="A265:C265"/>
    <mergeCell ref="A266:C266"/>
    <mergeCell ref="A279:C279"/>
    <mergeCell ref="A280:C280"/>
    <mergeCell ref="A281:C281"/>
    <mergeCell ref="A282:C282"/>
    <mergeCell ref="A283:C283"/>
    <mergeCell ref="A284:C284"/>
    <mergeCell ref="A273:C273"/>
    <mergeCell ref="A274:C274"/>
    <mergeCell ref="A275:C275"/>
    <mergeCell ref="A276:C276"/>
    <mergeCell ref="A277:C277"/>
    <mergeCell ref="A278:C278"/>
    <mergeCell ref="A291:C291"/>
    <mergeCell ref="A292:C292"/>
    <mergeCell ref="A293:C293"/>
    <mergeCell ref="A294:C294"/>
    <mergeCell ref="A295:C295"/>
    <mergeCell ref="A296:C296"/>
    <mergeCell ref="A285:C285"/>
    <mergeCell ref="A286:C286"/>
    <mergeCell ref="A287:C287"/>
    <mergeCell ref="A288:C288"/>
    <mergeCell ref="A289:C289"/>
    <mergeCell ref="A290:C290"/>
    <mergeCell ref="A303:C303"/>
    <mergeCell ref="A304:C304"/>
    <mergeCell ref="A305:C305"/>
    <mergeCell ref="A306:C306"/>
    <mergeCell ref="A307:C307"/>
    <mergeCell ref="A308:C308"/>
    <mergeCell ref="A297:C297"/>
    <mergeCell ref="A298:C298"/>
    <mergeCell ref="A299:C299"/>
    <mergeCell ref="A300:C300"/>
    <mergeCell ref="A301:C301"/>
    <mergeCell ref="A302:C302"/>
    <mergeCell ref="A315:C315"/>
    <mergeCell ref="A316:C316"/>
    <mergeCell ref="A317:C317"/>
    <mergeCell ref="A318:C318"/>
    <mergeCell ref="A319:C319"/>
    <mergeCell ref="A320:C320"/>
    <mergeCell ref="A309:C309"/>
    <mergeCell ref="A310:C310"/>
    <mergeCell ref="A311:C311"/>
    <mergeCell ref="A312:C312"/>
    <mergeCell ref="A313:C313"/>
    <mergeCell ref="A314:C314"/>
    <mergeCell ref="A327:C327"/>
    <mergeCell ref="A328:C328"/>
    <mergeCell ref="A329:C329"/>
    <mergeCell ref="A330:C330"/>
    <mergeCell ref="A331:C331"/>
    <mergeCell ref="A332:C332"/>
    <mergeCell ref="A321:C321"/>
    <mergeCell ref="A322:C322"/>
    <mergeCell ref="A323:C323"/>
    <mergeCell ref="A324:C324"/>
    <mergeCell ref="A325:C325"/>
    <mergeCell ref="A326:C326"/>
    <mergeCell ref="A339:C339"/>
    <mergeCell ref="A340:C340"/>
    <mergeCell ref="A341:C341"/>
    <mergeCell ref="A342:C342"/>
    <mergeCell ref="A343:C343"/>
    <mergeCell ref="A344:C344"/>
    <mergeCell ref="A333:C333"/>
    <mergeCell ref="A334:C334"/>
    <mergeCell ref="A335:C335"/>
    <mergeCell ref="A336:C336"/>
    <mergeCell ref="A337:C337"/>
    <mergeCell ref="A338:C338"/>
    <mergeCell ref="A351:C351"/>
    <mergeCell ref="A352:C352"/>
    <mergeCell ref="A353:C353"/>
    <mergeCell ref="A354:C354"/>
    <mergeCell ref="A355:C355"/>
    <mergeCell ref="A356:C356"/>
    <mergeCell ref="A345:C345"/>
    <mergeCell ref="A346:C346"/>
    <mergeCell ref="A347:C347"/>
    <mergeCell ref="A348:C348"/>
    <mergeCell ref="A349:C349"/>
    <mergeCell ref="A350:C350"/>
    <mergeCell ref="A363:C363"/>
    <mergeCell ref="A364:C364"/>
    <mergeCell ref="A365:C365"/>
    <mergeCell ref="A366:C366"/>
    <mergeCell ref="A367:C367"/>
    <mergeCell ref="A368:C368"/>
    <mergeCell ref="A357:C357"/>
    <mergeCell ref="A358:C358"/>
    <mergeCell ref="A359:C359"/>
    <mergeCell ref="A360:C360"/>
    <mergeCell ref="A361:C361"/>
    <mergeCell ref="A362:C362"/>
    <mergeCell ref="A375:C375"/>
    <mergeCell ref="A376:C376"/>
    <mergeCell ref="A377:C377"/>
    <mergeCell ref="A378:C378"/>
    <mergeCell ref="A379:C379"/>
    <mergeCell ref="A380:C380"/>
    <mergeCell ref="A369:C369"/>
    <mergeCell ref="A370:C370"/>
    <mergeCell ref="A371:C371"/>
    <mergeCell ref="A372:C372"/>
    <mergeCell ref="A373:C373"/>
    <mergeCell ref="A374:C374"/>
    <mergeCell ref="A387:C387"/>
    <mergeCell ref="A388:C388"/>
    <mergeCell ref="A389:C389"/>
    <mergeCell ref="A390:C390"/>
    <mergeCell ref="A391:C391"/>
    <mergeCell ref="A392:C392"/>
    <mergeCell ref="A381:C381"/>
    <mergeCell ref="A382:C382"/>
    <mergeCell ref="A383:C383"/>
    <mergeCell ref="A384:C384"/>
    <mergeCell ref="A385:C385"/>
    <mergeCell ref="A386:C386"/>
    <mergeCell ref="A399:C399"/>
    <mergeCell ref="A400:C400"/>
    <mergeCell ref="A401:C401"/>
    <mergeCell ref="A402:C402"/>
    <mergeCell ref="A403:C403"/>
    <mergeCell ref="A404:C404"/>
    <mergeCell ref="A393:C393"/>
    <mergeCell ref="A394:C394"/>
    <mergeCell ref="A395:C395"/>
    <mergeCell ref="A396:C396"/>
    <mergeCell ref="A397:C397"/>
    <mergeCell ref="A398:C398"/>
    <mergeCell ref="A411:C411"/>
    <mergeCell ref="A412:C412"/>
    <mergeCell ref="A413:C413"/>
    <mergeCell ref="A414:C414"/>
    <mergeCell ref="A415:C415"/>
    <mergeCell ref="A416:C416"/>
    <mergeCell ref="A405:C405"/>
    <mergeCell ref="A406:C406"/>
    <mergeCell ref="A407:C407"/>
    <mergeCell ref="A408:C408"/>
    <mergeCell ref="A409:C409"/>
    <mergeCell ref="A410:C410"/>
    <mergeCell ref="A423:C423"/>
    <mergeCell ref="A424:C424"/>
    <mergeCell ref="A425:C425"/>
    <mergeCell ref="A426:C426"/>
    <mergeCell ref="A427:C427"/>
    <mergeCell ref="A428:C428"/>
    <mergeCell ref="A417:C417"/>
    <mergeCell ref="A418:C418"/>
    <mergeCell ref="A419:C419"/>
    <mergeCell ref="A420:C420"/>
    <mergeCell ref="A421:C421"/>
    <mergeCell ref="A422:C422"/>
    <mergeCell ref="A435:C435"/>
    <mergeCell ref="A436:C436"/>
    <mergeCell ref="A437:C437"/>
    <mergeCell ref="A438:C438"/>
    <mergeCell ref="A439:C439"/>
    <mergeCell ref="A440:C440"/>
    <mergeCell ref="A429:C429"/>
    <mergeCell ref="A430:C430"/>
    <mergeCell ref="A431:C431"/>
    <mergeCell ref="A432:C432"/>
    <mergeCell ref="A433:C433"/>
    <mergeCell ref="A434:C434"/>
    <mergeCell ref="A447:C447"/>
    <mergeCell ref="A448:C448"/>
    <mergeCell ref="A449:C449"/>
    <mergeCell ref="A450:C450"/>
    <mergeCell ref="A451:C451"/>
    <mergeCell ref="A452:C452"/>
    <mergeCell ref="A441:C441"/>
    <mergeCell ref="A442:C442"/>
    <mergeCell ref="A443:C443"/>
    <mergeCell ref="A444:C444"/>
    <mergeCell ref="A445:C445"/>
    <mergeCell ref="A446:C446"/>
    <mergeCell ref="A459:C459"/>
    <mergeCell ref="A460:C460"/>
    <mergeCell ref="A461:C461"/>
    <mergeCell ref="A462:C462"/>
    <mergeCell ref="A463:C463"/>
    <mergeCell ref="A464:C464"/>
    <mergeCell ref="A453:C453"/>
    <mergeCell ref="A454:C454"/>
    <mergeCell ref="A455:C455"/>
    <mergeCell ref="A456:C456"/>
    <mergeCell ref="A457:C457"/>
    <mergeCell ref="A458:C458"/>
    <mergeCell ref="A471:C471"/>
    <mergeCell ref="A472:C472"/>
    <mergeCell ref="A473:C473"/>
    <mergeCell ref="A474:C474"/>
    <mergeCell ref="A475:C475"/>
    <mergeCell ref="A476:C476"/>
    <mergeCell ref="A465:C465"/>
    <mergeCell ref="A466:C466"/>
    <mergeCell ref="A467:C467"/>
    <mergeCell ref="A468:C468"/>
    <mergeCell ref="A469:C469"/>
    <mergeCell ref="A470:C470"/>
    <mergeCell ref="A483:C483"/>
    <mergeCell ref="A484:C484"/>
    <mergeCell ref="A485:C485"/>
    <mergeCell ref="A486:C486"/>
    <mergeCell ref="A487:C487"/>
    <mergeCell ref="A488:C488"/>
    <mergeCell ref="A477:C477"/>
    <mergeCell ref="A478:C478"/>
    <mergeCell ref="A479:C479"/>
    <mergeCell ref="A480:C480"/>
    <mergeCell ref="A481:C481"/>
    <mergeCell ref="A482:C482"/>
    <mergeCell ref="A495:C495"/>
    <mergeCell ref="A496:C496"/>
    <mergeCell ref="A497:C497"/>
    <mergeCell ref="A489:C489"/>
    <mergeCell ref="A490:C490"/>
    <mergeCell ref="A491:C491"/>
    <mergeCell ref="A492:C492"/>
    <mergeCell ref="A493:C493"/>
    <mergeCell ref="A494:C494"/>
  </mergeCells>
  <pageMargins left="0.75" right="0.75" top="1" bottom="1" header="0.5" footer="0.5"/>
  <pageSetup orientation="portrait" horizontalDpi="1200" verticalDpi="1200"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5">
    <tabColor rgb="FFB1A0C7"/>
  </sheetPr>
  <dimension ref="A1:M59"/>
  <sheetViews>
    <sheetView showGridLines="0" workbookViewId="0">
      <selection sqref="A1:L2"/>
    </sheetView>
  </sheetViews>
  <sheetFormatPr defaultColWidth="9.140625" defaultRowHeight="12.75"/>
  <cols>
    <col min="1" max="1" width="4.5703125" style="214" customWidth="1"/>
    <col min="2" max="2" width="2.5703125" style="214" customWidth="1"/>
    <col min="3" max="3" width="12.140625" style="214" customWidth="1"/>
    <col min="4" max="12" width="11.28515625" style="214" customWidth="1"/>
    <col min="13" max="16384" width="9.140625" style="214"/>
  </cols>
  <sheetData>
    <row r="1" spans="1:13" ht="12.75" customHeight="1">
      <c r="A1" s="2547" t="s">
        <v>1903</v>
      </c>
      <c r="B1" s="2548"/>
      <c r="C1" s="2548"/>
      <c r="D1" s="2548"/>
      <c r="E1" s="2548"/>
      <c r="F1" s="2548"/>
      <c r="G1" s="2548"/>
      <c r="H1" s="2548"/>
      <c r="I1" s="2548"/>
      <c r="J1" s="2548"/>
      <c r="K1" s="2548"/>
      <c r="L1" s="2548"/>
    </row>
    <row r="2" spans="1:13">
      <c r="A2" s="2549"/>
      <c r="B2" s="2549"/>
      <c r="C2" s="2549"/>
      <c r="D2" s="2549"/>
      <c r="E2" s="2549"/>
      <c r="F2" s="2549"/>
      <c r="G2" s="2549"/>
      <c r="H2" s="2549"/>
      <c r="I2" s="2549"/>
      <c r="J2" s="2549"/>
      <c r="K2" s="2549"/>
      <c r="L2" s="2549"/>
    </row>
    <row r="3" spans="1:13" ht="12.75" customHeight="1">
      <c r="A3" s="2997" t="s">
        <v>551</v>
      </c>
      <c r="B3" s="3001"/>
      <c r="C3" s="3001"/>
      <c r="D3" s="1309" t="s">
        <v>552</v>
      </c>
      <c r="E3" s="1309" t="s">
        <v>553</v>
      </c>
      <c r="F3" s="1309" t="s">
        <v>554</v>
      </c>
      <c r="G3" s="1309" t="s">
        <v>674</v>
      </c>
      <c r="H3" s="1309" t="s">
        <v>810</v>
      </c>
      <c r="I3" s="1309" t="s">
        <v>1098</v>
      </c>
      <c r="J3" s="1309" t="s">
        <v>1183</v>
      </c>
      <c r="K3" s="1309" t="s">
        <v>1360</v>
      </c>
      <c r="L3" s="1309" t="s">
        <v>1904</v>
      </c>
    </row>
    <row r="4" spans="1:13" ht="12" customHeight="1">
      <c r="A4" s="2323" t="s">
        <v>555</v>
      </c>
      <c r="B4" s="2323"/>
      <c r="C4" s="2515"/>
      <c r="D4" s="1190">
        <v>4.32</v>
      </c>
      <c r="E4" s="1314">
        <v>4.9000000000000004</v>
      </c>
      <c r="F4" s="1314">
        <v>4.5199999999999996</v>
      </c>
      <c r="G4" s="1190">
        <v>5</v>
      </c>
      <c r="H4" s="1190">
        <v>5.1961762299999998</v>
      </c>
      <c r="I4" s="1190">
        <v>4.9455403000000002</v>
      </c>
      <c r="J4" s="1190">
        <v>5.57</v>
      </c>
      <c r="K4" s="1190">
        <v>5.2</v>
      </c>
      <c r="L4" s="1190">
        <v>8.31</v>
      </c>
      <c r="M4" s="1321"/>
    </row>
    <row r="5" spans="1:13" ht="12" customHeight="1">
      <c r="A5" s="2325" t="s">
        <v>556</v>
      </c>
      <c r="B5" s="2325"/>
      <c r="C5" s="2553"/>
      <c r="D5" s="1187">
        <v>9.7799999999999994</v>
      </c>
      <c r="E5" s="1187">
        <v>10.119999999999999</v>
      </c>
      <c r="F5" s="1187">
        <v>8.09</v>
      </c>
      <c r="G5" s="1187">
        <v>11.53</v>
      </c>
      <c r="H5" s="1187">
        <v>11.429012419999999</v>
      </c>
      <c r="I5" s="1187">
        <v>11.89226013</v>
      </c>
      <c r="J5" s="1187">
        <v>11.85</v>
      </c>
      <c r="K5" s="1187">
        <v>16.03</v>
      </c>
      <c r="L5" s="1187">
        <v>16.559999999999999</v>
      </c>
      <c r="M5" s="1321"/>
    </row>
    <row r="6" spans="1:13" ht="12" customHeight="1">
      <c r="A6" s="2323" t="s">
        <v>557</v>
      </c>
      <c r="B6" s="2323"/>
      <c r="C6" s="2515"/>
      <c r="D6" s="1190">
        <v>5.68</v>
      </c>
      <c r="E6" s="1314">
        <v>5.33</v>
      </c>
      <c r="F6" s="1314">
        <v>5.32</v>
      </c>
      <c r="G6" s="1190">
        <v>6.7</v>
      </c>
      <c r="H6" s="1190">
        <v>7.0177450899999991</v>
      </c>
      <c r="I6" s="1190">
        <v>7.8815623400000003</v>
      </c>
      <c r="J6" s="1190">
        <v>8.7999999999999989</v>
      </c>
      <c r="K6" s="1190">
        <v>7.42</v>
      </c>
      <c r="L6" s="1190">
        <v>10.93</v>
      </c>
      <c r="M6" s="1321"/>
    </row>
    <row r="7" spans="1:13" ht="12" customHeight="1">
      <c r="A7" s="2325" t="s">
        <v>558</v>
      </c>
      <c r="B7" s="2325"/>
      <c r="C7" s="2553"/>
      <c r="D7" s="1187">
        <v>5.63</v>
      </c>
      <c r="E7" s="1187">
        <v>5.52</v>
      </c>
      <c r="F7" s="1187">
        <v>5.84</v>
      </c>
      <c r="G7" s="1187">
        <v>6.07</v>
      </c>
      <c r="H7" s="1187">
        <v>5.0891848900000003</v>
      </c>
      <c r="I7" s="1187">
        <v>5.6923204199999997</v>
      </c>
      <c r="J7" s="1187">
        <v>6.7</v>
      </c>
      <c r="K7" s="1187">
        <v>6.98</v>
      </c>
      <c r="L7" s="1187">
        <v>8.6</v>
      </c>
      <c r="M7" s="1321"/>
    </row>
    <row r="8" spans="1:13" ht="12" customHeight="1">
      <c r="A8" s="2323" t="s">
        <v>559</v>
      </c>
      <c r="B8" s="2323"/>
      <c r="C8" s="2515"/>
      <c r="D8" s="1190">
        <v>6.5</v>
      </c>
      <c r="E8" s="1314">
        <v>6.7</v>
      </c>
      <c r="F8" s="1314">
        <v>6.55</v>
      </c>
      <c r="G8" s="1190">
        <v>7.68</v>
      </c>
      <c r="H8" s="1190">
        <v>8.6071303599999993</v>
      </c>
      <c r="I8" s="1190">
        <v>8.9378800700000003</v>
      </c>
      <c r="J8" s="1190">
        <v>9.1999999999999993</v>
      </c>
      <c r="K8" s="1190">
        <v>10.51</v>
      </c>
      <c r="L8" s="1190">
        <v>11.97</v>
      </c>
      <c r="M8" s="1321"/>
    </row>
    <row r="9" spans="1:13" ht="12" customHeight="1">
      <c r="A9" s="2325" t="s">
        <v>560</v>
      </c>
      <c r="B9" s="2325"/>
      <c r="C9" s="2553"/>
      <c r="D9" s="1187">
        <v>8.49</v>
      </c>
      <c r="E9" s="1187">
        <v>7.53</v>
      </c>
      <c r="F9" s="1187">
        <v>8.24</v>
      </c>
      <c r="G9" s="1187">
        <v>9.82</v>
      </c>
      <c r="H9" s="1187">
        <v>10.98146448</v>
      </c>
      <c r="I9" s="1187">
        <v>12.69949824</v>
      </c>
      <c r="J9" s="1187">
        <v>14.93</v>
      </c>
      <c r="K9" s="1187">
        <v>15.92</v>
      </c>
      <c r="L9" s="1187">
        <v>17.329999999999998</v>
      </c>
      <c r="M9" s="1321"/>
    </row>
    <row r="10" spans="1:13" ht="12" customHeight="1">
      <c r="A10" s="2323" t="s">
        <v>561</v>
      </c>
      <c r="B10" s="2323"/>
      <c r="C10" s="2515"/>
      <c r="D10" s="1190">
        <v>6.94</v>
      </c>
      <c r="E10" s="1314">
        <v>7.59</v>
      </c>
      <c r="F10" s="1314">
        <v>6.24</v>
      </c>
      <c r="G10" s="1190">
        <v>7.3</v>
      </c>
      <c r="H10" s="1190">
        <v>7.24848318</v>
      </c>
      <c r="I10" s="1190">
        <v>8.9514167399999991</v>
      </c>
      <c r="J10" s="1190">
        <v>8.5</v>
      </c>
      <c r="K10" s="1190">
        <v>9.36</v>
      </c>
      <c r="L10" s="1190">
        <v>12.06</v>
      </c>
      <c r="M10" s="1321"/>
    </row>
    <row r="11" spans="1:13" ht="12" customHeight="1">
      <c r="A11" s="2325" t="s">
        <v>152</v>
      </c>
      <c r="B11" s="2325"/>
      <c r="C11" s="2553"/>
      <c r="D11" s="1187">
        <v>6.89</v>
      </c>
      <c r="E11" s="1187">
        <v>6.19</v>
      </c>
      <c r="F11" s="1187">
        <v>6.25</v>
      </c>
      <c r="G11" s="1187">
        <v>6.98</v>
      </c>
      <c r="H11" s="1187">
        <v>7.0105061199999996</v>
      </c>
      <c r="I11" s="1187">
        <v>7.9714294199999998</v>
      </c>
      <c r="J11" s="1187">
        <v>8.23</v>
      </c>
      <c r="K11" s="1187">
        <v>8.8800000000000008</v>
      </c>
      <c r="L11" s="1187">
        <v>11.16</v>
      </c>
      <c r="M11" s="1321"/>
    </row>
    <row r="12" spans="1:13" ht="12" customHeight="1">
      <c r="A12" s="2323" t="s">
        <v>153</v>
      </c>
      <c r="B12" s="2323"/>
      <c r="C12" s="2515"/>
      <c r="D12" s="1190">
        <v>9.6</v>
      </c>
      <c r="E12" s="1314">
        <v>7.27</v>
      </c>
      <c r="F12" s="1314">
        <v>9.77</v>
      </c>
      <c r="G12" s="1190">
        <v>8.51</v>
      </c>
      <c r="H12" s="1190">
        <v>11.14727609</v>
      </c>
      <c r="I12" s="1190">
        <v>12.011103260000001</v>
      </c>
      <c r="J12" s="1190">
        <v>12.6</v>
      </c>
      <c r="K12" s="1190">
        <v>14.08</v>
      </c>
      <c r="L12" s="1190">
        <v>16.63</v>
      </c>
      <c r="M12" s="1321"/>
    </row>
    <row r="13" spans="1:13" ht="12" customHeight="1">
      <c r="A13" s="2325" t="s">
        <v>154</v>
      </c>
      <c r="B13" s="2325"/>
      <c r="C13" s="2553"/>
      <c r="D13" s="1187">
        <v>6.58</v>
      </c>
      <c r="E13" s="1187">
        <v>5.9</v>
      </c>
      <c r="F13" s="1187">
        <v>5.5</v>
      </c>
      <c r="G13" s="1187">
        <v>5.79</v>
      </c>
      <c r="H13" s="1187">
        <v>6.3639560999999993</v>
      </c>
      <c r="I13" s="1187">
        <v>6.9956502800000004</v>
      </c>
      <c r="J13" s="1187">
        <v>7.580000000000001</v>
      </c>
      <c r="K13" s="1187">
        <v>7.6</v>
      </c>
      <c r="L13" s="1187">
        <v>9.2799999999999994</v>
      </c>
      <c r="M13" s="1321"/>
    </row>
    <row r="14" spans="1:13" ht="12" customHeight="1">
      <c r="A14" s="2323" t="s">
        <v>155</v>
      </c>
      <c r="B14" s="2323"/>
      <c r="C14" s="2515"/>
      <c r="D14" s="1190">
        <v>4.93</v>
      </c>
      <c r="E14" s="1314">
        <v>5.63</v>
      </c>
      <c r="F14" s="1314">
        <v>5.7</v>
      </c>
      <c r="G14" s="1190">
        <v>6.06</v>
      </c>
      <c r="H14" s="1190">
        <v>4.9706143199999993</v>
      </c>
      <c r="I14" s="1190">
        <v>7.7091229200000004</v>
      </c>
      <c r="J14" s="1190">
        <v>7.76</v>
      </c>
      <c r="K14" s="1190">
        <v>7.22</v>
      </c>
      <c r="L14" s="1190">
        <v>8.23</v>
      </c>
      <c r="M14" s="1321"/>
    </row>
    <row r="15" spans="1:13" ht="12" customHeight="1">
      <c r="A15" s="2325" t="s">
        <v>156</v>
      </c>
      <c r="B15" s="2325"/>
      <c r="C15" s="2553"/>
      <c r="D15" s="1187">
        <v>6.9</v>
      </c>
      <c r="E15" s="1187">
        <v>6.16</v>
      </c>
      <c r="F15" s="1187">
        <v>5.34</v>
      </c>
      <c r="G15" s="1187">
        <v>8.48</v>
      </c>
      <c r="H15" s="1187">
        <v>6.9316745900000001</v>
      </c>
      <c r="I15" s="1187">
        <v>8.6131612299999993</v>
      </c>
      <c r="J15" s="1187">
        <v>7.9</v>
      </c>
      <c r="K15" s="1187">
        <v>8.18</v>
      </c>
      <c r="L15" s="1187">
        <v>8.8000000000000007</v>
      </c>
      <c r="M15" s="1321"/>
    </row>
    <row r="16" spans="1:13" ht="12" customHeight="1">
      <c r="A16" s="2323" t="s">
        <v>157</v>
      </c>
      <c r="B16" s="2323"/>
      <c r="C16" s="2515"/>
      <c r="D16" s="1190">
        <v>5.09</v>
      </c>
      <c r="E16" s="1314">
        <v>5.05</v>
      </c>
      <c r="F16" s="1314">
        <v>5.3</v>
      </c>
      <c r="G16" s="1190">
        <v>5.91</v>
      </c>
      <c r="H16" s="1190">
        <v>7.1339646399999994</v>
      </c>
      <c r="I16" s="1190">
        <v>5.5319451200000005</v>
      </c>
      <c r="J16" s="1190">
        <v>6.34</v>
      </c>
      <c r="K16" s="1190">
        <v>6.93</v>
      </c>
      <c r="L16" s="1190">
        <v>8.2100000000000009</v>
      </c>
      <c r="M16" s="1321"/>
    </row>
    <row r="17" spans="1:13" ht="12" customHeight="1">
      <c r="A17" s="2325" t="s">
        <v>158</v>
      </c>
      <c r="B17" s="2325"/>
      <c r="C17" s="2553"/>
      <c r="D17" s="1187">
        <v>5.6</v>
      </c>
      <c r="E17" s="1187">
        <v>5.59</v>
      </c>
      <c r="F17" s="1187">
        <v>5.44</v>
      </c>
      <c r="G17" s="1187">
        <v>5.89</v>
      </c>
      <c r="H17" s="1187">
        <v>6.8675865800000002</v>
      </c>
      <c r="I17" s="1187">
        <v>6.9537451900000002</v>
      </c>
      <c r="J17" s="1187">
        <v>7.64</v>
      </c>
      <c r="K17" s="1187">
        <v>7.9</v>
      </c>
      <c r="L17" s="1187">
        <v>9.64</v>
      </c>
      <c r="M17" s="1321"/>
    </row>
    <row r="18" spans="1:13" ht="12" customHeight="1">
      <c r="A18" s="2323" t="s">
        <v>159</v>
      </c>
      <c r="B18" s="2323"/>
      <c r="C18" s="2515"/>
      <c r="D18" s="1190">
        <v>6.12</v>
      </c>
      <c r="E18" s="1314">
        <v>5.12</v>
      </c>
      <c r="F18" s="1314">
        <v>6.02</v>
      </c>
      <c r="G18" s="1190">
        <v>6.11</v>
      </c>
      <c r="H18" s="1190">
        <v>6.5211013799999993</v>
      </c>
      <c r="I18" s="1190">
        <v>6.2750083200000004</v>
      </c>
      <c r="J18" s="1190">
        <v>7.53</v>
      </c>
      <c r="K18" s="1190">
        <v>8.6999999999999993</v>
      </c>
      <c r="L18" s="1190">
        <v>10.199999999999999</v>
      </c>
      <c r="M18" s="1321"/>
    </row>
    <row r="19" spans="1:13" ht="12" customHeight="1">
      <c r="A19" s="2325" t="s">
        <v>160</v>
      </c>
      <c r="B19" s="2325"/>
      <c r="C19" s="2553"/>
      <c r="D19" s="1187">
        <v>4.9000000000000004</v>
      </c>
      <c r="E19" s="1187">
        <v>4.24</v>
      </c>
      <c r="F19" s="1187">
        <v>3.84</v>
      </c>
      <c r="G19" s="1187">
        <v>4.46</v>
      </c>
      <c r="H19" s="1187">
        <v>5.1765218400000004</v>
      </c>
      <c r="I19" s="1187">
        <v>5.9765919399999996</v>
      </c>
      <c r="J19" s="1187">
        <v>5.0200000000000005</v>
      </c>
      <c r="K19" s="1187">
        <v>5.47</v>
      </c>
      <c r="L19" s="1187">
        <v>7.04</v>
      </c>
      <c r="M19" s="1321"/>
    </row>
    <row r="20" spans="1:13" ht="12" customHeight="1">
      <c r="A20" s="2323" t="s">
        <v>161</v>
      </c>
      <c r="B20" s="2323"/>
      <c r="C20" s="2515"/>
      <c r="D20" s="1190">
        <v>4.91</v>
      </c>
      <c r="E20" s="1314">
        <v>5.27</v>
      </c>
      <c r="F20" s="1314">
        <v>5.61</v>
      </c>
      <c r="G20" s="1190">
        <v>5.03</v>
      </c>
      <c r="H20" s="1190">
        <v>5.4406079800000002</v>
      </c>
      <c r="I20" s="1190">
        <v>4.4066325700000002</v>
      </c>
      <c r="J20" s="1190">
        <v>6.34</v>
      </c>
      <c r="K20" s="1190">
        <v>6.91</v>
      </c>
      <c r="L20" s="1190">
        <v>6.34</v>
      </c>
      <c r="M20" s="1321"/>
    </row>
    <row r="21" spans="1:13" ht="12" customHeight="1">
      <c r="A21" s="2325" t="s">
        <v>162</v>
      </c>
      <c r="B21" s="2325"/>
      <c r="C21" s="2553"/>
      <c r="D21" s="1187">
        <v>5.62</v>
      </c>
      <c r="E21" s="1187">
        <v>6.11</v>
      </c>
      <c r="F21" s="1187">
        <v>5.79</v>
      </c>
      <c r="G21" s="1187">
        <v>4.8099999999999996</v>
      </c>
      <c r="H21" s="1187">
        <v>5.0805659400000005</v>
      </c>
      <c r="I21" s="1187">
        <v>5.3473762599999999</v>
      </c>
      <c r="J21" s="1187">
        <v>6.75</v>
      </c>
      <c r="K21" s="1187">
        <v>7.02</v>
      </c>
      <c r="L21" s="1187">
        <v>8.19</v>
      </c>
      <c r="M21" s="1321"/>
    </row>
    <row r="22" spans="1:13" ht="12" customHeight="1">
      <c r="A22" s="2323" t="s">
        <v>163</v>
      </c>
      <c r="B22" s="2323"/>
      <c r="C22" s="2515"/>
      <c r="D22" s="1190">
        <v>5.77</v>
      </c>
      <c r="E22" s="1314">
        <v>5.54</v>
      </c>
      <c r="F22" s="1314">
        <v>5.36</v>
      </c>
      <c r="G22" s="1190">
        <v>5.0999999999999996</v>
      </c>
      <c r="H22" s="1190">
        <v>4.8425367100000001</v>
      </c>
      <c r="I22" s="1190">
        <v>5.0684909000000005</v>
      </c>
      <c r="J22" s="1190">
        <v>6.11</v>
      </c>
      <c r="K22" s="1190">
        <v>6.82</v>
      </c>
      <c r="L22" s="1190">
        <v>7.69</v>
      </c>
      <c r="M22" s="1321"/>
    </row>
    <row r="23" spans="1:13" ht="12" customHeight="1">
      <c r="A23" s="2325" t="s">
        <v>164</v>
      </c>
      <c r="B23" s="2325"/>
      <c r="C23" s="2553"/>
      <c r="D23" s="1187">
        <v>7.9</v>
      </c>
      <c r="E23" s="1187">
        <v>8.5500000000000007</v>
      </c>
      <c r="F23" s="1187">
        <v>8.2899999999999991</v>
      </c>
      <c r="G23" s="1187">
        <v>9.8000000000000007</v>
      </c>
      <c r="H23" s="1187">
        <v>8.0466069400000002</v>
      </c>
      <c r="I23" s="1187">
        <v>9.9473069799999987</v>
      </c>
      <c r="J23" s="1187">
        <v>12.67</v>
      </c>
      <c r="K23" s="1187">
        <v>14.69</v>
      </c>
      <c r="L23" s="1187">
        <v>16.57</v>
      </c>
      <c r="M23" s="1321"/>
    </row>
    <row r="24" spans="1:13" ht="12" customHeight="1">
      <c r="A24" s="2323" t="s">
        <v>165</v>
      </c>
      <c r="B24" s="2323"/>
      <c r="C24" s="2515"/>
      <c r="D24" s="1190">
        <v>5.73</v>
      </c>
      <c r="E24" s="1314">
        <v>5.0999999999999996</v>
      </c>
      <c r="F24" s="1314">
        <v>5.0599999999999996</v>
      </c>
      <c r="G24" s="1190">
        <v>5.7</v>
      </c>
      <c r="H24" s="1190">
        <v>5.5512310899999999</v>
      </c>
      <c r="I24" s="1190">
        <v>6.9435622299999995</v>
      </c>
      <c r="J24" s="1190">
        <v>8.5500000000000007</v>
      </c>
      <c r="K24" s="1190">
        <v>10.220000000000001</v>
      </c>
      <c r="L24" s="1190">
        <v>9.9</v>
      </c>
      <c r="M24" s="1321"/>
    </row>
    <row r="25" spans="1:13" ht="12" customHeight="1">
      <c r="A25" s="2325" t="s">
        <v>166</v>
      </c>
      <c r="B25" s="2325"/>
      <c r="C25" s="2553"/>
      <c r="D25" s="1187">
        <v>7.8</v>
      </c>
      <c r="E25" s="1187">
        <v>7.57</v>
      </c>
      <c r="F25" s="1187">
        <v>7.88</v>
      </c>
      <c r="G25" s="1187">
        <v>8.6999999999999993</v>
      </c>
      <c r="H25" s="1187">
        <v>9.960892059999999</v>
      </c>
      <c r="I25" s="1187">
        <v>9.8987690100000005</v>
      </c>
      <c r="J25" s="1187">
        <v>11.75</v>
      </c>
      <c r="K25" s="1187">
        <v>11.8</v>
      </c>
      <c r="L25" s="1187">
        <v>13.6</v>
      </c>
      <c r="M25" s="1321"/>
    </row>
    <row r="26" spans="1:13" ht="12" customHeight="1">
      <c r="A26" s="2323" t="s">
        <v>167</v>
      </c>
      <c r="B26" s="2323"/>
      <c r="C26" s="2515"/>
      <c r="D26" s="1190">
        <v>7.2</v>
      </c>
      <c r="E26" s="1314">
        <v>6.71</v>
      </c>
      <c r="F26" s="1314">
        <v>7.02</v>
      </c>
      <c r="G26" s="1190">
        <v>7.51</v>
      </c>
      <c r="H26" s="1190">
        <v>8.6734721099999987</v>
      </c>
      <c r="I26" s="1190">
        <v>9.7104288600000004</v>
      </c>
      <c r="J26" s="1190">
        <v>10.18</v>
      </c>
      <c r="K26" s="1190">
        <v>10.5</v>
      </c>
      <c r="L26" s="1190">
        <v>12.61</v>
      </c>
      <c r="M26" s="1321"/>
    </row>
    <row r="27" spans="1:13" ht="12" customHeight="1">
      <c r="A27" s="2325" t="s">
        <v>168</v>
      </c>
      <c r="B27" s="2325"/>
      <c r="C27" s="2553"/>
      <c r="D27" s="1187">
        <v>6.37</v>
      </c>
      <c r="E27" s="1187">
        <v>6.96</v>
      </c>
      <c r="F27" s="1187">
        <v>7.27</v>
      </c>
      <c r="G27" s="1187">
        <v>5.97</v>
      </c>
      <c r="H27" s="1187">
        <v>6.4421240800000001</v>
      </c>
      <c r="I27" s="1187">
        <v>6.2130199699999995</v>
      </c>
      <c r="J27" s="1187">
        <v>7.28</v>
      </c>
      <c r="K27" s="1187">
        <v>7.32</v>
      </c>
      <c r="L27" s="1187">
        <v>9.48</v>
      </c>
      <c r="M27" s="1321"/>
    </row>
    <row r="28" spans="1:13" ht="12" customHeight="1">
      <c r="A28" s="2323" t="s">
        <v>169</v>
      </c>
      <c r="B28" s="2323"/>
      <c r="C28" s="2515"/>
      <c r="D28" s="1190">
        <v>4.6399999999999997</v>
      </c>
      <c r="E28" s="1314">
        <v>4.79</v>
      </c>
      <c r="F28" s="1314">
        <v>4.5999999999999996</v>
      </c>
      <c r="G28" s="1190">
        <v>4.49</v>
      </c>
      <c r="H28" s="1190">
        <v>5.9134115400000002</v>
      </c>
      <c r="I28" s="1190">
        <v>5.1025109200000003</v>
      </c>
      <c r="J28" s="1190">
        <v>5.8500000000000005</v>
      </c>
      <c r="K28" s="1190">
        <v>5.69</v>
      </c>
      <c r="L28" s="1190">
        <v>6.98</v>
      </c>
      <c r="M28" s="1321"/>
    </row>
    <row r="29" spans="1:13" ht="12" customHeight="1">
      <c r="A29" s="2325" t="s">
        <v>170</v>
      </c>
      <c r="B29" s="2325"/>
      <c r="C29" s="2553"/>
      <c r="D29" s="1187">
        <v>6.76</v>
      </c>
      <c r="E29" s="1187">
        <v>5.54</v>
      </c>
      <c r="F29" s="1187">
        <v>5.52</v>
      </c>
      <c r="G29" s="1187">
        <v>5.94</v>
      </c>
      <c r="H29" s="1187">
        <v>6.0411715400000006</v>
      </c>
      <c r="I29" s="1187">
        <v>7.0960979599999998</v>
      </c>
      <c r="J29" s="1187">
        <v>7.9799999999999995</v>
      </c>
      <c r="K29" s="1187">
        <v>8.1300000000000008</v>
      </c>
      <c r="L29" s="1187">
        <v>8.57</v>
      </c>
      <c r="M29" s="1321"/>
    </row>
    <row r="30" spans="1:13" ht="12" customHeight="1">
      <c r="A30" s="2323" t="s">
        <v>171</v>
      </c>
      <c r="B30" s="2323"/>
      <c r="C30" s="2515"/>
      <c r="D30" s="1190">
        <v>9.17</v>
      </c>
      <c r="E30" s="1314">
        <v>8.17</v>
      </c>
      <c r="F30" s="1314">
        <v>8.66</v>
      </c>
      <c r="G30" s="1190">
        <v>8.1199999999999992</v>
      </c>
      <c r="H30" s="1190">
        <v>10.32206382</v>
      </c>
      <c r="I30" s="1190">
        <v>10.33005037</v>
      </c>
      <c r="J30" s="1190">
        <v>10.040000000000001</v>
      </c>
      <c r="K30" s="1190">
        <v>12.02</v>
      </c>
      <c r="L30" s="1190">
        <v>14.46</v>
      </c>
      <c r="M30" s="1321"/>
    </row>
    <row r="31" spans="1:13" ht="12" customHeight="1">
      <c r="A31" s="2325" t="s">
        <v>172</v>
      </c>
      <c r="B31" s="2325"/>
      <c r="C31" s="2553"/>
      <c r="D31" s="1187">
        <v>5.97</v>
      </c>
      <c r="E31" s="1187">
        <v>5.0199999999999996</v>
      </c>
      <c r="F31" s="1187">
        <v>5</v>
      </c>
      <c r="G31" s="1187">
        <v>5.36</v>
      </c>
      <c r="H31" s="1187">
        <v>5.5691480599999998</v>
      </c>
      <c r="I31" s="1187">
        <v>5.46772642</v>
      </c>
      <c r="J31" s="1187">
        <v>5.79</v>
      </c>
      <c r="K31" s="1187">
        <v>7.21</v>
      </c>
      <c r="L31" s="1187">
        <v>8.2100000000000009</v>
      </c>
      <c r="M31" s="1321"/>
    </row>
    <row r="32" spans="1:13" ht="12" customHeight="1">
      <c r="A32" s="2323" t="s">
        <v>173</v>
      </c>
      <c r="B32" s="2323"/>
      <c r="C32" s="2515"/>
      <c r="D32" s="1190">
        <v>7.62</v>
      </c>
      <c r="E32" s="1314">
        <v>6.1</v>
      </c>
      <c r="F32" s="1314">
        <v>6.05</v>
      </c>
      <c r="G32" s="1190">
        <v>6.99</v>
      </c>
      <c r="H32" s="1190">
        <v>7.6405646699999998</v>
      </c>
      <c r="I32" s="1190">
        <v>7.9844124899999995</v>
      </c>
      <c r="J32" s="1190">
        <v>7.76</v>
      </c>
      <c r="K32" s="1190">
        <v>8.25</v>
      </c>
      <c r="L32" s="1190">
        <v>15.05</v>
      </c>
      <c r="M32" s="1321"/>
    </row>
    <row r="33" spans="1:13" ht="12" customHeight="1">
      <c r="A33" s="2325" t="s">
        <v>174</v>
      </c>
      <c r="B33" s="2325"/>
      <c r="C33" s="2553"/>
      <c r="D33" s="1187">
        <v>10.23</v>
      </c>
      <c r="E33" s="1187">
        <v>7.6</v>
      </c>
      <c r="F33" s="1187">
        <v>8.2100000000000009</v>
      </c>
      <c r="G33" s="1187">
        <v>9.6</v>
      </c>
      <c r="H33" s="1187">
        <v>8.6610071099999999</v>
      </c>
      <c r="I33" s="1187">
        <v>9.7871874900000009</v>
      </c>
      <c r="J33" s="1187">
        <v>11.51</v>
      </c>
      <c r="K33" s="1187">
        <v>12.06</v>
      </c>
      <c r="L33" s="1187">
        <v>14.24</v>
      </c>
      <c r="M33" s="1321"/>
    </row>
    <row r="34" spans="1:13" ht="12" customHeight="1">
      <c r="A34" s="2323" t="s">
        <v>175</v>
      </c>
      <c r="B34" s="2323"/>
      <c r="C34" s="2515"/>
      <c r="D34" s="1190">
        <v>5.05</v>
      </c>
      <c r="E34" s="1314">
        <v>5.12</v>
      </c>
      <c r="F34" s="1314">
        <v>4.66</v>
      </c>
      <c r="G34" s="1190">
        <v>5.0199999999999996</v>
      </c>
      <c r="H34" s="1190">
        <v>6.4022895999999996</v>
      </c>
      <c r="I34" s="1190">
        <v>5.2102584700000003</v>
      </c>
      <c r="J34" s="1190">
        <v>6.3</v>
      </c>
      <c r="K34" s="1190">
        <v>6.77</v>
      </c>
      <c r="L34" s="1190">
        <v>7.89</v>
      </c>
      <c r="M34" s="1321"/>
    </row>
    <row r="35" spans="1:13" ht="12" customHeight="1">
      <c r="A35" s="2325" t="s">
        <v>176</v>
      </c>
      <c r="B35" s="2325"/>
      <c r="C35" s="2553"/>
      <c r="D35" s="1187">
        <v>7.37</v>
      </c>
      <c r="E35" s="1187">
        <v>6.64</v>
      </c>
      <c r="F35" s="1187">
        <v>6.99</v>
      </c>
      <c r="G35" s="1187">
        <v>6.5</v>
      </c>
      <c r="H35" s="1187">
        <v>8.2885987300000004</v>
      </c>
      <c r="I35" s="1187">
        <v>9.0420660599999998</v>
      </c>
      <c r="J35" s="1187">
        <v>9.56</v>
      </c>
      <c r="K35" s="1187">
        <v>10.5</v>
      </c>
      <c r="L35" s="1187">
        <v>12.98</v>
      </c>
      <c r="M35" s="1321"/>
    </row>
    <row r="36" spans="1:13" ht="12" customHeight="1">
      <c r="A36" s="2323" t="s">
        <v>177</v>
      </c>
      <c r="B36" s="2323"/>
      <c r="C36" s="2515"/>
      <c r="D36" s="1190">
        <v>7.34</v>
      </c>
      <c r="E36" s="1314">
        <v>7.27</v>
      </c>
      <c r="F36" s="1314">
        <v>6.91</v>
      </c>
      <c r="G36" s="1190">
        <v>7.74</v>
      </c>
      <c r="H36" s="1190">
        <v>7.3986842299999998</v>
      </c>
      <c r="I36" s="1190">
        <v>8.2848514800000004</v>
      </c>
      <c r="J36" s="1190">
        <v>8.52</v>
      </c>
      <c r="K36" s="1190">
        <v>9.68</v>
      </c>
      <c r="L36" s="1190">
        <v>9.77</v>
      </c>
      <c r="M36" s="1321"/>
    </row>
    <row r="37" spans="1:13" ht="12" customHeight="1">
      <c r="A37" s="2325" t="s">
        <v>178</v>
      </c>
      <c r="B37" s="2325"/>
      <c r="C37" s="2553"/>
      <c r="D37" s="1187">
        <v>5.89</v>
      </c>
      <c r="E37" s="1187">
        <v>5.6</v>
      </c>
      <c r="F37" s="1187">
        <v>5.28</v>
      </c>
      <c r="G37" s="1187">
        <v>6.27</v>
      </c>
      <c r="H37" s="1187">
        <v>7.3449196600000004</v>
      </c>
      <c r="I37" s="1187">
        <v>6.1659952699999998</v>
      </c>
      <c r="J37" s="1187">
        <v>6.7</v>
      </c>
      <c r="K37" s="1187">
        <v>7.72</v>
      </c>
      <c r="L37" s="1187">
        <v>7.79</v>
      </c>
      <c r="M37" s="1321"/>
    </row>
    <row r="38" spans="1:13" ht="12" customHeight="1">
      <c r="A38" s="2323" t="s">
        <v>179</v>
      </c>
      <c r="B38" s="2323"/>
      <c r="C38" s="2515"/>
      <c r="D38" s="1190">
        <v>5.3</v>
      </c>
      <c r="E38" s="1314">
        <v>4.71</v>
      </c>
      <c r="F38" s="1314">
        <v>4.99</v>
      </c>
      <c r="G38" s="1190">
        <v>4.68</v>
      </c>
      <c r="H38" s="1190">
        <v>4.5383741799999999</v>
      </c>
      <c r="I38" s="1190">
        <v>5.1873133000000005</v>
      </c>
      <c r="J38" s="1190">
        <v>5.7700000000000005</v>
      </c>
      <c r="K38" s="1190">
        <v>5.61</v>
      </c>
      <c r="L38" s="1190">
        <v>7.62</v>
      </c>
      <c r="M38" s="1321"/>
    </row>
    <row r="39" spans="1:13" ht="12" customHeight="1">
      <c r="A39" s="2325" t="s">
        <v>180</v>
      </c>
      <c r="B39" s="2325"/>
      <c r="C39" s="2553"/>
      <c r="D39" s="1187">
        <v>6.49</v>
      </c>
      <c r="E39" s="1187">
        <v>6</v>
      </c>
      <c r="F39" s="1187">
        <v>6.06</v>
      </c>
      <c r="G39" s="1187">
        <v>5.95</v>
      </c>
      <c r="H39" s="1187">
        <v>6.4666149600000002</v>
      </c>
      <c r="I39" s="1187">
        <v>7.6022587700000006</v>
      </c>
      <c r="J39" s="1187">
        <v>6.93</v>
      </c>
      <c r="K39" s="1187">
        <v>8.9499999999999993</v>
      </c>
      <c r="L39" s="1187">
        <v>8.34</v>
      </c>
      <c r="M39" s="1321"/>
    </row>
    <row r="40" spans="1:13" ht="12" customHeight="1">
      <c r="A40" s="2323" t="s">
        <v>181</v>
      </c>
      <c r="B40" s="2323"/>
      <c r="C40" s="2515"/>
      <c r="D40" s="1190">
        <v>5.58</v>
      </c>
      <c r="E40" s="1314">
        <v>5.18</v>
      </c>
      <c r="F40" s="1314">
        <v>5.19</v>
      </c>
      <c r="G40" s="1190">
        <v>5.61</v>
      </c>
      <c r="H40" s="1190">
        <v>6.5759532400000005</v>
      </c>
      <c r="I40" s="1190">
        <v>5.5636519199999999</v>
      </c>
      <c r="J40" s="1190">
        <v>6.22</v>
      </c>
      <c r="K40" s="1190">
        <v>5.99</v>
      </c>
      <c r="L40" s="1190">
        <v>7.51</v>
      </c>
      <c r="M40" s="1321"/>
    </row>
    <row r="41" spans="1:13" ht="12" customHeight="1">
      <c r="A41" s="2325" t="s">
        <v>182</v>
      </c>
      <c r="B41" s="2325"/>
      <c r="C41" s="2553"/>
      <c r="D41" s="1187">
        <v>8.8800000000000008</v>
      </c>
      <c r="E41" s="1187">
        <v>8.36</v>
      </c>
      <c r="F41" s="1187">
        <v>7.61</v>
      </c>
      <c r="G41" s="1187">
        <v>9.3000000000000007</v>
      </c>
      <c r="H41" s="1187">
        <v>10.97512873</v>
      </c>
      <c r="I41" s="1187">
        <v>11.917903949999999</v>
      </c>
      <c r="J41" s="1187">
        <v>12.379999999999999</v>
      </c>
      <c r="K41" s="1187">
        <v>15.71</v>
      </c>
      <c r="L41" s="1187">
        <v>18.829999999999998</v>
      </c>
      <c r="M41" s="1321"/>
    </row>
    <row r="42" spans="1:13" ht="12" customHeight="1">
      <c r="A42" s="2323" t="s">
        <v>183</v>
      </c>
      <c r="B42" s="2323"/>
      <c r="C42" s="2515"/>
      <c r="D42" s="1190">
        <v>5.64</v>
      </c>
      <c r="E42" s="1314">
        <v>6.11</v>
      </c>
      <c r="F42" s="1314">
        <v>5.08</v>
      </c>
      <c r="G42" s="1190">
        <v>5.8</v>
      </c>
      <c r="H42" s="1190">
        <v>6.1229133200000003</v>
      </c>
      <c r="I42" s="1190">
        <v>6.4572543299999996</v>
      </c>
      <c r="J42" s="1190">
        <v>7.28</v>
      </c>
      <c r="K42" s="1190">
        <v>8.1999999999999993</v>
      </c>
      <c r="L42" s="1190">
        <v>8.3800000000000008</v>
      </c>
      <c r="M42" s="1321"/>
    </row>
    <row r="43" spans="1:13" ht="12" customHeight="1">
      <c r="A43" s="2325" t="s">
        <v>184</v>
      </c>
      <c r="B43" s="2325"/>
      <c r="C43" s="2553"/>
      <c r="D43" s="1187">
        <v>9.56</v>
      </c>
      <c r="E43" s="1187">
        <v>8.92</v>
      </c>
      <c r="F43" s="1187">
        <v>10.31</v>
      </c>
      <c r="G43" s="1187">
        <v>9.98</v>
      </c>
      <c r="H43" s="1187">
        <v>11.931086329999999</v>
      </c>
      <c r="I43" s="1187">
        <v>14.078795990000001</v>
      </c>
      <c r="J43" s="1187">
        <v>12.75</v>
      </c>
      <c r="K43" s="1187">
        <v>15.21</v>
      </c>
      <c r="L43" s="1187">
        <v>14.65</v>
      </c>
      <c r="M43" s="1321"/>
    </row>
    <row r="44" spans="1:13" ht="12" customHeight="1">
      <c r="A44" s="2323" t="s">
        <v>185</v>
      </c>
      <c r="B44" s="2323"/>
      <c r="C44" s="2515"/>
      <c r="D44" s="1190">
        <v>5.65</v>
      </c>
      <c r="E44" s="1314">
        <v>5.46</v>
      </c>
      <c r="F44" s="1314">
        <v>4.83</v>
      </c>
      <c r="G44" s="1190">
        <v>5.92</v>
      </c>
      <c r="H44" s="1190">
        <v>5.93562089</v>
      </c>
      <c r="I44" s="1190">
        <v>6.8662363899999992</v>
      </c>
      <c r="J44" s="1190">
        <v>6.5699999999999994</v>
      </c>
      <c r="K44" s="1190">
        <v>6.82</v>
      </c>
      <c r="L44" s="1190">
        <v>8.32</v>
      </c>
      <c r="M44" s="1321"/>
    </row>
    <row r="45" spans="1:13" ht="12" customHeight="1">
      <c r="A45" s="2325" t="s">
        <v>186</v>
      </c>
      <c r="B45" s="2325"/>
      <c r="C45" s="2553"/>
      <c r="D45" s="1187">
        <v>5.24</v>
      </c>
      <c r="E45" s="1187">
        <v>4.9800000000000004</v>
      </c>
      <c r="F45" s="1187">
        <v>5.3</v>
      </c>
      <c r="G45" s="1187">
        <v>5.0999999999999996</v>
      </c>
      <c r="H45" s="1187">
        <v>5.0479864399999999</v>
      </c>
      <c r="I45" s="1187">
        <v>5.0275603499999999</v>
      </c>
      <c r="J45" s="1187">
        <v>4.8099999999999996</v>
      </c>
      <c r="K45" s="1187">
        <v>7.6</v>
      </c>
      <c r="L45" s="1187">
        <v>7.12</v>
      </c>
      <c r="M45" s="1321"/>
    </row>
    <row r="46" spans="1:13" ht="12" customHeight="1">
      <c r="A46" s="2323" t="s">
        <v>187</v>
      </c>
      <c r="B46" s="2323"/>
      <c r="C46" s="2515"/>
      <c r="D46" s="1190">
        <v>4.59</v>
      </c>
      <c r="E46" s="1314">
        <v>5.85</v>
      </c>
      <c r="F46" s="1314">
        <v>5.71</v>
      </c>
      <c r="G46" s="1190">
        <v>5.4</v>
      </c>
      <c r="H46" s="1190">
        <v>5.4368448000000003</v>
      </c>
      <c r="I46" s="1190">
        <v>5.4229993400000005</v>
      </c>
      <c r="J46" s="1190">
        <v>5.54</v>
      </c>
      <c r="K46" s="1190">
        <v>7.82</v>
      </c>
      <c r="L46" s="1190">
        <v>8.5500000000000007</v>
      </c>
      <c r="M46" s="1321"/>
    </row>
    <row r="47" spans="1:13" ht="12" customHeight="1">
      <c r="A47" s="2325" t="s">
        <v>188</v>
      </c>
      <c r="B47" s="2325"/>
      <c r="C47" s="2553"/>
      <c r="D47" s="1187">
        <v>4.79</v>
      </c>
      <c r="E47" s="1187">
        <v>4.5999999999999996</v>
      </c>
      <c r="F47" s="1187">
        <v>4.25</v>
      </c>
      <c r="G47" s="1187">
        <v>4.7300000000000004</v>
      </c>
      <c r="H47" s="1187">
        <v>5.4691431399999999</v>
      </c>
      <c r="I47" s="1187">
        <v>5.31064735</v>
      </c>
      <c r="J47" s="1187">
        <v>5.94</v>
      </c>
      <c r="K47" s="1187">
        <v>5.91</v>
      </c>
      <c r="L47" s="1187">
        <v>6.06</v>
      </c>
      <c r="M47" s="1321"/>
    </row>
    <row r="48" spans="1:13" ht="12" customHeight="1">
      <c r="A48" s="2323" t="s">
        <v>189</v>
      </c>
      <c r="B48" s="2323"/>
      <c r="C48" s="2515"/>
      <c r="D48" s="1190">
        <v>4</v>
      </c>
      <c r="E48" s="1314">
        <v>4.8</v>
      </c>
      <c r="F48" s="1314">
        <v>4.2</v>
      </c>
      <c r="G48" s="1190">
        <v>3.56</v>
      </c>
      <c r="H48" s="1190">
        <v>3.55602163</v>
      </c>
      <c r="I48" s="1190">
        <v>5.0719743700000004</v>
      </c>
      <c r="J48" s="1190">
        <v>5.58</v>
      </c>
      <c r="K48" s="1190">
        <v>5.25</v>
      </c>
      <c r="L48" s="1190">
        <v>6.06</v>
      </c>
      <c r="M48" s="1321"/>
    </row>
    <row r="49" spans="1:13" ht="12" customHeight="1">
      <c r="A49" s="2325" t="s">
        <v>190</v>
      </c>
      <c r="B49" s="2325"/>
      <c r="C49" s="2553"/>
      <c r="D49" s="1187">
        <v>9.77</v>
      </c>
      <c r="E49" s="1187">
        <v>9.0399999999999991</v>
      </c>
      <c r="F49" s="1187">
        <v>10.029999999999999</v>
      </c>
      <c r="G49" s="1187">
        <v>10.9</v>
      </c>
      <c r="H49" s="1187">
        <v>13.118647789999999</v>
      </c>
      <c r="I49" s="1187">
        <v>11.758816149999999</v>
      </c>
      <c r="J49" s="1187">
        <v>13.239999999999998</v>
      </c>
      <c r="K49" s="1187">
        <v>16.96</v>
      </c>
      <c r="L49" s="1187">
        <v>19.3</v>
      </c>
      <c r="M49" s="1321"/>
    </row>
    <row r="50" spans="1:13" ht="12" customHeight="1">
      <c r="A50" s="2323" t="s">
        <v>191</v>
      </c>
      <c r="B50" s="2323"/>
      <c r="C50" s="2515"/>
      <c r="D50" s="1190">
        <v>5.96</v>
      </c>
      <c r="E50" s="1314">
        <v>4.8899999999999997</v>
      </c>
      <c r="F50" s="1314">
        <v>6.58</v>
      </c>
      <c r="G50" s="1190">
        <v>5.31</v>
      </c>
      <c r="H50" s="1190">
        <v>5.9273204799999997</v>
      </c>
      <c r="I50" s="1190">
        <v>6.286446230000001</v>
      </c>
      <c r="J50" s="1190">
        <v>6.8599999999999994</v>
      </c>
      <c r="K50" s="1190">
        <v>6.86</v>
      </c>
      <c r="L50" s="1190">
        <v>7.27</v>
      </c>
      <c r="M50" s="1321"/>
    </row>
    <row r="51" spans="1:13" ht="12" customHeight="1">
      <c r="A51" s="2325" t="s">
        <v>192</v>
      </c>
      <c r="B51" s="2325"/>
      <c r="C51" s="2553"/>
      <c r="D51" s="1187">
        <v>7.41</v>
      </c>
      <c r="E51" s="1187">
        <v>7.01</v>
      </c>
      <c r="F51" s="1187">
        <v>7.44</v>
      </c>
      <c r="G51" s="1187">
        <v>7.23</v>
      </c>
      <c r="H51" s="1187">
        <v>9.8846085299999995</v>
      </c>
      <c r="I51" s="1187">
        <v>12.27848024</v>
      </c>
      <c r="J51" s="1187">
        <v>12.790000000000001</v>
      </c>
      <c r="K51" s="1187">
        <v>12.02</v>
      </c>
      <c r="L51" s="1187">
        <v>16.39</v>
      </c>
      <c r="M51" s="1321"/>
    </row>
    <row r="52" spans="1:13" ht="12" customHeight="1">
      <c r="A52" s="2323" t="s">
        <v>193</v>
      </c>
      <c r="B52" s="2323"/>
      <c r="C52" s="2515"/>
      <c r="D52" s="1190">
        <v>5.12</v>
      </c>
      <c r="E52" s="1314">
        <v>5.83</v>
      </c>
      <c r="F52" s="1314">
        <v>5.26</v>
      </c>
      <c r="G52" s="1190">
        <v>5.51</v>
      </c>
      <c r="H52" s="1190">
        <v>5.9847242199999995</v>
      </c>
      <c r="I52" s="1190">
        <v>5.0664053600000001</v>
      </c>
      <c r="J52" s="1190">
        <v>6.3</v>
      </c>
      <c r="K52" s="1190">
        <v>6.76</v>
      </c>
      <c r="L52" s="1190">
        <v>9.42</v>
      </c>
      <c r="M52" s="1321"/>
    </row>
    <row r="53" spans="1:13" ht="12" customHeight="1">
      <c r="A53" s="2325" t="s">
        <v>194</v>
      </c>
      <c r="B53" s="2325"/>
      <c r="C53" s="2553"/>
      <c r="D53" s="1187">
        <v>5.4</v>
      </c>
      <c r="E53" s="1187">
        <v>6.01</v>
      </c>
      <c r="F53" s="1187">
        <v>5.88</v>
      </c>
      <c r="G53" s="1187">
        <v>6.21</v>
      </c>
      <c r="H53" s="1187">
        <v>5.7625516299999999</v>
      </c>
      <c r="I53" s="1187">
        <v>6.4897788900000002</v>
      </c>
      <c r="J53" s="1187">
        <v>6.4600000000000009</v>
      </c>
      <c r="K53" s="1187">
        <v>7.38</v>
      </c>
      <c r="L53" s="1187">
        <v>8.89</v>
      </c>
      <c r="M53" s="1321"/>
    </row>
    <row r="54" spans="1:13" ht="12" customHeight="1">
      <c r="A54" s="2323" t="s">
        <v>195</v>
      </c>
      <c r="B54" s="2323"/>
      <c r="C54" s="2515"/>
      <c r="D54" s="1190">
        <v>5.4</v>
      </c>
      <c r="E54" s="1314">
        <v>5.66</v>
      </c>
      <c r="F54" s="1314">
        <v>6.86</v>
      </c>
      <c r="G54" s="1190">
        <v>5.41</v>
      </c>
      <c r="H54" s="1190">
        <v>5.1292396699999996</v>
      </c>
      <c r="I54" s="1190">
        <v>5.8249401700000005</v>
      </c>
      <c r="J54" s="1190">
        <v>6.32</v>
      </c>
      <c r="K54" s="1190">
        <v>6.27</v>
      </c>
      <c r="L54" s="1190">
        <v>7.73</v>
      </c>
      <c r="M54" s="1321"/>
    </row>
    <row r="55" spans="1:13" ht="12" customHeight="1">
      <c r="A55" s="2999" t="s">
        <v>196</v>
      </c>
      <c r="B55" s="2999"/>
      <c r="C55" s="3002"/>
      <c r="D55" s="1317">
        <v>6.18</v>
      </c>
      <c r="E55" s="1317">
        <v>6.04</v>
      </c>
      <c r="F55" s="1317">
        <v>5.92</v>
      </c>
      <c r="G55" s="1317">
        <v>6.36</v>
      </c>
      <c r="H55" s="1317">
        <v>6.9401368199999993</v>
      </c>
      <c r="I55" s="1317">
        <v>7.4008227399999997</v>
      </c>
      <c r="J55" s="1317">
        <v>7.96</v>
      </c>
      <c r="K55" s="1317">
        <v>8.6</v>
      </c>
      <c r="L55" s="1317">
        <v>9.83</v>
      </c>
      <c r="M55" s="1321"/>
    </row>
    <row r="56" spans="1:13" ht="12.75" hidden="1" customHeight="1">
      <c r="A56" s="1322" t="s">
        <v>665</v>
      </c>
      <c r="B56" s="2534" t="s">
        <v>273</v>
      </c>
      <c r="C56" s="2534"/>
      <c r="D56" s="2534"/>
      <c r="E56" s="2534"/>
      <c r="F56" s="2534"/>
      <c r="G56" s="2534"/>
      <c r="H56" s="2534"/>
      <c r="I56" s="2534"/>
      <c r="J56" s="2534"/>
      <c r="K56" s="2534"/>
      <c r="L56" s="2534"/>
    </row>
    <row r="57" spans="1:13" ht="12.75" hidden="1" customHeight="1">
      <c r="B57" s="2535"/>
      <c r="C57" s="2535"/>
      <c r="D57" s="2535"/>
      <c r="E57" s="2535"/>
      <c r="F57" s="2535"/>
      <c r="G57" s="2535"/>
      <c r="H57" s="2535"/>
      <c r="I57" s="2535"/>
      <c r="J57" s="2535"/>
      <c r="K57" s="2535"/>
      <c r="L57" s="2535"/>
    </row>
    <row r="58" spans="1:13" ht="12.4" customHeight="1">
      <c r="A58" s="2338" t="s">
        <v>277</v>
      </c>
      <c r="B58" s="2338"/>
      <c r="C58" s="2338"/>
      <c r="D58" s="2338"/>
      <c r="E58" s="2338"/>
      <c r="F58" s="2338"/>
      <c r="G58" s="2338"/>
      <c r="H58" s="2338"/>
      <c r="I58" s="2338"/>
      <c r="J58" s="2338"/>
      <c r="K58" s="2338"/>
      <c r="L58" s="2338"/>
    </row>
    <row r="59" spans="1:13" ht="102" customHeight="1">
      <c r="A59" s="2332" t="s">
        <v>667</v>
      </c>
      <c r="B59" s="2332"/>
      <c r="C59" s="2332" t="s">
        <v>1902</v>
      </c>
      <c r="D59" s="2332"/>
      <c r="E59" s="2332"/>
      <c r="F59" s="2332"/>
      <c r="G59" s="2332"/>
      <c r="H59" s="2332"/>
      <c r="I59" s="2332"/>
      <c r="J59" s="2332"/>
      <c r="K59" s="2332"/>
      <c r="L59" s="2332"/>
    </row>
  </sheetData>
  <mergeCells count="58">
    <mergeCell ref="B56:L57"/>
    <mergeCell ref="A58:L58"/>
    <mergeCell ref="A59:B59"/>
    <mergeCell ref="C59:L59"/>
    <mergeCell ref="A50:C50"/>
    <mergeCell ref="A51:C51"/>
    <mergeCell ref="A52:C52"/>
    <mergeCell ref="A53:C53"/>
    <mergeCell ref="A54:C54"/>
    <mergeCell ref="A55:C55"/>
    <mergeCell ref="A49:C49"/>
    <mergeCell ref="A38:C38"/>
    <mergeCell ref="A39:C39"/>
    <mergeCell ref="A40:C40"/>
    <mergeCell ref="A41:C41"/>
    <mergeCell ref="A42:C42"/>
    <mergeCell ref="A43:C43"/>
    <mergeCell ref="A44:C44"/>
    <mergeCell ref="A45:C45"/>
    <mergeCell ref="A46:C46"/>
    <mergeCell ref="A47:C47"/>
    <mergeCell ref="A48:C48"/>
    <mergeCell ref="A37:C37"/>
    <mergeCell ref="A26:C26"/>
    <mergeCell ref="A27:C27"/>
    <mergeCell ref="A28:C28"/>
    <mergeCell ref="A29:C29"/>
    <mergeCell ref="A30:C30"/>
    <mergeCell ref="A31:C31"/>
    <mergeCell ref="A32:C32"/>
    <mergeCell ref="A33:C33"/>
    <mergeCell ref="A34:C34"/>
    <mergeCell ref="A35:C35"/>
    <mergeCell ref="A36:C36"/>
    <mergeCell ref="A25:C25"/>
    <mergeCell ref="A14:C14"/>
    <mergeCell ref="A15:C15"/>
    <mergeCell ref="A16:C16"/>
    <mergeCell ref="A17:C17"/>
    <mergeCell ref="A18:C18"/>
    <mergeCell ref="A19:C19"/>
    <mergeCell ref="A20:C20"/>
    <mergeCell ref="A21:C21"/>
    <mergeCell ref="A22:C22"/>
    <mergeCell ref="A23:C23"/>
    <mergeCell ref="A24:C24"/>
    <mergeCell ref="A13:C13"/>
    <mergeCell ref="A1:L2"/>
    <mergeCell ref="A3:C3"/>
    <mergeCell ref="A4:C4"/>
    <mergeCell ref="A5:C5"/>
    <mergeCell ref="A6:C6"/>
    <mergeCell ref="A7:C7"/>
    <mergeCell ref="A8:C8"/>
    <mergeCell ref="A9:C9"/>
    <mergeCell ref="A10:C10"/>
    <mergeCell ref="A11:C11"/>
    <mergeCell ref="A12:C12"/>
  </mergeCells>
  <pageMargins left="0.75" right="0.75" top="1" bottom="1" header="0.5" footer="0.5"/>
  <pageSetup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7">
    <tabColor rgb="FFB1A0C7"/>
  </sheetPr>
  <dimension ref="A1:L57"/>
  <sheetViews>
    <sheetView showGridLines="0" workbookViewId="0">
      <selection sqref="A1:L2"/>
    </sheetView>
  </sheetViews>
  <sheetFormatPr defaultColWidth="9.140625" defaultRowHeight="12.75"/>
  <cols>
    <col min="1" max="1" width="4.5703125" style="350" customWidth="1"/>
    <col min="2" max="2" width="2.5703125" style="350" customWidth="1"/>
    <col min="3" max="3" width="12.140625" style="350" customWidth="1"/>
    <col min="4" max="12" width="10.7109375" style="350" customWidth="1"/>
    <col min="13" max="16384" width="9.140625" style="350"/>
  </cols>
  <sheetData>
    <row r="1" spans="1:12" ht="12.75" customHeight="1">
      <c r="A1" s="2866" t="s">
        <v>1440</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2.75" customHeight="1">
      <c r="A3" s="2390" t="s">
        <v>551</v>
      </c>
      <c r="B3" s="2391"/>
      <c r="C3" s="2391"/>
      <c r="D3" s="1397" t="s">
        <v>552</v>
      </c>
      <c r="E3" s="1397" t="s">
        <v>553</v>
      </c>
      <c r="F3" s="1397" t="s">
        <v>554</v>
      </c>
      <c r="G3" s="1397" t="s">
        <v>295</v>
      </c>
      <c r="H3" s="1397" t="s">
        <v>787</v>
      </c>
      <c r="I3" s="1397" t="s">
        <v>1095</v>
      </c>
      <c r="J3" s="1397" t="s">
        <v>1127</v>
      </c>
      <c r="K3" s="1397" t="s">
        <v>1354</v>
      </c>
      <c r="L3" s="1397" t="s">
        <v>1435</v>
      </c>
    </row>
    <row r="4" spans="1:12" ht="12" customHeight="1">
      <c r="A4" s="2271" t="s">
        <v>555</v>
      </c>
      <c r="B4" s="2271"/>
      <c r="C4" s="2378"/>
      <c r="D4" s="1755">
        <v>83</v>
      </c>
      <c r="E4" s="504">
        <v>80</v>
      </c>
      <c r="F4" s="1756">
        <v>75</v>
      </c>
      <c r="G4" s="1756">
        <v>53</v>
      </c>
      <c r="H4" s="1756">
        <v>36</v>
      </c>
      <c r="I4" s="1756">
        <v>48</v>
      </c>
      <c r="J4" s="1756">
        <v>50</v>
      </c>
      <c r="K4" s="1756">
        <v>49</v>
      </c>
      <c r="L4" s="1756">
        <v>66</v>
      </c>
    </row>
    <row r="5" spans="1:12" ht="12" customHeight="1">
      <c r="A5" s="2275" t="s">
        <v>556</v>
      </c>
      <c r="B5" s="2275"/>
      <c r="C5" s="2369"/>
      <c r="D5" s="371">
        <v>12</v>
      </c>
      <c r="E5" s="53">
        <v>13</v>
      </c>
      <c r="F5" s="53">
        <v>15</v>
      </c>
      <c r="G5" s="53">
        <v>16</v>
      </c>
      <c r="H5" s="53">
        <v>11</v>
      </c>
      <c r="I5" s="53">
        <v>9</v>
      </c>
      <c r="J5" s="53">
        <v>9</v>
      </c>
      <c r="K5" s="53">
        <v>12</v>
      </c>
      <c r="L5" s="53">
        <v>14</v>
      </c>
    </row>
    <row r="6" spans="1:12" ht="12" customHeight="1">
      <c r="A6" s="2271" t="s">
        <v>557</v>
      </c>
      <c r="B6" s="2271"/>
      <c r="C6" s="2378"/>
      <c r="D6" s="1755">
        <v>153</v>
      </c>
      <c r="E6" s="504">
        <v>126</v>
      </c>
      <c r="F6" s="1756">
        <v>160</v>
      </c>
      <c r="G6" s="1756">
        <v>123</v>
      </c>
      <c r="H6" s="1756">
        <v>92</v>
      </c>
      <c r="I6" s="1756">
        <v>120</v>
      </c>
      <c r="J6" s="1756">
        <v>124</v>
      </c>
      <c r="K6" s="1756">
        <v>118</v>
      </c>
      <c r="L6" s="1756">
        <v>122</v>
      </c>
    </row>
    <row r="7" spans="1:12" ht="12" customHeight="1">
      <c r="A7" s="2275" t="s">
        <v>558</v>
      </c>
      <c r="B7" s="2275"/>
      <c r="C7" s="2369"/>
      <c r="D7" s="371">
        <v>48</v>
      </c>
      <c r="E7" s="53">
        <v>46</v>
      </c>
      <c r="F7" s="53">
        <v>51</v>
      </c>
      <c r="G7" s="53">
        <v>34</v>
      </c>
      <c r="H7" s="53">
        <v>26</v>
      </c>
      <c r="I7" s="53">
        <v>32</v>
      </c>
      <c r="J7" s="53">
        <v>23</v>
      </c>
      <c r="K7" s="53">
        <v>30</v>
      </c>
      <c r="L7" s="53">
        <v>37</v>
      </c>
    </row>
    <row r="8" spans="1:12" ht="12" customHeight="1">
      <c r="A8" s="2271" t="s">
        <v>559</v>
      </c>
      <c r="B8" s="2271"/>
      <c r="C8" s="2378"/>
      <c r="D8" s="1755">
        <v>723</v>
      </c>
      <c r="E8" s="504">
        <v>625</v>
      </c>
      <c r="F8" s="1756">
        <v>726</v>
      </c>
      <c r="G8" s="1756">
        <v>637</v>
      </c>
      <c r="H8" s="1756">
        <v>623</v>
      </c>
      <c r="I8" s="1756">
        <v>663</v>
      </c>
      <c r="J8" s="1756">
        <v>683</v>
      </c>
      <c r="K8" s="1756">
        <v>790</v>
      </c>
      <c r="L8" s="1756">
        <v>889</v>
      </c>
    </row>
    <row r="9" spans="1:12" ht="12" customHeight="1">
      <c r="A9" s="2275" t="s">
        <v>560</v>
      </c>
      <c r="B9" s="2275"/>
      <c r="C9" s="2369"/>
      <c r="D9" s="371">
        <v>144</v>
      </c>
      <c r="E9" s="53">
        <v>106</v>
      </c>
      <c r="F9" s="53">
        <v>123</v>
      </c>
      <c r="G9" s="53">
        <v>133</v>
      </c>
      <c r="H9" s="53">
        <v>105</v>
      </c>
      <c r="I9" s="53">
        <v>115</v>
      </c>
      <c r="J9" s="53">
        <v>112</v>
      </c>
      <c r="K9" s="53">
        <v>111</v>
      </c>
      <c r="L9" s="53">
        <v>125</v>
      </c>
    </row>
    <row r="10" spans="1:12" ht="12" customHeight="1">
      <c r="A10" s="2271" t="s">
        <v>561</v>
      </c>
      <c r="B10" s="2271"/>
      <c r="C10" s="2378"/>
      <c r="D10" s="1755">
        <v>61</v>
      </c>
      <c r="E10" s="504">
        <v>74</v>
      </c>
      <c r="F10" s="1756">
        <v>70</v>
      </c>
      <c r="G10" s="1756">
        <v>60</v>
      </c>
      <c r="H10" s="1756">
        <v>57</v>
      </c>
      <c r="I10" s="1756">
        <v>60</v>
      </c>
      <c r="J10" s="1756">
        <v>66</v>
      </c>
      <c r="K10" s="1756">
        <v>76</v>
      </c>
      <c r="L10" s="1756">
        <v>84</v>
      </c>
    </row>
    <row r="11" spans="1:12" ht="12" customHeight="1">
      <c r="A11" s="2275" t="s">
        <v>152</v>
      </c>
      <c r="B11" s="2275"/>
      <c r="C11" s="2369"/>
      <c r="D11" s="371">
        <v>18</v>
      </c>
      <c r="E11" s="53">
        <v>17</v>
      </c>
      <c r="F11" s="53">
        <v>18</v>
      </c>
      <c r="G11" s="53">
        <v>17</v>
      </c>
      <c r="H11" s="53">
        <v>14</v>
      </c>
      <c r="I11" s="53">
        <v>13</v>
      </c>
      <c r="J11" s="53">
        <v>14</v>
      </c>
      <c r="K11" s="53">
        <v>15</v>
      </c>
      <c r="L11" s="53">
        <v>16</v>
      </c>
    </row>
    <row r="12" spans="1:12" ht="12" customHeight="1">
      <c r="A12" s="2271" t="s">
        <v>153</v>
      </c>
      <c r="B12" s="2271"/>
      <c r="C12" s="2378"/>
      <c r="D12" s="1755">
        <v>17</v>
      </c>
      <c r="E12" s="504">
        <v>16</v>
      </c>
      <c r="F12" s="1756">
        <v>25</v>
      </c>
      <c r="G12" s="1756">
        <v>19</v>
      </c>
      <c r="H12" s="1756">
        <v>16</v>
      </c>
      <c r="I12" s="1756">
        <v>18</v>
      </c>
      <c r="J12" s="1756">
        <v>19</v>
      </c>
      <c r="K12" s="1756">
        <v>20</v>
      </c>
      <c r="L12" s="1756">
        <v>25</v>
      </c>
    </row>
    <row r="13" spans="1:12" ht="12" customHeight="1">
      <c r="A13" s="2275" t="s">
        <v>154</v>
      </c>
      <c r="B13" s="2275"/>
      <c r="C13" s="2369"/>
      <c r="D13" s="371">
        <v>354</v>
      </c>
      <c r="E13" s="53">
        <v>386</v>
      </c>
      <c r="F13" s="53">
        <v>350</v>
      </c>
      <c r="G13" s="53">
        <v>278</v>
      </c>
      <c r="H13" s="53">
        <v>255</v>
      </c>
      <c r="I13" s="53">
        <v>300</v>
      </c>
      <c r="J13" s="53">
        <v>331</v>
      </c>
      <c r="K13" s="53">
        <v>283</v>
      </c>
      <c r="L13" s="53">
        <v>346</v>
      </c>
    </row>
    <row r="14" spans="1:12" ht="12" customHeight="1">
      <c r="A14" s="2271" t="s">
        <v>155</v>
      </c>
      <c r="B14" s="2271"/>
      <c r="C14" s="2378"/>
      <c r="D14" s="1755">
        <v>170</v>
      </c>
      <c r="E14" s="504">
        <v>131</v>
      </c>
      <c r="F14" s="1756">
        <v>194</v>
      </c>
      <c r="G14" s="1756">
        <v>118</v>
      </c>
      <c r="H14" s="1756">
        <v>90</v>
      </c>
      <c r="I14" s="1756">
        <v>147</v>
      </c>
      <c r="J14" s="1756">
        <v>118</v>
      </c>
      <c r="K14" s="1756">
        <v>160</v>
      </c>
      <c r="L14" s="1756">
        <v>148</v>
      </c>
    </row>
    <row r="15" spans="1:12" ht="12" customHeight="1">
      <c r="A15" s="2275" t="s">
        <v>156</v>
      </c>
      <c r="B15" s="2275"/>
      <c r="C15" s="2369"/>
      <c r="D15" s="371">
        <v>17</v>
      </c>
      <c r="E15" s="53">
        <v>20</v>
      </c>
      <c r="F15" s="53">
        <v>20</v>
      </c>
      <c r="G15" s="53">
        <v>19</v>
      </c>
      <c r="H15" s="53">
        <v>17</v>
      </c>
      <c r="I15" s="53">
        <v>18</v>
      </c>
      <c r="J15" s="53">
        <v>18</v>
      </c>
      <c r="K15" s="53">
        <v>23</v>
      </c>
      <c r="L15" s="53">
        <v>22</v>
      </c>
    </row>
    <row r="16" spans="1:12" ht="12" customHeight="1">
      <c r="A16" s="2271" t="s">
        <v>157</v>
      </c>
      <c r="B16" s="2271"/>
      <c r="C16" s="2378"/>
      <c r="D16" s="1755">
        <v>18</v>
      </c>
      <c r="E16" s="504">
        <v>23</v>
      </c>
      <c r="F16" s="1756">
        <v>21</v>
      </c>
      <c r="G16" s="1756">
        <v>16</v>
      </c>
      <c r="H16" s="1756">
        <v>12</v>
      </c>
      <c r="I16" s="1756">
        <v>15</v>
      </c>
      <c r="J16" s="1756">
        <v>13</v>
      </c>
      <c r="K16" s="1756">
        <v>17</v>
      </c>
      <c r="L16" s="1756">
        <v>19</v>
      </c>
    </row>
    <row r="17" spans="1:12" ht="12" customHeight="1">
      <c r="A17" s="2275" t="s">
        <v>158</v>
      </c>
      <c r="B17" s="2275"/>
      <c r="C17" s="2369"/>
      <c r="D17" s="371">
        <v>251</v>
      </c>
      <c r="E17" s="53">
        <v>241</v>
      </c>
      <c r="F17" s="53">
        <v>251</v>
      </c>
      <c r="G17" s="53">
        <v>202</v>
      </c>
      <c r="H17" s="53">
        <v>192</v>
      </c>
      <c r="I17" s="53">
        <v>183</v>
      </c>
      <c r="J17" s="53">
        <v>184</v>
      </c>
      <c r="K17" s="53">
        <v>186</v>
      </c>
      <c r="L17" s="53">
        <v>208</v>
      </c>
    </row>
    <row r="18" spans="1:12" ht="12" customHeight="1">
      <c r="A18" s="2271" t="s">
        <v>159</v>
      </c>
      <c r="B18" s="2271"/>
      <c r="C18" s="2378"/>
      <c r="D18" s="1755">
        <v>130</v>
      </c>
      <c r="E18" s="504">
        <v>120</v>
      </c>
      <c r="F18" s="1756">
        <v>113</v>
      </c>
      <c r="G18" s="1756">
        <v>87</v>
      </c>
      <c r="H18" s="1756">
        <v>54</v>
      </c>
      <c r="I18" s="1756">
        <v>75</v>
      </c>
      <c r="J18" s="1756">
        <v>66</v>
      </c>
      <c r="K18" s="1756">
        <v>73</v>
      </c>
      <c r="L18" s="1756">
        <v>105</v>
      </c>
    </row>
    <row r="19" spans="1:12" ht="12" customHeight="1">
      <c r="A19" s="2275" t="s">
        <v>160</v>
      </c>
      <c r="B19" s="2275"/>
      <c r="C19" s="2369"/>
      <c r="D19" s="371">
        <v>54</v>
      </c>
      <c r="E19" s="53">
        <v>46</v>
      </c>
      <c r="F19" s="53">
        <v>44</v>
      </c>
      <c r="G19" s="53">
        <v>28</v>
      </c>
      <c r="H19" s="53">
        <v>25</v>
      </c>
      <c r="I19" s="53">
        <v>35</v>
      </c>
      <c r="J19" s="53">
        <v>33</v>
      </c>
      <c r="K19" s="53">
        <v>31</v>
      </c>
      <c r="L19" s="53">
        <v>38</v>
      </c>
    </row>
    <row r="20" spans="1:12" ht="12" customHeight="1">
      <c r="A20" s="2271" t="s">
        <v>161</v>
      </c>
      <c r="B20" s="2271"/>
      <c r="C20" s="2378"/>
      <c r="D20" s="1755">
        <v>49</v>
      </c>
      <c r="E20" s="504">
        <v>56</v>
      </c>
      <c r="F20" s="1756">
        <v>50</v>
      </c>
      <c r="G20" s="1756">
        <v>35</v>
      </c>
      <c r="H20" s="1756">
        <v>33</v>
      </c>
      <c r="I20" s="1756">
        <v>32</v>
      </c>
      <c r="J20" s="1756">
        <v>32</v>
      </c>
      <c r="K20" s="1756">
        <v>29</v>
      </c>
      <c r="L20" s="1756">
        <v>38</v>
      </c>
    </row>
    <row r="21" spans="1:12" ht="12" customHeight="1">
      <c r="A21" s="2275" t="s">
        <v>162</v>
      </c>
      <c r="B21" s="2275"/>
      <c r="C21" s="2369"/>
      <c r="D21" s="371">
        <v>87</v>
      </c>
      <c r="E21" s="53">
        <v>84</v>
      </c>
      <c r="F21" s="53">
        <v>73</v>
      </c>
      <c r="G21" s="53">
        <v>48</v>
      </c>
      <c r="H21" s="53">
        <v>44</v>
      </c>
      <c r="I21" s="53">
        <v>56</v>
      </c>
      <c r="J21" s="53">
        <v>57</v>
      </c>
      <c r="K21" s="53">
        <v>60</v>
      </c>
      <c r="L21" s="53">
        <v>59</v>
      </c>
    </row>
    <row r="22" spans="1:12" ht="12" customHeight="1">
      <c r="A22" s="2271" t="s">
        <v>163</v>
      </c>
      <c r="B22" s="2271"/>
      <c r="C22" s="2378"/>
      <c r="D22" s="1755">
        <v>100</v>
      </c>
      <c r="E22" s="504">
        <v>74</v>
      </c>
      <c r="F22" s="1756">
        <v>88</v>
      </c>
      <c r="G22" s="1756">
        <v>85</v>
      </c>
      <c r="H22" s="1756">
        <v>50</v>
      </c>
      <c r="I22" s="1756">
        <v>66</v>
      </c>
      <c r="J22" s="1756">
        <v>62</v>
      </c>
      <c r="K22" s="1756">
        <v>65</v>
      </c>
      <c r="L22" s="1756">
        <v>55</v>
      </c>
    </row>
    <row r="23" spans="1:12" ht="12" customHeight="1">
      <c r="A23" s="2275" t="s">
        <v>164</v>
      </c>
      <c r="B23" s="2275"/>
      <c r="C23" s="2369"/>
      <c r="D23" s="371">
        <v>26</v>
      </c>
      <c r="E23" s="53">
        <v>28</v>
      </c>
      <c r="F23" s="53">
        <v>26</v>
      </c>
      <c r="G23" s="53">
        <v>26</v>
      </c>
      <c r="H23" s="53">
        <v>20</v>
      </c>
      <c r="I23" s="53">
        <v>17</v>
      </c>
      <c r="J23" s="53">
        <v>16</v>
      </c>
      <c r="K23" s="53">
        <v>21</v>
      </c>
      <c r="L23" s="53">
        <v>21</v>
      </c>
    </row>
    <row r="24" spans="1:12" ht="12" customHeight="1">
      <c r="A24" s="2271" t="s">
        <v>165</v>
      </c>
      <c r="B24" s="2271"/>
      <c r="C24" s="2378"/>
      <c r="D24" s="1755">
        <v>91</v>
      </c>
      <c r="E24" s="504">
        <v>104</v>
      </c>
      <c r="F24" s="1756">
        <v>109</v>
      </c>
      <c r="G24" s="1756">
        <v>73</v>
      </c>
      <c r="H24" s="1756">
        <v>73</v>
      </c>
      <c r="I24" s="1756">
        <v>72</v>
      </c>
      <c r="J24" s="1756">
        <v>67</v>
      </c>
      <c r="K24" s="1756">
        <v>90</v>
      </c>
      <c r="L24" s="1756">
        <v>107</v>
      </c>
    </row>
    <row r="25" spans="1:12" ht="12" customHeight="1">
      <c r="A25" s="2275" t="s">
        <v>166</v>
      </c>
      <c r="B25" s="2275"/>
      <c r="C25" s="2369"/>
      <c r="D25" s="371">
        <v>153</v>
      </c>
      <c r="E25" s="53">
        <v>158</v>
      </c>
      <c r="F25" s="53">
        <v>163</v>
      </c>
      <c r="G25" s="53">
        <v>135</v>
      </c>
      <c r="H25" s="53">
        <v>119</v>
      </c>
      <c r="I25" s="53">
        <v>129</v>
      </c>
      <c r="J25" s="53">
        <v>134</v>
      </c>
      <c r="K25" s="53">
        <v>164</v>
      </c>
      <c r="L25" s="53">
        <v>179</v>
      </c>
    </row>
    <row r="26" spans="1:12" ht="12" customHeight="1">
      <c r="A26" s="2271" t="s">
        <v>167</v>
      </c>
      <c r="B26" s="2271"/>
      <c r="C26" s="2378"/>
      <c r="D26" s="1755">
        <v>215</v>
      </c>
      <c r="E26" s="504">
        <v>199</v>
      </c>
      <c r="F26" s="1756">
        <v>171</v>
      </c>
      <c r="G26" s="1756">
        <v>167</v>
      </c>
      <c r="H26" s="1756">
        <v>122</v>
      </c>
      <c r="I26" s="1756">
        <v>90</v>
      </c>
      <c r="J26" s="1756">
        <v>87</v>
      </c>
      <c r="K26" s="1756">
        <v>121</v>
      </c>
      <c r="L26" s="1756">
        <v>143</v>
      </c>
    </row>
    <row r="27" spans="1:12" ht="12" customHeight="1">
      <c r="A27" s="2275" t="s">
        <v>168</v>
      </c>
      <c r="B27" s="2275"/>
      <c r="C27" s="2369"/>
      <c r="D27" s="371">
        <v>105</v>
      </c>
      <c r="E27" s="53">
        <v>97</v>
      </c>
      <c r="F27" s="53">
        <v>97</v>
      </c>
      <c r="G27" s="53">
        <v>77</v>
      </c>
      <c r="H27" s="53">
        <v>56</v>
      </c>
      <c r="I27" s="53">
        <v>59</v>
      </c>
      <c r="J27" s="53">
        <v>56</v>
      </c>
      <c r="K27" s="53">
        <v>81</v>
      </c>
      <c r="L27" s="53">
        <v>79</v>
      </c>
    </row>
    <row r="28" spans="1:12" ht="12" customHeight="1">
      <c r="A28" s="2271" t="s">
        <v>169</v>
      </c>
      <c r="B28" s="2271"/>
      <c r="C28" s="2378"/>
      <c r="D28" s="1755">
        <v>47</v>
      </c>
      <c r="E28" s="504">
        <v>48</v>
      </c>
      <c r="F28" s="1756">
        <v>38</v>
      </c>
      <c r="G28" s="1756">
        <v>32</v>
      </c>
      <c r="H28" s="1756">
        <v>34</v>
      </c>
      <c r="I28" s="1756">
        <v>34</v>
      </c>
      <c r="J28" s="1756">
        <v>24</v>
      </c>
      <c r="K28" s="1756">
        <v>31</v>
      </c>
      <c r="L28" s="1756">
        <v>32</v>
      </c>
    </row>
    <row r="29" spans="1:12" ht="12" customHeight="1">
      <c r="A29" s="2275" t="s">
        <v>170</v>
      </c>
      <c r="B29" s="2275"/>
      <c r="C29" s="2369"/>
      <c r="D29" s="371">
        <v>136</v>
      </c>
      <c r="E29" s="53">
        <v>117</v>
      </c>
      <c r="F29" s="53">
        <v>105</v>
      </c>
      <c r="G29" s="53">
        <v>98</v>
      </c>
      <c r="H29" s="53">
        <v>69</v>
      </c>
      <c r="I29" s="53">
        <v>53</v>
      </c>
      <c r="J29" s="53">
        <v>57</v>
      </c>
      <c r="K29" s="53">
        <v>65</v>
      </c>
      <c r="L29" s="53">
        <v>81</v>
      </c>
    </row>
    <row r="30" spans="1:12" ht="12" customHeight="1">
      <c r="A30" s="2271" t="s">
        <v>171</v>
      </c>
      <c r="B30" s="2271"/>
      <c r="C30" s="2378"/>
      <c r="D30" s="1755">
        <v>19</v>
      </c>
      <c r="E30" s="504">
        <v>18</v>
      </c>
      <c r="F30" s="1756">
        <v>19</v>
      </c>
      <c r="G30" s="1756">
        <v>19</v>
      </c>
      <c r="H30" s="1756">
        <v>12</v>
      </c>
      <c r="I30" s="1756">
        <v>13</v>
      </c>
      <c r="J30" s="1756">
        <v>10</v>
      </c>
      <c r="K30" s="1756">
        <v>16</v>
      </c>
      <c r="L30" s="1756">
        <v>17</v>
      </c>
    </row>
    <row r="31" spans="1:12" ht="12" customHeight="1">
      <c r="A31" s="2275" t="s">
        <v>172</v>
      </c>
      <c r="B31" s="2275"/>
      <c r="C31" s="2369"/>
      <c r="D31" s="371">
        <v>30</v>
      </c>
      <c r="E31" s="53">
        <v>32</v>
      </c>
      <c r="F31" s="53">
        <v>28</v>
      </c>
      <c r="G31" s="53">
        <v>23</v>
      </c>
      <c r="H31" s="53">
        <v>21</v>
      </c>
      <c r="I31" s="53">
        <v>19</v>
      </c>
      <c r="J31" s="53">
        <v>18</v>
      </c>
      <c r="K31" s="53">
        <v>22</v>
      </c>
      <c r="L31" s="53">
        <v>26</v>
      </c>
    </row>
    <row r="32" spans="1:12" ht="12" customHeight="1">
      <c r="A32" s="2271" t="s">
        <v>173</v>
      </c>
      <c r="B32" s="2271"/>
      <c r="C32" s="2378"/>
      <c r="D32" s="1755">
        <v>42</v>
      </c>
      <c r="E32" s="504">
        <v>37</v>
      </c>
      <c r="F32" s="1756">
        <v>48</v>
      </c>
      <c r="G32" s="1756">
        <v>50</v>
      </c>
      <c r="H32" s="1756">
        <v>41</v>
      </c>
      <c r="I32" s="1756">
        <v>34</v>
      </c>
      <c r="J32" s="1756">
        <v>37</v>
      </c>
      <c r="K32" s="1756">
        <v>45</v>
      </c>
      <c r="L32" s="1756">
        <v>58</v>
      </c>
    </row>
    <row r="33" spans="1:12" ht="12" customHeight="1">
      <c r="A33" s="2275" t="s">
        <v>174</v>
      </c>
      <c r="B33" s="2275"/>
      <c r="C33" s="2369"/>
      <c r="D33" s="371">
        <v>32</v>
      </c>
      <c r="E33" s="53">
        <v>25</v>
      </c>
      <c r="F33" s="53">
        <v>29</v>
      </c>
      <c r="G33" s="53">
        <v>31</v>
      </c>
      <c r="H33" s="53">
        <v>25</v>
      </c>
      <c r="I33" s="53">
        <v>22</v>
      </c>
      <c r="J33" s="53">
        <v>28</v>
      </c>
      <c r="K33" s="53">
        <v>32</v>
      </c>
      <c r="L33" s="53">
        <v>25</v>
      </c>
    </row>
    <row r="34" spans="1:12" ht="12" customHeight="1">
      <c r="A34" s="2271" t="s">
        <v>175</v>
      </c>
      <c r="B34" s="2271"/>
      <c r="C34" s="2378"/>
      <c r="D34" s="1755">
        <v>160</v>
      </c>
      <c r="E34" s="504">
        <v>145</v>
      </c>
      <c r="F34" s="1756">
        <v>137</v>
      </c>
      <c r="G34" s="1756">
        <v>125</v>
      </c>
      <c r="H34" s="1756">
        <v>152</v>
      </c>
      <c r="I34" s="1756">
        <v>125</v>
      </c>
      <c r="J34" s="1756">
        <v>99</v>
      </c>
      <c r="K34" s="1756">
        <v>145</v>
      </c>
      <c r="L34" s="1756">
        <v>142</v>
      </c>
    </row>
    <row r="35" spans="1:12" ht="12" customHeight="1">
      <c r="A35" s="2275" t="s">
        <v>176</v>
      </c>
      <c r="B35" s="2275"/>
      <c r="C35" s="2369"/>
      <c r="D35" s="371">
        <v>46</v>
      </c>
      <c r="E35" s="53">
        <v>37</v>
      </c>
      <c r="F35" s="53">
        <v>45</v>
      </c>
      <c r="G35" s="53">
        <v>35</v>
      </c>
      <c r="H35" s="53">
        <v>34</v>
      </c>
      <c r="I35" s="53">
        <v>36</v>
      </c>
      <c r="J35" s="53">
        <v>37</v>
      </c>
      <c r="K35" s="53">
        <v>32</v>
      </c>
      <c r="L35" s="53">
        <v>35</v>
      </c>
    </row>
    <row r="36" spans="1:12" ht="12" customHeight="1">
      <c r="A36" s="2271" t="s">
        <v>177</v>
      </c>
      <c r="B36" s="2271"/>
      <c r="C36" s="2378"/>
      <c r="D36" s="1755">
        <v>411</v>
      </c>
      <c r="E36" s="504">
        <v>398</v>
      </c>
      <c r="F36" s="1756">
        <v>448</v>
      </c>
      <c r="G36" s="1756">
        <v>436</v>
      </c>
      <c r="H36" s="1756">
        <v>303</v>
      </c>
      <c r="I36" s="1756">
        <v>345</v>
      </c>
      <c r="J36" s="1756">
        <v>380</v>
      </c>
      <c r="K36" s="1756">
        <v>398</v>
      </c>
      <c r="L36" s="1756">
        <v>414</v>
      </c>
    </row>
    <row r="37" spans="1:12" ht="12" customHeight="1">
      <c r="A37" s="2275" t="s">
        <v>178</v>
      </c>
      <c r="B37" s="2275"/>
      <c r="C37" s="2369"/>
      <c r="D37" s="371">
        <v>165</v>
      </c>
      <c r="E37" s="53">
        <v>142</v>
      </c>
      <c r="F37" s="53">
        <v>178</v>
      </c>
      <c r="G37" s="53">
        <v>159</v>
      </c>
      <c r="H37" s="53">
        <v>128</v>
      </c>
      <c r="I37" s="53">
        <v>131</v>
      </c>
      <c r="J37" s="53">
        <v>117</v>
      </c>
      <c r="K37" s="53">
        <v>157</v>
      </c>
      <c r="L37" s="53">
        <v>158</v>
      </c>
    </row>
    <row r="38" spans="1:12" ht="12" customHeight="1">
      <c r="A38" s="2271" t="s">
        <v>179</v>
      </c>
      <c r="B38" s="2271"/>
      <c r="C38" s="2378"/>
      <c r="D38" s="1755">
        <v>10</v>
      </c>
      <c r="E38" s="504">
        <v>9</v>
      </c>
      <c r="F38" s="1756">
        <v>9</v>
      </c>
      <c r="G38" s="1756">
        <v>7</v>
      </c>
      <c r="H38" s="1756">
        <v>5</v>
      </c>
      <c r="I38" s="1756">
        <v>8</v>
      </c>
      <c r="J38" s="1756">
        <v>8</v>
      </c>
      <c r="K38" s="1756">
        <v>8</v>
      </c>
      <c r="L38" s="1756">
        <v>9</v>
      </c>
    </row>
    <row r="39" spans="1:12" ht="12" customHeight="1">
      <c r="A39" s="2275" t="s">
        <v>180</v>
      </c>
      <c r="B39" s="2275"/>
      <c r="C39" s="2369"/>
      <c r="D39" s="371">
        <v>238</v>
      </c>
      <c r="E39" s="53">
        <v>190</v>
      </c>
      <c r="F39" s="53">
        <v>240</v>
      </c>
      <c r="G39" s="53">
        <v>142</v>
      </c>
      <c r="H39" s="53">
        <v>140</v>
      </c>
      <c r="I39" s="53">
        <v>153</v>
      </c>
      <c r="J39" s="53">
        <v>134</v>
      </c>
      <c r="K39" s="53">
        <v>161</v>
      </c>
      <c r="L39" s="53">
        <v>172</v>
      </c>
    </row>
    <row r="40" spans="1:12" ht="12" customHeight="1">
      <c r="A40" s="2271" t="s">
        <v>181</v>
      </c>
      <c r="B40" s="2271"/>
      <c r="C40" s="2378"/>
      <c r="D40" s="1755">
        <v>57</v>
      </c>
      <c r="E40" s="504">
        <v>56</v>
      </c>
      <c r="F40" s="1756">
        <v>54</v>
      </c>
      <c r="G40" s="1756">
        <v>44</v>
      </c>
      <c r="H40" s="1756">
        <v>38</v>
      </c>
      <c r="I40" s="1756">
        <v>35</v>
      </c>
      <c r="J40" s="1756">
        <v>30</v>
      </c>
      <c r="K40" s="1756">
        <v>45</v>
      </c>
      <c r="L40" s="1756">
        <v>54</v>
      </c>
    </row>
    <row r="41" spans="1:12" ht="12" customHeight="1">
      <c r="A41" s="2275" t="s">
        <v>182</v>
      </c>
      <c r="B41" s="2275"/>
      <c r="C41" s="2369"/>
      <c r="D41" s="371">
        <v>72</v>
      </c>
      <c r="E41" s="53">
        <v>63</v>
      </c>
      <c r="F41" s="53">
        <v>74</v>
      </c>
      <c r="G41" s="53">
        <v>84</v>
      </c>
      <c r="H41" s="53">
        <v>68</v>
      </c>
      <c r="I41" s="53">
        <v>59</v>
      </c>
      <c r="J41" s="53">
        <v>67</v>
      </c>
      <c r="K41" s="53">
        <v>86</v>
      </c>
      <c r="L41" s="53">
        <v>104</v>
      </c>
    </row>
    <row r="42" spans="1:12" ht="12" customHeight="1">
      <c r="A42" s="2271" t="s">
        <v>183</v>
      </c>
      <c r="B42" s="2271"/>
      <c r="C42" s="2378"/>
      <c r="D42" s="1755">
        <v>244</v>
      </c>
      <c r="E42" s="504">
        <v>256</v>
      </c>
      <c r="F42" s="1756">
        <v>213</v>
      </c>
      <c r="G42" s="1756">
        <v>238</v>
      </c>
      <c r="H42" s="1756">
        <v>182</v>
      </c>
      <c r="I42" s="1756">
        <v>183</v>
      </c>
      <c r="J42" s="1756">
        <v>165</v>
      </c>
      <c r="K42" s="1756">
        <v>202</v>
      </c>
      <c r="L42" s="1756">
        <v>215</v>
      </c>
    </row>
    <row r="43" spans="1:12" ht="12" customHeight="1">
      <c r="A43" s="2275" t="s">
        <v>184</v>
      </c>
      <c r="B43" s="2275"/>
      <c r="C43" s="2369"/>
      <c r="D43" s="371">
        <v>34</v>
      </c>
      <c r="E43" s="53">
        <v>28</v>
      </c>
      <c r="F43" s="53">
        <v>37</v>
      </c>
      <c r="G43" s="53">
        <v>35</v>
      </c>
      <c r="H43" s="53">
        <v>23</v>
      </c>
      <c r="I43" s="53">
        <v>19</v>
      </c>
      <c r="J43" s="53">
        <v>18</v>
      </c>
      <c r="K43" s="53">
        <v>25</v>
      </c>
      <c r="L43" s="53">
        <v>24</v>
      </c>
    </row>
    <row r="44" spans="1:12" ht="12" customHeight="1">
      <c r="A44" s="2271" t="s">
        <v>185</v>
      </c>
      <c r="B44" s="2271"/>
      <c r="C44" s="2378"/>
      <c r="D44" s="1755">
        <v>89</v>
      </c>
      <c r="E44" s="504">
        <v>81</v>
      </c>
      <c r="F44" s="1756">
        <v>74</v>
      </c>
      <c r="G44" s="1756">
        <v>102</v>
      </c>
      <c r="H44" s="1756">
        <v>52</v>
      </c>
      <c r="I44" s="1756">
        <v>63</v>
      </c>
      <c r="J44" s="1756">
        <v>45</v>
      </c>
      <c r="K44" s="1756">
        <v>69</v>
      </c>
      <c r="L44" s="1756">
        <v>81</v>
      </c>
    </row>
    <row r="45" spans="1:12" ht="12" customHeight="1">
      <c r="A45" s="2275" t="s">
        <v>186</v>
      </c>
      <c r="B45" s="2275"/>
      <c r="C45" s="2369"/>
      <c r="D45" s="371">
        <v>12</v>
      </c>
      <c r="E45" s="53">
        <v>11</v>
      </c>
      <c r="F45" s="53">
        <v>11</v>
      </c>
      <c r="G45" s="53">
        <v>8</v>
      </c>
      <c r="H45" s="53">
        <v>6</v>
      </c>
      <c r="I45" s="53">
        <v>7</v>
      </c>
      <c r="J45" s="53">
        <v>6</v>
      </c>
      <c r="K45" s="53">
        <v>8</v>
      </c>
      <c r="L45" s="53">
        <v>8</v>
      </c>
    </row>
    <row r="46" spans="1:12" ht="12" customHeight="1">
      <c r="A46" s="2271" t="s">
        <v>187</v>
      </c>
      <c r="B46" s="2271"/>
      <c r="C46" s="2378"/>
      <c r="D46" s="1755">
        <v>113</v>
      </c>
      <c r="E46" s="504">
        <v>111</v>
      </c>
      <c r="F46" s="1756">
        <v>139</v>
      </c>
      <c r="G46" s="1756">
        <v>81</v>
      </c>
      <c r="H46" s="1756">
        <v>64</v>
      </c>
      <c r="I46" s="1756">
        <v>73</v>
      </c>
      <c r="J46" s="1756">
        <v>60</v>
      </c>
      <c r="K46" s="1756">
        <v>94</v>
      </c>
      <c r="L46" s="1756">
        <v>104</v>
      </c>
    </row>
    <row r="47" spans="1:12" ht="12" customHeight="1">
      <c r="A47" s="2275" t="s">
        <v>188</v>
      </c>
      <c r="B47" s="2275"/>
      <c r="C47" s="2369"/>
      <c r="D47" s="371">
        <v>422</v>
      </c>
      <c r="E47" s="53">
        <v>430</v>
      </c>
      <c r="F47" s="53">
        <v>432</v>
      </c>
      <c r="G47" s="53">
        <v>367</v>
      </c>
      <c r="H47" s="53">
        <v>306</v>
      </c>
      <c r="I47" s="53">
        <v>298</v>
      </c>
      <c r="J47" s="53">
        <v>283</v>
      </c>
      <c r="K47" s="53">
        <v>316</v>
      </c>
      <c r="L47" s="53">
        <v>334</v>
      </c>
    </row>
    <row r="48" spans="1:12" ht="12" customHeight="1">
      <c r="A48" s="2271" t="s">
        <v>189</v>
      </c>
      <c r="B48" s="2271"/>
      <c r="C48" s="2378"/>
      <c r="D48" s="1755">
        <v>36</v>
      </c>
      <c r="E48" s="504">
        <v>45</v>
      </c>
      <c r="F48" s="1756">
        <v>45</v>
      </c>
      <c r="G48" s="1756">
        <v>31</v>
      </c>
      <c r="H48" s="1756">
        <v>30</v>
      </c>
      <c r="I48" s="1756">
        <v>35</v>
      </c>
      <c r="J48" s="1756">
        <v>25</v>
      </c>
      <c r="K48" s="1756">
        <v>31</v>
      </c>
      <c r="L48" s="1756">
        <v>42</v>
      </c>
    </row>
    <row r="49" spans="1:12" ht="12" customHeight="1">
      <c r="A49" s="2275" t="s">
        <v>190</v>
      </c>
      <c r="B49" s="2275"/>
      <c r="C49" s="2369"/>
      <c r="D49" s="371">
        <v>16</v>
      </c>
      <c r="E49" s="53">
        <v>15</v>
      </c>
      <c r="F49" s="53">
        <v>16</v>
      </c>
      <c r="G49" s="53">
        <v>16</v>
      </c>
      <c r="H49" s="53">
        <v>15</v>
      </c>
      <c r="I49" s="53">
        <v>11</v>
      </c>
      <c r="J49" s="53">
        <v>12</v>
      </c>
      <c r="K49" s="53">
        <v>16</v>
      </c>
      <c r="L49" s="53">
        <v>19</v>
      </c>
    </row>
    <row r="50" spans="1:12" ht="12" customHeight="1">
      <c r="A50" s="2271" t="s">
        <v>191</v>
      </c>
      <c r="B50" s="2271"/>
      <c r="C50" s="2378"/>
      <c r="D50" s="1755">
        <v>132</v>
      </c>
      <c r="E50" s="504">
        <v>146</v>
      </c>
      <c r="F50" s="1756">
        <v>165</v>
      </c>
      <c r="G50" s="1756">
        <v>111</v>
      </c>
      <c r="H50" s="1756">
        <v>100</v>
      </c>
      <c r="I50" s="1756">
        <v>101</v>
      </c>
      <c r="J50" s="1756">
        <v>108</v>
      </c>
      <c r="K50" s="1756">
        <v>103</v>
      </c>
      <c r="L50" s="1756">
        <v>135</v>
      </c>
    </row>
    <row r="51" spans="1:12" ht="12" customHeight="1">
      <c r="A51" s="2275" t="s">
        <v>192</v>
      </c>
      <c r="B51" s="2275"/>
      <c r="C51" s="2369"/>
      <c r="D51" s="371">
        <v>106</v>
      </c>
      <c r="E51" s="53">
        <v>123</v>
      </c>
      <c r="F51" s="53">
        <v>137</v>
      </c>
      <c r="G51" s="53">
        <v>114</v>
      </c>
      <c r="H51" s="53">
        <v>109</v>
      </c>
      <c r="I51" s="53">
        <v>98</v>
      </c>
      <c r="J51" s="53">
        <v>112</v>
      </c>
      <c r="K51" s="53">
        <v>117</v>
      </c>
      <c r="L51" s="53">
        <v>143</v>
      </c>
    </row>
    <row r="52" spans="1:12" ht="12" customHeight="1">
      <c r="A52" s="2271" t="s">
        <v>193</v>
      </c>
      <c r="B52" s="2271"/>
      <c r="C52" s="2378"/>
      <c r="D52" s="1755">
        <v>35</v>
      </c>
      <c r="E52" s="504">
        <v>43</v>
      </c>
      <c r="F52" s="1756">
        <v>36</v>
      </c>
      <c r="G52" s="1756">
        <v>39</v>
      </c>
      <c r="H52" s="1756">
        <v>22</v>
      </c>
      <c r="I52" s="1756">
        <v>23</v>
      </c>
      <c r="J52" s="1756">
        <v>19</v>
      </c>
      <c r="K52" s="1756">
        <v>24</v>
      </c>
      <c r="L52" s="1756">
        <v>26</v>
      </c>
    </row>
    <row r="53" spans="1:12" ht="12" customHeight="1">
      <c r="A53" s="2275" t="s">
        <v>194</v>
      </c>
      <c r="B53" s="2275"/>
      <c r="C53" s="2369"/>
      <c r="D53" s="371">
        <v>111</v>
      </c>
      <c r="E53" s="53">
        <v>105</v>
      </c>
      <c r="F53" s="53">
        <v>109</v>
      </c>
      <c r="G53" s="53">
        <v>128</v>
      </c>
      <c r="H53" s="53">
        <v>70</v>
      </c>
      <c r="I53" s="53">
        <v>67</v>
      </c>
      <c r="J53" s="53">
        <v>88</v>
      </c>
      <c r="K53" s="53">
        <v>67</v>
      </c>
      <c r="L53" s="53">
        <v>98</v>
      </c>
    </row>
    <row r="54" spans="1:12" ht="12" customHeight="1">
      <c r="A54" s="2271" t="s">
        <v>195</v>
      </c>
      <c r="B54" s="2271"/>
      <c r="C54" s="2378"/>
      <c r="D54" s="1755">
        <v>9</v>
      </c>
      <c r="E54" s="504">
        <v>9</v>
      </c>
      <c r="F54" s="1756">
        <v>11</v>
      </c>
      <c r="G54" s="1756">
        <v>6</v>
      </c>
      <c r="H54" s="1756">
        <v>5</v>
      </c>
      <c r="I54" s="1756">
        <v>6</v>
      </c>
      <c r="J54" s="1756">
        <v>6</v>
      </c>
      <c r="K54" s="1756">
        <v>7</v>
      </c>
      <c r="L54" s="1756">
        <v>8</v>
      </c>
    </row>
    <row r="55" spans="1:12" ht="12" customHeight="1">
      <c r="A55" s="2995" t="s">
        <v>196</v>
      </c>
      <c r="B55" s="2995"/>
      <c r="C55" s="3003"/>
      <c r="D55" s="1751">
        <v>5905</v>
      </c>
      <c r="E55" s="1751">
        <v>5591</v>
      </c>
      <c r="F55" s="1751">
        <v>5912</v>
      </c>
      <c r="G55" s="1751">
        <v>5045</v>
      </c>
      <c r="H55" s="1751">
        <v>4195</v>
      </c>
      <c r="I55" s="1751">
        <v>4427</v>
      </c>
      <c r="J55" s="1751">
        <v>4368</v>
      </c>
      <c r="K55" s="1751">
        <v>4950</v>
      </c>
      <c r="L55" s="1751">
        <v>5507</v>
      </c>
    </row>
    <row r="56" spans="1:12" ht="12.4" customHeight="1">
      <c r="A56" s="2313" t="s">
        <v>277</v>
      </c>
      <c r="B56" s="2312"/>
      <c r="C56" s="2312"/>
      <c r="D56" s="2312"/>
      <c r="E56" s="2312"/>
      <c r="F56" s="2312"/>
      <c r="G56" s="2312"/>
      <c r="H56" s="2312"/>
      <c r="I56" s="2312"/>
      <c r="J56" s="2312"/>
      <c r="K56" s="2312"/>
      <c r="L56" s="2312"/>
    </row>
    <row r="57" spans="1:12" ht="127.5" customHeight="1">
      <c r="A57" s="2263" t="s">
        <v>667</v>
      </c>
      <c r="B57" s="2263"/>
      <c r="C57" s="2263" t="s">
        <v>1441</v>
      </c>
      <c r="D57" s="2263"/>
      <c r="E57" s="2263"/>
      <c r="F57" s="2263"/>
      <c r="G57" s="2263"/>
      <c r="H57" s="2263"/>
      <c r="I57" s="2263"/>
      <c r="J57" s="2263"/>
      <c r="K57" s="2263"/>
      <c r="L57" s="2263"/>
    </row>
  </sheetData>
  <mergeCells count="57">
    <mergeCell ref="A13:C13"/>
    <mergeCell ref="A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56:L56"/>
    <mergeCell ref="A57:B57"/>
    <mergeCell ref="C57:L57"/>
    <mergeCell ref="A50:C50"/>
    <mergeCell ref="A51:C51"/>
    <mergeCell ref="A52:C52"/>
    <mergeCell ref="A53:C53"/>
    <mergeCell ref="A54:C54"/>
    <mergeCell ref="A55:C55"/>
  </mergeCells>
  <pageMargins left="0.75" right="0.75" top="1" bottom="1" header="0.5" footer="0.5"/>
  <pageSetup orientation="portrait" horizontalDpi="1200" verticalDpi="1200"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B1A0C7"/>
  </sheetPr>
  <dimension ref="A1:L57"/>
  <sheetViews>
    <sheetView showGridLines="0" workbookViewId="0">
      <selection sqref="A1:L2"/>
    </sheetView>
  </sheetViews>
  <sheetFormatPr defaultColWidth="9.140625" defaultRowHeight="12.75"/>
  <cols>
    <col min="1" max="1" width="4.5703125" style="350" customWidth="1"/>
    <col min="2" max="2" width="2.5703125" style="350" customWidth="1"/>
    <col min="3" max="3" width="12.140625" style="350" customWidth="1"/>
    <col min="4" max="12" width="10.7109375" style="350" customWidth="1"/>
    <col min="13" max="16384" width="9.140625" style="350"/>
  </cols>
  <sheetData>
    <row r="1" spans="1:12" ht="12.75" customHeight="1">
      <c r="A1" s="2866" t="s">
        <v>2137</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2.75" customHeight="1">
      <c r="A3" s="2390" t="s">
        <v>551</v>
      </c>
      <c r="B3" s="2391"/>
      <c r="C3" s="2391"/>
      <c r="D3" s="1854" t="s">
        <v>552</v>
      </c>
      <c r="E3" s="1854" t="s">
        <v>553</v>
      </c>
      <c r="F3" s="1854" t="s">
        <v>554</v>
      </c>
      <c r="G3" s="1854" t="s">
        <v>295</v>
      </c>
      <c r="H3" s="1854" t="s">
        <v>787</v>
      </c>
      <c r="I3" s="1854" t="s">
        <v>1095</v>
      </c>
      <c r="J3" s="1854" t="s">
        <v>1127</v>
      </c>
      <c r="K3" s="1854" t="s">
        <v>1354</v>
      </c>
      <c r="L3" s="1854" t="s">
        <v>1901</v>
      </c>
    </row>
    <row r="4" spans="1:12" ht="12" customHeight="1">
      <c r="A4" s="2271" t="s">
        <v>555</v>
      </c>
      <c r="B4" s="2271"/>
      <c r="C4" s="2378"/>
      <c r="D4" s="511">
        <v>2.2000000000000002</v>
      </c>
      <c r="E4" s="1350">
        <v>2.13</v>
      </c>
      <c r="F4" s="1350">
        <v>2.0099999999999998</v>
      </c>
      <c r="G4" s="511">
        <v>1.4</v>
      </c>
      <c r="H4" s="511">
        <v>0.90765962</v>
      </c>
      <c r="I4" s="511">
        <v>1.18858646</v>
      </c>
      <c r="J4" s="511">
        <v>1.23</v>
      </c>
      <c r="K4" s="511">
        <v>1.207707561092584</v>
      </c>
      <c r="L4" s="511">
        <v>1.69</v>
      </c>
    </row>
    <row r="5" spans="1:12" ht="12" customHeight="1">
      <c r="A5" s="2275" t="s">
        <v>556</v>
      </c>
      <c r="B5" s="2275"/>
      <c r="C5" s="2369"/>
      <c r="D5" s="73">
        <v>2.4</v>
      </c>
      <c r="E5" s="73">
        <v>2.56</v>
      </c>
      <c r="F5" s="73">
        <v>2.76</v>
      </c>
      <c r="G5" s="73">
        <v>3</v>
      </c>
      <c r="H5" s="73">
        <v>1.8689955</v>
      </c>
      <c r="I5" s="73">
        <v>1.5755343399999999</v>
      </c>
      <c r="J5" s="73">
        <v>1.54</v>
      </c>
      <c r="K5" s="73">
        <v>2.1240270240345116</v>
      </c>
      <c r="L5" s="73">
        <v>2.19</v>
      </c>
    </row>
    <row r="6" spans="1:12" ht="12" customHeight="1">
      <c r="A6" s="2271" t="s">
        <v>557</v>
      </c>
      <c r="B6" s="2271"/>
      <c r="C6" s="2378"/>
      <c r="D6" s="511">
        <v>3.45</v>
      </c>
      <c r="E6" s="1350">
        <v>2.68</v>
      </c>
      <c r="F6" s="1350">
        <v>3.18</v>
      </c>
      <c r="G6" s="511">
        <v>2.2999999999999998</v>
      </c>
      <c r="H6" s="511">
        <v>1.72692055</v>
      </c>
      <c r="I6" s="511">
        <v>2.2187243799999998</v>
      </c>
      <c r="J6" s="511">
        <v>2.25</v>
      </c>
      <c r="K6" s="511">
        <v>2.0653053565009829</v>
      </c>
      <c r="L6" s="511">
        <v>1.97</v>
      </c>
    </row>
    <row r="7" spans="1:12" ht="12" customHeight="1">
      <c r="A7" s="2275" t="s">
        <v>558</v>
      </c>
      <c r="B7" s="2275"/>
      <c r="C7" s="2369"/>
      <c r="D7" s="73">
        <v>2.17</v>
      </c>
      <c r="E7" s="73">
        <v>2.0299999999999998</v>
      </c>
      <c r="F7" s="73">
        <v>2.2200000000000002</v>
      </c>
      <c r="G7" s="73">
        <v>1.44</v>
      </c>
      <c r="H7" s="73">
        <v>1.0718345</v>
      </c>
      <c r="I7" s="73">
        <v>1.30788437</v>
      </c>
      <c r="J7" s="73">
        <v>0.93</v>
      </c>
      <c r="K7" s="73">
        <v>1.2308057196231703</v>
      </c>
      <c r="L7" s="73">
        <v>1.4</v>
      </c>
    </row>
    <row r="8" spans="1:12" ht="12" customHeight="1">
      <c r="A8" s="2271" t="s">
        <v>559</v>
      </c>
      <c r="B8" s="2271"/>
      <c r="C8" s="2378"/>
      <c r="D8" s="511">
        <v>2.5</v>
      </c>
      <c r="E8" s="1350">
        <v>2.1</v>
      </c>
      <c r="F8" s="1350">
        <v>2.4300000000000002</v>
      </c>
      <c r="G8" s="511">
        <v>2.12</v>
      </c>
      <c r="H8" s="511">
        <v>2.0281564699999999</v>
      </c>
      <c r="I8" s="511">
        <v>2.1007545300000001</v>
      </c>
      <c r="J8" s="511">
        <v>2.14</v>
      </c>
      <c r="K8" s="511">
        <v>2.421785640676243</v>
      </c>
      <c r="L8" s="511">
        <v>2.8</v>
      </c>
    </row>
    <row r="9" spans="1:12" ht="12" customHeight="1">
      <c r="A9" s="2275" t="s">
        <v>560</v>
      </c>
      <c r="B9" s="2275"/>
      <c r="C9" s="2369"/>
      <c r="D9" s="73">
        <v>3.9</v>
      </c>
      <c r="E9" s="73">
        <v>2.8</v>
      </c>
      <c r="F9" s="73">
        <v>3.15</v>
      </c>
      <c r="G9" s="73">
        <v>3.3</v>
      </c>
      <c r="H9" s="73">
        <v>2.50674032</v>
      </c>
      <c r="I9" s="73">
        <v>2.67372013</v>
      </c>
      <c r="J9" s="73">
        <v>2.57</v>
      </c>
      <c r="K9" s="73">
        <v>2.4180951560923218</v>
      </c>
      <c r="L9" s="73">
        <v>3.82</v>
      </c>
    </row>
    <row r="10" spans="1:12" ht="12" customHeight="1">
      <c r="A10" s="2271" t="s">
        <v>561</v>
      </c>
      <c r="B10" s="2271"/>
      <c r="C10" s="2378"/>
      <c r="D10" s="511">
        <v>2.13</v>
      </c>
      <c r="E10" s="1350">
        <v>2.54</v>
      </c>
      <c r="F10" s="1350">
        <v>2.41</v>
      </c>
      <c r="G10" s="511">
        <v>2.0699999999999998</v>
      </c>
      <c r="H10" s="511">
        <v>1.9126744000000002</v>
      </c>
      <c r="I10" s="511">
        <v>1.9872492700000002</v>
      </c>
      <c r="J10" s="511">
        <v>2.17</v>
      </c>
      <c r="K10" s="511">
        <v>2.4762378562856009</v>
      </c>
      <c r="L10" s="511">
        <v>2.0499999999999998</v>
      </c>
    </row>
    <row r="11" spans="1:12" ht="12" customHeight="1">
      <c r="A11" s="2275" t="s">
        <v>152</v>
      </c>
      <c r="B11" s="2275"/>
      <c r="C11" s="2369"/>
      <c r="D11" s="73">
        <v>2.76</v>
      </c>
      <c r="E11" s="73">
        <v>2.4700000000000002</v>
      </c>
      <c r="F11" s="73">
        <v>2.5</v>
      </c>
      <c r="G11" s="73">
        <v>2.37</v>
      </c>
      <c r="H11" s="73">
        <v>1.8295052999999999</v>
      </c>
      <c r="I11" s="73">
        <v>1.6996299699999999</v>
      </c>
      <c r="J11" s="73">
        <v>1.85</v>
      </c>
      <c r="K11" s="73">
        <v>1.9321546334639148</v>
      </c>
      <c r="L11" s="73">
        <v>2.2000000000000002</v>
      </c>
    </row>
    <row r="12" spans="1:12" ht="12" customHeight="1">
      <c r="A12" s="2271" t="s">
        <v>153</v>
      </c>
      <c r="B12" s="2271"/>
      <c r="C12" s="2378"/>
      <c r="D12" s="511">
        <v>3.58</v>
      </c>
      <c r="E12" s="1350">
        <v>3.39</v>
      </c>
      <c r="F12" s="1350">
        <v>5.0999999999999996</v>
      </c>
      <c r="G12" s="511">
        <v>3.77</v>
      </c>
      <c r="H12" s="511">
        <v>3.0400206999999999</v>
      </c>
      <c r="I12" s="511">
        <v>3.2812694500000004</v>
      </c>
      <c r="J12" s="511">
        <v>3.47</v>
      </c>
      <c r="K12" s="511">
        <v>3.4583877343665708</v>
      </c>
      <c r="L12" s="511">
        <v>4.51</v>
      </c>
    </row>
    <row r="13" spans="1:12" ht="12" customHeight="1">
      <c r="A13" s="2275" t="s">
        <v>154</v>
      </c>
      <c r="B13" s="2275"/>
      <c r="C13" s="2369"/>
      <c r="D13" s="73">
        <v>2.5299999999999998</v>
      </c>
      <c r="E13" s="73">
        <v>2.64</v>
      </c>
      <c r="F13" s="73">
        <v>2.2999999999999998</v>
      </c>
      <c r="G13" s="73">
        <v>1.8</v>
      </c>
      <c r="H13" s="73">
        <v>1.6103444299999998</v>
      </c>
      <c r="I13" s="73">
        <v>1.8215915900000001</v>
      </c>
      <c r="J13" s="73">
        <v>1.98</v>
      </c>
      <c r="K13" s="73">
        <v>1.626604020713204</v>
      </c>
      <c r="L13" s="73">
        <v>2</v>
      </c>
    </row>
    <row r="14" spans="1:12" ht="12" customHeight="1">
      <c r="A14" s="2271" t="s">
        <v>155</v>
      </c>
      <c r="B14" s="2271"/>
      <c r="C14" s="2378"/>
      <c r="D14" s="511">
        <v>2.4700000000000002</v>
      </c>
      <c r="E14" s="1350">
        <v>1.82</v>
      </c>
      <c r="F14" s="1350">
        <v>2.57</v>
      </c>
      <c r="G14" s="511">
        <v>1.53</v>
      </c>
      <c r="H14" s="511">
        <v>1.1321584500000001</v>
      </c>
      <c r="I14" s="511">
        <v>1.8227047000000001</v>
      </c>
      <c r="J14" s="511">
        <v>1.44</v>
      </c>
      <c r="K14" s="511">
        <v>1.9034760366583927</v>
      </c>
      <c r="L14" s="511">
        <v>1.82</v>
      </c>
    </row>
    <row r="15" spans="1:12" ht="12" customHeight="1">
      <c r="A15" s="2275" t="s">
        <v>156</v>
      </c>
      <c r="B15" s="2275"/>
      <c r="C15" s="2369"/>
      <c r="D15" s="73">
        <v>1.76</v>
      </c>
      <c r="E15" s="73">
        <v>1.93</v>
      </c>
      <c r="F15" s="73">
        <v>1.95</v>
      </c>
      <c r="G15" s="73">
        <v>1.75</v>
      </c>
      <c r="H15" s="73">
        <v>1.6020869600000001</v>
      </c>
      <c r="I15" s="73">
        <v>1.6073416399999998</v>
      </c>
      <c r="J15" s="73">
        <v>1.55</v>
      </c>
      <c r="K15" s="73">
        <v>1.9762595135931003</v>
      </c>
      <c r="L15" s="73">
        <v>2.1</v>
      </c>
    </row>
    <row r="16" spans="1:12" ht="12" customHeight="1">
      <c r="A16" s="2271" t="s">
        <v>157</v>
      </c>
      <c r="B16" s="2271"/>
      <c r="C16" s="2378"/>
      <c r="D16" s="511">
        <v>1.64</v>
      </c>
      <c r="E16" s="1350">
        <v>2</v>
      </c>
      <c r="F16" s="1350">
        <v>1.73</v>
      </c>
      <c r="G16" s="511">
        <v>1.3</v>
      </c>
      <c r="H16" s="511">
        <v>0.93538104000000011</v>
      </c>
      <c r="I16" s="511">
        <v>1.1237466600000001</v>
      </c>
      <c r="J16" s="511">
        <v>0.96</v>
      </c>
      <c r="K16" s="511">
        <v>1.2570136773490705</v>
      </c>
      <c r="L16" s="511">
        <v>1.37</v>
      </c>
    </row>
    <row r="17" spans="1:12" ht="12" customHeight="1">
      <c r="A17" s="2275" t="s">
        <v>158</v>
      </c>
      <c r="B17" s="2275"/>
      <c r="C17" s="2369"/>
      <c r="D17" s="73">
        <v>2.44</v>
      </c>
      <c r="E17" s="73">
        <v>2.3199999999999998</v>
      </c>
      <c r="F17" s="73">
        <v>2.38</v>
      </c>
      <c r="G17" s="73">
        <v>1.92</v>
      </c>
      <c r="H17" s="73">
        <v>1.8092670900000001</v>
      </c>
      <c r="I17" s="73">
        <v>1.7090497600000001</v>
      </c>
      <c r="J17" s="73">
        <v>1.72</v>
      </c>
      <c r="K17" s="73">
        <v>1.7392473486387376</v>
      </c>
      <c r="L17" s="73">
        <v>2.23</v>
      </c>
    </row>
    <row r="18" spans="1:12" ht="12" customHeight="1">
      <c r="A18" s="2271" t="s">
        <v>159</v>
      </c>
      <c r="B18" s="2271"/>
      <c r="C18" s="2378"/>
      <c r="D18" s="511">
        <v>2.57</v>
      </c>
      <c r="E18" s="1350">
        <v>2.33</v>
      </c>
      <c r="F18" s="1350">
        <v>2.19</v>
      </c>
      <c r="G18" s="511">
        <v>1.66</v>
      </c>
      <c r="H18" s="511">
        <v>1.00976457</v>
      </c>
      <c r="I18" s="511">
        <v>1.38352773</v>
      </c>
      <c r="J18" s="511">
        <v>1.21</v>
      </c>
      <c r="K18" s="511">
        <v>1.3206226650633048</v>
      </c>
      <c r="L18" s="511">
        <v>2.14</v>
      </c>
    </row>
    <row r="19" spans="1:12" ht="12" customHeight="1">
      <c r="A19" s="2275" t="s">
        <v>160</v>
      </c>
      <c r="B19" s="2275"/>
      <c r="C19" s="2369"/>
      <c r="D19" s="73">
        <v>2.23</v>
      </c>
      <c r="E19" s="73">
        <v>1.84</v>
      </c>
      <c r="F19" s="73">
        <v>1.78</v>
      </c>
      <c r="G19" s="73">
        <v>1.1200000000000001</v>
      </c>
      <c r="H19" s="73">
        <v>1.0004611700000001</v>
      </c>
      <c r="I19" s="73">
        <v>1.35755512</v>
      </c>
      <c r="J19" s="73">
        <v>1.28</v>
      </c>
      <c r="K19" s="73">
        <v>1.1887730125113993</v>
      </c>
      <c r="L19" s="73">
        <v>1.47</v>
      </c>
    </row>
    <row r="20" spans="1:12" ht="12" customHeight="1">
      <c r="A20" s="2271" t="s">
        <v>161</v>
      </c>
      <c r="B20" s="2271"/>
      <c r="C20" s="2378"/>
      <c r="D20" s="511">
        <v>2.21</v>
      </c>
      <c r="E20" s="1350">
        <v>2.5099999999999998</v>
      </c>
      <c r="F20" s="1350">
        <v>2.2400000000000002</v>
      </c>
      <c r="G20" s="511">
        <v>1.52</v>
      </c>
      <c r="H20" s="511">
        <v>1.40861181</v>
      </c>
      <c r="I20" s="511">
        <v>1.3640996400000001</v>
      </c>
      <c r="J20" s="511">
        <v>1.38</v>
      </c>
      <c r="K20" s="511">
        <v>1.2354113133665281</v>
      </c>
      <c r="L20" s="511">
        <v>1.63</v>
      </c>
    </row>
    <row r="21" spans="1:12" ht="12" customHeight="1">
      <c r="A21" s="2275" t="s">
        <v>162</v>
      </c>
      <c r="B21" s="2275"/>
      <c r="C21" s="2369"/>
      <c r="D21" s="73">
        <v>2.56</v>
      </c>
      <c r="E21" s="73">
        <v>2.4</v>
      </c>
      <c r="F21" s="73">
        <v>2.12</v>
      </c>
      <c r="G21" s="73">
        <v>1.41</v>
      </c>
      <c r="H21" s="73">
        <v>1.236278</v>
      </c>
      <c r="I21" s="73">
        <v>1.55347663</v>
      </c>
      <c r="J21" s="73">
        <v>1.57</v>
      </c>
      <c r="K21" s="73">
        <v>1.6457669701537201</v>
      </c>
      <c r="L21" s="73">
        <v>1.72</v>
      </c>
    </row>
    <row r="22" spans="1:12" ht="12" customHeight="1">
      <c r="A22" s="2271" t="s">
        <v>163</v>
      </c>
      <c r="B22" s="2271"/>
      <c r="C22" s="2378"/>
      <c r="D22" s="511">
        <v>2.78</v>
      </c>
      <c r="E22" s="1350">
        <v>2.02</v>
      </c>
      <c r="F22" s="1350">
        <v>2.57</v>
      </c>
      <c r="G22" s="511">
        <v>2.34</v>
      </c>
      <c r="H22" s="511">
        <v>1.3477080100000001</v>
      </c>
      <c r="I22" s="511">
        <v>1.7581518099999998</v>
      </c>
      <c r="J22" s="511">
        <v>1.62</v>
      </c>
      <c r="K22" s="511">
        <v>1.6918128608707079</v>
      </c>
      <c r="L22" s="511">
        <v>1.5</v>
      </c>
    </row>
    <row r="23" spans="1:12" ht="12" customHeight="1">
      <c r="A23" s="2275" t="s">
        <v>164</v>
      </c>
      <c r="B23" s="2275"/>
      <c r="C23" s="2369"/>
      <c r="D23" s="73">
        <v>2.2999999999999998</v>
      </c>
      <c r="E23" s="73">
        <v>2.48</v>
      </c>
      <c r="F23" s="73">
        <v>2.2000000000000002</v>
      </c>
      <c r="G23" s="73">
        <v>2.29</v>
      </c>
      <c r="H23" s="73">
        <v>1.75882118</v>
      </c>
      <c r="I23" s="73">
        <v>1.4976846500000001</v>
      </c>
      <c r="J23" s="73">
        <v>1.41</v>
      </c>
      <c r="K23" s="73">
        <v>1.8247992127925809</v>
      </c>
      <c r="L23" s="73">
        <v>2.04</v>
      </c>
    </row>
    <row r="24" spans="1:12" ht="12" customHeight="1">
      <c r="A24" s="2271" t="s">
        <v>165</v>
      </c>
      <c r="B24" s="2271"/>
      <c r="C24" s="2378"/>
      <c r="D24" s="511">
        <v>2</v>
      </c>
      <c r="E24" s="1350">
        <v>2.27</v>
      </c>
      <c r="F24" s="1350">
        <v>2.35</v>
      </c>
      <c r="G24" s="511">
        <v>1.6</v>
      </c>
      <c r="H24" s="511">
        <v>1.5195721500000001</v>
      </c>
      <c r="I24" s="511">
        <v>1.4639243200000001</v>
      </c>
      <c r="J24" s="511">
        <v>1.35</v>
      </c>
      <c r="K24" s="511">
        <v>1.7995717115125796</v>
      </c>
      <c r="L24" s="511">
        <v>1.92</v>
      </c>
    </row>
    <row r="25" spans="1:12" ht="12" customHeight="1">
      <c r="A25" s="2275" t="s">
        <v>166</v>
      </c>
      <c r="B25" s="2275"/>
      <c r="C25" s="2369"/>
      <c r="D25" s="73">
        <v>2.8</v>
      </c>
      <c r="E25" s="73">
        <v>2.9</v>
      </c>
      <c r="F25" s="73">
        <v>2.99</v>
      </c>
      <c r="G25" s="73">
        <v>2.5</v>
      </c>
      <c r="H25" s="73">
        <v>2.1222454599999998</v>
      </c>
      <c r="I25" s="73">
        <v>2.2739765900000002</v>
      </c>
      <c r="J25" s="73">
        <v>2.34</v>
      </c>
      <c r="K25" s="73">
        <v>2.803088009342448</v>
      </c>
      <c r="L25" s="73">
        <v>2.91</v>
      </c>
    </row>
    <row r="26" spans="1:12" ht="12" customHeight="1">
      <c r="A26" s="2271" t="s">
        <v>167</v>
      </c>
      <c r="B26" s="2271"/>
      <c r="C26" s="2378"/>
      <c r="D26" s="511">
        <v>2.59</v>
      </c>
      <c r="E26" s="1350">
        <v>2.38</v>
      </c>
      <c r="F26" s="1350">
        <v>2.0299999999999998</v>
      </c>
      <c r="G26" s="511">
        <v>2</v>
      </c>
      <c r="H26" s="511">
        <v>1.4686405899999999</v>
      </c>
      <c r="I26" s="511">
        <v>1.0843712599999999</v>
      </c>
      <c r="J26" s="511">
        <v>1.04</v>
      </c>
      <c r="K26" s="511">
        <v>1.4456521538583795</v>
      </c>
      <c r="L26" s="511">
        <v>1.94</v>
      </c>
    </row>
    <row r="27" spans="1:12" ht="12" customHeight="1">
      <c r="A27" s="2275" t="s">
        <v>168</v>
      </c>
      <c r="B27" s="2275"/>
      <c r="C27" s="2369"/>
      <c r="D27" s="73">
        <v>2.5099999999999998</v>
      </c>
      <c r="E27" s="73">
        <v>2.27</v>
      </c>
      <c r="F27" s="73">
        <v>2.2799999999999998</v>
      </c>
      <c r="G27" s="73">
        <v>1.78</v>
      </c>
      <c r="H27" s="73">
        <v>1.2648866000000001</v>
      </c>
      <c r="I27" s="73">
        <v>1.3105377899999999</v>
      </c>
      <c r="J27" s="73">
        <v>1.23</v>
      </c>
      <c r="K27" s="73">
        <v>1.7722148073512869</v>
      </c>
      <c r="L27" s="73">
        <v>2.4</v>
      </c>
    </row>
    <row r="28" spans="1:12" ht="12" customHeight="1">
      <c r="A28" s="2271" t="s">
        <v>169</v>
      </c>
      <c r="B28" s="2271"/>
      <c r="C28" s="2378"/>
      <c r="D28" s="511">
        <v>2.0499999999999998</v>
      </c>
      <c r="E28" s="1350">
        <v>2.02</v>
      </c>
      <c r="F28" s="1350">
        <v>1.63</v>
      </c>
      <c r="G28" s="511">
        <v>1.38</v>
      </c>
      <c r="H28" s="511">
        <v>1.4190123799999999</v>
      </c>
      <c r="I28" s="511">
        <v>1.4071322799999999</v>
      </c>
      <c r="J28" s="511">
        <v>0.98</v>
      </c>
      <c r="K28" s="511">
        <v>1.2711791700369943</v>
      </c>
      <c r="L28" s="511">
        <v>1.47</v>
      </c>
    </row>
    <row r="29" spans="1:12" ht="12" customHeight="1">
      <c r="A29" s="2275" t="s">
        <v>170</v>
      </c>
      <c r="B29" s="2275"/>
      <c r="C29" s="2369"/>
      <c r="D29" s="73">
        <v>2.9</v>
      </c>
      <c r="E29" s="73">
        <v>2.46</v>
      </c>
      <c r="F29" s="73">
        <v>2.19</v>
      </c>
      <c r="G29" s="73">
        <v>2.0099999999999998</v>
      </c>
      <c r="H29" s="73">
        <v>1.3963165499999999</v>
      </c>
      <c r="I29" s="73">
        <v>1.05593669</v>
      </c>
      <c r="J29" s="73">
        <v>1.1399999999999999</v>
      </c>
      <c r="K29" s="73">
        <v>1.2891493315117701</v>
      </c>
      <c r="L29" s="73">
        <v>1.45</v>
      </c>
    </row>
    <row r="30" spans="1:12" ht="12" customHeight="1">
      <c r="A30" s="2271" t="s">
        <v>171</v>
      </c>
      <c r="B30" s="2271"/>
      <c r="C30" s="2378"/>
      <c r="D30" s="511">
        <v>2.48</v>
      </c>
      <c r="E30" s="1350">
        <v>2.33</v>
      </c>
      <c r="F30" s="1350">
        <v>2.3199999999999998</v>
      </c>
      <c r="G30" s="511">
        <v>2.31</v>
      </c>
      <c r="H30" s="511">
        <v>1.4035171799999999</v>
      </c>
      <c r="I30" s="511">
        <v>1.5416513200000002</v>
      </c>
      <c r="J30" s="511">
        <v>1.22</v>
      </c>
      <c r="K30" s="511">
        <v>1.8029325162225163</v>
      </c>
      <c r="L30" s="511">
        <v>1.91</v>
      </c>
    </row>
    <row r="31" spans="1:12" ht="12" customHeight="1">
      <c r="A31" s="2275" t="s">
        <v>172</v>
      </c>
      <c r="B31" s="2275"/>
      <c r="C31" s="2369"/>
      <c r="D31" s="73">
        <v>2.12</v>
      </c>
      <c r="E31" s="73">
        <v>2.21</v>
      </c>
      <c r="F31" s="73">
        <v>1.9</v>
      </c>
      <c r="G31" s="73">
        <v>1.57</v>
      </c>
      <c r="H31" s="73">
        <v>1.4011980500000001</v>
      </c>
      <c r="I31" s="73">
        <v>1.2499799299999999</v>
      </c>
      <c r="J31" s="73">
        <v>1.1599999999999999</v>
      </c>
      <c r="K31" s="73">
        <v>1.4030455917527638</v>
      </c>
      <c r="L31" s="73">
        <v>1.83</v>
      </c>
    </row>
    <row r="32" spans="1:12" ht="12" customHeight="1">
      <c r="A32" s="2271" t="s">
        <v>173</v>
      </c>
      <c r="B32" s="2271"/>
      <c r="C32" s="2378"/>
      <c r="D32" s="511">
        <v>2.38</v>
      </c>
      <c r="E32" s="1350">
        <v>1.91</v>
      </c>
      <c r="F32" s="1350">
        <v>2.38</v>
      </c>
      <c r="G32" s="511">
        <v>2.33</v>
      </c>
      <c r="H32" s="511">
        <v>1.8620993999999997</v>
      </c>
      <c r="I32" s="511">
        <v>1.4629496400000002</v>
      </c>
      <c r="J32" s="511">
        <v>1.6</v>
      </c>
      <c r="K32" s="511">
        <v>1.8413998939949054</v>
      </c>
      <c r="L32" s="511">
        <v>2.27</v>
      </c>
    </row>
    <row r="33" spans="1:12" ht="12" customHeight="1">
      <c r="A33" s="2275" t="s">
        <v>174</v>
      </c>
      <c r="B33" s="2275"/>
      <c r="C33" s="2369"/>
      <c r="D33" s="73">
        <v>2.97</v>
      </c>
      <c r="E33" s="73">
        <v>2.31</v>
      </c>
      <c r="F33" s="73">
        <v>2.58</v>
      </c>
      <c r="G33" s="73">
        <v>2.8</v>
      </c>
      <c r="H33" s="73">
        <v>2.1933982800000003</v>
      </c>
      <c r="I33" s="73">
        <v>1.9560476499999999</v>
      </c>
      <c r="J33" s="73">
        <v>2.48</v>
      </c>
      <c r="K33" s="73">
        <v>2.7810916570683566</v>
      </c>
      <c r="L33" s="73">
        <v>2.72</v>
      </c>
    </row>
    <row r="34" spans="1:12" ht="12" customHeight="1">
      <c r="A34" s="2271" t="s">
        <v>175</v>
      </c>
      <c r="B34" s="2271"/>
      <c r="C34" s="2378"/>
      <c r="D34" s="511">
        <v>2.25</v>
      </c>
      <c r="E34" s="1350">
        <v>2.0299999999999998</v>
      </c>
      <c r="F34" s="1350">
        <v>1.88</v>
      </c>
      <c r="G34" s="511">
        <v>1.7</v>
      </c>
      <c r="H34" s="511">
        <v>2.0727927500000001</v>
      </c>
      <c r="I34" s="511">
        <v>1.6770859499999999</v>
      </c>
      <c r="J34" s="511">
        <v>1.32</v>
      </c>
      <c r="K34" s="511">
        <v>1.9253970969939793</v>
      </c>
      <c r="L34" s="511">
        <v>1.47</v>
      </c>
    </row>
    <row r="35" spans="1:12" ht="12" customHeight="1">
      <c r="A35" s="2275" t="s">
        <v>176</v>
      </c>
      <c r="B35" s="2275"/>
      <c r="C35" s="2369"/>
      <c r="D35" s="73">
        <v>3.07</v>
      </c>
      <c r="E35" s="73">
        <v>2.34</v>
      </c>
      <c r="F35" s="73">
        <v>2.78</v>
      </c>
      <c r="G35" s="73">
        <v>2.16</v>
      </c>
      <c r="H35" s="73">
        <v>2.0415071299999998</v>
      </c>
      <c r="I35" s="73">
        <v>2.1323649499999999</v>
      </c>
      <c r="J35" s="73">
        <v>2.16</v>
      </c>
      <c r="K35" s="73">
        <v>1.8768792492310398</v>
      </c>
      <c r="L35" s="73">
        <v>2.09</v>
      </c>
    </row>
    <row r="36" spans="1:12" ht="12" customHeight="1">
      <c r="A36" s="2271" t="s">
        <v>177</v>
      </c>
      <c r="B36" s="2271"/>
      <c r="C36" s="2378"/>
      <c r="D36" s="511">
        <v>2.59</v>
      </c>
      <c r="E36" s="1350">
        <v>2.4900000000000002</v>
      </c>
      <c r="F36" s="1350">
        <v>2.77</v>
      </c>
      <c r="G36" s="511">
        <v>2.66</v>
      </c>
      <c r="H36" s="511">
        <v>1.8472884200000002</v>
      </c>
      <c r="I36" s="511">
        <v>2.0832743599999999</v>
      </c>
      <c r="J36" s="511">
        <v>2.2799999999999998</v>
      </c>
      <c r="K36" s="511">
        <v>2.3744131618734392</v>
      </c>
      <c r="L36" s="511">
        <v>2.62</v>
      </c>
    </row>
    <row r="37" spans="1:12" ht="12" customHeight="1">
      <c r="A37" s="2275" t="s">
        <v>178</v>
      </c>
      <c r="B37" s="2275"/>
      <c r="C37" s="2369"/>
      <c r="D37" s="73">
        <v>2.4300000000000002</v>
      </c>
      <c r="E37" s="73">
        <v>2.02</v>
      </c>
      <c r="F37" s="73">
        <v>2.41</v>
      </c>
      <c r="G37" s="73">
        <v>2.09</v>
      </c>
      <c r="H37" s="73">
        <v>1.6381924199999998</v>
      </c>
      <c r="I37" s="73">
        <v>1.6317631700000002</v>
      </c>
      <c r="J37" s="73">
        <v>1.44</v>
      </c>
      <c r="K37" s="73">
        <v>1.8792884485478105</v>
      </c>
      <c r="L37" s="73">
        <v>1.85</v>
      </c>
    </row>
    <row r="38" spans="1:12" ht="12" customHeight="1">
      <c r="A38" s="2271" t="s">
        <v>179</v>
      </c>
      <c r="B38" s="2271"/>
      <c r="C38" s="2378"/>
      <c r="D38" s="511">
        <v>1.94</v>
      </c>
      <c r="E38" s="1350">
        <v>1.73</v>
      </c>
      <c r="F38" s="1350">
        <v>1.73</v>
      </c>
      <c r="G38" s="511">
        <v>1.22</v>
      </c>
      <c r="H38" s="511">
        <v>0.89471885999999989</v>
      </c>
      <c r="I38" s="511">
        <v>1.4098212400000001</v>
      </c>
      <c r="J38" s="511">
        <v>1.28</v>
      </c>
      <c r="K38" s="511">
        <v>1.2344646263931172</v>
      </c>
      <c r="L38" s="511">
        <v>1.48</v>
      </c>
    </row>
    <row r="39" spans="1:12" ht="12" customHeight="1">
      <c r="A39" s="2275" t="s">
        <v>180</v>
      </c>
      <c r="B39" s="2275"/>
      <c r="C39" s="2369"/>
      <c r="D39" s="73">
        <v>2.5299999999999998</v>
      </c>
      <c r="E39" s="73">
        <v>2</v>
      </c>
      <c r="F39" s="73">
        <v>2.52</v>
      </c>
      <c r="G39" s="73">
        <v>1.5</v>
      </c>
      <c r="H39" s="73">
        <v>1.4596023499999999</v>
      </c>
      <c r="I39" s="73">
        <v>1.5878192199999999</v>
      </c>
      <c r="J39" s="73">
        <v>1.39</v>
      </c>
      <c r="K39" s="73">
        <v>1.6591120807019375</v>
      </c>
      <c r="L39" s="73">
        <v>1.59</v>
      </c>
    </row>
    <row r="40" spans="1:12" ht="12" customHeight="1">
      <c r="A40" s="2271" t="s">
        <v>181</v>
      </c>
      <c r="B40" s="2271"/>
      <c r="C40" s="2378"/>
      <c r="D40" s="511">
        <v>2.02</v>
      </c>
      <c r="E40" s="1350">
        <v>1.96</v>
      </c>
      <c r="F40" s="1350">
        <v>1.86</v>
      </c>
      <c r="G40" s="511">
        <v>1.51</v>
      </c>
      <c r="H40" s="511">
        <v>1.24504891</v>
      </c>
      <c r="I40" s="511">
        <v>1.1284437</v>
      </c>
      <c r="J40" s="511">
        <v>0.96</v>
      </c>
      <c r="K40" s="511">
        <v>1.4010358591144496</v>
      </c>
      <c r="L40" s="511">
        <v>1.94</v>
      </c>
    </row>
    <row r="41" spans="1:12" ht="12" customHeight="1">
      <c r="A41" s="2275" t="s">
        <v>182</v>
      </c>
      <c r="B41" s="2275"/>
      <c r="C41" s="2369"/>
      <c r="D41" s="73">
        <v>2.4</v>
      </c>
      <c r="E41" s="73">
        <v>2.08</v>
      </c>
      <c r="F41" s="73">
        <v>2.36</v>
      </c>
      <c r="G41" s="73">
        <v>2.63</v>
      </c>
      <c r="H41" s="73">
        <v>2.1085496099999999</v>
      </c>
      <c r="I41" s="73">
        <v>1.7907541300000001</v>
      </c>
      <c r="J41" s="73">
        <v>2.0099999999999998</v>
      </c>
      <c r="K41" s="73">
        <v>2.5050381206333663</v>
      </c>
      <c r="L41" s="73">
        <v>3.09</v>
      </c>
    </row>
    <row r="42" spans="1:12" ht="12" customHeight="1">
      <c r="A42" s="2271" t="s">
        <v>183</v>
      </c>
      <c r="B42" s="2271"/>
      <c r="C42" s="2378"/>
      <c r="D42" s="511">
        <v>2.37</v>
      </c>
      <c r="E42" s="1350">
        <v>2.46</v>
      </c>
      <c r="F42" s="1350">
        <v>1.98</v>
      </c>
      <c r="G42" s="511">
        <v>2.2999999999999998</v>
      </c>
      <c r="H42" s="511">
        <v>1.7077665999999998</v>
      </c>
      <c r="I42" s="511">
        <v>1.6937176599999999</v>
      </c>
      <c r="J42" s="511">
        <v>1.52</v>
      </c>
      <c r="K42" s="511">
        <v>1.8668266537500897</v>
      </c>
      <c r="L42" s="511">
        <v>2.12</v>
      </c>
    </row>
    <row r="43" spans="1:12" ht="12" customHeight="1">
      <c r="A43" s="2275" t="s">
        <v>184</v>
      </c>
      <c r="B43" s="2275"/>
      <c r="C43" s="2369"/>
      <c r="D43" s="73">
        <v>3.79</v>
      </c>
      <c r="E43" s="73">
        <v>3.04</v>
      </c>
      <c r="F43" s="73">
        <v>4.1100000000000003</v>
      </c>
      <c r="G43" s="73">
        <v>3.87</v>
      </c>
      <c r="H43" s="73">
        <v>2.58357262</v>
      </c>
      <c r="I43" s="73">
        <v>2.1630953500000003</v>
      </c>
      <c r="J43" s="73">
        <v>2</v>
      </c>
      <c r="K43" s="73">
        <v>2.7854877472143396</v>
      </c>
      <c r="L43" s="73">
        <v>2.61</v>
      </c>
    </row>
    <row r="44" spans="1:12" ht="12" customHeight="1">
      <c r="A44" s="2271" t="s">
        <v>185</v>
      </c>
      <c r="B44" s="2271"/>
      <c r="C44" s="2378"/>
      <c r="D44" s="511">
        <v>2.64</v>
      </c>
      <c r="E44" s="1350">
        <v>2.34</v>
      </c>
      <c r="F44" s="1350">
        <v>2.0699999999999998</v>
      </c>
      <c r="G44" s="511">
        <v>2.77</v>
      </c>
      <c r="H44" s="511">
        <v>1.3710662499999999</v>
      </c>
      <c r="I44" s="511">
        <v>1.60392767</v>
      </c>
      <c r="J44" s="511">
        <v>1.1299999999999999</v>
      </c>
      <c r="K44" s="511">
        <v>1.6879687767356388</v>
      </c>
      <c r="L44" s="511">
        <v>2.0699999999999998</v>
      </c>
    </row>
    <row r="45" spans="1:12" ht="12" customHeight="1">
      <c r="A45" s="2275" t="s">
        <v>186</v>
      </c>
      <c r="B45" s="2275"/>
      <c r="C45" s="2369"/>
      <c r="D45" s="73">
        <v>1.89</v>
      </c>
      <c r="E45" s="73">
        <v>1.76</v>
      </c>
      <c r="F45" s="73">
        <v>1.73</v>
      </c>
      <c r="G45" s="73">
        <v>1.19</v>
      </c>
      <c r="H45" s="73">
        <v>0.96287876000000006</v>
      </c>
      <c r="I45" s="73">
        <v>1.0859821999999999</v>
      </c>
      <c r="J45" s="73">
        <v>0.9</v>
      </c>
      <c r="K45" s="73">
        <v>1.2177023150374362</v>
      </c>
      <c r="L45" s="73">
        <v>1.1399999999999999</v>
      </c>
    </row>
    <row r="46" spans="1:12" ht="12" customHeight="1">
      <c r="A46" s="2271" t="s">
        <v>187</v>
      </c>
      <c r="B46" s="2271"/>
      <c r="C46" s="2378"/>
      <c r="D46" s="511">
        <v>2.36</v>
      </c>
      <c r="E46" s="1350">
        <v>2.25</v>
      </c>
      <c r="F46" s="1350">
        <v>2.7</v>
      </c>
      <c r="G46" s="511">
        <v>1.58</v>
      </c>
      <c r="H46" s="511">
        <v>1.2218033099999999</v>
      </c>
      <c r="I46" s="511">
        <v>1.35989063</v>
      </c>
      <c r="J46" s="511">
        <v>1.1000000000000001</v>
      </c>
      <c r="K46" s="511">
        <v>1.6909471573976538</v>
      </c>
      <c r="L46" s="511">
        <v>1.88</v>
      </c>
    </row>
    <row r="47" spans="1:12" ht="12" customHeight="1">
      <c r="A47" s="2275" t="s">
        <v>188</v>
      </c>
      <c r="B47" s="2275"/>
      <c r="C47" s="2369"/>
      <c r="D47" s="73">
        <v>2.44</v>
      </c>
      <c r="E47" s="73">
        <v>2.4</v>
      </c>
      <c r="F47" s="73">
        <v>2.31</v>
      </c>
      <c r="G47" s="73">
        <v>1.9</v>
      </c>
      <c r="H47" s="73">
        <v>1.5173656900000001</v>
      </c>
      <c r="I47" s="73">
        <v>1.4155010799999999</v>
      </c>
      <c r="J47" s="73">
        <v>1.32</v>
      </c>
      <c r="K47" s="73">
        <v>1.412557092343296</v>
      </c>
      <c r="L47" s="73">
        <v>1.42</v>
      </c>
    </row>
    <row r="48" spans="1:12" ht="12" customHeight="1">
      <c r="A48" s="2271" t="s">
        <v>189</v>
      </c>
      <c r="B48" s="2271"/>
      <c r="C48" s="2378"/>
      <c r="D48" s="511">
        <v>1.95</v>
      </c>
      <c r="E48" s="1350">
        <v>2.39</v>
      </c>
      <c r="F48" s="1350">
        <v>2.2599999999999998</v>
      </c>
      <c r="G48" s="511">
        <v>1.44</v>
      </c>
      <c r="H48" s="511">
        <v>1.3845558099999999</v>
      </c>
      <c r="I48" s="511">
        <v>1.5522640999999999</v>
      </c>
      <c r="J48" s="511">
        <v>1.08</v>
      </c>
      <c r="K48" s="511">
        <v>1.2787704692711608</v>
      </c>
      <c r="L48" s="511">
        <v>1.61</v>
      </c>
    </row>
    <row r="49" spans="1:12" ht="12" customHeight="1">
      <c r="A49" s="2275" t="s">
        <v>190</v>
      </c>
      <c r="B49" s="2275"/>
      <c r="C49" s="2369"/>
      <c r="D49" s="73">
        <v>2.98</v>
      </c>
      <c r="E49" s="73">
        <v>2.86</v>
      </c>
      <c r="F49" s="73">
        <v>2.97</v>
      </c>
      <c r="G49" s="73">
        <v>2.99</v>
      </c>
      <c r="H49" s="73">
        <v>2.6948631199999999</v>
      </c>
      <c r="I49" s="73">
        <v>1.9958879599999999</v>
      </c>
      <c r="J49" s="73">
        <v>2.25</v>
      </c>
      <c r="K49" s="73">
        <v>3.0179773811404838</v>
      </c>
      <c r="L49" s="73">
        <v>3.42</v>
      </c>
    </row>
    <row r="50" spans="1:12" ht="12" customHeight="1">
      <c r="A50" s="2271" t="s">
        <v>191</v>
      </c>
      <c r="B50" s="2271"/>
      <c r="C50" s="2378"/>
      <c r="D50" s="511">
        <v>2.2400000000000002</v>
      </c>
      <c r="E50" s="1350">
        <v>2.41</v>
      </c>
      <c r="F50" s="1350">
        <v>2.63</v>
      </c>
      <c r="G50" s="511">
        <v>1.76</v>
      </c>
      <c r="H50" s="511">
        <v>1.5320084</v>
      </c>
      <c r="I50" s="511">
        <v>1.4888255499999998</v>
      </c>
      <c r="J50" s="511">
        <v>1.57</v>
      </c>
      <c r="K50" s="511">
        <v>1.484788825949803</v>
      </c>
      <c r="L50" s="511">
        <v>1.82</v>
      </c>
    </row>
    <row r="51" spans="1:12" ht="12" customHeight="1">
      <c r="A51" s="2275" t="s">
        <v>192</v>
      </c>
      <c r="B51" s="2275"/>
      <c r="C51" s="2369"/>
      <c r="D51" s="73">
        <v>2.11</v>
      </c>
      <c r="E51" s="73">
        <v>2.36</v>
      </c>
      <c r="F51" s="73">
        <v>2.5</v>
      </c>
      <c r="G51" s="73">
        <v>2.11</v>
      </c>
      <c r="H51" s="73">
        <v>1.93498919</v>
      </c>
      <c r="I51" s="73">
        <v>1.7006641900000001</v>
      </c>
      <c r="J51" s="73">
        <v>1.92</v>
      </c>
      <c r="K51" s="73">
        <v>1.9412883512207668</v>
      </c>
      <c r="L51" s="73">
        <v>2.46</v>
      </c>
    </row>
    <row r="52" spans="1:12" ht="12" customHeight="1">
      <c r="A52" s="2271" t="s">
        <v>193</v>
      </c>
      <c r="B52" s="2271"/>
      <c r="C52" s="2378"/>
      <c r="D52" s="511">
        <v>2.2999999999999998</v>
      </c>
      <c r="E52" s="1350">
        <v>2.8</v>
      </c>
      <c r="F52" s="1350">
        <v>2.2999999999999998</v>
      </c>
      <c r="G52" s="511">
        <v>2.5</v>
      </c>
      <c r="H52" s="511">
        <v>1.38962728</v>
      </c>
      <c r="I52" s="511">
        <v>1.43460681</v>
      </c>
      <c r="J52" s="511">
        <v>1.18</v>
      </c>
      <c r="K52" s="511">
        <v>1.5454530653461407</v>
      </c>
      <c r="L52" s="511">
        <v>1.82</v>
      </c>
    </row>
    <row r="53" spans="1:12" ht="12" customHeight="1">
      <c r="A53" s="2275" t="s">
        <v>194</v>
      </c>
      <c r="B53" s="2275"/>
      <c r="C53" s="2369"/>
      <c r="D53" s="73">
        <v>2.4500000000000002</v>
      </c>
      <c r="E53" s="73">
        <v>2.2599999999999998</v>
      </c>
      <c r="F53" s="73">
        <v>2.36</v>
      </c>
      <c r="G53" s="73">
        <v>2.71</v>
      </c>
      <c r="H53" s="73">
        <v>1.4849080400000001</v>
      </c>
      <c r="I53" s="73">
        <v>1.4010830999999999</v>
      </c>
      <c r="J53" s="73">
        <v>1.83</v>
      </c>
      <c r="K53" s="73">
        <v>1.3802595376063813</v>
      </c>
      <c r="L53" s="73">
        <v>2.2999999999999998</v>
      </c>
    </row>
    <row r="54" spans="1:12" ht="12" customHeight="1">
      <c r="A54" s="2271" t="s">
        <v>195</v>
      </c>
      <c r="B54" s="2271"/>
      <c r="C54" s="2378"/>
      <c r="D54" s="511">
        <v>2.21</v>
      </c>
      <c r="E54" s="1350">
        <v>2.11</v>
      </c>
      <c r="F54" s="1350">
        <v>2.46</v>
      </c>
      <c r="G54" s="511">
        <v>1.46</v>
      </c>
      <c r="H54" s="511">
        <v>1.1586910100000001</v>
      </c>
      <c r="I54" s="511">
        <v>1.2717630200000001</v>
      </c>
      <c r="J54" s="511">
        <v>1.21</v>
      </c>
      <c r="K54" s="511">
        <v>1.4233943402553322</v>
      </c>
      <c r="L54" s="511">
        <v>1.31</v>
      </c>
    </row>
    <row r="55" spans="1:12" ht="12" customHeight="1">
      <c r="A55" s="2995" t="s">
        <v>196</v>
      </c>
      <c r="B55" s="2995"/>
      <c r="C55" s="3003"/>
      <c r="D55" s="2023">
        <v>2.5</v>
      </c>
      <c r="E55" s="2023">
        <v>2.31</v>
      </c>
      <c r="F55" s="2023">
        <v>2.39</v>
      </c>
      <c r="G55" s="2023">
        <v>2</v>
      </c>
      <c r="H55" s="2023">
        <v>1.64111228</v>
      </c>
      <c r="I55" s="2023">
        <v>1.6944766</v>
      </c>
      <c r="J55" s="2023">
        <v>1.66</v>
      </c>
      <c r="K55" s="2023">
        <v>1.8</v>
      </c>
      <c r="L55" s="2023">
        <v>2.1</v>
      </c>
    </row>
    <row r="56" spans="1:12" ht="12.4" customHeight="1">
      <c r="A56" s="2313" t="s">
        <v>277</v>
      </c>
      <c r="B56" s="2312"/>
      <c r="C56" s="2312"/>
      <c r="D56" s="2312"/>
      <c r="E56" s="2312"/>
      <c r="F56" s="2312"/>
      <c r="G56" s="2312"/>
      <c r="H56" s="2312"/>
      <c r="I56" s="2312"/>
      <c r="J56" s="2312"/>
      <c r="K56" s="2312"/>
      <c r="L56" s="2312"/>
    </row>
    <row r="57" spans="1:12" ht="105.75" customHeight="1">
      <c r="A57" s="2263" t="s">
        <v>667</v>
      </c>
      <c r="B57" s="2263"/>
      <c r="C57" s="2263" t="s">
        <v>1902</v>
      </c>
      <c r="D57" s="2263"/>
      <c r="E57" s="2263"/>
      <c r="F57" s="2263"/>
      <c r="G57" s="2263"/>
      <c r="H57" s="2263"/>
      <c r="I57" s="2263"/>
      <c r="J57" s="2263"/>
      <c r="K57" s="2263"/>
      <c r="L57" s="2263"/>
    </row>
  </sheetData>
  <mergeCells count="57">
    <mergeCell ref="A13:C13"/>
    <mergeCell ref="A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56:L56"/>
    <mergeCell ref="A57:B57"/>
    <mergeCell ref="C57:L57"/>
    <mergeCell ref="A50:C50"/>
    <mergeCell ref="A51:C51"/>
    <mergeCell ref="A52:C52"/>
    <mergeCell ref="A53:C53"/>
    <mergeCell ref="A54:C54"/>
    <mergeCell ref="A55:C55"/>
  </mergeCells>
  <pageMargins left="0.75" right="0.75" top="1" bottom="1" header="0.5" footer="0.5"/>
  <pageSetup orientation="portrait" horizontalDpi="1200" verticalDpi="1200"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tabColor rgb="FFB1A0C7"/>
  </sheetPr>
  <dimension ref="A1:M58"/>
  <sheetViews>
    <sheetView showGridLines="0" workbookViewId="0"/>
  </sheetViews>
  <sheetFormatPr defaultColWidth="9.140625" defaultRowHeight="12.75"/>
  <cols>
    <col min="1" max="1" width="4.5703125" style="350" customWidth="1"/>
    <col min="2" max="2" width="2.5703125" style="350" customWidth="1"/>
    <col min="3" max="3" width="12.28515625" style="350" customWidth="1"/>
    <col min="4" max="12" width="11.28515625" style="350" customWidth="1"/>
    <col min="13" max="16384" width="9.140625" style="350"/>
  </cols>
  <sheetData>
    <row r="1" spans="1:13">
      <c r="C1" s="2866" t="s">
        <v>1442</v>
      </c>
      <c r="D1" s="2437"/>
      <c r="E1" s="2437"/>
      <c r="F1" s="2437"/>
      <c r="G1" s="2437"/>
      <c r="H1" s="2437"/>
      <c r="I1" s="2437"/>
      <c r="J1" s="2437"/>
      <c r="K1" s="2437"/>
      <c r="L1" s="2437"/>
    </row>
    <row r="2" spans="1:13">
      <c r="C2" s="2405"/>
      <c r="D2" s="2405"/>
      <c r="E2" s="2405"/>
      <c r="F2" s="2405"/>
      <c r="G2" s="2405"/>
      <c r="H2" s="2405"/>
      <c r="I2" s="2405"/>
      <c r="J2" s="2405"/>
      <c r="K2" s="2405"/>
      <c r="L2" s="2405"/>
    </row>
    <row r="3" spans="1:13" ht="12.75" customHeight="1">
      <c r="A3" s="2390" t="s">
        <v>551</v>
      </c>
      <c r="B3" s="2391"/>
      <c r="C3" s="2391"/>
      <c r="D3" s="1397" t="s">
        <v>552</v>
      </c>
      <c r="E3" s="1397" t="s">
        <v>553</v>
      </c>
      <c r="F3" s="1397" t="s">
        <v>554</v>
      </c>
      <c r="G3" s="1397" t="s">
        <v>295</v>
      </c>
      <c r="H3" s="1397" t="s">
        <v>787</v>
      </c>
      <c r="I3" s="1397" t="s">
        <v>1095</v>
      </c>
      <c r="J3" s="1397" t="s">
        <v>1127</v>
      </c>
      <c r="K3" s="1397" t="s">
        <v>1354</v>
      </c>
      <c r="L3" s="1397" t="s">
        <v>1435</v>
      </c>
    </row>
    <row r="4" spans="1:13" ht="12" customHeight="1">
      <c r="A4" s="2271" t="s">
        <v>555</v>
      </c>
      <c r="B4" s="2271"/>
      <c r="C4" s="2378"/>
      <c r="D4" s="741">
        <v>180</v>
      </c>
      <c r="E4" s="465">
        <v>189</v>
      </c>
      <c r="F4" s="765">
        <v>227</v>
      </c>
      <c r="G4" s="765">
        <v>197</v>
      </c>
      <c r="H4" s="765">
        <v>175</v>
      </c>
      <c r="I4" s="765">
        <v>218</v>
      </c>
      <c r="J4" s="465">
        <v>197</v>
      </c>
      <c r="K4" s="1757">
        <v>209</v>
      </c>
      <c r="L4" s="765">
        <v>184</v>
      </c>
    </row>
    <row r="5" spans="1:13" ht="12" customHeight="1">
      <c r="A5" s="2275" t="s">
        <v>556</v>
      </c>
      <c r="B5" s="2275"/>
      <c r="C5" s="2369"/>
      <c r="D5" s="233">
        <v>27</v>
      </c>
      <c r="E5" s="72">
        <v>29</v>
      </c>
      <c r="F5" s="72">
        <v>27</v>
      </c>
      <c r="G5" s="72">
        <v>29</v>
      </c>
      <c r="H5" s="72">
        <v>30</v>
      </c>
      <c r="I5" s="72">
        <v>28</v>
      </c>
      <c r="J5" s="72">
        <v>26</v>
      </c>
      <c r="K5" s="1758">
        <v>29</v>
      </c>
      <c r="L5" s="72">
        <v>28</v>
      </c>
    </row>
    <row r="6" spans="1:13" ht="12" customHeight="1">
      <c r="A6" s="2271" t="s">
        <v>557</v>
      </c>
      <c r="B6" s="2271"/>
      <c r="C6" s="2378"/>
      <c r="D6" s="741">
        <v>268</v>
      </c>
      <c r="E6" s="465">
        <v>220</v>
      </c>
      <c r="F6" s="765">
        <v>327</v>
      </c>
      <c r="G6" s="765">
        <v>315</v>
      </c>
      <c r="H6" s="765">
        <v>302</v>
      </c>
      <c r="I6" s="765">
        <v>314</v>
      </c>
      <c r="J6" s="465">
        <v>260</v>
      </c>
      <c r="K6" s="1757">
        <v>267</v>
      </c>
      <c r="L6" s="765">
        <v>247</v>
      </c>
    </row>
    <row r="7" spans="1:13" ht="12" customHeight="1">
      <c r="A7" s="2275" t="s">
        <v>558</v>
      </c>
      <c r="B7" s="2275"/>
      <c r="C7" s="2369"/>
      <c r="D7" s="233">
        <v>112</v>
      </c>
      <c r="E7" s="72">
        <v>129</v>
      </c>
      <c r="F7" s="72">
        <v>171</v>
      </c>
      <c r="G7" s="72">
        <v>120</v>
      </c>
      <c r="H7" s="72">
        <v>133</v>
      </c>
      <c r="I7" s="72">
        <v>131</v>
      </c>
      <c r="J7" s="72">
        <v>111</v>
      </c>
      <c r="K7" s="1758">
        <v>121</v>
      </c>
      <c r="L7" s="72">
        <v>125</v>
      </c>
      <c r="M7" s="1398"/>
    </row>
    <row r="8" spans="1:13" ht="12" customHeight="1">
      <c r="A8" s="2271" t="s">
        <v>559</v>
      </c>
      <c r="B8" s="2271"/>
      <c r="C8" s="2378"/>
      <c r="D8" s="741">
        <v>1480</v>
      </c>
      <c r="E8" s="465">
        <v>1349</v>
      </c>
      <c r="F8" s="765">
        <v>1586</v>
      </c>
      <c r="G8" s="765">
        <v>1431</v>
      </c>
      <c r="H8" s="765">
        <v>1436</v>
      </c>
      <c r="I8" s="765">
        <v>1643</v>
      </c>
      <c r="J8" s="465">
        <v>1376</v>
      </c>
      <c r="K8" s="1757">
        <v>1530</v>
      </c>
      <c r="L8" s="765">
        <v>1413</v>
      </c>
    </row>
    <row r="9" spans="1:13" ht="12" customHeight="1">
      <c r="A9" s="2275" t="s">
        <v>560</v>
      </c>
      <c r="B9" s="2275"/>
      <c r="C9" s="2369"/>
      <c r="D9" s="233">
        <v>224</v>
      </c>
      <c r="E9" s="72">
        <v>220</v>
      </c>
      <c r="F9" s="72">
        <v>217</v>
      </c>
      <c r="G9" s="72">
        <v>231</v>
      </c>
      <c r="H9" s="72">
        <v>250</v>
      </c>
      <c r="I9" s="72">
        <v>218</v>
      </c>
      <c r="J9" s="72">
        <v>216</v>
      </c>
      <c r="K9" s="1758">
        <v>238</v>
      </c>
      <c r="L9" s="72">
        <v>227</v>
      </c>
    </row>
    <row r="10" spans="1:13" ht="12" customHeight="1">
      <c r="A10" s="2271" t="s">
        <v>561</v>
      </c>
      <c r="B10" s="2271"/>
      <c r="C10" s="2378"/>
      <c r="D10" s="741">
        <v>115</v>
      </c>
      <c r="E10" s="465">
        <v>149</v>
      </c>
      <c r="F10" s="765">
        <v>123</v>
      </c>
      <c r="G10" s="765">
        <v>111</v>
      </c>
      <c r="H10" s="765">
        <v>131</v>
      </c>
      <c r="I10" s="765">
        <v>108</v>
      </c>
      <c r="J10" s="465">
        <v>114</v>
      </c>
      <c r="K10" s="1757">
        <v>134</v>
      </c>
      <c r="L10" s="765">
        <v>129</v>
      </c>
    </row>
    <row r="11" spans="1:13" ht="12" customHeight="1">
      <c r="A11" s="2275" t="s">
        <v>152</v>
      </c>
      <c r="B11" s="2275"/>
      <c r="C11" s="2369"/>
      <c r="D11" s="233">
        <v>34</v>
      </c>
      <c r="E11" s="72">
        <v>36</v>
      </c>
      <c r="F11" s="72">
        <v>34</v>
      </c>
      <c r="G11" s="72">
        <v>40</v>
      </c>
      <c r="H11" s="72">
        <v>42</v>
      </c>
      <c r="I11" s="72">
        <v>38</v>
      </c>
      <c r="J11" s="72">
        <v>34</v>
      </c>
      <c r="K11" s="1758">
        <v>36</v>
      </c>
      <c r="L11" s="72">
        <v>34</v>
      </c>
    </row>
    <row r="12" spans="1:13" ht="12" customHeight="1">
      <c r="A12" s="2271" t="s">
        <v>153</v>
      </c>
      <c r="B12" s="2271"/>
      <c r="C12" s="2378"/>
      <c r="D12" s="741">
        <v>17</v>
      </c>
      <c r="E12" s="465">
        <v>17</v>
      </c>
      <c r="F12" s="765">
        <v>20</v>
      </c>
      <c r="G12" s="765">
        <v>19</v>
      </c>
      <c r="H12" s="765">
        <v>25</v>
      </c>
      <c r="I12" s="765">
        <v>25</v>
      </c>
      <c r="J12" s="465">
        <v>23</v>
      </c>
      <c r="K12" s="1757">
        <v>26</v>
      </c>
      <c r="L12" s="765">
        <v>26</v>
      </c>
    </row>
    <row r="13" spans="1:13" ht="12" customHeight="1">
      <c r="A13" s="2275" t="s">
        <v>154</v>
      </c>
      <c r="B13" s="2275"/>
      <c r="C13" s="2369"/>
      <c r="D13" s="233">
        <v>679</v>
      </c>
      <c r="E13" s="72">
        <v>741</v>
      </c>
      <c r="F13" s="72">
        <v>710</v>
      </c>
      <c r="G13" s="72">
        <v>637</v>
      </c>
      <c r="H13" s="72">
        <v>643</v>
      </c>
      <c r="I13" s="72">
        <v>595</v>
      </c>
      <c r="J13" s="72">
        <v>568</v>
      </c>
      <c r="K13" s="1758">
        <v>706</v>
      </c>
      <c r="L13" s="72">
        <v>741</v>
      </c>
    </row>
    <row r="14" spans="1:13" ht="12" customHeight="1">
      <c r="A14" s="2271" t="s">
        <v>155</v>
      </c>
      <c r="B14" s="2271"/>
      <c r="C14" s="2378"/>
      <c r="D14" s="741">
        <v>353</v>
      </c>
      <c r="E14" s="465">
        <v>308</v>
      </c>
      <c r="F14" s="765">
        <v>398</v>
      </c>
      <c r="G14" s="765">
        <v>362</v>
      </c>
      <c r="H14" s="765">
        <v>301</v>
      </c>
      <c r="I14" s="765">
        <v>371</v>
      </c>
      <c r="J14" s="465">
        <v>353</v>
      </c>
      <c r="K14" s="1757">
        <v>345</v>
      </c>
      <c r="L14" s="765">
        <v>308</v>
      </c>
    </row>
    <row r="15" spans="1:13" ht="12" customHeight="1">
      <c r="A15" s="2275" t="s">
        <v>156</v>
      </c>
      <c r="B15" s="2275"/>
      <c r="C15" s="2369"/>
      <c r="D15" s="233">
        <v>39</v>
      </c>
      <c r="E15" s="72">
        <v>36</v>
      </c>
      <c r="F15" s="72">
        <v>37</v>
      </c>
      <c r="G15" s="72">
        <v>53</v>
      </c>
      <c r="H15" s="72">
        <v>42</v>
      </c>
      <c r="I15" s="72">
        <v>51</v>
      </c>
      <c r="J15" s="72">
        <v>48</v>
      </c>
      <c r="K15" s="1758">
        <v>45</v>
      </c>
      <c r="L15" s="72">
        <v>39</v>
      </c>
    </row>
    <row r="16" spans="1:13" ht="12" customHeight="1">
      <c r="A16" s="2271" t="s">
        <v>157</v>
      </c>
      <c r="B16" s="2271"/>
      <c r="C16" s="2378"/>
      <c r="D16" s="741">
        <v>61</v>
      </c>
      <c r="E16" s="465">
        <v>62</v>
      </c>
      <c r="F16" s="765">
        <v>72</v>
      </c>
      <c r="G16" s="765">
        <v>72</v>
      </c>
      <c r="H16" s="765">
        <v>72</v>
      </c>
      <c r="I16" s="765">
        <v>58</v>
      </c>
      <c r="J16" s="465">
        <v>51</v>
      </c>
      <c r="K16" s="1757">
        <v>69</v>
      </c>
      <c r="L16" s="765">
        <v>59</v>
      </c>
    </row>
    <row r="17" spans="1:12" ht="12" customHeight="1">
      <c r="A17" s="2275" t="s">
        <v>158</v>
      </c>
      <c r="B17" s="2275"/>
      <c r="C17" s="2369"/>
      <c r="D17" s="233">
        <v>413</v>
      </c>
      <c r="E17" s="72">
        <v>412</v>
      </c>
      <c r="F17" s="72">
        <v>452</v>
      </c>
      <c r="G17" s="72">
        <v>436</v>
      </c>
      <c r="H17" s="72">
        <v>433</v>
      </c>
      <c r="I17" s="72">
        <v>382</v>
      </c>
      <c r="J17" s="72">
        <v>381</v>
      </c>
      <c r="K17" s="1758">
        <v>435</v>
      </c>
      <c r="L17" s="72">
        <v>396</v>
      </c>
    </row>
    <row r="18" spans="1:12" ht="12" customHeight="1">
      <c r="A18" s="2271" t="s">
        <v>159</v>
      </c>
      <c r="B18" s="2271"/>
      <c r="C18" s="2378"/>
      <c r="D18" s="741">
        <v>296</v>
      </c>
      <c r="E18" s="465">
        <v>278</v>
      </c>
      <c r="F18" s="765">
        <v>324</v>
      </c>
      <c r="G18" s="765">
        <v>297</v>
      </c>
      <c r="H18" s="765">
        <v>303</v>
      </c>
      <c r="I18" s="765">
        <v>286</v>
      </c>
      <c r="J18" s="465">
        <v>240</v>
      </c>
      <c r="K18" s="1757">
        <v>270</v>
      </c>
      <c r="L18" s="765">
        <v>266</v>
      </c>
    </row>
    <row r="19" spans="1:12" ht="12" customHeight="1">
      <c r="A19" s="2275" t="s">
        <v>160</v>
      </c>
      <c r="B19" s="2275"/>
      <c r="C19" s="2369"/>
      <c r="D19" s="233">
        <v>84</v>
      </c>
      <c r="E19" s="72">
        <v>96</v>
      </c>
      <c r="F19" s="72">
        <v>95</v>
      </c>
      <c r="G19" s="72">
        <v>90</v>
      </c>
      <c r="H19" s="72">
        <v>92</v>
      </c>
      <c r="I19" s="72">
        <v>101</v>
      </c>
      <c r="J19" s="72">
        <v>94</v>
      </c>
      <c r="K19" s="1758">
        <v>105</v>
      </c>
      <c r="L19" s="72">
        <v>110</v>
      </c>
    </row>
    <row r="20" spans="1:12" ht="12" customHeight="1">
      <c r="A20" s="2271" t="s">
        <v>161</v>
      </c>
      <c r="B20" s="2271"/>
      <c r="C20" s="2378"/>
      <c r="D20" s="741">
        <v>96</v>
      </c>
      <c r="E20" s="465">
        <v>105</v>
      </c>
      <c r="F20" s="765">
        <v>108</v>
      </c>
      <c r="G20" s="765">
        <v>114</v>
      </c>
      <c r="H20" s="765">
        <v>105</v>
      </c>
      <c r="I20" s="765">
        <v>85</v>
      </c>
      <c r="J20" s="465">
        <v>101</v>
      </c>
      <c r="K20" s="1757">
        <v>110</v>
      </c>
      <c r="L20" s="765">
        <v>109</v>
      </c>
    </row>
    <row r="21" spans="1:12" ht="12" customHeight="1">
      <c r="A21" s="2275" t="s">
        <v>162</v>
      </c>
      <c r="B21" s="2275"/>
      <c r="C21" s="2369"/>
      <c r="D21" s="233">
        <v>220</v>
      </c>
      <c r="E21" s="72">
        <v>207</v>
      </c>
      <c r="F21" s="72">
        <v>219</v>
      </c>
      <c r="G21" s="72">
        <v>212</v>
      </c>
      <c r="H21" s="72">
        <v>161</v>
      </c>
      <c r="I21" s="72">
        <v>167</v>
      </c>
      <c r="J21" s="72">
        <v>151</v>
      </c>
      <c r="K21" s="1758">
        <v>176</v>
      </c>
      <c r="L21" s="72">
        <v>160</v>
      </c>
    </row>
    <row r="22" spans="1:12" ht="12" customHeight="1">
      <c r="A22" s="2271" t="s">
        <v>163</v>
      </c>
      <c r="B22" s="2271"/>
      <c r="C22" s="2378"/>
      <c r="D22" s="741">
        <v>187</v>
      </c>
      <c r="E22" s="465">
        <v>196</v>
      </c>
      <c r="F22" s="765">
        <v>218</v>
      </c>
      <c r="G22" s="765">
        <v>190</v>
      </c>
      <c r="H22" s="765">
        <v>180</v>
      </c>
      <c r="I22" s="765">
        <v>182</v>
      </c>
      <c r="J22" s="465">
        <v>178</v>
      </c>
      <c r="K22" s="1757">
        <v>175</v>
      </c>
      <c r="L22" s="765">
        <v>158</v>
      </c>
    </row>
    <row r="23" spans="1:12" ht="12" customHeight="1">
      <c r="A23" s="2275" t="s">
        <v>164</v>
      </c>
      <c r="B23" s="2275"/>
      <c r="C23" s="2369"/>
      <c r="D23" s="233">
        <v>151</v>
      </c>
      <c r="E23" s="72">
        <v>56</v>
      </c>
      <c r="F23" s="72">
        <v>51</v>
      </c>
      <c r="G23" s="72">
        <v>53</v>
      </c>
      <c r="H23" s="72">
        <v>47</v>
      </c>
      <c r="I23" s="72">
        <v>44</v>
      </c>
      <c r="J23" s="72">
        <v>36</v>
      </c>
      <c r="K23" s="1758">
        <v>46</v>
      </c>
      <c r="L23" s="72">
        <v>45</v>
      </c>
    </row>
    <row r="24" spans="1:12" ht="12" customHeight="1">
      <c r="A24" s="2271" t="s">
        <v>165</v>
      </c>
      <c r="B24" s="2271"/>
      <c r="C24" s="2378"/>
      <c r="D24" s="741">
        <v>181</v>
      </c>
      <c r="E24" s="465">
        <v>166</v>
      </c>
      <c r="F24" s="765">
        <v>199</v>
      </c>
      <c r="G24" s="765">
        <v>186</v>
      </c>
      <c r="H24" s="765">
        <v>186</v>
      </c>
      <c r="I24" s="765">
        <v>206</v>
      </c>
      <c r="J24" s="465">
        <v>223</v>
      </c>
      <c r="K24" s="1757">
        <v>208</v>
      </c>
      <c r="L24" s="765">
        <v>197</v>
      </c>
    </row>
    <row r="25" spans="1:12" ht="12" customHeight="1">
      <c r="A25" s="2275" t="s">
        <v>166</v>
      </c>
      <c r="B25" s="2275"/>
      <c r="C25" s="2369"/>
      <c r="D25" s="233">
        <v>284</v>
      </c>
      <c r="E25" s="72">
        <v>253</v>
      </c>
      <c r="F25" s="72">
        <v>308</v>
      </c>
      <c r="G25" s="72">
        <v>293</v>
      </c>
      <c r="H25" s="72">
        <v>239</v>
      </c>
      <c r="I25" s="72">
        <v>211</v>
      </c>
      <c r="J25" s="72">
        <v>201</v>
      </c>
      <c r="K25" s="1758">
        <v>228</v>
      </c>
      <c r="L25" s="72">
        <v>212</v>
      </c>
    </row>
    <row r="26" spans="1:12" ht="12" customHeight="1">
      <c r="A26" s="2271" t="s">
        <v>167</v>
      </c>
      <c r="B26" s="2271"/>
      <c r="C26" s="2378"/>
      <c r="D26" s="741">
        <v>429</v>
      </c>
      <c r="E26" s="465">
        <v>441</v>
      </c>
      <c r="F26" s="765">
        <v>472</v>
      </c>
      <c r="G26" s="765">
        <v>475</v>
      </c>
      <c r="H26" s="765">
        <v>424</v>
      </c>
      <c r="I26" s="765">
        <v>397</v>
      </c>
      <c r="J26" s="465">
        <v>333</v>
      </c>
      <c r="K26" s="1757">
        <v>408</v>
      </c>
      <c r="L26" s="765">
        <v>369</v>
      </c>
    </row>
    <row r="27" spans="1:12" ht="12" customHeight="1">
      <c r="A27" s="2275" t="s">
        <v>168</v>
      </c>
      <c r="B27" s="2275"/>
      <c r="C27" s="2369"/>
      <c r="D27" s="233">
        <v>164</v>
      </c>
      <c r="E27" s="72">
        <v>182</v>
      </c>
      <c r="F27" s="72">
        <v>186</v>
      </c>
      <c r="G27" s="72">
        <v>191</v>
      </c>
      <c r="H27" s="72">
        <v>202</v>
      </c>
      <c r="I27" s="72">
        <v>161</v>
      </c>
      <c r="J27" s="72">
        <v>161</v>
      </c>
      <c r="K27" s="1758">
        <v>200</v>
      </c>
      <c r="L27" s="72">
        <v>194</v>
      </c>
    </row>
    <row r="28" spans="1:12" ht="12" customHeight="1">
      <c r="A28" s="2271" t="s">
        <v>169</v>
      </c>
      <c r="B28" s="2271"/>
      <c r="C28" s="2378"/>
      <c r="D28" s="741">
        <v>102</v>
      </c>
      <c r="E28" s="465">
        <v>97</v>
      </c>
      <c r="F28" s="765">
        <v>99</v>
      </c>
      <c r="G28" s="765">
        <v>110</v>
      </c>
      <c r="H28" s="765">
        <v>106</v>
      </c>
      <c r="I28" s="765">
        <v>113</v>
      </c>
      <c r="J28" s="465">
        <v>104</v>
      </c>
      <c r="K28" s="1757">
        <v>111</v>
      </c>
      <c r="L28" s="765">
        <v>104</v>
      </c>
    </row>
    <row r="29" spans="1:12" ht="12" customHeight="1">
      <c r="A29" s="2275" t="s">
        <v>170</v>
      </c>
      <c r="B29" s="2275"/>
      <c r="C29" s="2369"/>
      <c r="D29" s="233">
        <v>241</v>
      </c>
      <c r="E29" s="72">
        <v>236</v>
      </c>
      <c r="F29" s="72">
        <v>245</v>
      </c>
      <c r="G29" s="72">
        <v>215</v>
      </c>
      <c r="H29" s="72">
        <v>240</v>
      </c>
      <c r="I29" s="72">
        <v>235</v>
      </c>
      <c r="J29" s="72">
        <v>202</v>
      </c>
      <c r="K29" s="1758">
        <v>229</v>
      </c>
      <c r="L29" s="72">
        <v>219</v>
      </c>
    </row>
    <row r="30" spans="1:12" ht="12" customHeight="1">
      <c r="A30" s="2271" t="s">
        <v>171</v>
      </c>
      <c r="B30" s="2271"/>
      <c r="C30" s="2378"/>
      <c r="D30" s="741">
        <v>32</v>
      </c>
      <c r="E30" s="465">
        <v>43</v>
      </c>
      <c r="F30" s="765">
        <v>44</v>
      </c>
      <c r="G30" s="765">
        <v>43</v>
      </c>
      <c r="H30" s="765">
        <v>40</v>
      </c>
      <c r="I30" s="765">
        <v>33</v>
      </c>
      <c r="J30" s="465">
        <v>28</v>
      </c>
      <c r="K30" s="1757">
        <v>43</v>
      </c>
      <c r="L30" s="765">
        <v>40</v>
      </c>
    </row>
    <row r="31" spans="1:12" ht="12" customHeight="1">
      <c r="A31" s="2275" t="s">
        <v>172</v>
      </c>
      <c r="B31" s="2275"/>
      <c r="C31" s="2369"/>
      <c r="D31" s="233">
        <v>54</v>
      </c>
      <c r="E31" s="72">
        <v>57</v>
      </c>
      <c r="F31" s="72">
        <v>54</v>
      </c>
      <c r="G31" s="72">
        <v>52</v>
      </c>
      <c r="H31" s="72">
        <v>62</v>
      </c>
      <c r="I31" s="72">
        <v>55</v>
      </c>
      <c r="J31" s="72">
        <v>56</v>
      </c>
      <c r="K31" s="1758">
        <v>67</v>
      </c>
      <c r="L31" s="72">
        <v>59</v>
      </c>
    </row>
    <row r="32" spans="1:12" ht="12" customHeight="1">
      <c r="A32" s="2271" t="s">
        <v>173</v>
      </c>
      <c r="B32" s="2271"/>
      <c r="C32" s="2378"/>
      <c r="D32" s="741">
        <v>101</v>
      </c>
      <c r="E32" s="465">
        <v>112</v>
      </c>
      <c r="F32" s="765">
        <v>129</v>
      </c>
      <c r="G32" s="765">
        <v>124</v>
      </c>
      <c r="H32" s="765">
        <v>123</v>
      </c>
      <c r="I32" s="765">
        <v>121</v>
      </c>
      <c r="J32" s="465">
        <v>104</v>
      </c>
      <c r="K32" s="1757">
        <v>120</v>
      </c>
      <c r="L32" s="765">
        <v>123</v>
      </c>
    </row>
    <row r="33" spans="1:12" ht="12" customHeight="1">
      <c r="A33" s="2275" t="s">
        <v>174</v>
      </c>
      <c r="B33" s="2275"/>
      <c r="C33" s="2369"/>
      <c r="D33" s="233">
        <v>57</v>
      </c>
      <c r="E33" s="72">
        <v>51</v>
      </c>
      <c r="F33" s="72">
        <v>54</v>
      </c>
      <c r="G33" s="72">
        <v>67</v>
      </c>
      <c r="H33" s="72">
        <v>52</v>
      </c>
      <c r="I33" s="72">
        <v>48</v>
      </c>
      <c r="J33" s="72">
        <v>48</v>
      </c>
      <c r="K33" s="1758">
        <v>53</v>
      </c>
      <c r="L33" s="72">
        <v>49</v>
      </c>
    </row>
    <row r="34" spans="1:12" ht="12" customHeight="1">
      <c r="A34" s="2271" t="s">
        <v>175</v>
      </c>
      <c r="B34" s="2271"/>
      <c r="C34" s="2378"/>
      <c r="D34" s="741">
        <v>256</v>
      </c>
      <c r="E34" s="465">
        <v>296</v>
      </c>
      <c r="F34" s="765">
        <v>259</v>
      </c>
      <c r="G34" s="765">
        <v>271</v>
      </c>
      <c r="H34" s="765">
        <v>303</v>
      </c>
      <c r="I34" s="765">
        <v>296</v>
      </c>
      <c r="J34" s="465">
        <v>263</v>
      </c>
      <c r="K34" s="1757">
        <v>283</v>
      </c>
      <c r="L34" s="765">
        <v>271</v>
      </c>
    </row>
    <row r="35" spans="1:12" ht="12" customHeight="1">
      <c r="A35" s="2275" t="s">
        <v>176</v>
      </c>
      <c r="B35" s="2275"/>
      <c r="C35" s="2369"/>
      <c r="D35" s="233">
        <v>78</v>
      </c>
      <c r="E35" s="72">
        <v>82</v>
      </c>
      <c r="F35" s="72">
        <v>98</v>
      </c>
      <c r="G35" s="72">
        <v>92</v>
      </c>
      <c r="H35" s="72">
        <v>91</v>
      </c>
      <c r="I35" s="72">
        <v>89</v>
      </c>
      <c r="J35" s="72">
        <v>76</v>
      </c>
      <c r="K35" s="1758">
        <v>79</v>
      </c>
      <c r="L35" s="72">
        <v>72</v>
      </c>
    </row>
    <row r="36" spans="1:12" ht="12" customHeight="1">
      <c r="A36" s="2271" t="s">
        <v>177</v>
      </c>
      <c r="B36" s="2271"/>
      <c r="C36" s="2378"/>
      <c r="D36" s="741">
        <v>593</v>
      </c>
      <c r="E36" s="465">
        <v>691</v>
      </c>
      <c r="F36" s="765">
        <v>668</v>
      </c>
      <c r="G36" s="765">
        <v>715</v>
      </c>
      <c r="H36" s="765">
        <v>653</v>
      </c>
      <c r="I36" s="765">
        <v>645</v>
      </c>
      <c r="J36" s="465">
        <v>590</v>
      </c>
      <c r="K36" s="1757">
        <v>648</v>
      </c>
      <c r="L36" s="765">
        <v>577</v>
      </c>
    </row>
    <row r="37" spans="1:12" ht="12" customHeight="1">
      <c r="A37" s="2275" t="s">
        <v>178</v>
      </c>
      <c r="B37" s="2275"/>
      <c r="C37" s="2369"/>
      <c r="D37" s="233">
        <v>343</v>
      </c>
      <c r="E37" s="72">
        <v>318</v>
      </c>
      <c r="F37" s="72">
        <v>342</v>
      </c>
      <c r="G37" s="72">
        <v>377</v>
      </c>
      <c r="H37" s="72">
        <v>312</v>
      </c>
      <c r="I37" s="72">
        <v>409</v>
      </c>
      <c r="J37" s="72">
        <v>349</v>
      </c>
      <c r="K37" s="1758">
        <v>390</v>
      </c>
      <c r="L37" s="72">
        <v>363</v>
      </c>
    </row>
    <row r="38" spans="1:12" ht="12" customHeight="1">
      <c r="A38" s="2271" t="s">
        <v>179</v>
      </c>
      <c r="B38" s="2271"/>
      <c r="C38" s="2378"/>
      <c r="D38" s="741">
        <v>19</v>
      </c>
      <c r="E38" s="465">
        <v>23</v>
      </c>
      <c r="F38" s="765">
        <v>22</v>
      </c>
      <c r="G38" s="765">
        <v>21</v>
      </c>
      <c r="H38" s="765">
        <v>21</v>
      </c>
      <c r="I38" s="765">
        <v>24</v>
      </c>
      <c r="J38" s="465">
        <v>23</v>
      </c>
      <c r="K38" s="1757">
        <v>28</v>
      </c>
      <c r="L38" s="765">
        <v>25</v>
      </c>
    </row>
    <row r="39" spans="1:12" ht="12" customHeight="1">
      <c r="A39" s="2275" t="s">
        <v>180</v>
      </c>
      <c r="B39" s="2275"/>
      <c r="C39" s="2369"/>
      <c r="D39" s="233">
        <v>426</v>
      </c>
      <c r="E39" s="72">
        <v>474</v>
      </c>
      <c r="F39" s="72">
        <v>529</v>
      </c>
      <c r="G39" s="72">
        <v>523</v>
      </c>
      <c r="H39" s="72">
        <v>480</v>
      </c>
      <c r="I39" s="72">
        <v>473</v>
      </c>
      <c r="J39" s="72">
        <v>447</v>
      </c>
      <c r="K39" s="1758">
        <v>442</v>
      </c>
      <c r="L39" s="72">
        <v>456</v>
      </c>
    </row>
    <row r="40" spans="1:12" ht="12" customHeight="1">
      <c r="A40" s="2271" t="s">
        <v>181</v>
      </c>
      <c r="B40" s="2271"/>
      <c r="C40" s="2378"/>
      <c r="D40" s="741">
        <v>165</v>
      </c>
      <c r="E40" s="465">
        <v>168</v>
      </c>
      <c r="F40" s="765">
        <v>203</v>
      </c>
      <c r="G40" s="765">
        <v>241</v>
      </c>
      <c r="H40" s="765">
        <v>157</v>
      </c>
      <c r="I40" s="765">
        <v>169</v>
      </c>
      <c r="J40" s="465">
        <v>156</v>
      </c>
      <c r="K40" s="1757">
        <v>153</v>
      </c>
      <c r="L40" s="765">
        <v>140</v>
      </c>
    </row>
    <row r="41" spans="1:12" ht="12" customHeight="1">
      <c r="A41" s="2275" t="s">
        <v>182</v>
      </c>
      <c r="B41" s="2275"/>
      <c r="C41" s="2369"/>
      <c r="D41" s="233">
        <v>169</v>
      </c>
      <c r="E41" s="72">
        <v>172</v>
      </c>
      <c r="F41" s="72">
        <v>167</v>
      </c>
      <c r="G41" s="72">
        <v>217</v>
      </c>
      <c r="H41" s="72">
        <v>207</v>
      </c>
      <c r="I41" s="72">
        <v>180</v>
      </c>
      <c r="J41" s="72">
        <v>159</v>
      </c>
      <c r="K41" s="1758">
        <v>188</v>
      </c>
      <c r="L41" s="72">
        <v>187</v>
      </c>
    </row>
    <row r="42" spans="1:12" ht="12" customHeight="1">
      <c r="A42" s="2271" t="s">
        <v>183</v>
      </c>
      <c r="B42" s="2271"/>
      <c r="C42" s="2378"/>
      <c r="D42" s="741">
        <v>393</v>
      </c>
      <c r="E42" s="465">
        <v>445</v>
      </c>
      <c r="F42" s="765">
        <v>445</v>
      </c>
      <c r="G42" s="765">
        <v>471</v>
      </c>
      <c r="H42" s="765">
        <v>449</v>
      </c>
      <c r="I42" s="765">
        <v>425</v>
      </c>
      <c r="J42" s="465">
        <v>425</v>
      </c>
      <c r="K42" s="1757">
        <v>475</v>
      </c>
      <c r="L42" s="765">
        <v>460</v>
      </c>
    </row>
    <row r="43" spans="1:12" ht="12" customHeight="1">
      <c r="A43" s="2275" t="s">
        <v>184</v>
      </c>
      <c r="B43" s="2275"/>
      <c r="C43" s="2369"/>
      <c r="D43" s="233">
        <v>53</v>
      </c>
      <c r="E43" s="72">
        <v>53</v>
      </c>
      <c r="F43" s="72">
        <v>54</v>
      </c>
      <c r="G43" s="72">
        <v>54</v>
      </c>
      <c r="H43" s="72">
        <v>46</v>
      </c>
      <c r="I43" s="72">
        <v>47</v>
      </c>
      <c r="J43" s="72">
        <v>37</v>
      </c>
      <c r="K43" s="1758">
        <v>43</v>
      </c>
      <c r="L43" s="72">
        <v>42</v>
      </c>
    </row>
    <row r="44" spans="1:12" ht="12" customHeight="1">
      <c r="A44" s="2271" t="s">
        <v>185</v>
      </c>
      <c r="B44" s="2271"/>
      <c r="C44" s="2378"/>
      <c r="D44" s="741">
        <v>167</v>
      </c>
      <c r="E44" s="465">
        <v>170</v>
      </c>
      <c r="F44" s="765">
        <v>167</v>
      </c>
      <c r="G44" s="765">
        <v>174</v>
      </c>
      <c r="H44" s="765">
        <v>176</v>
      </c>
      <c r="I44" s="765">
        <v>177</v>
      </c>
      <c r="J44" s="465">
        <v>151</v>
      </c>
      <c r="K44" s="1757">
        <v>187</v>
      </c>
      <c r="L44" s="765">
        <v>180</v>
      </c>
    </row>
    <row r="45" spans="1:12" ht="12" customHeight="1">
      <c r="A45" s="2275" t="s">
        <v>186</v>
      </c>
      <c r="B45" s="2275"/>
      <c r="C45" s="2369"/>
      <c r="D45" s="233">
        <v>23</v>
      </c>
      <c r="E45" s="72">
        <v>22</v>
      </c>
      <c r="F45" s="72">
        <v>22</v>
      </c>
      <c r="G45" s="72">
        <v>25</v>
      </c>
      <c r="H45" s="72">
        <v>25</v>
      </c>
      <c r="I45" s="72">
        <v>27</v>
      </c>
      <c r="J45" s="72">
        <v>24</v>
      </c>
      <c r="K45" s="1758">
        <v>32</v>
      </c>
      <c r="L45" s="72">
        <v>32</v>
      </c>
    </row>
    <row r="46" spans="1:12" ht="12" customHeight="1">
      <c r="A46" s="2271" t="s">
        <v>187</v>
      </c>
      <c r="B46" s="2271"/>
      <c r="C46" s="2378"/>
      <c r="D46" s="741">
        <v>223</v>
      </c>
      <c r="E46" s="465">
        <v>271</v>
      </c>
      <c r="F46" s="765">
        <v>350</v>
      </c>
      <c r="G46" s="765">
        <v>252</v>
      </c>
      <c r="H46" s="765">
        <v>264</v>
      </c>
      <c r="I46" s="765">
        <v>238</v>
      </c>
      <c r="J46" s="465">
        <v>213</v>
      </c>
      <c r="K46" s="1757">
        <v>263</v>
      </c>
      <c r="L46" s="765">
        <v>233</v>
      </c>
    </row>
    <row r="47" spans="1:12" ht="12" customHeight="1">
      <c r="A47" s="2275" t="s">
        <v>188</v>
      </c>
      <c r="B47" s="2275"/>
      <c r="C47" s="2369"/>
      <c r="D47" s="233">
        <v>848</v>
      </c>
      <c r="E47" s="72">
        <v>821</v>
      </c>
      <c r="F47" s="72">
        <v>885</v>
      </c>
      <c r="G47" s="72">
        <v>885</v>
      </c>
      <c r="H47" s="72">
        <v>873</v>
      </c>
      <c r="I47" s="72">
        <v>929</v>
      </c>
      <c r="J47" s="72">
        <v>833</v>
      </c>
      <c r="K47" s="1758">
        <v>1000</v>
      </c>
      <c r="L47" s="72">
        <v>912</v>
      </c>
    </row>
    <row r="48" spans="1:12" ht="12" customHeight="1">
      <c r="A48" s="2271" t="s">
        <v>189</v>
      </c>
      <c r="B48" s="2271"/>
      <c r="C48" s="2378"/>
      <c r="D48" s="741">
        <v>101</v>
      </c>
      <c r="E48" s="465">
        <v>123</v>
      </c>
      <c r="F48" s="765">
        <v>105</v>
      </c>
      <c r="G48" s="765">
        <v>114</v>
      </c>
      <c r="H48" s="765">
        <v>94</v>
      </c>
      <c r="I48" s="765">
        <v>92</v>
      </c>
      <c r="J48" s="465">
        <v>89</v>
      </c>
      <c r="K48" s="1757">
        <v>117</v>
      </c>
      <c r="L48" s="765">
        <v>113</v>
      </c>
    </row>
    <row r="49" spans="1:12" ht="12" customHeight="1">
      <c r="A49" s="2275" t="s">
        <v>190</v>
      </c>
      <c r="B49" s="2275"/>
      <c r="C49" s="2369"/>
      <c r="D49" s="233">
        <v>28</v>
      </c>
      <c r="E49" s="72">
        <v>26</v>
      </c>
      <c r="F49" s="72">
        <v>25</v>
      </c>
      <c r="G49" s="72">
        <v>25</v>
      </c>
      <c r="H49" s="72">
        <v>28</v>
      </c>
      <c r="I49" s="72">
        <v>20</v>
      </c>
      <c r="J49" s="72">
        <v>18</v>
      </c>
      <c r="K49" s="1758">
        <v>26</v>
      </c>
      <c r="L49" s="72">
        <v>23</v>
      </c>
    </row>
    <row r="50" spans="1:12" ht="12" customHeight="1">
      <c r="A50" s="2271" t="s">
        <v>191</v>
      </c>
      <c r="B50" s="2271"/>
      <c r="C50" s="2378"/>
      <c r="D50" s="741">
        <v>257</v>
      </c>
      <c r="E50" s="465">
        <v>270</v>
      </c>
      <c r="F50" s="765">
        <v>319</v>
      </c>
      <c r="G50" s="765">
        <v>294</v>
      </c>
      <c r="H50" s="765">
        <v>302</v>
      </c>
      <c r="I50" s="765">
        <v>347</v>
      </c>
      <c r="J50" s="465">
        <v>313</v>
      </c>
      <c r="K50" s="1757">
        <v>288</v>
      </c>
      <c r="L50" s="765">
        <v>269</v>
      </c>
    </row>
    <row r="51" spans="1:12" ht="12" customHeight="1">
      <c r="A51" s="2275" t="s">
        <v>192</v>
      </c>
      <c r="B51" s="2275"/>
      <c r="C51" s="2369"/>
      <c r="D51" s="233">
        <v>294</v>
      </c>
      <c r="E51" s="72">
        <v>306</v>
      </c>
      <c r="F51" s="72">
        <v>347</v>
      </c>
      <c r="G51" s="72">
        <v>334</v>
      </c>
      <c r="H51" s="72">
        <v>323</v>
      </c>
      <c r="I51" s="72">
        <v>289</v>
      </c>
      <c r="J51" s="72">
        <v>259</v>
      </c>
      <c r="K51" s="1758">
        <v>324</v>
      </c>
      <c r="L51" s="72">
        <v>303</v>
      </c>
    </row>
    <row r="52" spans="1:12" ht="12" customHeight="1">
      <c r="A52" s="2271" t="s">
        <v>193</v>
      </c>
      <c r="B52" s="2271"/>
      <c r="C52" s="2378"/>
      <c r="D52" s="741">
        <v>82</v>
      </c>
      <c r="E52" s="465">
        <v>84</v>
      </c>
      <c r="F52" s="765">
        <v>79</v>
      </c>
      <c r="G52" s="765">
        <v>91</v>
      </c>
      <c r="H52" s="765">
        <v>75</v>
      </c>
      <c r="I52" s="765">
        <v>60</v>
      </c>
      <c r="J52" s="465">
        <v>61</v>
      </c>
      <c r="K52" s="1757">
        <v>67</v>
      </c>
      <c r="L52" s="765">
        <v>63</v>
      </c>
    </row>
    <row r="53" spans="1:12" ht="12" customHeight="1">
      <c r="A53" s="2275" t="s">
        <v>194</v>
      </c>
      <c r="B53" s="2275"/>
      <c r="C53" s="2369"/>
      <c r="D53" s="233">
        <v>211</v>
      </c>
      <c r="E53" s="72">
        <v>224</v>
      </c>
      <c r="F53" s="72">
        <v>269</v>
      </c>
      <c r="G53" s="72">
        <v>225</v>
      </c>
      <c r="H53" s="72">
        <v>214</v>
      </c>
      <c r="I53" s="72">
        <v>207</v>
      </c>
      <c r="J53" s="72">
        <v>190</v>
      </c>
      <c r="K53" s="1758">
        <v>196</v>
      </c>
      <c r="L53" s="72">
        <v>187</v>
      </c>
    </row>
    <row r="54" spans="1:12" ht="12" customHeight="1">
      <c r="A54" s="2271" t="s">
        <v>195</v>
      </c>
      <c r="B54" s="2271"/>
      <c r="C54" s="2378"/>
      <c r="D54" s="741">
        <v>21</v>
      </c>
      <c r="E54" s="465">
        <v>23</v>
      </c>
      <c r="F54" s="765">
        <v>21</v>
      </c>
      <c r="G54" s="765">
        <v>17</v>
      </c>
      <c r="H54" s="765">
        <v>21</v>
      </c>
      <c r="I54" s="765">
        <v>17</v>
      </c>
      <c r="J54" s="465">
        <v>16</v>
      </c>
      <c r="K54" s="1757">
        <v>22</v>
      </c>
      <c r="L54" s="765">
        <v>20</v>
      </c>
    </row>
    <row r="55" spans="1:12" ht="12" customHeight="1">
      <c r="A55" s="2995" t="s">
        <v>196</v>
      </c>
      <c r="B55" s="2995"/>
      <c r="C55" s="3003"/>
      <c r="D55" s="1754">
        <v>11329</v>
      </c>
      <c r="E55" s="1754">
        <v>11534</v>
      </c>
      <c r="F55" s="1754">
        <v>12583</v>
      </c>
      <c r="G55" s="1754">
        <v>12183</v>
      </c>
      <c r="H55" s="1754">
        <v>11692</v>
      </c>
      <c r="I55" s="1754">
        <v>11786</v>
      </c>
      <c r="J55" s="1754">
        <v>10709</v>
      </c>
      <c r="K55" s="1759">
        <v>11989</v>
      </c>
      <c r="L55" s="1754">
        <v>11297</v>
      </c>
    </row>
    <row r="56" spans="1:12" ht="12.4" customHeight="1">
      <c r="A56" s="2356" t="s">
        <v>277</v>
      </c>
      <c r="B56" s="2357"/>
      <c r="C56" s="2357"/>
      <c r="D56" s="2357"/>
      <c r="E56" s="2357"/>
      <c r="F56" s="2357"/>
      <c r="G56" s="2357"/>
      <c r="H56" s="2357"/>
      <c r="I56" s="2357"/>
      <c r="J56" s="2357"/>
      <c r="K56" s="2357"/>
      <c r="L56" s="2357"/>
    </row>
    <row r="57" spans="1:12" s="32" customFormat="1" ht="32.25" customHeight="1">
      <c r="A57" s="3004" t="s">
        <v>1443</v>
      </c>
      <c r="B57" s="3005"/>
      <c r="C57" s="3005"/>
      <c r="D57" s="3005"/>
      <c r="E57" s="3005"/>
      <c r="F57" s="3005"/>
      <c r="G57" s="3005"/>
      <c r="H57" s="3005"/>
      <c r="I57" s="3005"/>
      <c r="J57" s="3005"/>
      <c r="K57" s="3005"/>
      <c r="L57" s="3005"/>
    </row>
    <row r="58" spans="1:12" ht="125.25" customHeight="1">
      <c r="A58" s="2263" t="s">
        <v>667</v>
      </c>
      <c r="B58" s="2263"/>
      <c r="C58" s="2263" t="s">
        <v>1444</v>
      </c>
      <c r="D58" s="2263"/>
      <c r="E58" s="2263"/>
      <c r="F58" s="2263"/>
      <c r="G58" s="2263"/>
      <c r="H58" s="2263"/>
      <c r="I58" s="2263"/>
      <c r="J58" s="2263"/>
      <c r="K58" s="2263"/>
      <c r="L58" s="2263"/>
    </row>
  </sheetData>
  <mergeCells count="58">
    <mergeCell ref="A13:C13"/>
    <mergeCell ref="C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56:L56"/>
    <mergeCell ref="A57:L57"/>
    <mergeCell ref="A58:B58"/>
    <mergeCell ref="C58:L58"/>
    <mergeCell ref="A50:C50"/>
    <mergeCell ref="A51:C51"/>
    <mergeCell ref="A52:C52"/>
    <mergeCell ref="A53:C53"/>
    <mergeCell ref="A54:C54"/>
    <mergeCell ref="A55:C55"/>
  </mergeCells>
  <pageMargins left="0.75" right="0.75" top="1" bottom="1" header="0.5" footer="0.5"/>
  <pageSetup orientation="portrait"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tabColor rgb="FFB1A0C7"/>
  </sheetPr>
  <dimension ref="A1:L58"/>
  <sheetViews>
    <sheetView showGridLines="0" workbookViewId="0"/>
  </sheetViews>
  <sheetFormatPr defaultColWidth="9.140625" defaultRowHeight="12.75"/>
  <cols>
    <col min="1" max="1" width="4.5703125" style="350" customWidth="1"/>
    <col min="2" max="2" width="2.5703125" style="350" customWidth="1"/>
    <col min="3" max="3" width="12.28515625" style="350" customWidth="1"/>
    <col min="4" max="12" width="11.28515625" style="350" customWidth="1"/>
    <col min="13" max="16384" width="9.140625" style="350"/>
  </cols>
  <sheetData>
    <row r="1" spans="1:12">
      <c r="C1" s="2866" t="s">
        <v>2138</v>
      </c>
      <c r="D1" s="2437"/>
      <c r="E1" s="2437"/>
      <c r="F1" s="2437"/>
      <c r="G1" s="2437"/>
      <c r="H1" s="2437"/>
      <c r="I1" s="2437"/>
      <c r="J1" s="2437"/>
      <c r="K1" s="2437"/>
      <c r="L1" s="2437"/>
    </row>
    <row r="2" spans="1:12">
      <c r="C2" s="2405"/>
      <c r="D2" s="2405"/>
      <c r="E2" s="2405"/>
      <c r="F2" s="2405"/>
      <c r="G2" s="2405"/>
      <c r="H2" s="2405"/>
      <c r="I2" s="2405"/>
      <c r="J2" s="2405"/>
      <c r="K2" s="2405"/>
      <c r="L2" s="2405"/>
    </row>
    <row r="3" spans="1:12" ht="12.75" customHeight="1">
      <c r="A3" s="2390" t="s">
        <v>551</v>
      </c>
      <c r="B3" s="2391"/>
      <c r="C3" s="2391"/>
      <c r="D3" s="1854" t="s">
        <v>552</v>
      </c>
      <c r="E3" s="1854" t="s">
        <v>553</v>
      </c>
      <c r="F3" s="1854" t="s">
        <v>554</v>
      </c>
      <c r="G3" s="1854" t="s">
        <v>295</v>
      </c>
      <c r="H3" s="1854" t="s">
        <v>787</v>
      </c>
      <c r="I3" s="1854" t="s">
        <v>1095</v>
      </c>
      <c r="J3" s="1854" t="s">
        <v>1127</v>
      </c>
      <c r="K3" s="1854" t="s">
        <v>1354</v>
      </c>
      <c r="L3" s="1854" t="s">
        <v>1901</v>
      </c>
    </row>
    <row r="4" spans="1:12" ht="12" customHeight="1">
      <c r="A4" s="2271" t="s">
        <v>555</v>
      </c>
      <c r="B4" s="2271"/>
      <c r="C4" s="2378"/>
      <c r="D4" s="511">
        <v>4.8899999999999997</v>
      </c>
      <c r="E4" s="1350">
        <v>5.05</v>
      </c>
      <c r="F4" s="1350">
        <v>5.96</v>
      </c>
      <c r="G4" s="511">
        <v>5.12</v>
      </c>
      <c r="H4" s="511">
        <v>4.4315389099999996</v>
      </c>
      <c r="I4" s="511">
        <v>5.4239500300000003</v>
      </c>
      <c r="J4" s="511">
        <v>4.88</v>
      </c>
      <c r="K4" s="2024">
        <v>5.1390282055666008</v>
      </c>
      <c r="L4" s="1350">
        <v>4.7</v>
      </c>
    </row>
    <row r="5" spans="1:12" ht="12" customHeight="1">
      <c r="A5" s="2275" t="s">
        <v>556</v>
      </c>
      <c r="B5" s="2275"/>
      <c r="C5" s="2369"/>
      <c r="D5" s="73">
        <v>5.34</v>
      </c>
      <c r="E5" s="73">
        <v>5.61</v>
      </c>
      <c r="F5" s="73">
        <v>5.08</v>
      </c>
      <c r="G5" s="73">
        <v>5.24</v>
      </c>
      <c r="H5" s="73">
        <v>5.3245145200000001</v>
      </c>
      <c r="I5" s="73">
        <v>4.9114389799999998</v>
      </c>
      <c r="J5" s="73">
        <v>4.43</v>
      </c>
      <c r="K5" s="2025">
        <v>4.9515254066889156</v>
      </c>
      <c r="L5" s="73">
        <v>4.6399999999999997</v>
      </c>
    </row>
    <row r="6" spans="1:12" ht="12" customHeight="1">
      <c r="A6" s="2271" t="s">
        <v>557</v>
      </c>
      <c r="B6" s="2271"/>
      <c r="C6" s="2378"/>
      <c r="D6" s="511">
        <v>6.07</v>
      </c>
      <c r="E6" s="1350">
        <v>4.7</v>
      </c>
      <c r="F6" s="1350">
        <v>6.5</v>
      </c>
      <c r="G6" s="511">
        <v>6</v>
      </c>
      <c r="H6" s="511">
        <v>5.6603828299999996</v>
      </c>
      <c r="I6" s="511">
        <v>5.8172138499999999</v>
      </c>
      <c r="J6" s="511">
        <v>4.7300000000000004</v>
      </c>
      <c r="K6" s="2024">
        <v>4.690816550186705</v>
      </c>
      <c r="L6" s="1350">
        <v>4.08</v>
      </c>
    </row>
    <row r="7" spans="1:12" ht="12" customHeight="1">
      <c r="A7" s="2275" t="s">
        <v>558</v>
      </c>
      <c r="B7" s="2275"/>
      <c r="C7" s="2369"/>
      <c r="D7" s="73">
        <v>5.03</v>
      </c>
      <c r="E7" s="73">
        <v>5.66</v>
      </c>
      <c r="F7" s="73">
        <v>7.29</v>
      </c>
      <c r="G7" s="73">
        <v>5.29</v>
      </c>
      <c r="H7" s="73">
        <v>5.5474949499999999</v>
      </c>
      <c r="I7" s="73">
        <v>5.3772494599999998</v>
      </c>
      <c r="J7" s="73">
        <v>4.5599999999999996</v>
      </c>
      <c r="K7" s="2025">
        <v>4.8929397944220536</v>
      </c>
      <c r="L7" s="73">
        <v>4.6399999999999997</v>
      </c>
    </row>
    <row r="8" spans="1:12" ht="12" customHeight="1">
      <c r="A8" s="2271" t="s">
        <v>559</v>
      </c>
      <c r="B8" s="2271"/>
      <c r="C8" s="2378"/>
      <c r="D8" s="511">
        <v>5.2</v>
      </c>
      <c r="E8" s="1350">
        <v>4.63</v>
      </c>
      <c r="F8" s="1350">
        <v>5.3</v>
      </c>
      <c r="G8" s="511">
        <v>4.76</v>
      </c>
      <c r="H8" s="511">
        <v>4.6814050900000002</v>
      </c>
      <c r="I8" s="511">
        <v>5.2038235999999998</v>
      </c>
      <c r="J8" s="511">
        <v>4.3099999999999996</v>
      </c>
      <c r="K8" s="2024">
        <v>4.6892156850688416</v>
      </c>
      <c r="L8" s="1350">
        <v>3.81</v>
      </c>
    </row>
    <row r="9" spans="1:12" ht="12" customHeight="1">
      <c r="A9" s="2275" t="s">
        <v>560</v>
      </c>
      <c r="B9" s="2275"/>
      <c r="C9" s="2369"/>
      <c r="D9" s="73">
        <v>6.08</v>
      </c>
      <c r="E9" s="73">
        <v>5.83</v>
      </c>
      <c r="F9" s="73">
        <v>5.51</v>
      </c>
      <c r="G9" s="73">
        <v>5.68</v>
      </c>
      <c r="H9" s="73">
        <v>6.0000869400000001</v>
      </c>
      <c r="I9" s="73">
        <v>5.0753762600000005</v>
      </c>
      <c r="J9" s="73">
        <v>4.93</v>
      </c>
      <c r="K9" s="2025">
        <v>5.2048069031263395</v>
      </c>
      <c r="L9" s="73">
        <v>4.59</v>
      </c>
    </row>
    <row r="10" spans="1:12" ht="12" customHeight="1">
      <c r="A10" s="2271" t="s">
        <v>561</v>
      </c>
      <c r="B10" s="2271"/>
      <c r="C10" s="2378"/>
      <c r="D10" s="511">
        <v>4.03</v>
      </c>
      <c r="E10" s="1350">
        <v>5.14</v>
      </c>
      <c r="F10" s="1350">
        <v>4.21</v>
      </c>
      <c r="G10" s="511">
        <v>3.79</v>
      </c>
      <c r="H10" s="511">
        <v>4.3798652700000007</v>
      </c>
      <c r="I10" s="511">
        <v>3.555374</v>
      </c>
      <c r="J10" s="511">
        <v>3.75</v>
      </c>
      <c r="K10" s="2024">
        <v>4.3906729915337523</v>
      </c>
      <c r="L10" s="1350">
        <v>3.73</v>
      </c>
    </row>
    <row r="11" spans="1:12" ht="12" customHeight="1">
      <c r="A11" s="2275" t="s">
        <v>152</v>
      </c>
      <c r="B11" s="2275"/>
      <c r="C11" s="2369"/>
      <c r="D11" s="73">
        <v>5.12</v>
      </c>
      <c r="E11" s="73">
        <v>5.24</v>
      </c>
      <c r="F11" s="73">
        <v>4.7699999999999996</v>
      </c>
      <c r="G11" s="73">
        <v>5.56</v>
      </c>
      <c r="H11" s="73">
        <v>5.6149535500000001</v>
      </c>
      <c r="I11" s="73">
        <v>4.8688049700000002</v>
      </c>
      <c r="J11" s="73">
        <v>4.34</v>
      </c>
      <c r="K11" s="2025">
        <v>4.4503293677511104</v>
      </c>
      <c r="L11" s="73">
        <v>3.77</v>
      </c>
    </row>
    <row r="12" spans="1:12" ht="12" customHeight="1">
      <c r="A12" s="2271" t="s">
        <v>153</v>
      </c>
      <c r="B12" s="2271"/>
      <c r="C12" s="2378"/>
      <c r="D12" s="511">
        <v>3.52</v>
      </c>
      <c r="E12" s="1350">
        <v>3.72</v>
      </c>
      <c r="F12" s="1350">
        <v>4</v>
      </c>
      <c r="G12" s="511">
        <v>3.69</v>
      </c>
      <c r="H12" s="511">
        <v>4.6767259699999997</v>
      </c>
      <c r="I12" s="511">
        <v>4.6173804499999997</v>
      </c>
      <c r="J12" s="511">
        <v>4.1900000000000004</v>
      </c>
      <c r="K12" s="2024">
        <v>4.5028770324014822</v>
      </c>
      <c r="L12" s="1350">
        <v>4.2</v>
      </c>
    </row>
    <row r="13" spans="1:12" ht="12" customHeight="1">
      <c r="A13" s="2275" t="s">
        <v>154</v>
      </c>
      <c r="B13" s="2275"/>
      <c r="C13" s="2369"/>
      <c r="D13" s="73">
        <v>4.8499999999999996</v>
      </c>
      <c r="E13" s="73">
        <v>5.0599999999999996</v>
      </c>
      <c r="F13" s="73">
        <v>4.67</v>
      </c>
      <c r="G13" s="73">
        <v>4.1399999999999997</v>
      </c>
      <c r="H13" s="73">
        <v>4.0524747200000002</v>
      </c>
      <c r="I13" s="73">
        <v>3.6065419799999998</v>
      </c>
      <c r="J13" s="73">
        <v>3.39</v>
      </c>
      <c r="K13" s="2025">
        <v>4.0566613268194693</v>
      </c>
      <c r="L13" s="73">
        <v>4.28</v>
      </c>
    </row>
    <row r="14" spans="1:12" ht="12" customHeight="1">
      <c r="A14" s="2271" t="s">
        <v>155</v>
      </c>
      <c r="B14" s="2271"/>
      <c r="C14" s="2378"/>
      <c r="D14" s="511">
        <v>5.12</v>
      </c>
      <c r="E14" s="1350">
        <v>4.3</v>
      </c>
      <c r="F14" s="1350">
        <v>5.23</v>
      </c>
      <c r="G14" s="511">
        <v>4.62</v>
      </c>
      <c r="H14" s="511">
        <v>3.7948621</v>
      </c>
      <c r="I14" s="511">
        <v>4.5822679400000004</v>
      </c>
      <c r="J14" s="511">
        <v>4.3099999999999996</v>
      </c>
      <c r="K14" s="2024">
        <v>4.0999623946624553</v>
      </c>
      <c r="L14" s="1350">
        <v>3.67</v>
      </c>
    </row>
    <row r="15" spans="1:12" ht="12" customHeight="1">
      <c r="A15" s="2275" t="s">
        <v>156</v>
      </c>
      <c r="B15" s="2275"/>
      <c r="C15" s="2369"/>
      <c r="D15" s="73">
        <v>3.9</v>
      </c>
      <c r="E15" s="73">
        <v>3.57</v>
      </c>
      <c r="F15" s="73">
        <v>3.57</v>
      </c>
      <c r="G15" s="73">
        <v>5.0599999999999996</v>
      </c>
      <c r="H15" s="73">
        <v>3.89724527</v>
      </c>
      <c r="I15" s="73">
        <v>4.5446009900000002</v>
      </c>
      <c r="J15" s="73">
        <v>4.24</v>
      </c>
      <c r="K15" s="2025">
        <v>3.8674236136993896</v>
      </c>
      <c r="L15" s="73">
        <v>3.13</v>
      </c>
    </row>
    <row r="16" spans="1:12" ht="12" customHeight="1">
      <c r="A16" s="2271" t="s">
        <v>157</v>
      </c>
      <c r="B16" s="2271"/>
      <c r="C16" s="2378"/>
      <c r="D16" s="511">
        <v>5.63</v>
      </c>
      <c r="E16" s="1350">
        <v>5.4</v>
      </c>
      <c r="F16" s="1350">
        <v>6.04</v>
      </c>
      <c r="G16" s="511">
        <v>5.79</v>
      </c>
      <c r="H16" s="511">
        <v>5.7260202500000004</v>
      </c>
      <c r="I16" s="511">
        <v>4.4503341399999998</v>
      </c>
      <c r="J16" s="511">
        <v>3.87</v>
      </c>
      <c r="K16" s="2024">
        <v>5.0916601071692149</v>
      </c>
      <c r="L16" s="1350">
        <v>4.47</v>
      </c>
    </row>
    <row r="17" spans="1:12" ht="12" customHeight="1">
      <c r="A17" s="2275" t="s">
        <v>158</v>
      </c>
      <c r="B17" s="2275"/>
      <c r="C17" s="2369"/>
      <c r="D17" s="73">
        <v>4.0199999999999996</v>
      </c>
      <c r="E17" s="73">
        <v>3.96</v>
      </c>
      <c r="F17" s="73">
        <v>4.28</v>
      </c>
      <c r="G17" s="73">
        <v>4.12</v>
      </c>
      <c r="H17" s="73">
        <v>4.0695041299999994</v>
      </c>
      <c r="I17" s="73">
        <v>3.5707084299999998</v>
      </c>
      <c r="J17" s="73">
        <v>3.56</v>
      </c>
      <c r="K17" s="2025">
        <v>4.0602206130490153</v>
      </c>
      <c r="L17" s="73">
        <v>3.14</v>
      </c>
    </row>
    <row r="18" spans="1:12" ht="12" customHeight="1">
      <c r="A18" s="2271" t="s">
        <v>159</v>
      </c>
      <c r="B18" s="2271"/>
      <c r="C18" s="2378"/>
      <c r="D18" s="511">
        <v>5.88</v>
      </c>
      <c r="E18" s="1350">
        <v>5.43</v>
      </c>
      <c r="F18" s="1350">
        <v>6.22</v>
      </c>
      <c r="G18" s="511">
        <v>5.72</v>
      </c>
      <c r="H18" s="511">
        <v>5.68478759</v>
      </c>
      <c r="I18" s="511">
        <v>5.2810574199999998</v>
      </c>
      <c r="J18" s="511">
        <v>4.4000000000000004</v>
      </c>
      <c r="K18" s="2024">
        <v>4.9199365178434622</v>
      </c>
      <c r="L18" s="1350">
        <v>4.49</v>
      </c>
    </row>
    <row r="19" spans="1:12" ht="12" customHeight="1">
      <c r="A19" s="2275" t="s">
        <v>160</v>
      </c>
      <c r="B19" s="2275"/>
      <c r="C19" s="2369"/>
      <c r="D19" s="73">
        <v>3.42</v>
      </c>
      <c r="E19" s="73">
        <v>3.8</v>
      </c>
      <c r="F19" s="73">
        <v>3.88</v>
      </c>
      <c r="G19" s="73">
        <v>3.62</v>
      </c>
      <c r="H19" s="73">
        <v>3.6237168100000003</v>
      </c>
      <c r="I19" s="73">
        <v>3.9271620799999996</v>
      </c>
      <c r="J19" s="73">
        <v>3.65</v>
      </c>
      <c r="K19" s="2025">
        <v>4.0500086782097755</v>
      </c>
      <c r="L19" s="73">
        <v>4.13</v>
      </c>
    </row>
    <row r="20" spans="1:12" ht="12" customHeight="1">
      <c r="A20" s="2271" t="s">
        <v>161</v>
      </c>
      <c r="B20" s="2271"/>
      <c r="C20" s="2378"/>
      <c r="D20" s="511">
        <v>4.3600000000000003</v>
      </c>
      <c r="E20" s="1350">
        <v>4.68</v>
      </c>
      <c r="F20" s="1350">
        <v>4.8600000000000003</v>
      </c>
      <c r="G20" s="511">
        <v>5.0199999999999996</v>
      </c>
      <c r="H20" s="511">
        <v>4.5575150999999998</v>
      </c>
      <c r="I20" s="511">
        <v>3.6487507199999998</v>
      </c>
      <c r="J20" s="511">
        <v>4.28</v>
      </c>
      <c r="K20" s="2024">
        <v>4.6544931259356073</v>
      </c>
      <c r="L20" s="1350">
        <v>3.93</v>
      </c>
    </row>
    <row r="21" spans="1:12" ht="12" customHeight="1">
      <c r="A21" s="2275" t="s">
        <v>162</v>
      </c>
      <c r="B21" s="2275"/>
      <c r="C21" s="2369"/>
      <c r="D21" s="73">
        <v>6.5</v>
      </c>
      <c r="E21" s="73">
        <v>6.03</v>
      </c>
      <c r="F21" s="73">
        <v>6.23</v>
      </c>
      <c r="G21" s="73">
        <v>5.97</v>
      </c>
      <c r="H21" s="73">
        <v>4.4761701399999998</v>
      </c>
      <c r="I21" s="73">
        <v>4.6051074300000003</v>
      </c>
      <c r="J21" s="73">
        <v>4.16</v>
      </c>
      <c r="K21" s="2025">
        <v>4.77720826993081</v>
      </c>
      <c r="L21" s="73">
        <v>4.29</v>
      </c>
    </row>
    <row r="22" spans="1:12" ht="12" customHeight="1">
      <c r="A22" s="2271" t="s">
        <v>163</v>
      </c>
      <c r="B22" s="2271"/>
      <c r="C22" s="2378"/>
      <c r="D22" s="511">
        <v>5.16</v>
      </c>
      <c r="E22" s="1350">
        <v>5.36</v>
      </c>
      <c r="F22" s="1350">
        <v>6.19</v>
      </c>
      <c r="G22" s="511">
        <v>5.31</v>
      </c>
      <c r="H22" s="511">
        <v>4.8739818100000001</v>
      </c>
      <c r="I22" s="511">
        <v>4.8513355700000007</v>
      </c>
      <c r="J22" s="511">
        <v>4.6900000000000004</v>
      </c>
      <c r="K22" s="2024">
        <v>4.5676873757860301</v>
      </c>
      <c r="L22" s="1350">
        <v>4.2699999999999996</v>
      </c>
    </row>
    <row r="23" spans="1:12" ht="12" customHeight="1">
      <c r="A23" s="2275" t="s">
        <v>164</v>
      </c>
      <c r="B23" s="2275"/>
      <c r="C23" s="2369"/>
      <c r="D23" s="73">
        <v>4.6100000000000003</v>
      </c>
      <c r="E23" s="73">
        <v>4.93</v>
      </c>
      <c r="F23" s="73">
        <v>4.5599999999999996</v>
      </c>
      <c r="G23" s="73">
        <v>4.7</v>
      </c>
      <c r="H23" s="73">
        <v>4.1530151599999998</v>
      </c>
      <c r="I23" s="73">
        <v>3.7971776699999999</v>
      </c>
      <c r="J23" s="73">
        <v>3.16</v>
      </c>
      <c r="K23" s="2025">
        <v>3.9572783559440925</v>
      </c>
      <c r="L23" s="73">
        <v>3.63</v>
      </c>
    </row>
    <row r="24" spans="1:12" ht="12" customHeight="1">
      <c r="A24" s="2271" t="s">
        <v>165</v>
      </c>
      <c r="B24" s="2271"/>
      <c r="C24" s="2378"/>
      <c r="D24" s="511">
        <v>4.03</v>
      </c>
      <c r="E24" s="1350">
        <v>3.62</v>
      </c>
      <c r="F24" s="1350">
        <v>4.28</v>
      </c>
      <c r="G24" s="511">
        <v>3.75</v>
      </c>
      <c r="H24" s="511">
        <v>3.8911515899999998</v>
      </c>
      <c r="I24" s="511">
        <v>4.1844374799999997</v>
      </c>
      <c r="J24" s="511">
        <v>4.5</v>
      </c>
      <c r="K24" s="2024">
        <v>4.1488199513073951</v>
      </c>
      <c r="L24" s="1350">
        <v>3.61</v>
      </c>
    </row>
    <row r="25" spans="1:12" ht="12" customHeight="1">
      <c r="A25" s="2275" t="s">
        <v>166</v>
      </c>
      <c r="B25" s="2275"/>
      <c r="C25" s="2369"/>
      <c r="D25" s="73">
        <v>5.28</v>
      </c>
      <c r="E25" s="73">
        <v>4.71</v>
      </c>
      <c r="F25" s="73">
        <v>5.65</v>
      </c>
      <c r="G25" s="73">
        <v>5.31</v>
      </c>
      <c r="H25" s="73">
        <v>4.2697449399999998</v>
      </c>
      <c r="I25" s="73">
        <v>3.70877379</v>
      </c>
      <c r="J25" s="73">
        <v>3.5</v>
      </c>
      <c r="K25" s="2025">
        <v>3.9028880426730082</v>
      </c>
      <c r="L25" s="73">
        <v>3.62</v>
      </c>
    </row>
    <row r="26" spans="1:12" ht="12" customHeight="1">
      <c r="A26" s="2271" t="s">
        <v>167</v>
      </c>
      <c r="B26" s="2271"/>
      <c r="C26" s="2378"/>
      <c r="D26" s="511">
        <v>5.18</v>
      </c>
      <c r="E26" s="1350">
        <v>5.27</v>
      </c>
      <c r="F26" s="1350">
        <v>5.66</v>
      </c>
      <c r="G26" s="511">
        <v>5.69</v>
      </c>
      <c r="H26" s="511">
        <v>5.1108841800000002</v>
      </c>
      <c r="I26" s="511">
        <v>4.7684948699999996</v>
      </c>
      <c r="J26" s="511">
        <v>3.98</v>
      </c>
      <c r="K26" s="2024">
        <v>4.8546984556475863</v>
      </c>
      <c r="L26" s="1350">
        <v>3.94</v>
      </c>
    </row>
    <row r="27" spans="1:12" ht="12" customHeight="1">
      <c r="A27" s="2275" t="s">
        <v>168</v>
      </c>
      <c r="B27" s="2275"/>
      <c r="C27" s="2369"/>
      <c r="D27" s="73">
        <v>3.93</v>
      </c>
      <c r="E27" s="73">
        <v>4.26</v>
      </c>
      <c r="F27" s="73">
        <v>4.3499999999999996</v>
      </c>
      <c r="G27" s="73">
        <v>4.4000000000000004</v>
      </c>
      <c r="H27" s="73">
        <v>4.5692597299999997</v>
      </c>
      <c r="I27" s="73">
        <v>3.5923904200000001</v>
      </c>
      <c r="J27" s="73">
        <v>3.56</v>
      </c>
      <c r="K27" s="2025">
        <v>4.3612140890572686</v>
      </c>
      <c r="L27" s="73">
        <v>3.76</v>
      </c>
    </row>
    <row r="28" spans="1:12" ht="12" customHeight="1">
      <c r="A28" s="2271" t="s">
        <v>169</v>
      </c>
      <c r="B28" s="2271"/>
      <c r="C28" s="2378"/>
      <c r="D28" s="511">
        <v>4.4000000000000004</v>
      </c>
      <c r="E28" s="1350">
        <v>4.1100000000000003</v>
      </c>
      <c r="F28" s="1350">
        <v>4.21</v>
      </c>
      <c r="G28" s="511">
        <v>4.71</v>
      </c>
      <c r="H28" s="511">
        <v>4.44957797</v>
      </c>
      <c r="I28" s="511">
        <v>4.6628638700000007</v>
      </c>
      <c r="J28" s="511">
        <v>4.28</v>
      </c>
      <c r="K28" s="2024">
        <v>4.5426086633164404</v>
      </c>
      <c r="L28" s="1350">
        <v>4.0599999999999996</v>
      </c>
    </row>
    <row r="29" spans="1:12" ht="12" customHeight="1">
      <c r="A29" s="2275" t="s">
        <v>170</v>
      </c>
      <c r="B29" s="2275"/>
      <c r="C29" s="2369"/>
      <c r="D29" s="73">
        <v>5.17</v>
      </c>
      <c r="E29" s="73">
        <v>4.9400000000000004</v>
      </c>
      <c r="F29" s="73">
        <v>5</v>
      </c>
      <c r="G29" s="73">
        <v>4.4000000000000004</v>
      </c>
      <c r="H29" s="73">
        <v>4.8322567799999998</v>
      </c>
      <c r="I29" s="73">
        <v>4.7086479399999996</v>
      </c>
      <c r="J29" s="73">
        <v>4.0199999999999996</v>
      </c>
      <c r="K29" s="2025">
        <v>4.5174105513739757</v>
      </c>
      <c r="L29" s="73">
        <v>4.2</v>
      </c>
    </row>
    <row r="30" spans="1:12" ht="12" customHeight="1">
      <c r="A30" s="2271" t="s">
        <v>171</v>
      </c>
      <c r="B30" s="2271"/>
      <c r="C30" s="2378"/>
      <c r="D30" s="511">
        <v>4.2</v>
      </c>
      <c r="E30" s="1350">
        <v>5.44</v>
      </c>
      <c r="F30" s="1350">
        <v>5.54</v>
      </c>
      <c r="G30" s="511">
        <v>5.3</v>
      </c>
      <c r="H30" s="511">
        <v>4.8365460300000001</v>
      </c>
      <c r="I30" s="511">
        <v>3.9293397799999998</v>
      </c>
      <c r="J30" s="511">
        <v>3.24</v>
      </c>
      <c r="K30" s="2024">
        <v>4.9721637139871717</v>
      </c>
      <c r="L30" s="1350">
        <v>4.03</v>
      </c>
    </row>
    <row r="31" spans="1:12" ht="12" customHeight="1">
      <c r="A31" s="2275" t="s">
        <v>172</v>
      </c>
      <c r="B31" s="2275"/>
      <c r="C31" s="2369"/>
      <c r="D31" s="73">
        <v>3.82</v>
      </c>
      <c r="E31" s="73">
        <v>3.98</v>
      </c>
      <c r="F31" s="73">
        <v>3.72</v>
      </c>
      <c r="G31" s="73">
        <v>3.55</v>
      </c>
      <c r="H31" s="73">
        <v>4.1807006200000005</v>
      </c>
      <c r="I31" s="73">
        <v>3.6176325400000002</v>
      </c>
      <c r="J31" s="73">
        <v>3.63</v>
      </c>
      <c r="K31" s="2025">
        <v>4.2845631315050117</v>
      </c>
      <c r="L31" s="73">
        <v>3.68</v>
      </c>
    </row>
    <row r="32" spans="1:12" ht="12" customHeight="1">
      <c r="A32" s="2271" t="s">
        <v>173</v>
      </c>
      <c r="B32" s="2271"/>
      <c r="C32" s="2378"/>
      <c r="D32" s="511">
        <v>5.66</v>
      </c>
      <c r="E32" s="1350">
        <v>5.77</v>
      </c>
      <c r="F32" s="1350">
        <v>6.17</v>
      </c>
      <c r="G32" s="511">
        <v>5.87</v>
      </c>
      <c r="H32" s="511">
        <v>5.6170450699999996</v>
      </c>
      <c r="I32" s="511">
        <v>5.2683573199999998</v>
      </c>
      <c r="J32" s="511">
        <v>4.46</v>
      </c>
      <c r="K32" s="2024">
        <v>4.9597083458572975</v>
      </c>
      <c r="L32" s="1350">
        <v>4.6500000000000004</v>
      </c>
    </row>
    <row r="33" spans="1:12" ht="12" customHeight="1">
      <c r="A33" s="2275" t="s">
        <v>174</v>
      </c>
      <c r="B33" s="2275"/>
      <c r="C33" s="2369"/>
      <c r="D33" s="73">
        <v>5.33</v>
      </c>
      <c r="E33" s="73">
        <v>4.66</v>
      </c>
      <c r="F33" s="73">
        <v>4.82</v>
      </c>
      <c r="G33" s="73">
        <v>5.91</v>
      </c>
      <c r="H33" s="73">
        <v>4.5702832999999998</v>
      </c>
      <c r="I33" s="73">
        <v>4.2688121599999995</v>
      </c>
      <c r="J33" s="73">
        <v>4.21</v>
      </c>
      <c r="K33" s="2025">
        <v>4.5950940595384946</v>
      </c>
      <c r="L33" s="73">
        <v>3.87</v>
      </c>
    </row>
    <row r="34" spans="1:12" ht="12" customHeight="1">
      <c r="A34" s="2271" t="s">
        <v>175</v>
      </c>
      <c r="B34" s="2271"/>
      <c r="C34" s="2378"/>
      <c r="D34" s="511">
        <v>3.61</v>
      </c>
      <c r="E34" s="1350">
        <v>4.12</v>
      </c>
      <c r="F34" s="1350">
        <v>3.55</v>
      </c>
      <c r="G34" s="511">
        <v>3.76</v>
      </c>
      <c r="H34" s="511">
        <v>4.1428968199999998</v>
      </c>
      <c r="I34" s="511">
        <v>3.9636487400000004</v>
      </c>
      <c r="J34" s="511">
        <v>3.51</v>
      </c>
      <c r="K34" s="2024">
        <v>3.7484374902893962</v>
      </c>
      <c r="L34" s="1350">
        <v>3.32</v>
      </c>
    </row>
    <row r="35" spans="1:12" ht="12" customHeight="1">
      <c r="A35" s="2275" t="s">
        <v>176</v>
      </c>
      <c r="B35" s="2275"/>
      <c r="C35" s="2369"/>
      <c r="D35" s="73">
        <v>5.18</v>
      </c>
      <c r="E35" s="73">
        <v>5.2</v>
      </c>
      <c r="F35" s="73">
        <v>6.07</v>
      </c>
      <c r="G35" s="73">
        <v>5.66</v>
      </c>
      <c r="H35" s="73">
        <v>5.4528298500000005</v>
      </c>
      <c r="I35" s="73">
        <v>5.2234295299999998</v>
      </c>
      <c r="J35" s="73">
        <v>4.43</v>
      </c>
      <c r="K35" s="2025">
        <v>4.6054900899366951</v>
      </c>
      <c r="L35" s="73">
        <v>3.78</v>
      </c>
    </row>
    <row r="36" spans="1:12" ht="12" customHeight="1">
      <c r="A36" s="2271" t="s">
        <v>177</v>
      </c>
      <c r="B36" s="2271"/>
      <c r="C36" s="2378"/>
      <c r="D36" s="511">
        <v>3.72</v>
      </c>
      <c r="E36" s="1350">
        <v>4.32</v>
      </c>
      <c r="F36" s="1350">
        <v>4.1100000000000003</v>
      </c>
      <c r="G36" s="511">
        <v>4.37</v>
      </c>
      <c r="H36" s="511">
        <v>3.98044222</v>
      </c>
      <c r="I36" s="511">
        <v>3.8898352499999995</v>
      </c>
      <c r="J36" s="511">
        <v>3.54</v>
      </c>
      <c r="K36" s="2024">
        <v>3.8669952303963702</v>
      </c>
      <c r="L36" s="1350">
        <v>3.05</v>
      </c>
    </row>
    <row r="37" spans="1:12" ht="12" customHeight="1">
      <c r="A37" s="2275" t="s">
        <v>178</v>
      </c>
      <c r="B37" s="2275"/>
      <c r="C37" s="2369"/>
      <c r="D37" s="73">
        <v>5.07</v>
      </c>
      <c r="E37" s="73">
        <v>4.54</v>
      </c>
      <c r="F37" s="73">
        <v>4.71</v>
      </c>
      <c r="G37" s="73">
        <v>5</v>
      </c>
      <c r="H37" s="73">
        <v>3.9955299100000001</v>
      </c>
      <c r="I37" s="73">
        <v>5.0697567800000005</v>
      </c>
      <c r="J37" s="73">
        <v>4.2699999999999996</v>
      </c>
      <c r="K37" s="2025">
        <v>4.6626803083704349</v>
      </c>
      <c r="L37" s="73">
        <v>3.63</v>
      </c>
    </row>
    <row r="38" spans="1:12" ht="12" customHeight="1">
      <c r="A38" s="2271" t="s">
        <v>179</v>
      </c>
      <c r="B38" s="2271"/>
      <c r="C38" s="2378"/>
      <c r="D38" s="511">
        <v>3.54</v>
      </c>
      <c r="E38" s="1350">
        <v>4.33</v>
      </c>
      <c r="F38" s="1350">
        <v>4.1399999999999997</v>
      </c>
      <c r="G38" s="511">
        <v>3.92</v>
      </c>
      <c r="H38" s="511">
        <v>3.83716444</v>
      </c>
      <c r="I38" s="511">
        <v>4.0687104199999995</v>
      </c>
      <c r="J38" s="511">
        <v>3.8</v>
      </c>
      <c r="K38" s="2024">
        <v>4.5206483967373812</v>
      </c>
      <c r="L38" s="1350">
        <v>3.7</v>
      </c>
    </row>
    <row r="39" spans="1:12" ht="12" customHeight="1">
      <c r="A39" s="2275" t="s">
        <v>180</v>
      </c>
      <c r="B39" s="2275"/>
      <c r="C39" s="2369"/>
      <c r="D39" s="73">
        <v>4.53</v>
      </c>
      <c r="E39" s="73">
        <v>5</v>
      </c>
      <c r="F39" s="73">
        <v>5.57</v>
      </c>
      <c r="G39" s="73">
        <v>5.47</v>
      </c>
      <c r="H39" s="73">
        <v>4.9978097500000001</v>
      </c>
      <c r="I39" s="73">
        <v>4.8957004499999996</v>
      </c>
      <c r="J39" s="73">
        <v>4.6100000000000003</v>
      </c>
      <c r="K39" s="2025">
        <v>4.5390595552612547</v>
      </c>
      <c r="L39" s="73">
        <v>4.2</v>
      </c>
    </row>
    <row r="40" spans="1:12" ht="12" customHeight="1">
      <c r="A40" s="2271" t="s">
        <v>181</v>
      </c>
      <c r="B40" s="2271"/>
      <c r="C40" s="2378"/>
      <c r="D40" s="511">
        <v>5.81</v>
      </c>
      <c r="E40" s="1350">
        <v>5.84</v>
      </c>
      <c r="F40" s="1350">
        <v>6.98</v>
      </c>
      <c r="G40" s="511">
        <v>8.1300000000000008</v>
      </c>
      <c r="H40" s="511">
        <v>5.1861527499999998</v>
      </c>
      <c r="I40" s="511">
        <v>5.4311049999999996</v>
      </c>
      <c r="J40" s="511">
        <v>4.95</v>
      </c>
      <c r="K40" s="2024">
        <v>4.8065883268596243</v>
      </c>
      <c r="L40" s="1350">
        <v>4.05</v>
      </c>
    </row>
    <row r="41" spans="1:12" ht="12" customHeight="1">
      <c r="A41" s="2275" t="s">
        <v>182</v>
      </c>
      <c r="B41" s="2275"/>
      <c r="C41" s="2369"/>
      <c r="D41" s="73">
        <v>5.73</v>
      </c>
      <c r="E41" s="73">
        <v>5.68</v>
      </c>
      <c r="F41" s="73">
        <v>5.37</v>
      </c>
      <c r="G41" s="73">
        <v>6.81</v>
      </c>
      <c r="H41" s="73">
        <v>6.3689643899999995</v>
      </c>
      <c r="I41" s="73">
        <v>5.4305223800000002</v>
      </c>
      <c r="J41" s="73">
        <v>4.74</v>
      </c>
      <c r="K41" s="2025">
        <v>5.4427891456008952</v>
      </c>
      <c r="L41" s="73">
        <v>4.53</v>
      </c>
    </row>
    <row r="42" spans="1:12" ht="12" customHeight="1">
      <c r="A42" s="2271" t="s">
        <v>183</v>
      </c>
      <c r="B42" s="2271"/>
      <c r="C42" s="2378"/>
      <c r="D42" s="511">
        <v>3.81</v>
      </c>
      <c r="E42" s="1350">
        <v>4.28</v>
      </c>
      <c r="F42" s="1350">
        <v>4.03</v>
      </c>
      <c r="G42" s="511">
        <v>4.12</v>
      </c>
      <c r="H42" s="511">
        <v>4.2024638300000001</v>
      </c>
      <c r="I42" s="511">
        <v>3.9374788000000001</v>
      </c>
      <c r="J42" s="511">
        <v>3.93</v>
      </c>
      <c r="K42" s="2024">
        <v>4.3794956136183973</v>
      </c>
      <c r="L42" s="1350">
        <v>3.72</v>
      </c>
    </row>
    <row r="43" spans="1:12" ht="12" customHeight="1">
      <c r="A43" s="2275" t="s">
        <v>184</v>
      </c>
      <c r="B43" s="2275"/>
      <c r="C43" s="2369"/>
      <c r="D43" s="73">
        <v>5.91</v>
      </c>
      <c r="E43" s="73">
        <v>5.87</v>
      </c>
      <c r="F43" s="73">
        <v>6.09</v>
      </c>
      <c r="G43" s="73">
        <v>6.13</v>
      </c>
      <c r="H43" s="73">
        <v>5.1759727</v>
      </c>
      <c r="I43" s="73">
        <v>5.2936032800000001</v>
      </c>
      <c r="J43" s="73">
        <v>4.1500000000000004</v>
      </c>
      <c r="K43" s="2025">
        <v>4.750679286647431</v>
      </c>
      <c r="L43" s="73">
        <v>3.94</v>
      </c>
    </row>
    <row r="44" spans="1:12" ht="12" customHeight="1">
      <c r="A44" s="2271" t="s">
        <v>185</v>
      </c>
      <c r="B44" s="2271"/>
      <c r="C44" s="2378"/>
      <c r="D44" s="511">
        <v>4.9400000000000004</v>
      </c>
      <c r="E44" s="1350">
        <v>4.91</v>
      </c>
      <c r="F44" s="1350">
        <v>4.5999999999999996</v>
      </c>
      <c r="G44" s="511">
        <v>4.74</v>
      </c>
      <c r="H44" s="511">
        <v>4.6207283800000001</v>
      </c>
      <c r="I44" s="511">
        <v>4.5038656500000007</v>
      </c>
      <c r="J44" s="511">
        <v>3.79</v>
      </c>
      <c r="K44" s="2024">
        <v>4.555039309239203</v>
      </c>
      <c r="L44" s="1350">
        <v>3.95</v>
      </c>
    </row>
    <row r="45" spans="1:12" ht="12" customHeight="1">
      <c r="A45" s="2275" t="s">
        <v>186</v>
      </c>
      <c r="B45" s="2275"/>
      <c r="C45" s="2369"/>
      <c r="D45" s="73">
        <v>3.68</v>
      </c>
      <c r="E45" s="73">
        <v>3.42</v>
      </c>
      <c r="F45" s="73">
        <v>3.41</v>
      </c>
      <c r="G45" s="73">
        <v>3.8</v>
      </c>
      <c r="H45" s="73">
        <v>3.6870949399999997</v>
      </c>
      <c r="I45" s="73">
        <v>3.90204547</v>
      </c>
      <c r="J45" s="73">
        <v>3.52</v>
      </c>
      <c r="K45" s="2025">
        <v>4.5452730670942678</v>
      </c>
      <c r="L45" s="73">
        <v>4.07</v>
      </c>
    </row>
    <row r="46" spans="1:12" ht="12" customHeight="1">
      <c r="A46" s="2271" t="s">
        <v>187</v>
      </c>
      <c r="B46" s="2271"/>
      <c r="C46" s="2378"/>
      <c r="D46" s="511">
        <v>4.5999999999999996</v>
      </c>
      <c r="E46" s="1350">
        <v>5.5</v>
      </c>
      <c r="F46" s="1350">
        <v>6.94</v>
      </c>
      <c r="G46" s="511">
        <v>4.88</v>
      </c>
      <c r="H46" s="511">
        <v>4.9999483099999997</v>
      </c>
      <c r="I46" s="511">
        <v>4.4253590799999998</v>
      </c>
      <c r="J46" s="511">
        <v>3.93</v>
      </c>
      <c r="K46" s="2024">
        <v>4.7543492327738397</v>
      </c>
      <c r="L46" s="1350">
        <v>3.75</v>
      </c>
    </row>
    <row r="47" spans="1:12" ht="12" customHeight="1">
      <c r="A47" s="2275" t="s">
        <v>188</v>
      </c>
      <c r="B47" s="2275"/>
      <c r="C47" s="2369"/>
      <c r="D47" s="73">
        <v>4.9000000000000004</v>
      </c>
      <c r="E47" s="73">
        <v>4.58</v>
      </c>
      <c r="F47" s="73">
        <v>4.72</v>
      </c>
      <c r="G47" s="73">
        <v>4.5599999999999996</v>
      </c>
      <c r="H47" s="73">
        <v>4.3322848800000004</v>
      </c>
      <c r="I47" s="73">
        <v>4.4156624200000003</v>
      </c>
      <c r="J47" s="73">
        <v>3.88</v>
      </c>
      <c r="K47" s="2025">
        <v>4.481338955936164</v>
      </c>
      <c r="L47" s="73">
        <v>3.72</v>
      </c>
    </row>
    <row r="48" spans="1:12" ht="12" customHeight="1">
      <c r="A48" s="2271" t="s">
        <v>189</v>
      </c>
      <c r="B48" s="2271"/>
      <c r="C48" s="2378"/>
      <c r="D48" s="511">
        <v>5.57</v>
      </c>
      <c r="E48" s="1350">
        <v>6.5</v>
      </c>
      <c r="F48" s="1350">
        <v>5.24</v>
      </c>
      <c r="G48" s="511">
        <v>5.34</v>
      </c>
      <c r="H48" s="511">
        <v>4.3290911999999997</v>
      </c>
      <c r="I48" s="511">
        <v>4.1053199500000002</v>
      </c>
      <c r="J48" s="511">
        <v>3.9</v>
      </c>
      <c r="K48" s="2024">
        <v>4.925518707040065</v>
      </c>
      <c r="L48" s="1350">
        <v>3.77</v>
      </c>
    </row>
    <row r="49" spans="1:12" ht="12" customHeight="1">
      <c r="A49" s="2275" t="s">
        <v>190</v>
      </c>
      <c r="B49" s="2275"/>
      <c r="C49" s="2369"/>
      <c r="D49" s="73">
        <v>5.37</v>
      </c>
      <c r="E49" s="73">
        <v>4.8499999999999996</v>
      </c>
      <c r="F49" s="73">
        <v>4.76</v>
      </c>
      <c r="G49" s="73">
        <v>4.62</v>
      </c>
      <c r="H49" s="73">
        <v>5.1257813800000003</v>
      </c>
      <c r="I49" s="73">
        <v>3.7206999900000004</v>
      </c>
      <c r="J49" s="73">
        <v>3.29</v>
      </c>
      <c r="K49" s="2025">
        <v>4.8056412698582909</v>
      </c>
      <c r="L49" s="73">
        <v>3.8</v>
      </c>
    </row>
    <row r="50" spans="1:12" ht="12" customHeight="1">
      <c r="A50" s="2271" t="s">
        <v>191</v>
      </c>
      <c r="B50" s="2271"/>
      <c r="C50" s="2378"/>
      <c r="D50" s="511">
        <v>4.3499999999999996</v>
      </c>
      <c r="E50" s="1350">
        <v>4.4400000000000004</v>
      </c>
      <c r="F50" s="1350">
        <v>5.07</v>
      </c>
      <c r="G50" s="511">
        <v>4.63</v>
      </c>
      <c r="H50" s="511">
        <v>4.60010238</v>
      </c>
      <c r="I50" s="511">
        <v>5.1291837999999998</v>
      </c>
      <c r="J50" s="511">
        <v>4.58</v>
      </c>
      <c r="K50" s="2024">
        <v>4.1430478804313147</v>
      </c>
      <c r="L50" s="1350">
        <v>3.46</v>
      </c>
    </row>
    <row r="51" spans="1:12" ht="12" customHeight="1">
      <c r="A51" s="2275" t="s">
        <v>192</v>
      </c>
      <c r="B51" s="2275"/>
      <c r="C51" s="2369"/>
      <c r="D51" s="73">
        <v>5.86</v>
      </c>
      <c r="E51" s="73">
        <v>5.89</v>
      </c>
      <c r="F51" s="73">
        <v>6.52</v>
      </c>
      <c r="G51" s="73">
        <v>6.09</v>
      </c>
      <c r="H51" s="73">
        <v>5.74734707</v>
      </c>
      <c r="I51" s="73">
        <v>5.0034961899999999</v>
      </c>
      <c r="J51" s="73">
        <v>4.43</v>
      </c>
      <c r="K51" s="2025">
        <v>5.3733643064621477</v>
      </c>
      <c r="L51" s="73">
        <v>4.13</v>
      </c>
    </row>
    <row r="52" spans="1:12" ht="12" customHeight="1">
      <c r="A52" s="2271" t="s">
        <v>193</v>
      </c>
      <c r="B52" s="2271"/>
      <c r="C52" s="2378"/>
      <c r="D52" s="511">
        <v>5.34</v>
      </c>
      <c r="E52" s="1350">
        <v>5.44</v>
      </c>
      <c r="F52" s="1350">
        <v>5.14</v>
      </c>
      <c r="G52" s="511">
        <v>5.91</v>
      </c>
      <c r="H52" s="511">
        <v>4.7862440700000004</v>
      </c>
      <c r="I52" s="511">
        <v>3.8350098800000003</v>
      </c>
      <c r="J52" s="511">
        <v>3.88</v>
      </c>
      <c r="K52" s="2024">
        <v>4.3070091122207081</v>
      </c>
      <c r="L52" s="1350">
        <v>3.82</v>
      </c>
    </row>
    <row r="53" spans="1:12" ht="12" customHeight="1">
      <c r="A53" s="2275" t="s">
        <v>194</v>
      </c>
      <c r="B53" s="2275"/>
      <c r="C53" s="2369"/>
      <c r="D53" s="73">
        <v>4.66</v>
      </c>
      <c r="E53" s="73">
        <v>4.83</v>
      </c>
      <c r="F53" s="73">
        <v>5.82</v>
      </c>
      <c r="G53" s="73">
        <v>4.84</v>
      </c>
      <c r="H53" s="73">
        <v>4.5109820899999997</v>
      </c>
      <c r="I53" s="73">
        <v>4.3114650299999999</v>
      </c>
      <c r="J53" s="73">
        <v>3.94</v>
      </c>
      <c r="K53" s="2025">
        <v>4.0263421417564054</v>
      </c>
      <c r="L53" s="73">
        <v>4.21</v>
      </c>
    </row>
    <row r="54" spans="1:12" ht="12" customHeight="1">
      <c r="A54" s="2271" t="s">
        <v>195</v>
      </c>
      <c r="B54" s="2271"/>
      <c r="C54" s="2378"/>
      <c r="D54" s="511">
        <v>4.9800000000000004</v>
      </c>
      <c r="E54" s="1350">
        <v>5.33</v>
      </c>
      <c r="F54" s="1350">
        <v>4.91</v>
      </c>
      <c r="G54" s="511">
        <v>3.89</v>
      </c>
      <c r="H54" s="511">
        <v>4.6818331500000001</v>
      </c>
      <c r="I54" s="511">
        <v>3.62845175</v>
      </c>
      <c r="J54" s="511">
        <v>3.3</v>
      </c>
      <c r="K54" s="2024">
        <v>4.526775445770177</v>
      </c>
      <c r="L54" s="1350">
        <v>3.85</v>
      </c>
    </row>
    <row r="55" spans="1:12" ht="12" customHeight="1">
      <c r="A55" s="2995" t="s">
        <v>196</v>
      </c>
      <c r="B55" s="2995"/>
      <c r="C55" s="3003"/>
      <c r="D55" s="2023">
        <v>4.79</v>
      </c>
      <c r="E55" s="2023">
        <v>4.7699999999999996</v>
      </c>
      <c r="F55" s="2023">
        <v>5.09</v>
      </c>
      <c r="G55" s="2023">
        <v>4.84</v>
      </c>
      <c r="H55" s="2023">
        <v>4.5743070799999996</v>
      </c>
      <c r="I55" s="2023">
        <v>4.51170589</v>
      </c>
      <c r="J55" s="2023">
        <v>4.0599999999999996</v>
      </c>
      <c r="K55" s="2026">
        <v>4.4642153024326889</v>
      </c>
      <c r="L55" s="2023">
        <v>3.85</v>
      </c>
    </row>
    <row r="56" spans="1:12" ht="12.4" customHeight="1">
      <c r="A56" s="2356" t="s">
        <v>277</v>
      </c>
      <c r="B56" s="2357"/>
      <c r="C56" s="2357"/>
      <c r="D56" s="2357"/>
      <c r="E56" s="2357"/>
      <c r="F56" s="2357"/>
      <c r="G56" s="2357"/>
      <c r="H56" s="2357"/>
      <c r="I56" s="2357"/>
      <c r="J56" s="2357"/>
      <c r="K56" s="2357"/>
      <c r="L56" s="2357"/>
    </row>
    <row r="57" spans="1:12" s="32" customFormat="1" ht="24" customHeight="1">
      <c r="A57" s="3004" t="s">
        <v>1372</v>
      </c>
      <c r="B57" s="3005"/>
      <c r="C57" s="3005"/>
      <c r="D57" s="3005"/>
      <c r="E57" s="3005"/>
      <c r="F57" s="3005"/>
      <c r="G57" s="3005"/>
      <c r="H57" s="3005"/>
      <c r="I57" s="3005"/>
      <c r="J57" s="3005"/>
      <c r="K57" s="3005"/>
      <c r="L57" s="3005"/>
    </row>
    <row r="58" spans="1:12" ht="105" customHeight="1">
      <c r="A58" s="2263" t="s">
        <v>667</v>
      </c>
      <c r="B58" s="2263"/>
      <c r="C58" s="2263" t="s">
        <v>1902</v>
      </c>
      <c r="D58" s="2263"/>
      <c r="E58" s="2263"/>
      <c r="F58" s="2263"/>
      <c r="G58" s="2263"/>
      <c r="H58" s="2263"/>
      <c r="I58" s="2263"/>
      <c r="J58" s="2263"/>
      <c r="K58" s="2263"/>
      <c r="L58" s="2263"/>
    </row>
  </sheetData>
  <mergeCells count="58">
    <mergeCell ref="A13:C13"/>
    <mergeCell ref="C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56:L56"/>
    <mergeCell ref="A57:L57"/>
    <mergeCell ref="A58:B58"/>
    <mergeCell ref="C58:L58"/>
    <mergeCell ref="A50:C50"/>
    <mergeCell ref="A51:C51"/>
    <mergeCell ref="A52:C52"/>
    <mergeCell ref="A53:C53"/>
    <mergeCell ref="A54:C54"/>
    <mergeCell ref="A55:C55"/>
  </mergeCells>
  <pageMargins left="0.75" right="0.75" top="1" bottom="1" header="0.5" footer="0.5"/>
  <pageSetup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00FF00"/>
  </sheetPr>
  <dimension ref="A1:O71"/>
  <sheetViews>
    <sheetView showGridLines="0" zoomScaleNormal="10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214" customWidth="1"/>
    <col min="2" max="2" width="2.5703125" style="214" customWidth="1"/>
    <col min="3" max="3" width="12" style="214" customWidth="1"/>
    <col min="4" max="8" width="11.5703125" style="214" customWidth="1"/>
    <col min="9" max="12" width="11.5703125" style="226" customWidth="1"/>
    <col min="13" max="16384" width="9.140625" style="214"/>
  </cols>
  <sheetData>
    <row r="1" spans="1:15" ht="12.75" customHeight="1">
      <c r="A1" s="2547" t="s">
        <v>1445</v>
      </c>
      <c r="B1" s="2548"/>
      <c r="C1" s="2548"/>
      <c r="D1" s="2548"/>
      <c r="E1" s="2548"/>
      <c r="F1" s="2548"/>
      <c r="G1" s="2548"/>
      <c r="H1" s="2548"/>
      <c r="I1" s="2548"/>
      <c r="J1" s="2548"/>
      <c r="K1" s="2548"/>
      <c r="L1" s="2548"/>
    </row>
    <row r="2" spans="1:15" ht="27" customHeight="1">
      <c r="A2" s="2549"/>
      <c r="B2" s="2549"/>
      <c r="C2" s="2549"/>
      <c r="D2" s="2549"/>
      <c r="E2" s="2549"/>
      <c r="F2" s="2549"/>
      <c r="G2" s="2549"/>
      <c r="H2" s="2549"/>
      <c r="I2" s="2549"/>
      <c r="J2" s="2549"/>
      <c r="K2" s="2549"/>
      <c r="L2" s="2549"/>
    </row>
    <row r="3" spans="1:15" ht="13.5" customHeight="1">
      <c r="A3" s="2997" t="s">
        <v>263</v>
      </c>
      <c r="B3" s="3010"/>
      <c r="C3" s="3010"/>
      <c r="D3" s="2339" t="s">
        <v>2141</v>
      </c>
      <c r="E3" s="2339"/>
      <c r="F3" s="2339"/>
      <c r="G3" s="2339"/>
      <c r="H3" s="2339"/>
      <c r="I3" s="2339"/>
      <c r="J3" s="2339"/>
      <c r="K3" s="2339"/>
      <c r="L3" s="2339"/>
      <c r="M3" s="2027"/>
    </row>
    <row r="4" spans="1:15">
      <c r="A4" s="3011"/>
      <c r="B4" s="3010"/>
      <c r="C4" s="3010"/>
      <c r="D4" s="1859">
        <v>2001</v>
      </c>
      <c r="E4" s="1859">
        <v>2003</v>
      </c>
      <c r="F4" s="1859">
        <v>2005</v>
      </c>
      <c r="G4" s="1859">
        <v>2007</v>
      </c>
      <c r="H4" s="1859">
        <v>2009</v>
      </c>
      <c r="I4" s="1867">
        <v>2011</v>
      </c>
      <c r="J4" s="1867">
        <v>2013</v>
      </c>
      <c r="K4" s="1867">
        <v>2015</v>
      </c>
      <c r="L4" s="1867">
        <v>2017</v>
      </c>
      <c r="M4" s="2028"/>
      <c r="N4" s="221"/>
      <c r="O4" s="221"/>
    </row>
    <row r="5" spans="1:15" ht="11.1" customHeight="1">
      <c r="A5" s="2323" t="s">
        <v>555</v>
      </c>
      <c r="B5" s="2323"/>
      <c r="C5" s="2515"/>
      <c r="D5" s="1435">
        <v>18.8</v>
      </c>
      <c r="E5" s="1190">
        <v>17.7</v>
      </c>
      <c r="F5" s="1190">
        <v>18.5</v>
      </c>
      <c r="G5" s="2029"/>
      <c r="H5" s="1190">
        <v>16.2</v>
      </c>
      <c r="I5" s="1190">
        <v>20.8</v>
      </c>
      <c r="J5" s="1190">
        <v>19.2</v>
      </c>
      <c r="K5" s="1190">
        <v>17.3</v>
      </c>
      <c r="L5" s="2029"/>
      <c r="M5" s="1129"/>
      <c r="N5" s="221"/>
      <c r="O5" s="221"/>
    </row>
    <row r="6" spans="1:15" ht="11.1" customHeight="1">
      <c r="A6" s="2325" t="s">
        <v>556</v>
      </c>
      <c r="B6" s="2325"/>
      <c r="C6" s="2553"/>
      <c r="D6" s="2030"/>
      <c r="E6" s="1187">
        <v>23.9</v>
      </c>
      <c r="F6" s="2029"/>
      <c r="G6" s="1187">
        <v>20.5</v>
      </c>
      <c r="H6" s="1187">
        <v>22.7</v>
      </c>
      <c r="I6" s="1187">
        <v>21.2</v>
      </c>
      <c r="J6" s="1187">
        <v>19.7</v>
      </c>
      <c r="K6" s="1187">
        <v>19</v>
      </c>
      <c r="L6" s="1187">
        <v>21.5</v>
      </c>
      <c r="M6" s="1129"/>
      <c r="N6" s="221"/>
      <c r="O6" s="221"/>
    </row>
    <row r="7" spans="1:15" ht="11.1" customHeight="1">
      <c r="A7" s="2323" t="s">
        <v>557</v>
      </c>
      <c r="B7" s="2323"/>
      <c r="C7" s="2515"/>
      <c r="D7" s="2030"/>
      <c r="E7" s="1190">
        <v>23.7</v>
      </c>
      <c r="F7" s="1190">
        <v>20</v>
      </c>
      <c r="G7" s="1190">
        <v>22</v>
      </c>
      <c r="H7" s="1190">
        <v>23.7</v>
      </c>
      <c r="I7" s="1190">
        <v>22.9</v>
      </c>
      <c r="J7" s="1190">
        <v>23.5</v>
      </c>
      <c r="K7" s="1190">
        <v>23.3</v>
      </c>
      <c r="L7" s="1190">
        <v>19.5</v>
      </c>
      <c r="M7" s="1129"/>
    </row>
    <row r="8" spans="1:15" ht="11.1" customHeight="1">
      <c r="A8" s="2325" t="s">
        <v>558</v>
      </c>
      <c r="B8" s="2325"/>
      <c r="C8" s="2553"/>
      <c r="D8" s="1436" t="s">
        <v>108</v>
      </c>
      <c r="E8" s="2029"/>
      <c r="F8" s="1187">
        <v>18.899999999999999</v>
      </c>
      <c r="G8" s="1187">
        <v>16.399999999999999</v>
      </c>
      <c r="H8" s="1187">
        <v>17.8</v>
      </c>
      <c r="I8" s="1187">
        <v>16.8</v>
      </c>
      <c r="J8" s="1187">
        <v>19</v>
      </c>
      <c r="K8" s="1187">
        <v>17.8</v>
      </c>
      <c r="L8" s="1187">
        <v>14.7</v>
      </c>
      <c r="M8" s="1129"/>
    </row>
    <row r="9" spans="1:15" ht="11.1" customHeight="1">
      <c r="A9" s="2323" t="s">
        <v>559</v>
      </c>
      <c r="B9" s="2323"/>
      <c r="C9" s="2515"/>
      <c r="D9" s="1300"/>
      <c r="E9" s="1197"/>
      <c r="F9" s="1197"/>
      <c r="G9" s="1197"/>
      <c r="H9" s="1197"/>
      <c r="I9" s="1197"/>
      <c r="J9" s="1197"/>
      <c r="K9" s="1190">
        <v>22.9</v>
      </c>
      <c r="L9" s="1190">
        <v>21.8</v>
      </c>
      <c r="M9" s="1129"/>
    </row>
    <row r="10" spans="1:15" ht="11.1" customHeight="1">
      <c r="A10" s="2325" t="s">
        <v>560</v>
      </c>
      <c r="B10" s="2325"/>
      <c r="C10" s="2553"/>
      <c r="D10" s="1300"/>
      <c r="E10" s="2029"/>
      <c r="F10" s="1050">
        <v>22.7</v>
      </c>
      <c r="G10" s="2029"/>
      <c r="H10" s="1187">
        <v>24.8</v>
      </c>
      <c r="I10" s="1187">
        <v>22</v>
      </c>
      <c r="J10" s="2029"/>
      <c r="K10" s="2029"/>
      <c r="L10" s="1187">
        <v>19.600000000000001</v>
      </c>
      <c r="M10" s="1129"/>
    </row>
    <row r="11" spans="1:15" ht="11.1" customHeight="1">
      <c r="A11" s="2323" t="s">
        <v>561</v>
      </c>
      <c r="B11" s="2323"/>
      <c r="C11" s="2515"/>
      <c r="D11" s="2030"/>
      <c r="E11" s="2029"/>
      <c r="F11" s="1190">
        <v>23.1</v>
      </c>
      <c r="G11" s="1190">
        <v>23.2</v>
      </c>
      <c r="H11" s="1190">
        <v>21.8</v>
      </c>
      <c r="I11" s="1190">
        <v>24.1</v>
      </c>
      <c r="J11" s="1190">
        <v>26</v>
      </c>
      <c r="K11" s="1190">
        <v>20.399999999999999</v>
      </c>
      <c r="L11" s="1190">
        <v>20.399999999999999</v>
      </c>
      <c r="M11" s="1129"/>
    </row>
    <row r="12" spans="1:15" ht="11.1" customHeight="1">
      <c r="A12" s="2325" t="s">
        <v>152</v>
      </c>
      <c r="B12" s="2325"/>
      <c r="C12" s="2553"/>
      <c r="D12" s="1436" t="s">
        <v>109</v>
      </c>
      <c r="E12" s="1187">
        <v>27.3</v>
      </c>
      <c r="F12" s="1050">
        <v>22.8</v>
      </c>
      <c r="G12" s="1187">
        <v>25.1</v>
      </c>
      <c r="H12" s="1187">
        <v>25.8</v>
      </c>
      <c r="I12" s="1187">
        <v>27.6</v>
      </c>
      <c r="J12" s="1187">
        <v>25.6</v>
      </c>
      <c r="K12" s="1187">
        <v>23.3</v>
      </c>
      <c r="L12" s="1187">
        <v>26.1</v>
      </c>
      <c r="M12" s="1129"/>
    </row>
    <row r="13" spans="1:15" ht="11.1" customHeight="1">
      <c r="A13" s="2323" t="s">
        <v>153</v>
      </c>
      <c r="B13" s="2323"/>
      <c r="C13" s="2515"/>
      <c r="D13" s="1300"/>
      <c r="E13" s="1190">
        <v>23.5</v>
      </c>
      <c r="F13" s="2029"/>
      <c r="G13" s="2029"/>
      <c r="H13" s="2029"/>
      <c r="I13" s="2029"/>
      <c r="J13" s="2029"/>
      <c r="K13" s="2029"/>
      <c r="L13" s="1190">
        <v>33</v>
      </c>
      <c r="M13" s="1129"/>
    </row>
    <row r="14" spans="1:15" ht="11.1" customHeight="1">
      <c r="A14" s="2325" t="s">
        <v>154</v>
      </c>
      <c r="B14" s="2325"/>
      <c r="C14" s="2553"/>
      <c r="D14" s="1436" t="s">
        <v>110</v>
      </c>
      <c r="E14" s="1187">
        <v>21.4</v>
      </c>
      <c r="F14" s="1050">
        <v>16.8</v>
      </c>
      <c r="G14" s="1187">
        <v>18.899999999999999</v>
      </c>
      <c r="H14" s="1187">
        <v>21.4</v>
      </c>
      <c r="I14" s="1187">
        <v>22.5</v>
      </c>
      <c r="J14" s="1187">
        <v>22</v>
      </c>
      <c r="K14" s="1187">
        <v>21.5</v>
      </c>
      <c r="L14" s="1187">
        <v>20.2</v>
      </c>
      <c r="M14" s="1129"/>
    </row>
    <row r="15" spans="1:15" ht="11.1" customHeight="1">
      <c r="A15" s="2323" t="s">
        <v>155</v>
      </c>
      <c r="B15" s="2323"/>
      <c r="C15" s="2515"/>
      <c r="D15" s="2030"/>
      <c r="E15" s="1190">
        <v>19.5</v>
      </c>
      <c r="F15" s="1190">
        <v>18.899999999999999</v>
      </c>
      <c r="G15" s="1190">
        <v>19.600000000000001</v>
      </c>
      <c r="H15" s="1190">
        <v>18.3</v>
      </c>
      <c r="I15" s="1190">
        <v>21.2</v>
      </c>
      <c r="J15" s="1190">
        <v>20.3</v>
      </c>
      <c r="K15" s="1197"/>
      <c r="L15" s="1197"/>
      <c r="M15" s="1129"/>
    </row>
    <row r="16" spans="1:15" ht="11.1" customHeight="1">
      <c r="A16" s="2325" t="s">
        <v>156</v>
      </c>
      <c r="B16" s="2325"/>
      <c r="C16" s="2553"/>
      <c r="D16" s="1300"/>
      <c r="E16" s="2029"/>
      <c r="F16" s="1050">
        <v>17.2</v>
      </c>
      <c r="G16" s="1187">
        <v>15.7</v>
      </c>
      <c r="H16" s="1187">
        <v>22.1</v>
      </c>
      <c r="I16" s="1187">
        <v>21.9</v>
      </c>
      <c r="J16" s="1187">
        <v>18.899999999999999</v>
      </c>
      <c r="K16" s="1187">
        <v>19.399999999999999</v>
      </c>
      <c r="L16" s="1187">
        <v>18.100000000000001</v>
      </c>
      <c r="M16" s="1129"/>
    </row>
    <row r="17" spans="1:13" ht="11.1" customHeight="1">
      <c r="A17" s="2323" t="s">
        <v>157</v>
      </c>
      <c r="B17" s="2323"/>
      <c r="C17" s="2515"/>
      <c r="D17" s="1435" t="s">
        <v>111</v>
      </c>
      <c r="E17" s="1190">
        <v>14.7</v>
      </c>
      <c r="F17" s="1190">
        <v>17.100000000000001</v>
      </c>
      <c r="G17" s="1190">
        <v>17.899999999999999</v>
      </c>
      <c r="H17" s="1190">
        <v>13.7</v>
      </c>
      <c r="I17" s="1190">
        <v>18.8</v>
      </c>
      <c r="J17" s="1190">
        <v>15.3</v>
      </c>
      <c r="K17" s="1190">
        <v>17</v>
      </c>
      <c r="L17" s="1190">
        <v>16.2</v>
      </c>
      <c r="M17" s="1129"/>
    </row>
    <row r="18" spans="1:13" ht="11.1" customHeight="1">
      <c r="A18" s="2325" t="s">
        <v>158</v>
      </c>
      <c r="B18" s="2325"/>
      <c r="C18" s="2553"/>
      <c r="D18" s="1300"/>
      <c r="E18" s="2029"/>
      <c r="F18" s="2029"/>
      <c r="G18" s="1187">
        <v>20.3</v>
      </c>
      <c r="H18" s="1187">
        <v>21</v>
      </c>
      <c r="I18" s="1187">
        <v>23.1</v>
      </c>
      <c r="J18" s="1187">
        <v>24</v>
      </c>
      <c r="K18" s="1187">
        <v>18.7</v>
      </c>
      <c r="L18" s="1187">
        <v>20.8</v>
      </c>
      <c r="M18" s="1129"/>
    </row>
    <row r="19" spans="1:13" ht="11.1" customHeight="1">
      <c r="A19" s="2323" t="s">
        <v>159</v>
      </c>
      <c r="B19" s="2323"/>
      <c r="C19" s="2515"/>
      <c r="D19" s="1300"/>
      <c r="E19" s="1190">
        <v>22.1</v>
      </c>
      <c r="F19" s="1190">
        <v>18.899999999999999</v>
      </c>
      <c r="G19" s="1190">
        <v>18.899999999999999</v>
      </c>
      <c r="H19" s="1190">
        <v>20.9</v>
      </c>
      <c r="I19" s="1190">
        <v>20</v>
      </c>
      <c r="J19" s="2029"/>
      <c r="K19" s="1190">
        <v>16.399999999999999</v>
      </c>
      <c r="L19" s="1197"/>
      <c r="M19" s="1129"/>
    </row>
    <row r="20" spans="1:13" ht="11.1" customHeight="1">
      <c r="A20" s="2325" t="s">
        <v>160</v>
      </c>
      <c r="B20" s="2325"/>
      <c r="C20" s="2553"/>
      <c r="D20" s="1300"/>
      <c r="E20" s="2029"/>
      <c r="F20" s="1050">
        <v>15.6</v>
      </c>
      <c r="G20" s="1187">
        <v>11.5</v>
      </c>
      <c r="H20" s="2029"/>
      <c r="I20" s="1187">
        <v>14.6</v>
      </c>
      <c r="J20" s="2029"/>
      <c r="K20" s="2029"/>
      <c r="L20" s="1187">
        <v>13.2</v>
      </c>
      <c r="M20" s="1129"/>
    </row>
    <row r="21" spans="1:13" ht="11.1" customHeight="1">
      <c r="A21" s="2323" t="s">
        <v>161</v>
      </c>
      <c r="B21" s="2323"/>
      <c r="C21" s="2515"/>
      <c r="D21" s="2030"/>
      <c r="E21" s="2029"/>
      <c r="F21" s="1190">
        <v>15.6</v>
      </c>
      <c r="G21" s="1190">
        <v>15.3</v>
      </c>
      <c r="H21" s="1190">
        <v>14.7</v>
      </c>
      <c r="I21" s="1190">
        <v>16.8</v>
      </c>
      <c r="J21" s="1190">
        <v>14.3</v>
      </c>
      <c r="K21" s="2029"/>
      <c r="L21" s="1197">
        <v>13.5</v>
      </c>
      <c r="M21" s="1129"/>
    </row>
    <row r="22" spans="1:13" ht="11.1" customHeight="1">
      <c r="A22" s="2325" t="s">
        <v>162</v>
      </c>
      <c r="B22" s="2325"/>
      <c r="C22" s="2553"/>
      <c r="D22" s="1300"/>
      <c r="E22" s="1187">
        <v>21.1</v>
      </c>
      <c r="F22" s="1050">
        <v>15.8</v>
      </c>
      <c r="G22" s="1187">
        <v>16.399999999999999</v>
      </c>
      <c r="H22" s="1187">
        <v>16.100000000000001</v>
      </c>
      <c r="I22" s="1187">
        <v>19.2</v>
      </c>
      <c r="J22" s="1187">
        <v>17.7</v>
      </c>
      <c r="K22" s="1187">
        <v>17.2</v>
      </c>
      <c r="L22" s="1187">
        <v>15.8</v>
      </c>
      <c r="M22" s="1129"/>
    </row>
    <row r="23" spans="1:13" ht="11.1" customHeight="1">
      <c r="A23" s="2323" t="s">
        <v>163</v>
      </c>
      <c r="B23" s="2323"/>
      <c r="C23" s="2515"/>
      <c r="D23" s="1300"/>
      <c r="E23" s="2029"/>
      <c r="F23" s="2029"/>
      <c r="G23" s="2029"/>
      <c r="H23" s="1190">
        <v>16.3</v>
      </c>
      <c r="I23" s="1190">
        <v>16.8</v>
      </c>
      <c r="J23" s="1190">
        <v>17.5</v>
      </c>
      <c r="K23" s="1197"/>
      <c r="L23" s="1190">
        <v>18.8</v>
      </c>
      <c r="M23" s="1129"/>
    </row>
    <row r="24" spans="1:13" ht="11.1" customHeight="1">
      <c r="A24" s="2325" t="s">
        <v>164</v>
      </c>
      <c r="B24" s="2325"/>
      <c r="C24" s="2553"/>
      <c r="D24" s="1436" t="s">
        <v>112</v>
      </c>
      <c r="E24" s="1187">
        <v>26.4</v>
      </c>
      <c r="F24" s="1187">
        <v>22.2</v>
      </c>
      <c r="G24" s="1187">
        <v>22</v>
      </c>
      <c r="H24" s="1187">
        <v>20.5</v>
      </c>
      <c r="I24" s="1187">
        <v>21.2</v>
      </c>
      <c r="J24" s="1187">
        <v>21.3</v>
      </c>
      <c r="K24" s="1187">
        <v>19.899999999999999</v>
      </c>
      <c r="L24" s="1187">
        <v>18.8</v>
      </c>
      <c r="M24" s="1129"/>
    </row>
    <row r="25" spans="1:13" ht="11.1" customHeight="1">
      <c r="A25" s="2323" t="s">
        <v>165</v>
      </c>
      <c r="B25" s="2323"/>
      <c r="C25" s="2515"/>
      <c r="D25" s="2030"/>
      <c r="E25" s="2029"/>
      <c r="F25" s="1190">
        <v>18.5</v>
      </c>
      <c r="G25" s="1190">
        <v>19.399999999999999</v>
      </c>
      <c r="H25" s="1190">
        <v>21.9</v>
      </c>
      <c r="I25" s="1190">
        <v>23.2</v>
      </c>
      <c r="J25" s="1190">
        <v>19.8</v>
      </c>
      <c r="K25" s="1190">
        <v>18.8</v>
      </c>
      <c r="L25" s="1190">
        <v>18.399999999999999</v>
      </c>
      <c r="M25" s="1129"/>
    </row>
    <row r="26" spans="1:13" ht="11.1" customHeight="1">
      <c r="A26" s="2325" t="s">
        <v>166</v>
      </c>
      <c r="B26" s="2325"/>
      <c r="C26" s="2553"/>
      <c r="D26" s="1436" t="s">
        <v>113</v>
      </c>
      <c r="E26" s="1187">
        <v>27.7</v>
      </c>
      <c r="F26" s="1050">
        <v>26.2</v>
      </c>
      <c r="G26" s="1187">
        <v>24.6</v>
      </c>
      <c r="H26" s="1187">
        <v>27.1</v>
      </c>
      <c r="I26" s="1187">
        <v>27.9</v>
      </c>
      <c r="J26" s="1187">
        <v>24.8</v>
      </c>
      <c r="K26" s="1187">
        <v>24.5</v>
      </c>
      <c r="L26" s="1187">
        <v>24.1</v>
      </c>
      <c r="M26" s="1129"/>
    </row>
    <row r="27" spans="1:13" ht="11.1" customHeight="1">
      <c r="A27" s="2323" t="s">
        <v>167</v>
      </c>
      <c r="B27" s="2323"/>
      <c r="C27" s="2515"/>
      <c r="D27" s="1435" t="s">
        <v>114</v>
      </c>
      <c r="E27" s="1190">
        <v>24</v>
      </c>
      <c r="F27" s="1190">
        <v>18.8</v>
      </c>
      <c r="G27" s="1190">
        <v>18</v>
      </c>
      <c r="H27" s="1190">
        <v>20.7</v>
      </c>
      <c r="I27" s="1190">
        <v>18.600000000000001</v>
      </c>
      <c r="J27" s="1190">
        <v>18.2</v>
      </c>
      <c r="K27" s="1190">
        <v>19.3</v>
      </c>
      <c r="L27" s="1190">
        <v>23.7</v>
      </c>
      <c r="M27" s="1129"/>
    </row>
    <row r="28" spans="1:13" ht="11.1" customHeight="1">
      <c r="A28" s="2325" t="s">
        <v>169</v>
      </c>
      <c r="B28" s="2325"/>
      <c r="C28" s="2553"/>
      <c r="D28" s="1436" t="s">
        <v>115</v>
      </c>
      <c r="E28" s="1187">
        <v>20.6</v>
      </c>
      <c r="F28" s="2029"/>
      <c r="G28" s="1187">
        <v>16.7</v>
      </c>
      <c r="H28" s="1187">
        <v>17.7</v>
      </c>
      <c r="I28" s="1187">
        <v>17.5</v>
      </c>
      <c r="J28" s="1187">
        <v>17.7</v>
      </c>
      <c r="K28" s="1187">
        <v>19.7</v>
      </c>
      <c r="L28" s="1197"/>
      <c r="M28" s="1129"/>
    </row>
    <row r="29" spans="1:13" ht="11.1" customHeight="1">
      <c r="A29" s="2323" t="s">
        <v>170</v>
      </c>
      <c r="B29" s="2323"/>
      <c r="C29" s="2515"/>
      <c r="D29" s="1435" t="s">
        <v>116</v>
      </c>
      <c r="E29" s="1190">
        <v>21.8</v>
      </c>
      <c r="F29" s="1190">
        <v>18.100000000000001</v>
      </c>
      <c r="G29" s="1190">
        <v>19</v>
      </c>
      <c r="H29" s="1190">
        <v>20.6</v>
      </c>
      <c r="I29" s="2029"/>
      <c r="J29" s="1190">
        <v>20.5</v>
      </c>
      <c r="K29" s="1190">
        <v>16.3</v>
      </c>
      <c r="L29" s="1190">
        <v>19.899999999999999</v>
      </c>
      <c r="M29" s="1129"/>
    </row>
    <row r="30" spans="1:13" ht="11.1" customHeight="1">
      <c r="A30" s="2325" t="s">
        <v>171</v>
      </c>
      <c r="B30" s="2325"/>
      <c r="C30" s="2553"/>
      <c r="D30" s="1436" t="s">
        <v>117</v>
      </c>
      <c r="E30" s="1187">
        <v>23.1</v>
      </c>
      <c r="F30" s="1187">
        <v>22.3</v>
      </c>
      <c r="G30" s="1187">
        <v>21</v>
      </c>
      <c r="H30" s="1187">
        <v>23.1</v>
      </c>
      <c r="I30" s="1187">
        <v>21.2</v>
      </c>
      <c r="J30" s="1187">
        <v>21</v>
      </c>
      <c r="K30" s="1187">
        <v>19.5</v>
      </c>
      <c r="L30" s="1187">
        <v>19.8</v>
      </c>
      <c r="M30" s="1129"/>
    </row>
    <row r="31" spans="1:13" ht="11.1" customHeight="1">
      <c r="A31" s="2323" t="s">
        <v>172</v>
      </c>
      <c r="B31" s="2323"/>
      <c r="C31" s="2515"/>
      <c r="D31" s="1300"/>
      <c r="E31" s="1190">
        <v>18.3</v>
      </c>
      <c r="F31" s="1190">
        <v>17.5</v>
      </c>
      <c r="G31" s="2029"/>
      <c r="H31" s="2029"/>
      <c r="I31" s="1190">
        <v>12.7</v>
      </c>
      <c r="J31" s="1190">
        <v>11.7</v>
      </c>
      <c r="K31" s="1190">
        <v>13.7</v>
      </c>
      <c r="L31" s="1190">
        <v>13.4</v>
      </c>
      <c r="M31" s="1129"/>
    </row>
    <row r="32" spans="1:13" ht="11.1" customHeight="1">
      <c r="A32" s="2325" t="s">
        <v>173</v>
      </c>
      <c r="B32" s="2325"/>
      <c r="C32" s="2553"/>
      <c r="D32" s="1436" t="s">
        <v>118</v>
      </c>
      <c r="E32" s="1187">
        <v>22.3</v>
      </c>
      <c r="F32" s="1187">
        <v>17.3</v>
      </c>
      <c r="G32" s="1187">
        <v>15.5</v>
      </c>
      <c r="H32" s="1187">
        <v>20</v>
      </c>
      <c r="I32" s="2029"/>
      <c r="J32" s="1187">
        <v>18.7</v>
      </c>
      <c r="K32" s="1187">
        <v>19.3</v>
      </c>
      <c r="L32" s="1187">
        <v>17.899999999999999</v>
      </c>
      <c r="M32" s="1129"/>
    </row>
    <row r="33" spans="1:13" ht="11.1" customHeight="1">
      <c r="A33" s="2323" t="s">
        <v>174</v>
      </c>
      <c r="B33" s="2323"/>
      <c r="C33" s="2515"/>
      <c r="D33" s="1300"/>
      <c r="E33" s="1190">
        <v>30.6</v>
      </c>
      <c r="F33" s="1190">
        <v>25.9</v>
      </c>
      <c r="G33" s="1190">
        <v>22.9</v>
      </c>
      <c r="H33" s="1190">
        <v>25.6</v>
      </c>
      <c r="I33" s="1190">
        <v>28.4</v>
      </c>
      <c r="J33" s="1190">
        <v>24.4</v>
      </c>
      <c r="K33" s="1190">
        <v>22.2</v>
      </c>
      <c r="L33" s="1190">
        <v>23.1</v>
      </c>
      <c r="M33" s="1129"/>
    </row>
    <row r="34" spans="1:13" ht="11.1" customHeight="1">
      <c r="A34" s="2325" t="s">
        <v>175</v>
      </c>
      <c r="B34" s="2325"/>
      <c r="C34" s="2553"/>
      <c r="D34" s="1436" t="s">
        <v>119</v>
      </c>
      <c r="E34" s="1196"/>
      <c r="F34" s="1187">
        <v>19.899999999999999</v>
      </c>
      <c r="G34" s="2029"/>
      <c r="H34" s="1187">
        <v>20.3</v>
      </c>
      <c r="I34" s="1187">
        <v>21.1</v>
      </c>
      <c r="J34" s="1187">
        <v>21</v>
      </c>
      <c r="K34" s="1196"/>
      <c r="L34" s="1196"/>
      <c r="M34" s="1129"/>
    </row>
    <row r="35" spans="1:13" ht="11.1" customHeight="1">
      <c r="A35" s="2323" t="s">
        <v>176</v>
      </c>
      <c r="B35" s="2323"/>
      <c r="C35" s="2515"/>
      <c r="D35" s="2030"/>
      <c r="E35" s="2029"/>
      <c r="F35" s="1190">
        <v>26.2</v>
      </c>
      <c r="G35" s="1190">
        <v>25</v>
      </c>
      <c r="H35" s="1190">
        <v>28</v>
      </c>
      <c r="I35" s="1190">
        <v>27.6</v>
      </c>
      <c r="J35" s="1190">
        <v>27.8</v>
      </c>
      <c r="K35" s="1190">
        <v>25.3</v>
      </c>
      <c r="L35" s="1190">
        <v>27.3</v>
      </c>
      <c r="M35" s="1129"/>
    </row>
    <row r="36" spans="1:13" ht="11.1" customHeight="1">
      <c r="A36" s="2325" t="s">
        <v>177</v>
      </c>
      <c r="B36" s="2325"/>
      <c r="C36" s="2553"/>
      <c r="D36" s="1300"/>
      <c r="E36" s="1187">
        <v>20.7</v>
      </c>
      <c r="F36" s="1187">
        <v>18.3</v>
      </c>
      <c r="G36" s="1187">
        <v>18.600000000000001</v>
      </c>
      <c r="H36" s="1187">
        <v>20.9</v>
      </c>
      <c r="I36" s="1187">
        <v>20.5</v>
      </c>
      <c r="J36" s="1187">
        <v>21.4</v>
      </c>
      <c r="K36" s="1187">
        <v>19.3</v>
      </c>
      <c r="L36" s="1187">
        <v>18.399999999999999</v>
      </c>
      <c r="M36" s="1129"/>
    </row>
    <row r="37" spans="1:13" ht="11.1" customHeight="1">
      <c r="A37" s="2323" t="s">
        <v>178</v>
      </c>
      <c r="B37" s="2323"/>
      <c r="C37" s="2515"/>
      <c r="D37" s="1435" t="s">
        <v>120</v>
      </c>
      <c r="E37" s="1190">
        <v>24.3</v>
      </c>
      <c r="F37" s="1190">
        <v>21.4</v>
      </c>
      <c r="G37" s="1190">
        <v>19.100000000000001</v>
      </c>
      <c r="H37" s="1190">
        <v>19.8</v>
      </c>
      <c r="I37" s="1190">
        <v>24.2</v>
      </c>
      <c r="J37" s="1190">
        <v>23.2</v>
      </c>
      <c r="K37" s="1190">
        <v>22.3</v>
      </c>
      <c r="L37" s="1190">
        <v>19.3</v>
      </c>
      <c r="M37" s="1129"/>
    </row>
    <row r="38" spans="1:13" ht="11.1" customHeight="1">
      <c r="A38" s="2325" t="s">
        <v>179</v>
      </c>
      <c r="B38" s="2325"/>
      <c r="C38" s="2553"/>
      <c r="D38" s="1436" t="s">
        <v>121</v>
      </c>
      <c r="E38" s="1187">
        <v>20.6</v>
      </c>
      <c r="F38" s="1187">
        <v>15.5</v>
      </c>
      <c r="G38" s="1187">
        <v>14.8</v>
      </c>
      <c r="H38" s="1187">
        <v>16.899999999999999</v>
      </c>
      <c r="I38" s="1187">
        <v>15.3</v>
      </c>
      <c r="J38" s="1187">
        <v>15.9</v>
      </c>
      <c r="K38" s="1187">
        <v>15.2</v>
      </c>
      <c r="L38" s="1187">
        <v>15.5</v>
      </c>
      <c r="M38" s="1129"/>
    </row>
    <row r="39" spans="1:13" ht="11.1" customHeight="1">
      <c r="A39" s="2323" t="s">
        <v>180</v>
      </c>
      <c r="B39" s="2323"/>
      <c r="C39" s="2515"/>
      <c r="D39" s="2030"/>
      <c r="E39" s="1190">
        <v>21.4</v>
      </c>
      <c r="F39" s="1190">
        <v>20.9</v>
      </c>
      <c r="G39" s="1190">
        <v>17.7</v>
      </c>
      <c r="H39" s="2029"/>
      <c r="I39" s="1190">
        <v>23.6</v>
      </c>
      <c r="J39" s="1190">
        <v>20.7</v>
      </c>
      <c r="K39" s="1197"/>
      <c r="L39" s="1197"/>
      <c r="M39" s="1129"/>
    </row>
    <row r="40" spans="1:13" ht="11.1" customHeight="1">
      <c r="A40" s="2325" t="s">
        <v>181</v>
      </c>
      <c r="B40" s="2325"/>
      <c r="C40" s="2553"/>
      <c r="D40" s="2030"/>
      <c r="E40" s="1196">
        <v>22</v>
      </c>
      <c r="F40" s="1187">
        <v>18.7</v>
      </c>
      <c r="G40" s="1187">
        <v>15.9</v>
      </c>
      <c r="H40" s="1187">
        <v>17.2</v>
      </c>
      <c r="I40" s="1187">
        <v>19.100000000000001</v>
      </c>
      <c r="J40" s="1187">
        <v>16.3</v>
      </c>
      <c r="K40" s="1187">
        <v>17.5</v>
      </c>
      <c r="L40" s="1187">
        <v>15.9</v>
      </c>
      <c r="M40" s="1129"/>
    </row>
    <row r="41" spans="1:13" ht="11.1" customHeight="1">
      <c r="A41" s="2323" t="s">
        <v>183</v>
      </c>
      <c r="B41" s="2323"/>
      <c r="C41" s="2515"/>
      <c r="D41" s="2030"/>
      <c r="E41" s="2029"/>
      <c r="F41" s="2029"/>
      <c r="G41" s="2029"/>
      <c r="H41" s="1190">
        <v>19.3</v>
      </c>
      <c r="I41" s="2029"/>
      <c r="J41" s="2029"/>
      <c r="K41" s="1190">
        <v>18.2</v>
      </c>
      <c r="L41" s="1190">
        <v>17.7</v>
      </c>
      <c r="M41" s="1129"/>
    </row>
    <row r="42" spans="1:13" ht="11.1" customHeight="1">
      <c r="A42" s="2325" t="s">
        <v>184</v>
      </c>
      <c r="B42" s="2325"/>
      <c r="C42" s="2553"/>
      <c r="D42" s="1436" t="s">
        <v>122</v>
      </c>
      <c r="E42" s="1187">
        <v>27.6</v>
      </c>
      <c r="F42" s="1187">
        <v>25</v>
      </c>
      <c r="G42" s="1187">
        <v>23.2</v>
      </c>
      <c r="H42" s="1187">
        <v>26.3</v>
      </c>
      <c r="I42" s="1187">
        <v>26.3</v>
      </c>
      <c r="J42" s="1187">
        <v>23.9</v>
      </c>
      <c r="K42" s="1187">
        <v>23.6</v>
      </c>
      <c r="L42" s="1187">
        <v>23.3</v>
      </c>
      <c r="M42" s="1129"/>
    </row>
    <row r="43" spans="1:13" ht="11.1" customHeight="1">
      <c r="A43" s="2323" t="s">
        <v>185</v>
      </c>
      <c r="B43" s="2323"/>
      <c r="C43" s="2515"/>
      <c r="D43" s="1300"/>
      <c r="E43" s="2029"/>
      <c r="F43" s="1190">
        <v>19</v>
      </c>
      <c r="G43" s="1190">
        <v>18.600000000000001</v>
      </c>
      <c r="H43" s="1190">
        <v>20.399999999999999</v>
      </c>
      <c r="I43" s="1190">
        <v>24.1</v>
      </c>
      <c r="J43" s="1190">
        <v>19.600000000000001</v>
      </c>
      <c r="K43" s="1190">
        <v>17.8</v>
      </c>
      <c r="L43" s="1190">
        <v>18.600000000000001</v>
      </c>
      <c r="M43" s="1129"/>
    </row>
    <row r="44" spans="1:13" ht="11.1" customHeight="1">
      <c r="A44" s="2325" t="s">
        <v>186</v>
      </c>
      <c r="B44" s="2325"/>
      <c r="C44" s="2553"/>
      <c r="D44" s="1436" t="s">
        <v>123</v>
      </c>
      <c r="E44" s="1187">
        <v>21.5</v>
      </c>
      <c r="F44" s="1187">
        <v>16.8</v>
      </c>
      <c r="G44" s="1187">
        <v>17.7</v>
      </c>
      <c r="H44" s="1187">
        <v>15.2</v>
      </c>
      <c r="I44" s="1187">
        <v>17.8</v>
      </c>
      <c r="J44" s="1187">
        <v>16.100000000000001</v>
      </c>
      <c r="K44" s="1187">
        <v>12.4</v>
      </c>
      <c r="L44" s="1197"/>
      <c r="M44" s="1129"/>
    </row>
    <row r="45" spans="1:13" ht="11.1" customHeight="1">
      <c r="A45" s="2323" t="s">
        <v>187</v>
      </c>
      <c r="B45" s="2323"/>
      <c r="C45" s="2515"/>
      <c r="D45" s="1300"/>
      <c r="E45" s="1190">
        <v>23.6</v>
      </c>
      <c r="F45" s="1190">
        <v>19.5</v>
      </c>
      <c r="G45" s="1190">
        <v>19.399999999999999</v>
      </c>
      <c r="H45" s="1190">
        <v>20.100000000000001</v>
      </c>
      <c r="I45" s="1190">
        <v>20.6</v>
      </c>
      <c r="J45" s="1190">
        <v>21.4</v>
      </c>
      <c r="K45" s="1197"/>
      <c r="L45" s="1190">
        <v>18.100000000000001</v>
      </c>
      <c r="M45" s="1129"/>
    </row>
    <row r="46" spans="1:13" ht="11.1" customHeight="1">
      <c r="A46" s="2325" t="s">
        <v>124</v>
      </c>
      <c r="B46" s="2325"/>
      <c r="C46" s="2553"/>
      <c r="D46" s="1436" t="s">
        <v>125</v>
      </c>
      <c r="E46" s="1187">
        <v>20.399999999999999</v>
      </c>
      <c r="F46" s="1187">
        <v>21.7</v>
      </c>
      <c r="G46" s="1187">
        <v>19.3</v>
      </c>
      <c r="H46" s="1187">
        <v>19.5</v>
      </c>
      <c r="I46" s="1187">
        <v>20.8</v>
      </c>
      <c r="J46" s="1187">
        <v>20.5</v>
      </c>
      <c r="K46" s="1197"/>
      <c r="L46" s="1197">
        <v>17</v>
      </c>
      <c r="M46" s="1129"/>
    </row>
    <row r="47" spans="1:13" ht="11.1" customHeight="1">
      <c r="A47" s="2323" t="s">
        <v>189</v>
      </c>
      <c r="B47" s="2323"/>
      <c r="C47" s="2515"/>
      <c r="D47" s="1435" t="s">
        <v>126</v>
      </c>
      <c r="E47" s="1190">
        <v>11.4</v>
      </c>
      <c r="F47" s="1190">
        <v>7.6</v>
      </c>
      <c r="G47" s="1190">
        <v>8.6999999999999993</v>
      </c>
      <c r="H47" s="1190">
        <v>10</v>
      </c>
      <c r="I47" s="1190">
        <v>9.6</v>
      </c>
      <c r="J47" s="1190">
        <v>7.6</v>
      </c>
      <c r="K47" s="1197"/>
      <c r="L47" s="1190">
        <v>8.1</v>
      </c>
      <c r="M47" s="1129"/>
    </row>
    <row r="48" spans="1:13" ht="11.1" customHeight="1">
      <c r="A48" s="2325" t="s">
        <v>190</v>
      </c>
      <c r="B48" s="2325"/>
      <c r="C48" s="2553"/>
      <c r="D48" s="1436" t="s">
        <v>127</v>
      </c>
      <c r="E48" s="1187">
        <v>28.2</v>
      </c>
      <c r="F48" s="1187">
        <v>25.3</v>
      </c>
      <c r="G48" s="1187">
        <v>24.1</v>
      </c>
      <c r="H48" s="1187">
        <v>24.6</v>
      </c>
      <c r="I48" s="1187">
        <v>24.4</v>
      </c>
      <c r="J48" s="1187">
        <v>25.7</v>
      </c>
      <c r="K48" s="1187">
        <v>22.4</v>
      </c>
      <c r="L48" s="1187">
        <v>23.5</v>
      </c>
      <c r="M48" s="1129"/>
    </row>
    <row r="49" spans="1:13" ht="11.1" customHeight="1">
      <c r="A49" s="2323" t="s">
        <v>191</v>
      </c>
      <c r="B49" s="2323"/>
      <c r="C49" s="2515"/>
      <c r="D49" s="2030"/>
      <c r="E49" s="2029"/>
      <c r="F49" s="2029"/>
      <c r="G49" s="2029"/>
      <c r="H49" s="2029"/>
      <c r="I49" s="1190">
        <v>18</v>
      </c>
      <c r="J49" s="1190">
        <v>17.899999999999999</v>
      </c>
      <c r="K49" s="1190">
        <v>16.2</v>
      </c>
      <c r="L49" s="1190">
        <v>16.5</v>
      </c>
      <c r="M49" s="1129"/>
    </row>
    <row r="50" spans="1:13" ht="11.1" customHeight="1">
      <c r="A50" s="2325" t="s">
        <v>193</v>
      </c>
      <c r="B50" s="2325"/>
      <c r="C50" s="2553"/>
      <c r="D50" s="2030"/>
      <c r="E50" s="1187">
        <v>23.1</v>
      </c>
      <c r="F50" s="1187">
        <v>19.600000000000001</v>
      </c>
      <c r="G50" s="1187">
        <v>23.5</v>
      </c>
      <c r="H50" s="1187">
        <v>20.3</v>
      </c>
      <c r="I50" s="1187">
        <v>19.7</v>
      </c>
      <c r="J50" s="1187">
        <v>18.899999999999999</v>
      </c>
      <c r="K50" s="1187">
        <v>16.5</v>
      </c>
      <c r="L50" s="1187">
        <v>18.5</v>
      </c>
      <c r="M50" s="1129"/>
    </row>
    <row r="51" spans="1:13" ht="11.1" customHeight="1">
      <c r="A51" s="2323" t="s">
        <v>194</v>
      </c>
      <c r="B51" s="2323"/>
      <c r="C51" s="2515"/>
      <c r="D51" s="1435" t="s">
        <v>128</v>
      </c>
      <c r="E51" s="1190">
        <v>21.8</v>
      </c>
      <c r="F51" s="1190">
        <v>15.9</v>
      </c>
      <c r="G51" s="1190">
        <v>20.3</v>
      </c>
      <c r="H51" s="1190">
        <v>18.899999999999999</v>
      </c>
      <c r="I51" s="1190">
        <v>21.6</v>
      </c>
      <c r="J51" s="1190">
        <v>17.3</v>
      </c>
      <c r="K51" s="1197"/>
      <c r="L51" s="1190">
        <v>16</v>
      </c>
      <c r="M51" s="1129"/>
    </row>
    <row r="52" spans="1:13" ht="11.1" customHeight="1">
      <c r="A52" s="2325" t="s">
        <v>195</v>
      </c>
      <c r="B52" s="2325"/>
      <c r="C52" s="2553"/>
      <c r="D52" s="1436" t="s">
        <v>129</v>
      </c>
      <c r="E52" s="1187">
        <v>20.399999999999999</v>
      </c>
      <c r="F52" s="1187">
        <v>17.8</v>
      </c>
      <c r="G52" s="1187">
        <v>14.4</v>
      </c>
      <c r="H52" s="1187">
        <v>16.899999999999999</v>
      </c>
      <c r="I52" s="1187">
        <v>18.5</v>
      </c>
      <c r="J52" s="1187">
        <v>17.8</v>
      </c>
      <c r="K52" s="1187">
        <v>18.3</v>
      </c>
      <c r="L52" s="1197"/>
      <c r="M52" s="1129"/>
    </row>
    <row r="53" spans="1:13" ht="11.1" customHeight="1">
      <c r="A53" s="3006" t="s">
        <v>1026</v>
      </c>
      <c r="B53" s="3006"/>
      <c r="C53" s="3007"/>
      <c r="D53" s="2031">
        <v>23.9</v>
      </c>
      <c r="E53" s="2032">
        <v>22.4</v>
      </c>
      <c r="F53" s="2032">
        <v>20.2</v>
      </c>
      <c r="G53" s="2032">
        <v>19.7</v>
      </c>
      <c r="H53" s="2032">
        <v>20.8</v>
      </c>
      <c r="I53" s="2032">
        <v>23.1</v>
      </c>
      <c r="J53" s="2032">
        <v>23.4</v>
      </c>
      <c r="K53" s="2032">
        <v>21.7</v>
      </c>
      <c r="L53" s="2032">
        <v>19.8</v>
      </c>
      <c r="M53" s="1129"/>
    </row>
    <row r="54" spans="1:13" ht="12.75" customHeight="1">
      <c r="A54" s="3008" t="s">
        <v>666</v>
      </c>
      <c r="B54" s="3009"/>
      <c r="C54" s="3009"/>
      <c r="D54" s="1897"/>
      <c r="E54" s="1897"/>
      <c r="F54" s="1897"/>
      <c r="G54" s="1897"/>
      <c r="H54" s="1897"/>
      <c r="I54" s="1897"/>
      <c r="J54" s="1897"/>
      <c r="K54" s="1897"/>
      <c r="L54" s="1897"/>
    </row>
    <row r="55" spans="1:13" ht="12.75" hidden="1" customHeight="1">
      <c r="A55" s="1868"/>
      <c r="B55" s="1885"/>
      <c r="C55" s="1885"/>
      <c r="D55" s="1897"/>
      <c r="E55" s="1897"/>
      <c r="F55" s="1897"/>
      <c r="G55" s="1897"/>
      <c r="H55" s="1897"/>
      <c r="I55" s="1897"/>
      <c r="J55" s="1897"/>
      <c r="K55" s="1897"/>
      <c r="L55" s="1897"/>
    </row>
    <row r="56" spans="1:13" hidden="1">
      <c r="A56" s="1868"/>
      <c r="B56" s="1885"/>
      <c r="C56" s="1885"/>
      <c r="D56" s="1897"/>
      <c r="E56" s="1897"/>
      <c r="F56" s="1897"/>
      <c r="G56" s="1897"/>
      <c r="H56" s="1897"/>
      <c r="I56" s="1897"/>
      <c r="J56" s="1897"/>
      <c r="K56" s="1897"/>
      <c r="L56" s="1897"/>
    </row>
    <row r="57" spans="1:13" hidden="1">
      <c r="A57" s="1868"/>
      <c r="B57" s="1885"/>
      <c r="C57" s="1885"/>
      <c r="D57" s="1897"/>
      <c r="E57" s="1897"/>
      <c r="F57" s="1897"/>
      <c r="G57" s="1897"/>
      <c r="H57" s="1897"/>
      <c r="I57" s="1897"/>
      <c r="J57" s="1897"/>
      <c r="K57" s="1897"/>
      <c r="L57" s="1897"/>
    </row>
    <row r="58" spans="1:13" hidden="1">
      <c r="A58" s="1868"/>
      <c r="B58" s="1885"/>
      <c r="C58" s="1885"/>
      <c r="D58" s="1897"/>
      <c r="E58" s="1897"/>
      <c r="F58" s="1897"/>
      <c r="G58" s="1897"/>
      <c r="H58" s="1897"/>
      <c r="I58" s="1897"/>
      <c r="J58" s="1897"/>
      <c r="K58" s="1897"/>
      <c r="L58" s="1897"/>
    </row>
    <row r="59" spans="1:13" ht="12.4" customHeight="1">
      <c r="A59" s="2335" t="s">
        <v>1078</v>
      </c>
      <c r="B59" s="2336"/>
      <c r="C59" s="2336"/>
      <c r="D59" s="2336"/>
      <c r="E59" s="2336"/>
      <c r="F59" s="2336"/>
      <c r="G59" s="2336"/>
      <c r="H59" s="2336"/>
      <c r="I59" s="2336"/>
      <c r="J59" s="2336"/>
      <c r="K59" s="2336"/>
      <c r="L59" s="2336"/>
    </row>
    <row r="60" spans="1:13" ht="12.4" customHeight="1">
      <c r="A60" s="2335" t="s">
        <v>278</v>
      </c>
      <c r="B60" s="2336"/>
      <c r="C60" s="2336"/>
      <c r="D60" s="2336"/>
      <c r="E60" s="2336"/>
      <c r="F60" s="2336"/>
      <c r="G60" s="2336"/>
      <c r="H60" s="2336"/>
      <c r="I60" s="2336"/>
      <c r="J60" s="2336"/>
      <c r="K60" s="2336"/>
      <c r="L60" s="2336"/>
    </row>
    <row r="61" spans="1:13" ht="12.4" customHeight="1">
      <c r="A61" s="2335" t="s">
        <v>279</v>
      </c>
      <c r="B61" s="2336"/>
      <c r="C61" s="2336"/>
      <c r="D61" s="2336"/>
      <c r="E61" s="2336"/>
      <c r="F61" s="2336"/>
      <c r="G61" s="2336"/>
      <c r="H61" s="2336"/>
      <c r="I61" s="2336"/>
      <c r="J61" s="2336"/>
      <c r="K61" s="2336"/>
      <c r="L61" s="2336"/>
    </row>
    <row r="62" spans="1:13" s="923" customFormat="1" ht="12.4" customHeight="1">
      <c r="A62" s="2335" t="s">
        <v>963</v>
      </c>
      <c r="B62" s="2336"/>
      <c r="C62" s="2336"/>
      <c r="D62" s="2336"/>
      <c r="E62" s="2336"/>
      <c r="F62" s="2336"/>
      <c r="G62" s="2336"/>
      <c r="H62" s="2336"/>
      <c r="I62" s="2336"/>
      <c r="J62" s="2336"/>
      <c r="K62" s="2336"/>
      <c r="L62" s="2336"/>
    </row>
    <row r="63" spans="1:13" ht="69" customHeight="1">
      <c r="A63" s="2332" t="s">
        <v>667</v>
      </c>
      <c r="B63" s="2332"/>
      <c r="C63" s="2539" t="s">
        <v>1446</v>
      </c>
      <c r="D63" s="2539"/>
      <c r="E63" s="2539"/>
      <c r="F63" s="2539"/>
      <c r="G63" s="2539"/>
      <c r="H63" s="2539"/>
      <c r="I63" s="2539"/>
      <c r="J63" s="2539"/>
      <c r="K63" s="2539"/>
      <c r="L63" s="2539"/>
    </row>
    <row r="64" spans="1:13" ht="12" customHeight="1">
      <c r="C64" s="2535"/>
      <c r="D64" s="2535"/>
      <c r="E64" s="2535"/>
      <c r="F64" s="2535"/>
      <c r="G64" s="2535"/>
      <c r="H64" s="2535"/>
      <c r="I64" s="2535"/>
      <c r="J64" s="2535"/>
      <c r="K64" s="2535"/>
      <c r="L64" s="2535"/>
    </row>
    <row r="65" spans="3:12" ht="12" hidden="1" customHeight="1">
      <c r="C65" s="2535"/>
      <c r="D65" s="2535"/>
      <c r="E65" s="2535"/>
      <c r="F65" s="2535"/>
      <c r="G65" s="2535"/>
      <c r="H65" s="2535"/>
      <c r="I65" s="2535"/>
      <c r="J65" s="2535"/>
      <c r="K65" s="2535"/>
      <c r="L65" s="2535"/>
    </row>
    <row r="66" spans="3:12" ht="12" customHeight="1">
      <c r="C66" s="2535"/>
      <c r="D66" s="2535"/>
      <c r="E66" s="2535"/>
      <c r="F66" s="2535"/>
      <c r="G66" s="2535"/>
      <c r="H66" s="2535"/>
      <c r="I66" s="2535"/>
      <c r="J66" s="2535"/>
      <c r="K66" s="2535"/>
      <c r="L66" s="2535"/>
    </row>
    <row r="67" spans="3:12" ht="12" hidden="1" customHeight="1">
      <c r="C67" s="2535"/>
      <c r="D67" s="2535"/>
      <c r="E67" s="2535"/>
      <c r="F67" s="2535"/>
      <c r="G67" s="2535"/>
      <c r="H67" s="2535"/>
      <c r="I67" s="2535"/>
      <c r="J67" s="2535"/>
      <c r="K67" s="2535"/>
      <c r="L67" s="2535"/>
    </row>
    <row r="68" spans="3:12" ht="12" customHeight="1">
      <c r="C68" s="2336"/>
      <c r="D68" s="2336"/>
      <c r="E68" s="2336"/>
      <c r="F68" s="2336"/>
      <c r="G68" s="2336"/>
      <c r="H68" s="2336"/>
      <c r="I68" s="2336"/>
      <c r="J68" s="2336"/>
      <c r="K68" s="2336"/>
      <c r="L68" s="2336"/>
    </row>
    <row r="69" spans="3:12" ht="12" hidden="1" customHeight="1">
      <c r="C69" s="2336"/>
      <c r="D69" s="2336"/>
      <c r="E69" s="2336"/>
      <c r="F69" s="2336"/>
      <c r="G69" s="2336"/>
      <c r="H69" s="2336"/>
      <c r="I69" s="2336"/>
      <c r="J69" s="2336"/>
      <c r="K69" s="2336"/>
      <c r="L69" s="2336"/>
    </row>
    <row r="70" spans="3:12" ht="12" customHeight="1">
      <c r="C70" s="2336"/>
      <c r="D70" s="2336"/>
      <c r="E70" s="2336"/>
      <c r="F70" s="2336"/>
      <c r="G70" s="2336"/>
      <c r="H70" s="2336"/>
      <c r="I70" s="2336"/>
      <c r="J70" s="2336"/>
      <c r="K70" s="2336"/>
      <c r="L70" s="2336"/>
    </row>
    <row r="71" spans="3:12" hidden="1">
      <c r="C71" s="2336"/>
      <c r="D71" s="2336"/>
      <c r="E71" s="2336"/>
      <c r="F71" s="2336"/>
      <c r="G71" s="2336"/>
      <c r="H71" s="2336"/>
      <c r="I71" s="2336"/>
      <c r="J71" s="2336"/>
      <c r="K71" s="2336"/>
      <c r="L71" s="2336"/>
    </row>
  </sheetData>
  <mergeCells count="63">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C43"/>
    <mergeCell ref="A32:C32"/>
    <mergeCell ref="A33:C33"/>
    <mergeCell ref="A34:C34"/>
    <mergeCell ref="A35:C35"/>
    <mergeCell ref="A36:C36"/>
    <mergeCell ref="A37:C37"/>
    <mergeCell ref="A38:C38"/>
    <mergeCell ref="A39:C39"/>
    <mergeCell ref="A40:C40"/>
    <mergeCell ref="A41:C41"/>
    <mergeCell ref="A42:C42"/>
    <mergeCell ref="A59:L59"/>
    <mergeCell ref="A44:C44"/>
    <mergeCell ref="A45:C45"/>
    <mergeCell ref="A46:C46"/>
    <mergeCell ref="A47:C47"/>
    <mergeCell ref="A48:C48"/>
    <mergeCell ref="A49:C49"/>
    <mergeCell ref="A50:C50"/>
    <mergeCell ref="A51:C51"/>
    <mergeCell ref="A52:C52"/>
    <mergeCell ref="A53:C53"/>
    <mergeCell ref="A54:C54"/>
    <mergeCell ref="C66:L67"/>
    <mergeCell ref="C68:L69"/>
    <mergeCell ref="C70:L71"/>
    <mergeCell ref="A60:L60"/>
    <mergeCell ref="A61:L61"/>
    <mergeCell ref="A62:L62"/>
    <mergeCell ref="A63:B63"/>
    <mergeCell ref="C63:L63"/>
    <mergeCell ref="C64:L65"/>
  </mergeCells>
  <pageMargins left="0.75" right="0.75" top="1" bottom="1" header="0.5" footer="0.5"/>
  <pageSetup orientation="portrait" horizontalDpi="1200" verticalDpi="1200"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00FF00"/>
  </sheetPr>
  <dimension ref="A1:P70"/>
  <sheetViews>
    <sheetView showGridLines="0" zoomScaleNormal="100" workbookViewId="0">
      <selection sqref="A1:L2"/>
    </sheetView>
  </sheetViews>
  <sheetFormatPr defaultColWidth="9.140625" defaultRowHeight="12.75"/>
  <cols>
    <col min="1" max="1" width="4.5703125" style="214" customWidth="1"/>
    <col min="2" max="2" width="2.5703125" style="214" customWidth="1"/>
    <col min="3" max="3" width="12" style="214" customWidth="1"/>
    <col min="4" max="12" width="11.5703125" style="214" customWidth="1"/>
    <col min="13" max="16384" width="9.140625" style="214"/>
  </cols>
  <sheetData>
    <row r="1" spans="1:12" ht="12.75" customHeight="1">
      <c r="A1" s="2547" t="s">
        <v>1447</v>
      </c>
      <c r="B1" s="2548"/>
      <c r="C1" s="2548"/>
      <c r="D1" s="2548"/>
      <c r="E1" s="2548"/>
      <c r="F1" s="2548"/>
      <c r="G1" s="2548"/>
      <c r="H1" s="2548"/>
      <c r="I1" s="2548"/>
      <c r="J1" s="2548"/>
      <c r="K1" s="2548"/>
      <c r="L1" s="2548"/>
    </row>
    <row r="2" spans="1:12">
      <c r="A2" s="2549"/>
      <c r="B2" s="2549"/>
      <c r="C2" s="2549"/>
      <c r="D2" s="2549"/>
      <c r="E2" s="2549"/>
      <c r="F2" s="2549"/>
      <c r="G2" s="2549"/>
      <c r="H2" s="2549"/>
      <c r="I2" s="2549"/>
      <c r="J2" s="2549"/>
      <c r="K2" s="2549"/>
      <c r="L2" s="2549"/>
    </row>
    <row r="3" spans="1:12" ht="13.5" customHeight="1">
      <c r="A3" s="2997" t="s">
        <v>263</v>
      </c>
      <c r="B3" s="3010"/>
      <c r="C3" s="3010"/>
      <c r="D3" s="2339" t="s">
        <v>2142</v>
      </c>
      <c r="E3" s="2339"/>
      <c r="F3" s="2339"/>
      <c r="G3" s="2339"/>
      <c r="H3" s="2339"/>
      <c r="I3" s="2523"/>
      <c r="J3" s="2523"/>
      <c r="K3" s="2523"/>
      <c r="L3" s="2523"/>
    </row>
    <row r="4" spans="1:12">
      <c r="A4" s="3011"/>
      <c r="B4" s="3010"/>
      <c r="C4" s="3010"/>
      <c r="D4" s="1859">
        <v>2001</v>
      </c>
      <c r="E4" s="1859">
        <v>2003</v>
      </c>
      <c r="F4" s="1859">
        <v>2005</v>
      </c>
      <c r="G4" s="1859">
        <v>2007</v>
      </c>
      <c r="H4" s="1859">
        <v>2009</v>
      </c>
      <c r="I4" s="1867">
        <v>2011</v>
      </c>
      <c r="J4" s="1867">
        <v>2013</v>
      </c>
      <c r="K4" s="1867">
        <v>2015</v>
      </c>
      <c r="L4" s="1867">
        <v>2017</v>
      </c>
    </row>
    <row r="5" spans="1:12" ht="11.1" customHeight="1">
      <c r="A5" s="2323" t="s">
        <v>555</v>
      </c>
      <c r="B5" s="2323"/>
      <c r="C5" s="2515"/>
      <c r="D5" s="1190">
        <v>6.6</v>
      </c>
      <c r="E5" s="1190">
        <v>7.1</v>
      </c>
      <c r="F5" s="1190">
        <v>7.5</v>
      </c>
      <c r="G5" s="1196"/>
      <c r="H5" s="1190">
        <v>6.1</v>
      </c>
      <c r="I5" s="1190">
        <v>5.9</v>
      </c>
      <c r="J5" s="1190">
        <v>6.6</v>
      </c>
      <c r="K5" s="1190">
        <v>6.1</v>
      </c>
      <c r="L5" s="1197"/>
    </row>
    <row r="6" spans="1:12" ht="11.1" customHeight="1">
      <c r="A6" s="2325" t="s">
        <v>556</v>
      </c>
      <c r="B6" s="2325"/>
      <c r="C6" s="2553"/>
      <c r="D6" s="1197"/>
      <c r="E6" s="1050">
        <v>6.6</v>
      </c>
      <c r="F6" s="1197"/>
      <c r="G6" s="1050">
        <v>7.8</v>
      </c>
      <c r="H6" s="1050">
        <v>7.4</v>
      </c>
      <c r="I6" s="1050">
        <v>4.9000000000000004</v>
      </c>
      <c r="J6" s="1050">
        <v>5.8</v>
      </c>
      <c r="K6" s="1050">
        <v>4.5999999999999996</v>
      </c>
      <c r="L6" s="1050">
        <v>4</v>
      </c>
    </row>
    <row r="7" spans="1:12" ht="11.1" customHeight="1">
      <c r="A7" s="2323" t="s">
        <v>557</v>
      </c>
      <c r="B7" s="2323"/>
      <c r="C7" s="2515"/>
      <c r="D7" s="1196"/>
      <c r="E7" s="1190">
        <v>12.7</v>
      </c>
      <c r="F7" s="1190">
        <v>15.1</v>
      </c>
      <c r="G7" s="1190">
        <v>14.4</v>
      </c>
      <c r="H7" s="1190">
        <v>11.5</v>
      </c>
      <c r="I7" s="1190">
        <v>10.5</v>
      </c>
      <c r="J7" s="1190">
        <v>10.1</v>
      </c>
      <c r="K7" s="1190">
        <v>9.1999999999999993</v>
      </c>
      <c r="L7" s="1190">
        <v>5.6</v>
      </c>
    </row>
    <row r="8" spans="1:12" ht="11.1" customHeight="1">
      <c r="A8" s="2325" t="s">
        <v>558</v>
      </c>
      <c r="B8" s="2325"/>
      <c r="C8" s="2553"/>
      <c r="D8" s="1050">
        <v>8.6999999999999993</v>
      </c>
      <c r="E8" s="1197"/>
      <c r="F8" s="1050">
        <v>10.4</v>
      </c>
      <c r="G8" s="1050">
        <v>7.6</v>
      </c>
      <c r="H8" s="1050">
        <v>7.5</v>
      </c>
      <c r="I8" s="1050">
        <v>4.8</v>
      </c>
      <c r="J8" s="1050">
        <v>8.1</v>
      </c>
      <c r="K8" s="1050">
        <v>7.7</v>
      </c>
      <c r="L8" s="1050">
        <v>9.4</v>
      </c>
    </row>
    <row r="9" spans="1:12" ht="11.1" customHeight="1">
      <c r="A9" s="2323" t="s">
        <v>559</v>
      </c>
      <c r="B9" s="2323"/>
      <c r="C9" s="2515"/>
      <c r="D9" s="1197"/>
      <c r="E9" s="1196"/>
      <c r="F9" s="1196"/>
      <c r="G9" s="1197"/>
      <c r="H9" s="1196"/>
      <c r="I9" s="1196"/>
      <c r="J9" s="1197"/>
      <c r="K9" s="1190">
        <v>5.8</v>
      </c>
      <c r="L9" s="1197"/>
    </row>
    <row r="10" spans="1:12" ht="11.1" customHeight="1">
      <c r="A10" s="2325" t="s">
        <v>560</v>
      </c>
      <c r="B10" s="2325"/>
      <c r="C10" s="2553"/>
      <c r="D10" s="1197"/>
      <c r="E10" s="1196"/>
      <c r="F10" s="1187">
        <v>8.1</v>
      </c>
      <c r="G10" s="1197"/>
      <c r="H10" s="1187">
        <v>8.3000000000000007</v>
      </c>
      <c r="I10" s="1187">
        <v>6.3</v>
      </c>
      <c r="J10" s="1197"/>
      <c r="K10" s="1197"/>
      <c r="L10" s="1050">
        <v>5.0999999999999996</v>
      </c>
    </row>
    <row r="11" spans="1:12" ht="11.1" customHeight="1">
      <c r="A11" s="2323" t="s">
        <v>561</v>
      </c>
      <c r="B11" s="2323"/>
      <c r="C11" s="2515"/>
      <c r="D11" s="1197"/>
      <c r="E11" s="1197"/>
      <c r="F11" s="1190">
        <v>7.8</v>
      </c>
      <c r="G11" s="1190">
        <v>8.3000000000000007</v>
      </c>
      <c r="H11" s="1190">
        <v>5.4</v>
      </c>
      <c r="I11" s="1190">
        <v>5</v>
      </c>
      <c r="J11" s="1190">
        <v>4.9000000000000004</v>
      </c>
      <c r="K11" s="1190">
        <v>4.5999999999999996</v>
      </c>
      <c r="L11" s="1190">
        <v>3.8</v>
      </c>
    </row>
    <row r="12" spans="1:12" ht="11.1" customHeight="1">
      <c r="A12" s="2325" t="s">
        <v>152</v>
      </c>
      <c r="B12" s="2325"/>
      <c r="C12" s="2553"/>
      <c r="D12" s="1187">
        <v>6.3</v>
      </c>
      <c r="E12" s="1187">
        <v>7.4</v>
      </c>
      <c r="F12" s="1187">
        <v>6.4</v>
      </c>
      <c r="G12" s="1050">
        <v>6.1</v>
      </c>
      <c r="H12" s="1187">
        <v>5.8</v>
      </c>
      <c r="I12" s="1187">
        <v>5.3</v>
      </c>
      <c r="J12" s="1050">
        <v>4</v>
      </c>
      <c r="K12" s="1050">
        <v>4.4000000000000004</v>
      </c>
      <c r="L12" s="1050">
        <v>2.9</v>
      </c>
    </row>
    <row r="13" spans="1:12" ht="11.1" customHeight="1">
      <c r="A13" s="2323" t="s">
        <v>154</v>
      </c>
      <c r="B13" s="2323"/>
      <c r="C13" s="2515"/>
      <c r="D13" s="1190">
        <v>8.3000000000000007</v>
      </c>
      <c r="E13" s="1190">
        <v>8.1</v>
      </c>
      <c r="F13" s="1190">
        <v>7.5</v>
      </c>
      <c r="G13" s="1190">
        <v>7.5</v>
      </c>
      <c r="H13" s="1190">
        <v>6.9</v>
      </c>
      <c r="I13" s="1190">
        <v>6.4</v>
      </c>
      <c r="J13" s="1190">
        <v>5.8</v>
      </c>
      <c r="K13" s="1190">
        <v>6.2</v>
      </c>
      <c r="L13" s="1190">
        <v>4.7</v>
      </c>
    </row>
    <row r="14" spans="1:12" ht="11.1" customHeight="1">
      <c r="A14" s="2325" t="s">
        <v>155</v>
      </c>
      <c r="B14" s="2325"/>
      <c r="C14" s="2553"/>
      <c r="D14" s="1197"/>
      <c r="E14" s="1187">
        <v>7.1</v>
      </c>
      <c r="F14" s="1187">
        <v>8.3000000000000007</v>
      </c>
      <c r="G14" s="1050">
        <v>6</v>
      </c>
      <c r="H14" s="1187">
        <v>5.9</v>
      </c>
      <c r="I14" s="1187">
        <v>6.7</v>
      </c>
      <c r="J14" s="1050">
        <v>7</v>
      </c>
      <c r="K14" s="1197"/>
      <c r="L14" s="1197"/>
    </row>
    <row r="15" spans="1:12" ht="11.1" customHeight="1">
      <c r="A15" s="2323" t="s">
        <v>156</v>
      </c>
      <c r="B15" s="2323"/>
      <c r="C15" s="2515"/>
      <c r="D15" s="1197"/>
      <c r="E15" s="1197"/>
      <c r="F15" s="1190">
        <v>6.5</v>
      </c>
      <c r="G15" s="1190">
        <v>5.6</v>
      </c>
      <c r="H15" s="1190">
        <v>6</v>
      </c>
      <c r="I15" s="1190">
        <v>6.4</v>
      </c>
      <c r="J15" s="1190">
        <v>6.5</v>
      </c>
      <c r="K15" s="1190">
        <v>5.7</v>
      </c>
      <c r="L15" s="1190">
        <v>7.1</v>
      </c>
    </row>
    <row r="16" spans="1:12" ht="11.1" customHeight="1">
      <c r="A16" s="2325" t="s">
        <v>157</v>
      </c>
      <c r="B16" s="2325"/>
      <c r="C16" s="2553"/>
      <c r="D16" s="1187">
        <v>7.3</v>
      </c>
      <c r="E16" s="1187">
        <v>6.2</v>
      </c>
      <c r="F16" s="1187">
        <v>6</v>
      </c>
      <c r="G16" s="1050">
        <v>8.5</v>
      </c>
      <c r="H16" s="1187">
        <v>5.5</v>
      </c>
      <c r="I16" s="1187">
        <v>6.6</v>
      </c>
      <c r="J16" s="1050">
        <v>5.4</v>
      </c>
      <c r="K16" s="1197"/>
      <c r="L16" s="1197"/>
    </row>
    <row r="17" spans="1:12" ht="11.1" customHeight="1">
      <c r="A17" s="2323" t="s">
        <v>158</v>
      </c>
      <c r="B17" s="2323"/>
      <c r="C17" s="2515"/>
      <c r="D17" s="1197"/>
      <c r="E17" s="1197"/>
      <c r="F17" s="1197"/>
      <c r="G17" s="1190">
        <v>6.7</v>
      </c>
      <c r="H17" s="1190">
        <v>6.8</v>
      </c>
      <c r="I17" s="1190">
        <v>5.7</v>
      </c>
      <c r="J17" s="1190">
        <v>7.8</v>
      </c>
      <c r="K17" s="1190">
        <v>5.4</v>
      </c>
      <c r="L17" s="1190">
        <v>6.4</v>
      </c>
    </row>
    <row r="18" spans="1:12" ht="11.1" customHeight="1">
      <c r="A18" s="2325" t="s">
        <v>159</v>
      </c>
      <c r="B18" s="2325"/>
      <c r="C18" s="2553"/>
      <c r="D18" s="1197"/>
      <c r="E18" s="1187">
        <v>7.9</v>
      </c>
      <c r="F18" s="1187">
        <v>6.8</v>
      </c>
      <c r="G18" s="1050">
        <v>8</v>
      </c>
      <c r="H18" s="1187">
        <v>6.6</v>
      </c>
      <c r="I18" s="1187">
        <v>5.6</v>
      </c>
      <c r="J18" s="1197"/>
      <c r="K18" s="1187">
        <v>4</v>
      </c>
      <c r="L18" s="1197"/>
    </row>
    <row r="19" spans="1:12" ht="11.1" customHeight="1">
      <c r="A19" s="2323" t="s">
        <v>160</v>
      </c>
      <c r="B19" s="2323"/>
      <c r="C19" s="2515"/>
      <c r="D19" s="1197"/>
      <c r="E19" s="1197"/>
      <c r="F19" s="1190">
        <v>6.1</v>
      </c>
      <c r="G19" s="1190">
        <v>5.2</v>
      </c>
      <c r="H19" s="1196"/>
      <c r="I19" s="2048">
        <v>4.5999999999999996</v>
      </c>
      <c r="J19" s="1197"/>
      <c r="K19" s="1197"/>
      <c r="L19" s="2048">
        <v>4.3</v>
      </c>
    </row>
    <row r="20" spans="1:12" ht="11.1" customHeight="1">
      <c r="A20" s="2325" t="s">
        <v>161</v>
      </c>
      <c r="B20" s="2325"/>
      <c r="C20" s="2553"/>
      <c r="D20" s="1197"/>
      <c r="E20" s="1197"/>
      <c r="F20" s="1187">
        <v>6.6</v>
      </c>
      <c r="G20" s="1050">
        <v>8.6999999999999993</v>
      </c>
      <c r="H20" s="1187">
        <v>6.4</v>
      </c>
      <c r="I20" s="1187">
        <v>5.3</v>
      </c>
      <c r="J20" s="1197"/>
      <c r="K20" s="1197"/>
      <c r="L20" s="1197"/>
    </row>
    <row r="21" spans="1:12" ht="11.1" customHeight="1">
      <c r="A21" s="2323" t="s">
        <v>162</v>
      </c>
      <c r="B21" s="2323"/>
      <c r="C21" s="2515"/>
      <c r="D21" s="1197"/>
      <c r="E21" s="2048">
        <v>9.8000000000000007</v>
      </c>
      <c r="F21" s="2048">
        <v>8.3000000000000007</v>
      </c>
      <c r="G21" s="2048">
        <v>8.6</v>
      </c>
      <c r="H21" s="2048">
        <v>6</v>
      </c>
      <c r="I21" s="2048">
        <v>7.5</v>
      </c>
      <c r="J21" s="2048">
        <v>4.5</v>
      </c>
      <c r="K21" s="2048">
        <v>4.5999999999999996</v>
      </c>
      <c r="L21" s="2048">
        <v>4.7</v>
      </c>
    </row>
    <row r="22" spans="1:12" ht="11.1" customHeight="1">
      <c r="A22" s="2325" t="s">
        <v>163</v>
      </c>
      <c r="B22" s="2325"/>
      <c r="C22" s="2553"/>
      <c r="D22" s="1197"/>
      <c r="E22" s="1197"/>
      <c r="F22" s="1197"/>
      <c r="G22" s="1197"/>
      <c r="H22" s="1187">
        <v>7.9</v>
      </c>
      <c r="I22" s="1187">
        <v>7</v>
      </c>
      <c r="J22" s="1050">
        <v>8.3000000000000007</v>
      </c>
      <c r="K22" s="1197"/>
      <c r="L22" s="1050">
        <v>9.9</v>
      </c>
    </row>
    <row r="23" spans="1:12" ht="11.1" customHeight="1">
      <c r="A23" s="2323" t="s">
        <v>164</v>
      </c>
      <c r="B23" s="2323"/>
      <c r="C23" s="2515"/>
      <c r="D23" s="1190">
        <v>9.6999999999999993</v>
      </c>
      <c r="E23" s="2048">
        <v>8.3000000000000007</v>
      </c>
      <c r="F23" s="2048">
        <v>7.6</v>
      </c>
      <c r="G23" s="1197"/>
      <c r="H23" s="1197"/>
      <c r="I23" s="1197"/>
      <c r="J23" s="1197"/>
      <c r="K23" s="1197"/>
      <c r="L23" s="1197"/>
    </row>
    <row r="24" spans="1:12" ht="11.1" customHeight="1">
      <c r="A24" s="2325" t="s">
        <v>165</v>
      </c>
      <c r="B24" s="2325"/>
      <c r="C24" s="2553"/>
      <c r="D24" s="1197"/>
      <c r="E24" s="1197"/>
      <c r="F24" s="1187">
        <v>6.9</v>
      </c>
      <c r="G24" s="1187">
        <v>5.5</v>
      </c>
      <c r="H24" s="1187">
        <v>6.3</v>
      </c>
      <c r="I24" s="1187">
        <v>5.9</v>
      </c>
      <c r="J24" s="1187">
        <v>6.5</v>
      </c>
      <c r="K24" s="1187">
        <v>5.4</v>
      </c>
      <c r="L24" s="1187">
        <v>5.4</v>
      </c>
    </row>
    <row r="25" spans="1:12" ht="11.1" customHeight="1">
      <c r="A25" s="2323" t="s">
        <v>166</v>
      </c>
      <c r="B25" s="2323"/>
      <c r="C25" s="2515"/>
      <c r="D25" s="1190">
        <v>8.3000000000000007</v>
      </c>
      <c r="E25" s="2048">
        <v>8.4</v>
      </c>
      <c r="F25" s="2048">
        <v>7.9</v>
      </c>
      <c r="G25" s="2048">
        <v>8.6999999999999993</v>
      </c>
      <c r="H25" s="2048">
        <v>6.1</v>
      </c>
      <c r="I25" s="2048">
        <v>5</v>
      </c>
      <c r="J25" s="2048">
        <v>3.7</v>
      </c>
      <c r="K25" s="2048">
        <v>4.5</v>
      </c>
      <c r="L25" s="2048">
        <v>4.0999999999999996</v>
      </c>
    </row>
    <row r="26" spans="1:12" ht="11.1" customHeight="1">
      <c r="A26" s="2325" t="s">
        <v>167</v>
      </c>
      <c r="B26" s="2325"/>
      <c r="C26" s="2553"/>
      <c r="D26" s="1187">
        <v>7.8</v>
      </c>
      <c r="E26" s="1187">
        <v>8.6999999999999993</v>
      </c>
      <c r="F26" s="1187">
        <v>7</v>
      </c>
      <c r="G26" s="1187">
        <v>6.8</v>
      </c>
      <c r="H26" s="1187">
        <v>6.5</v>
      </c>
      <c r="I26" s="1187">
        <v>4.2</v>
      </c>
      <c r="J26" s="1187">
        <v>4</v>
      </c>
      <c r="K26" s="1187">
        <v>4.2</v>
      </c>
      <c r="L26" s="1187">
        <v>4.5999999999999996</v>
      </c>
    </row>
    <row r="27" spans="1:12" ht="11.1" customHeight="1">
      <c r="A27" s="2323" t="s">
        <v>169</v>
      </c>
      <c r="B27" s="2323"/>
      <c r="C27" s="2515"/>
      <c r="D27" s="1190">
        <v>4.7</v>
      </c>
      <c r="E27" s="2048">
        <v>5.7</v>
      </c>
      <c r="F27" s="1197"/>
      <c r="G27" s="2048">
        <v>5.3</v>
      </c>
      <c r="H27" s="2048">
        <v>3.8</v>
      </c>
      <c r="I27" s="2048">
        <v>4.3</v>
      </c>
      <c r="J27" s="2048">
        <v>4.2</v>
      </c>
      <c r="K27" s="2048">
        <v>6.5</v>
      </c>
      <c r="L27" s="1197"/>
    </row>
    <row r="28" spans="1:12" ht="11.1" customHeight="1">
      <c r="A28" s="2325" t="s">
        <v>170</v>
      </c>
      <c r="B28" s="2325"/>
      <c r="C28" s="2553"/>
      <c r="D28" s="1187">
        <v>8.6</v>
      </c>
      <c r="E28" s="1187">
        <v>6.6</v>
      </c>
      <c r="F28" s="1187">
        <v>7.4</v>
      </c>
      <c r="G28" s="1187">
        <v>6.6</v>
      </c>
      <c r="H28" s="1187">
        <v>5</v>
      </c>
      <c r="I28" s="1196"/>
      <c r="J28" s="1197"/>
      <c r="K28" s="1197"/>
      <c r="L28" s="1197"/>
    </row>
    <row r="29" spans="1:12" ht="11.1" customHeight="1">
      <c r="A29" s="2323" t="s">
        <v>171</v>
      </c>
      <c r="B29" s="2323"/>
      <c r="C29" s="2515"/>
      <c r="D29" s="1190">
        <v>9.4</v>
      </c>
      <c r="E29" s="2048">
        <v>8.6999999999999993</v>
      </c>
      <c r="F29" s="2048">
        <v>9.5</v>
      </c>
      <c r="G29" s="2048">
        <v>8.3000000000000007</v>
      </c>
      <c r="H29" s="2048">
        <v>7.2</v>
      </c>
      <c r="I29" s="2048">
        <v>6.1</v>
      </c>
      <c r="J29" s="2048">
        <v>6.4</v>
      </c>
      <c r="K29" s="2048">
        <v>5.2</v>
      </c>
      <c r="L29" s="2048">
        <v>4.4000000000000004</v>
      </c>
    </row>
    <row r="30" spans="1:12" ht="11.1" customHeight="1">
      <c r="A30" s="2325" t="s">
        <v>172</v>
      </c>
      <c r="B30" s="2325"/>
      <c r="C30" s="2553"/>
      <c r="D30" s="1197"/>
      <c r="E30" s="1187">
        <v>6.9</v>
      </c>
      <c r="F30" s="1187">
        <v>7.5</v>
      </c>
      <c r="G30" s="1197"/>
      <c r="H30" s="1196"/>
      <c r="I30" s="1187">
        <v>4.2</v>
      </c>
      <c r="J30" s="1187">
        <v>3.2</v>
      </c>
      <c r="K30" s="1187">
        <v>5.3</v>
      </c>
      <c r="L30" s="1187">
        <v>4.0999999999999996</v>
      </c>
    </row>
    <row r="31" spans="1:12" ht="11.1" customHeight="1">
      <c r="A31" s="2323" t="s">
        <v>173</v>
      </c>
      <c r="B31" s="2323"/>
      <c r="C31" s="2515"/>
      <c r="D31" s="1190">
        <v>11.9</v>
      </c>
      <c r="E31" s="2048">
        <v>10.9</v>
      </c>
      <c r="F31" s="2048">
        <v>11.1</v>
      </c>
      <c r="G31" s="2048">
        <v>7.8</v>
      </c>
      <c r="H31" s="2048">
        <v>7.7</v>
      </c>
      <c r="I31" s="1196"/>
      <c r="J31" s="2048">
        <v>7.7</v>
      </c>
      <c r="K31" s="2048">
        <v>6.6</v>
      </c>
      <c r="L31" s="2048">
        <v>5.4</v>
      </c>
    </row>
    <row r="32" spans="1:12" ht="11.1" customHeight="1">
      <c r="A32" s="2325" t="s">
        <v>174</v>
      </c>
      <c r="B32" s="2325"/>
      <c r="C32" s="2553"/>
      <c r="D32" s="1197"/>
      <c r="E32" s="1187">
        <v>10.199999999999999</v>
      </c>
      <c r="F32" s="1187">
        <v>9</v>
      </c>
      <c r="G32" s="1187">
        <v>8.8000000000000007</v>
      </c>
      <c r="H32" s="1187">
        <v>6.5</v>
      </c>
      <c r="I32" s="1187">
        <v>8.4</v>
      </c>
      <c r="J32" s="1187">
        <v>4.9000000000000004</v>
      </c>
      <c r="K32" s="1187">
        <v>4.9000000000000004</v>
      </c>
      <c r="L32" s="1197"/>
    </row>
    <row r="33" spans="1:12" ht="11.1" customHeight="1">
      <c r="A33" s="2323" t="s">
        <v>175</v>
      </c>
      <c r="B33" s="2323"/>
      <c r="C33" s="2515"/>
      <c r="D33" s="1190">
        <v>8.5</v>
      </c>
      <c r="E33" s="1197"/>
      <c r="F33" s="2048">
        <v>5.7</v>
      </c>
      <c r="G33" s="1196"/>
      <c r="H33" s="2048">
        <v>5.5</v>
      </c>
      <c r="I33" s="2048">
        <v>4.4000000000000004</v>
      </c>
      <c r="J33" s="2048">
        <v>4.8</v>
      </c>
      <c r="K33" s="1197"/>
      <c r="L33" s="1197"/>
    </row>
    <row r="34" spans="1:12" ht="11.1" customHeight="1">
      <c r="A34" s="2325" t="s">
        <v>176</v>
      </c>
      <c r="B34" s="2325"/>
      <c r="C34" s="2553"/>
      <c r="D34" s="1197"/>
      <c r="E34" s="1197"/>
      <c r="F34" s="1197"/>
      <c r="G34" s="1187">
        <v>11.6</v>
      </c>
      <c r="H34" s="1187">
        <v>12.8</v>
      </c>
      <c r="I34" s="1187">
        <v>11.4</v>
      </c>
      <c r="J34" s="1187">
        <v>10.3</v>
      </c>
      <c r="K34" s="1187">
        <v>8.8000000000000007</v>
      </c>
      <c r="L34" s="1187">
        <v>9.4</v>
      </c>
    </row>
    <row r="35" spans="1:12" ht="11.1" customHeight="1">
      <c r="A35" s="2323" t="s">
        <v>177</v>
      </c>
      <c r="B35" s="2323"/>
      <c r="C35" s="2515"/>
      <c r="D35" s="1197"/>
      <c r="E35" s="1190">
        <v>6.1</v>
      </c>
      <c r="F35" s="1190">
        <v>5.0999999999999996</v>
      </c>
      <c r="G35" s="1190">
        <v>7</v>
      </c>
      <c r="H35" s="1190">
        <v>7.2</v>
      </c>
      <c r="I35" s="1190">
        <v>6.2</v>
      </c>
      <c r="J35" s="1190">
        <v>5.3</v>
      </c>
      <c r="K35" s="1190">
        <v>7.6</v>
      </c>
      <c r="L35" s="1190">
        <v>4.9000000000000004</v>
      </c>
    </row>
    <row r="36" spans="1:12" ht="11.1" customHeight="1">
      <c r="A36" s="2325" t="s">
        <v>178</v>
      </c>
      <c r="B36" s="2325"/>
      <c r="C36" s="2553"/>
      <c r="D36" s="1187">
        <v>6.7</v>
      </c>
      <c r="E36" s="1187">
        <v>8.4</v>
      </c>
      <c r="F36" s="1187">
        <v>7.9</v>
      </c>
      <c r="G36" s="1187">
        <v>7</v>
      </c>
      <c r="H36" s="1187">
        <v>5.5</v>
      </c>
      <c r="I36" s="1187">
        <v>7.1</v>
      </c>
      <c r="J36" s="1187">
        <v>4.9000000000000004</v>
      </c>
      <c r="K36" s="1187">
        <v>4.5</v>
      </c>
      <c r="L36" s="1187">
        <v>5.3</v>
      </c>
    </row>
    <row r="37" spans="1:12" ht="11.1" customHeight="1">
      <c r="A37" s="2323" t="s">
        <v>179</v>
      </c>
      <c r="B37" s="2323"/>
      <c r="C37" s="2515"/>
      <c r="D37" s="1190">
        <v>9.3000000000000007</v>
      </c>
      <c r="E37" s="1190">
        <v>9.6999999999999993</v>
      </c>
      <c r="F37" s="1190">
        <v>7.2</v>
      </c>
      <c r="G37" s="1190">
        <v>6.2</v>
      </c>
      <c r="H37" s="1190">
        <v>5.0999999999999996</v>
      </c>
      <c r="I37" s="1190">
        <v>6</v>
      </c>
      <c r="J37" s="1197"/>
      <c r="K37" s="1190">
        <v>3.9</v>
      </c>
      <c r="L37" s="1197"/>
    </row>
    <row r="38" spans="1:12" ht="11.1" customHeight="1">
      <c r="A38" s="2325" t="s">
        <v>180</v>
      </c>
      <c r="B38" s="2325"/>
      <c r="C38" s="2553"/>
      <c r="D38" s="1197"/>
      <c r="E38" s="1187">
        <v>8.4</v>
      </c>
      <c r="F38" s="1187">
        <v>8.9</v>
      </c>
      <c r="G38" s="1187">
        <v>8.3000000000000007</v>
      </c>
      <c r="H38" s="1196"/>
      <c r="I38" s="1187">
        <v>7</v>
      </c>
      <c r="J38" s="1187">
        <v>3.8</v>
      </c>
      <c r="K38" s="1197"/>
      <c r="L38" s="1197"/>
    </row>
    <row r="39" spans="1:12" ht="11.1" customHeight="1">
      <c r="A39" s="2323" t="s">
        <v>181</v>
      </c>
      <c r="B39" s="2323"/>
      <c r="C39" s="2515"/>
      <c r="D39" s="1197"/>
      <c r="E39" s="1190">
        <v>9.1999999999999993</v>
      </c>
      <c r="F39" s="1190">
        <v>8.6999999999999993</v>
      </c>
      <c r="G39" s="1190">
        <v>7.3</v>
      </c>
      <c r="H39" s="1190">
        <v>7.4</v>
      </c>
      <c r="I39" s="1190">
        <v>5.2</v>
      </c>
      <c r="J39" s="1190">
        <v>3.8</v>
      </c>
      <c r="K39" s="1190">
        <v>3.4</v>
      </c>
      <c r="L39" s="1190">
        <v>4.3</v>
      </c>
    </row>
    <row r="40" spans="1:12" ht="11.1" customHeight="1">
      <c r="A40" s="2325" t="s">
        <v>183</v>
      </c>
      <c r="B40" s="2325"/>
      <c r="C40" s="2553"/>
      <c r="D40" s="1197"/>
      <c r="E40" s="1197"/>
      <c r="F40" s="1197"/>
      <c r="G40" s="1197"/>
      <c r="H40" s="1187">
        <v>5.5</v>
      </c>
      <c r="I40" s="1196"/>
      <c r="J40" s="1197"/>
      <c r="K40" s="1187">
        <v>3.6</v>
      </c>
      <c r="L40" s="1187">
        <v>3.3</v>
      </c>
    </row>
    <row r="41" spans="1:12" ht="11.1" customHeight="1">
      <c r="A41" s="2323" t="s">
        <v>184</v>
      </c>
      <c r="B41" s="2323"/>
      <c r="C41" s="2515"/>
      <c r="D41" s="1190">
        <v>9.9</v>
      </c>
      <c r="E41" s="1190">
        <v>6.2</v>
      </c>
      <c r="F41" s="1190">
        <v>7.7</v>
      </c>
      <c r="G41" s="1190">
        <v>5.8</v>
      </c>
      <c r="H41" s="1190">
        <v>5.4</v>
      </c>
      <c r="I41" s="1190">
        <v>5.9</v>
      </c>
      <c r="J41" s="1190">
        <v>4.5</v>
      </c>
      <c r="K41" s="1190">
        <v>4.8</v>
      </c>
      <c r="L41" s="1190">
        <v>4.4000000000000004</v>
      </c>
    </row>
    <row r="42" spans="1:12" ht="11.1" customHeight="1">
      <c r="A42" s="2325" t="s">
        <v>185</v>
      </c>
      <c r="B42" s="2325"/>
      <c r="C42" s="2553"/>
      <c r="D42" s="1197"/>
      <c r="E42" s="1197"/>
      <c r="F42" s="1187">
        <v>7.6</v>
      </c>
      <c r="G42" s="1187">
        <v>6.5</v>
      </c>
      <c r="H42" s="1187">
        <v>5</v>
      </c>
      <c r="I42" s="1187">
        <v>6.6</v>
      </c>
      <c r="J42" s="1187">
        <v>5.2</v>
      </c>
      <c r="K42" s="1187">
        <v>4.2</v>
      </c>
      <c r="L42" s="1187">
        <v>6.4</v>
      </c>
    </row>
    <row r="43" spans="1:12" ht="11.1" customHeight="1">
      <c r="A43" s="2323" t="s">
        <v>186</v>
      </c>
      <c r="B43" s="2323"/>
      <c r="C43" s="2515"/>
      <c r="D43" s="1190">
        <v>7.6</v>
      </c>
      <c r="E43" s="1190">
        <v>7.4</v>
      </c>
      <c r="F43" s="1197"/>
      <c r="G43" s="1197"/>
      <c r="H43" s="1196"/>
      <c r="I43" s="1196"/>
      <c r="J43" s="1197"/>
      <c r="K43" s="1197"/>
      <c r="L43" s="1197"/>
    </row>
    <row r="44" spans="1:12" ht="11.1" customHeight="1">
      <c r="A44" s="2325" t="s">
        <v>187</v>
      </c>
      <c r="B44" s="2325"/>
      <c r="C44" s="2553"/>
      <c r="D44" s="1197"/>
      <c r="E44" s="1050">
        <v>9.1</v>
      </c>
      <c r="F44" s="1050">
        <v>8.6999999999999993</v>
      </c>
      <c r="G44" s="1050">
        <v>6.6</v>
      </c>
      <c r="H44" s="1050">
        <v>5.7</v>
      </c>
      <c r="I44" s="1050">
        <v>6.2</v>
      </c>
      <c r="J44" s="1050">
        <v>6</v>
      </c>
      <c r="K44" s="1197"/>
      <c r="L44" s="1050">
        <v>4.0999999999999996</v>
      </c>
    </row>
    <row r="45" spans="1:12" ht="11.1" customHeight="1">
      <c r="A45" s="2323" t="s">
        <v>124</v>
      </c>
      <c r="B45" s="2323"/>
      <c r="C45" s="2515"/>
      <c r="D45" s="1435">
        <v>13</v>
      </c>
      <c r="E45" s="1190">
        <v>12.1</v>
      </c>
      <c r="F45" s="1190">
        <v>11.9</v>
      </c>
      <c r="G45" s="1190">
        <v>12.6</v>
      </c>
      <c r="H45" s="1190">
        <v>8.5</v>
      </c>
      <c r="I45" s="1190">
        <v>9.4</v>
      </c>
      <c r="J45" s="1190">
        <v>8.3000000000000007</v>
      </c>
      <c r="K45" s="1197"/>
      <c r="L45" s="1190">
        <v>5.9</v>
      </c>
    </row>
    <row r="46" spans="1:12" ht="11.1" customHeight="1">
      <c r="A46" s="2325" t="s">
        <v>189</v>
      </c>
      <c r="B46" s="2325"/>
      <c r="C46" s="2553"/>
      <c r="D46" s="1050">
        <v>4.0999999999999996</v>
      </c>
      <c r="E46" s="1050">
        <v>7.1</v>
      </c>
      <c r="F46" s="1050">
        <v>4.0999999999999996</v>
      </c>
      <c r="G46" s="1050">
        <v>6.8</v>
      </c>
      <c r="H46" s="1050">
        <v>5.6</v>
      </c>
      <c r="I46" s="1050">
        <v>5.4</v>
      </c>
      <c r="J46" s="1050">
        <v>3.5</v>
      </c>
      <c r="K46" s="1197"/>
      <c r="L46" s="1050">
        <v>3.4</v>
      </c>
    </row>
    <row r="47" spans="1:12" ht="11.1" customHeight="1">
      <c r="A47" s="2323" t="s">
        <v>190</v>
      </c>
      <c r="B47" s="2323"/>
      <c r="C47" s="2515"/>
      <c r="D47" s="1197"/>
      <c r="E47" s="1197"/>
      <c r="F47" s="1197"/>
      <c r="G47" s="1197"/>
      <c r="H47" s="1196"/>
      <c r="I47" s="1196"/>
      <c r="J47" s="1190">
        <v>6.3</v>
      </c>
      <c r="K47" s="1190">
        <v>4.8</v>
      </c>
      <c r="L47" s="1190">
        <v>4.2</v>
      </c>
    </row>
    <row r="48" spans="1:12" ht="11.1" customHeight="1">
      <c r="A48" s="2325" t="s">
        <v>191</v>
      </c>
      <c r="B48" s="2325"/>
      <c r="C48" s="2553"/>
      <c r="D48" s="1197"/>
      <c r="E48" s="1197"/>
      <c r="F48" s="1197"/>
      <c r="G48" s="1197"/>
      <c r="H48" s="1196"/>
      <c r="I48" s="1050">
        <v>5.6</v>
      </c>
      <c r="J48" s="1050">
        <v>5.7</v>
      </c>
      <c r="K48" s="1050">
        <v>3.9</v>
      </c>
      <c r="L48" s="1050">
        <v>3.7</v>
      </c>
    </row>
    <row r="49" spans="1:16" ht="11.1" customHeight="1">
      <c r="A49" s="2323" t="s">
        <v>193</v>
      </c>
      <c r="B49" s="2323"/>
      <c r="C49" s="2515"/>
      <c r="D49" s="1197"/>
      <c r="E49" s="1190">
        <v>10.9</v>
      </c>
      <c r="F49" s="1190">
        <v>11.3</v>
      </c>
      <c r="G49" s="1190">
        <v>11.1</v>
      </c>
      <c r="H49" s="1190">
        <v>8.3000000000000007</v>
      </c>
      <c r="I49" s="1190">
        <v>6.1</v>
      </c>
      <c r="J49" s="1190">
        <v>5.2</v>
      </c>
      <c r="K49" s="1190">
        <v>4.5999999999999996</v>
      </c>
      <c r="L49" s="1190">
        <v>6</v>
      </c>
      <c r="M49" s="939"/>
      <c r="N49" s="939"/>
      <c r="O49" s="939"/>
      <c r="P49" s="939"/>
    </row>
    <row r="50" spans="1:16" ht="11.1" customHeight="1">
      <c r="A50" s="2325" t="s">
        <v>194</v>
      </c>
      <c r="B50" s="2325"/>
      <c r="C50" s="2553"/>
      <c r="D50" s="1050">
        <v>8.1</v>
      </c>
      <c r="E50" s="1050">
        <v>9.9</v>
      </c>
      <c r="F50" s="1050">
        <v>7.8</v>
      </c>
      <c r="G50" s="1050">
        <v>7.3</v>
      </c>
      <c r="H50" s="1050">
        <v>5.2</v>
      </c>
      <c r="I50" s="1050">
        <v>4</v>
      </c>
      <c r="J50" s="1050">
        <v>4.3</v>
      </c>
      <c r="K50" s="1197"/>
      <c r="L50" s="1050">
        <v>4.4000000000000004</v>
      </c>
    </row>
    <row r="51" spans="1:16" ht="11.1" customHeight="1">
      <c r="A51" s="2323" t="s">
        <v>195</v>
      </c>
      <c r="B51" s="2323"/>
      <c r="C51" s="2515"/>
      <c r="D51" s="1190">
        <v>9.5</v>
      </c>
      <c r="E51" s="1190">
        <v>10.7</v>
      </c>
      <c r="F51" s="1190">
        <v>10.199999999999999</v>
      </c>
      <c r="G51" s="1190">
        <v>8.6999999999999993</v>
      </c>
      <c r="H51" s="1190">
        <v>8.4</v>
      </c>
      <c r="I51" s="1190">
        <v>8.6</v>
      </c>
      <c r="J51" s="1190">
        <v>7.1</v>
      </c>
      <c r="K51" s="1190">
        <v>7.5</v>
      </c>
      <c r="L51" s="1197"/>
    </row>
    <row r="52" spans="1:16" ht="11.1" customHeight="1">
      <c r="A52" s="3006" t="s">
        <v>1026</v>
      </c>
      <c r="B52" s="3006"/>
      <c r="C52" s="3007"/>
      <c r="D52" s="2049">
        <v>9.4</v>
      </c>
      <c r="E52" s="2050">
        <v>8.6999999999999993</v>
      </c>
      <c r="F52" s="2050">
        <v>7.6</v>
      </c>
      <c r="G52" s="2050">
        <v>7.2</v>
      </c>
      <c r="H52" s="2050">
        <v>6.4</v>
      </c>
      <c r="I52" s="2050">
        <v>6.8</v>
      </c>
      <c r="J52" s="2050">
        <v>5.5</v>
      </c>
      <c r="K52" s="2050">
        <v>5.2</v>
      </c>
      <c r="L52" s="2050">
        <v>4.8</v>
      </c>
    </row>
    <row r="53" spans="1:16" s="939" customFormat="1" ht="11.1" customHeight="1">
      <c r="A53" s="3008" t="s">
        <v>666</v>
      </c>
      <c r="B53" s="3009"/>
      <c r="C53" s="3009"/>
      <c r="D53" s="1897"/>
      <c r="E53" s="1897"/>
      <c r="F53" s="1897"/>
      <c r="G53" s="1897"/>
      <c r="H53" s="1897"/>
      <c r="I53" s="1897"/>
      <c r="J53" s="1897"/>
      <c r="K53" s="1897"/>
      <c r="L53" s="1897"/>
      <c r="M53" s="214"/>
      <c r="N53" s="214"/>
      <c r="O53" s="214"/>
      <c r="P53" s="214"/>
    </row>
    <row r="54" spans="1:16" ht="12.75" hidden="1" customHeight="1">
      <c r="A54" s="1868"/>
      <c r="B54" s="1885"/>
      <c r="C54" s="1885"/>
      <c r="D54" s="1897"/>
      <c r="E54" s="1897"/>
      <c r="F54" s="1897"/>
      <c r="G54" s="1897"/>
      <c r="H54" s="1897"/>
      <c r="I54" s="1897"/>
      <c r="J54" s="1897"/>
      <c r="K54" s="1897"/>
      <c r="L54" s="1897"/>
    </row>
    <row r="55" spans="1:16" ht="12.75" hidden="1" customHeight="1">
      <c r="A55" s="1868"/>
      <c r="B55" s="1885"/>
      <c r="C55" s="1885"/>
      <c r="D55" s="1897"/>
      <c r="E55" s="1897"/>
      <c r="F55" s="1897"/>
      <c r="G55" s="1897"/>
      <c r="H55" s="1897"/>
      <c r="I55" s="1897"/>
      <c r="J55" s="1897"/>
      <c r="K55" s="1897"/>
      <c r="L55" s="1897"/>
    </row>
    <row r="56" spans="1:16" ht="12.75" hidden="1" customHeight="1">
      <c r="A56" s="1868"/>
      <c r="B56" s="1885"/>
      <c r="C56" s="1885"/>
      <c r="D56" s="1897"/>
      <c r="E56" s="1897"/>
      <c r="F56" s="1897"/>
      <c r="G56" s="1897"/>
      <c r="H56" s="1897"/>
      <c r="I56" s="1897"/>
      <c r="J56" s="1897"/>
      <c r="K56" s="1897"/>
      <c r="L56" s="1897"/>
    </row>
    <row r="57" spans="1:16" ht="12.75" hidden="1" customHeight="1">
      <c r="A57" s="2335" t="s">
        <v>1083</v>
      </c>
      <c r="B57" s="2336"/>
      <c r="C57" s="2336"/>
      <c r="D57" s="2336"/>
      <c r="E57" s="2336"/>
      <c r="F57" s="2336"/>
      <c r="G57" s="2336"/>
      <c r="H57" s="2336"/>
      <c r="I57" s="2336"/>
      <c r="J57" s="2336"/>
      <c r="K57" s="2336"/>
      <c r="L57" s="2336"/>
    </row>
    <row r="58" spans="1:16" ht="12.4" customHeight="1">
      <c r="A58" s="2336"/>
      <c r="B58" s="2336"/>
      <c r="C58" s="2336"/>
      <c r="D58" s="2336"/>
      <c r="E58" s="2336"/>
      <c r="F58" s="2336"/>
      <c r="G58" s="2336"/>
      <c r="H58" s="2336"/>
      <c r="I58" s="2336"/>
      <c r="J58" s="2336"/>
      <c r="K58" s="2336"/>
      <c r="L58" s="2336"/>
      <c r="M58" s="923"/>
      <c r="N58" s="923"/>
      <c r="O58" s="923"/>
      <c r="P58" s="923"/>
    </row>
    <row r="59" spans="1:16" ht="10.15" customHeight="1">
      <c r="A59" s="2335" t="s">
        <v>278</v>
      </c>
      <c r="B59" s="2336"/>
      <c r="C59" s="2336"/>
      <c r="D59" s="2336"/>
      <c r="E59" s="2336"/>
      <c r="F59" s="2336"/>
      <c r="G59" s="2336"/>
      <c r="H59" s="2336"/>
      <c r="I59" s="2336"/>
      <c r="J59" s="2336"/>
      <c r="K59" s="2336"/>
      <c r="L59" s="2336"/>
    </row>
    <row r="60" spans="1:16" ht="12.4" customHeight="1">
      <c r="A60" s="2335" t="s">
        <v>279</v>
      </c>
      <c r="B60" s="2336"/>
      <c r="C60" s="2336"/>
      <c r="D60" s="2336"/>
      <c r="E60" s="2336"/>
      <c r="F60" s="2336"/>
      <c r="G60" s="2336"/>
      <c r="H60" s="2336"/>
      <c r="I60" s="2336"/>
      <c r="J60" s="2336"/>
      <c r="K60" s="2336"/>
      <c r="L60" s="2336"/>
    </row>
    <row r="61" spans="1:16" ht="12.4" customHeight="1">
      <c r="A61" s="2335" t="s">
        <v>963</v>
      </c>
      <c r="B61" s="2336"/>
      <c r="C61" s="2336"/>
      <c r="D61" s="2336"/>
      <c r="E61" s="2336"/>
      <c r="F61" s="2336"/>
      <c r="G61" s="2336"/>
      <c r="H61" s="2336"/>
      <c r="I61" s="2336"/>
      <c r="J61" s="2336"/>
      <c r="K61" s="2336"/>
      <c r="L61" s="2336"/>
    </row>
    <row r="62" spans="1:16" ht="67.5" customHeight="1">
      <c r="A62" s="2332" t="s">
        <v>667</v>
      </c>
      <c r="B62" s="2332"/>
      <c r="C62" s="2539" t="s">
        <v>1446</v>
      </c>
      <c r="D62" s="2539"/>
      <c r="E62" s="2539"/>
      <c r="F62" s="2539"/>
      <c r="G62" s="2539"/>
      <c r="H62" s="2539"/>
      <c r="I62" s="2539"/>
      <c r="J62" s="2539"/>
      <c r="K62" s="2539"/>
      <c r="L62" s="2539"/>
    </row>
    <row r="63" spans="1:16" ht="12" customHeight="1">
      <c r="C63" s="2535"/>
      <c r="D63" s="2535"/>
      <c r="E63" s="2535"/>
      <c r="F63" s="2535"/>
      <c r="G63" s="2535"/>
      <c r="H63" s="2535"/>
      <c r="I63" s="2535"/>
      <c r="J63" s="2535"/>
      <c r="K63" s="2535"/>
      <c r="L63" s="2535"/>
    </row>
    <row r="64" spans="1:16" ht="12" hidden="1" customHeight="1">
      <c r="C64" s="2535"/>
      <c r="D64" s="2535"/>
      <c r="E64" s="2535"/>
      <c r="F64" s="2535"/>
      <c r="G64" s="2535"/>
      <c r="H64" s="2535"/>
      <c r="I64" s="2535"/>
      <c r="J64" s="2535"/>
      <c r="K64" s="2535"/>
      <c r="L64" s="2535"/>
    </row>
    <row r="65" spans="3:12" ht="12" customHeight="1">
      <c r="C65" s="2535"/>
      <c r="D65" s="2535"/>
      <c r="E65" s="2535"/>
      <c r="F65" s="2535"/>
      <c r="G65" s="2535"/>
      <c r="H65" s="2535"/>
      <c r="I65" s="2535"/>
      <c r="J65" s="2535"/>
      <c r="K65" s="2535"/>
      <c r="L65" s="2535"/>
    </row>
    <row r="66" spans="3:12" ht="12" hidden="1" customHeight="1">
      <c r="C66" s="2336"/>
      <c r="D66" s="2336"/>
      <c r="E66" s="2336"/>
      <c r="F66" s="2336"/>
      <c r="G66" s="2336"/>
      <c r="H66" s="2336"/>
      <c r="I66" s="2336"/>
      <c r="J66" s="2336"/>
      <c r="K66" s="2336"/>
      <c r="L66" s="2336"/>
    </row>
    <row r="67" spans="3:12" ht="12" customHeight="1">
      <c r="C67" s="2336"/>
      <c r="D67" s="2336"/>
      <c r="E67" s="2336"/>
      <c r="F67" s="2336"/>
      <c r="G67" s="2336"/>
      <c r="H67" s="2336"/>
      <c r="I67" s="2336"/>
      <c r="J67" s="2336"/>
      <c r="K67" s="2336"/>
      <c r="L67" s="2336"/>
    </row>
    <row r="68" spans="3:12" ht="12" hidden="1" customHeight="1">
      <c r="C68" s="2336"/>
      <c r="D68" s="2336"/>
      <c r="E68" s="2336"/>
      <c r="F68" s="2336"/>
      <c r="G68" s="2336"/>
      <c r="H68" s="2336"/>
      <c r="I68" s="2336"/>
      <c r="J68" s="2336"/>
      <c r="K68" s="2336"/>
      <c r="L68" s="2336"/>
    </row>
    <row r="69" spans="3:12" ht="12" customHeight="1">
      <c r="C69" s="2336"/>
      <c r="D69" s="2336"/>
      <c r="E69" s="2336"/>
      <c r="F69" s="2336"/>
      <c r="G69" s="2336"/>
      <c r="H69" s="2336"/>
      <c r="I69" s="2336"/>
      <c r="J69" s="2336"/>
      <c r="K69" s="2336"/>
      <c r="L69" s="2336"/>
    </row>
    <row r="70" spans="3:12" ht="12.75" hidden="1" customHeight="1"/>
  </sheetData>
  <mergeCells count="62">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C43"/>
    <mergeCell ref="A32:C32"/>
    <mergeCell ref="A33:C33"/>
    <mergeCell ref="A34:C34"/>
    <mergeCell ref="A35:C35"/>
    <mergeCell ref="A36:C36"/>
    <mergeCell ref="A37:C37"/>
    <mergeCell ref="A38:C38"/>
    <mergeCell ref="A39:C39"/>
    <mergeCell ref="A40:C40"/>
    <mergeCell ref="A41:C41"/>
    <mergeCell ref="A42:C42"/>
    <mergeCell ref="A59:L59"/>
    <mergeCell ref="A44:C44"/>
    <mergeCell ref="A45:C45"/>
    <mergeCell ref="A46:C46"/>
    <mergeCell ref="A47:C47"/>
    <mergeCell ref="A48:C48"/>
    <mergeCell ref="A49:C49"/>
    <mergeCell ref="A50:C50"/>
    <mergeCell ref="A51:C51"/>
    <mergeCell ref="A52:C52"/>
    <mergeCell ref="A53:C53"/>
    <mergeCell ref="A57:L58"/>
    <mergeCell ref="C66:L67"/>
    <mergeCell ref="C68:L69"/>
    <mergeCell ref="A60:L60"/>
    <mergeCell ref="A61:L61"/>
    <mergeCell ref="A62:B62"/>
    <mergeCell ref="C62:L62"/>
    <mergeCell ref="C63:L63"/>
    <mergeCell ref="C64:L65"/>
  </mergeCells>
  <pageMargins left="0.75" right="0.75" top="1" bottom="1" header="0.5" footer="0.5"/>
  <pageSetup orientation="portrait" horizontalDpi="1200" verticalDpi="1200"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G52"/>
  <sheetViews>
    <sheetView showGridLines="0" workbookViewId="0">
      <selection sqref="A1:E1"/>
    </sheetView>
  </sheetViews>
  <sheetFormatPr defaultColWidth="9.140625" defaultRowHeight="12.75"/>
  <cols>
    <col min="1" max="1" width="40.7109375" style="214" customWidth="1"/>
    <col min="2" max="5" width="15.5703125" style="214" customWidth="1"/>
    <col min="6" max="16384" width="9.140625" style="214"/>
  </cols>
  <sheetData>
    <row r="1" spans="1:5" ht="26.25" customHeight="1" thickBot="1">
      <c r="A1" s="2687" t="s">
        <v>2139</v>
      </c>
      <c r="B1" s="2687"/>
      <c r="C1" s="2687"/>
      <c r="D1" s="2687"/>
      <c r="E1" s="2687"/>
    </row>
    <row r="2" spans="1:5" ht="25.5">
      <c r="A2" s="2033" t="s">
        <v>2143</v>
      </c>
      <c r="B2" s="2034">
        <v>2011</v>
      </c>
      <c r="C2" s="2035">
        <v>2013</v>
      </c>
      <c r="D2" s="2035">
        <v>2015</v>
      </c>
      <c r="E2" s="2035">
        <v>2017</v>
      </c>
    </row>
    <row r="3" spans="1:5" ht="12" customHeight="1">
      <c r="A3" s="929" t="s">
        <v>555</v>
      </c>
      <c r="B3" s="2036">
        <v>17.899999999999999</v>
      </c>
      <c r="C3" s="2037">
        <v>19.7</v>
      </c>
      <c r="D3" s="2037">
        <v>19.2</v>
      </c>
      <c r="E3" s="2038">
        <v>0</v>
      </c>
    </row>
    <row r="4" spans="1:5" ht="12" customHeight="1">
      <c r="A4" s="932" t="s">
        <v>556</v>
      </c>
      <c r="B4" s="2039">
        <v>15.8</v>
      </c>
      <c r="C4" s="2040">
        <v>13.5</v>
      </c>
      <c r="D4" s="2040">
        <v>14.6</v>
      </c>
      <c r="E4" s="2040">
        <v>15</v>
      </c>
    </row>
    <row r="5" spans="1:5" ht="12" customHeight="1">
      <c r="A5" s="929" t="s">
        <v>557</v>
      </c>
      <c r="B5" s="2041"/>
      <c r="C5" s="2038"/>
      <c r="D5" s="2038"/>
      <c r="E5" s="2037">
        <v>15.4</v>
      </c>
    </row>
    <row r="6" spans="1:5" s="268" customFormat="1" ht="12" customHeight="1">
      <c r="A6" s="932" t="s">
        <v>558</v>
      </c>
      <c r="B6" s="2039">
        <v>18.7</v>
      </c>
      <c r="C6" s="2040">
        <v>21.5</v>
      </c>
      <c r="D6" s="2040">
        <v>19.100000000000001</v>
      </c>
      <c r="E6" s="2040">
        <v>19.3</v>
      </c>
    </row>
    <row r="7" spans="1:5" s="268" customFormat="1" ht="12" customHeight="1">
      <c r="A7" s="929" t="s">
        <v>559</v>
      </c>
      <c r="B7" s="2041"/>
      <c r="C7" s="2038"/>
      <c r="D7" s="2037">
        <v>14.399999999999999</v>
      </c>
      <c r="E7" s="2037">
        <v>12.9</v>
      </c>
    </row>
    <row r="8" spans="1:5" s="268" customFormat="1" ht="12" customHeight="1">
      <c r="A8" s="932" t="s">
        <v>560</v>
      </c>
      <c r="B8" s="2039">
        <v>19.600000000000001</v>
      </c>
      <c r="C8" s="2038"/>
      <c r="D8" s="2038"/>
      <c r="E8" s="2040">
        <v>13.100000000000001</v>
      </c>
    </row>
    <row r="9" spans="1:5" s="268" customFormat="1" ht="12" customHeight="1">
      <c r="A9" s="929" t="s">
        <v>561</v>
      </c>
      <c r="B9" s="2041"/>
      <c r="C9" s="2038"/>
      <c r="D9" s="2037">
        <v>12</v>
      </c>
      <c r="E9" s="2037">
        <v>10.100000000000001</v>
      </c>
    </row>
    <row r="10" spans="1:5" s="268" customFormat="1" ht="12" customHeight="1">
      <c r="A10" s="932" t="s">
        <v>152</v>
      </c>
      <c r="B10" s="2041"/>
      <c r="C10" s="2038"/>
      <c r="D10" s="2040">
        <v>12.6</v>
      </c>
      <c r="E10" s="2040">
        <v>10.100000000000001</v>
      </c>
    </row>
    <row r="11" spans="1:5" ht="12" customHeight="1">
      <c r="A11" s="929" t="s">
        <v>153</v>
      </c>
      <c r="B11" s="2036">
        <v>7.3</v>
      </c>
      <c r="C11" s="2038"/>
      <c r="D11" s="2038">
        <v>0</v>
      </c>
      <c r="E11" s="2037">
        <v>15.4</v>
      </c>
    </row>
    <row r="12" spans="1:5" ht="12" customHeight="1">
      <c r="A12" s="932" t="s">
        <v>154</v>
      </c>
      <c r="B12" s="2039">
        <v>15</v>
      </c>
      <c r="C12" s="2040">
        <v>12.8</v>
      </c>
      <c r="D12" s="2040">
        <v>13</v>
      </c>
      <c r="E12" s="2040">
        <v>11.200000000000001</v>
      </c>
    </row>
    <row r="13" spans="1:5" ht="12" customHeight="1">
      <c r="A13" s="929" t="s">
        <v>155</v>
      </c>
      <c r="B13" s="2042"/>
      <c r="C13" s="2037">
        <v>17.7</v>
      </c>
      <c r="D13" s="2038"/>
      <c r="E13" s="2038"/>
    </row>
    <row r="14" spans="1:5" ht="12" customHeight="1">
      <c r="A14" s="932" t="s">
        <v>156</v>
      </c>
      <c r="B14" s="2039">
        <v>14.299999999999999</v>
      </c>
      <c r="C14" s="2040">
        <v>12.9</v>
      </c>
      <c r="D14" s="2040">
        <v>12.3</v>
      </c>
      <c r="E14" s="2040">
        <v>12.2</v>
      </c>
    </row>
    <row r="15" spans="1:5" s="268" customFormat="1" ht="12" customHeight="1">
      <c r="A15" s="929" t="s">
        <v>157</v>
      </c>
      <c r="B15" s="2036">
        <v>20.100000000000001</v>
      </c>
      <c r="C15" s="2037">
        <v>16.3</v>
      </c>
      <c r="D15" s="2037">
        <v>16.8</v>
      </c>
      <c r="E15" s="2037">
        <v>13.900000000000002</v>
      </c>
    </row>
    <row r="16" spans="1:5" ht="12" customHeight="1">
      <c r="A16" s="932" t="s">
        <v>158</v>
      </c>
      <c r="B16" s="2039">
        <v>14.899999999999999</v>
      </c>
      <c r="C16" s="2040">
        <v>18.399999999999999</v>
      </c>
      <c r="D16" s="2040">
        <v>14.399999999999999</v>
      </c>
      <c r="E16" s="2040">
        <v>14.099999999999998</v>
      </c>
    </row>
    <row r="17" spans="1:5" s="268" customFormat="1" ht="12" customHeight="1">
      <c r="A17" s="929" t="s">
        <v>159</v>
      </c>
      <c r="B17" s="2036">
        <v>21.4</v>
      </c>
      <c r="C17" s="2038"/>
      <c r="D17" s="2037">
        <v>16.8</v>
      </c>
      <c r="E17" s="2038"/>
    </row>
    <row r="18" spans="1:5" ht="12" customHeight="1">
      <c r="A18" s="932" t="s">
        <v>160</v>
      </c>
      <c r="B18" s="2039">
        <v>17.399999999999999</v>
      </c>
      <c r="C18" s="2038"/>
      <c r="D18" s="2038"/>
      <c r="E18" s="2040">
        <v>12.6</v>
      </c>
    </row>
    <row r="19" spans="1:5" s="268" customFormat="1" ht="12" customHeight="1">
      <c r="A19" s="929" t="s">
        <v>161</v>
      </c>
      <c r="B19" s="2036">
        <v>15</v>
      </c>
      <c r="C19" s="2037">
        <v>14.899999999999999</v>
      </c>
      <c r="D19" s="2038"/>
      <c r="E19" s="2038">
        <v>14.499999999999998</v>
      </c>
    </row>
    <row r="20" spans="1:5" s="268" customFormat="1" ht="12" customHeight="1">
      <c r="A20" s="932" t="s">
        <v>162</v>
      </c>
      <c r="B20" s="2039">
        <v>19</v>
      </c>
      <c r="C20" s="2040">
        <v>12.4</v>
      </c>
      <c r="D20" s="2040">
        <v>12.7</v>
      </c>
      <c r="E20" s="2040">
        <v>10.9</v>
      </c>
    </row>
    <row r="21" spans="1:5" s="268" customFormat="1" ht="12" customHeight="1">
      <c r="A21" s="929" t="s">
        <v>163</v>
      </c>
      <c r="B21" s="2036">
        <v>19.100000000000001</v>
      </c>
      <c r="C21" s="2037">
        <v>18.399999999999999</v>
      </c>
      <c r="D21" s="2038">
        <v>0</v>
      </c>
      <c r="E21" s="2038">
        <v>19.3</v>
      </c>
    </row>
    <row r="22" spans="1:5" s="268" customFormat="1" ht="12" customHeight="1">
      <c r="A22" s="932" t="s">
        <v>164</v>
      </c>
      <c r="B22" s="2039">
        <v>13.900000000000002</v>
      </c>
      <c r="C22" s="2040">
        <v>12.4</v>
      </c>
      <c r="D22" s="2040">
        <v>10.8</v>
      </c>
      <c r="E22" s="2040">
        <v>8.7999999999999989</v>
      </c>
    </row>
    <row r="23" spans="1:5" s="268" customFormat="1" ht="12" customHeight="1">
      <c r="A23" s="929" t="s">
        <v>165</v>
      </c>
      <c r="B23" s="2036">
        <v>15.2</v>
      </c>
      <c r="C23" s="2037">
        <v>15.2</v>
      </c>
      <c r="D23" s="2037">
        <v>14.2</v>
      </c>
      <c r="E23" s="2037">
        <v>13.700000000000001</v>
      </c>
    </row>
    <row r="24" spans="1:5" ht="12" customHeight="1">
      <c r="A24" s="932" t="s">
        <v>167</v>
      </c>
      <c r="B24" s="2041"/>
      <c r="C24" s="2040">
        <v>16.2</v>
      </c>
      <c r="D24" s="2040">
        <v>15.8</v>
      </c>
      <c r="E24" s="2040">
        <v>16.100000000000001</v>
      </c>
    </row>
    <row r="25" spans="1:5" s="268" customFormat="1" ht="12" customHeight="1">
      <c r="A25" s="929" t="s">
        <v>169</v>
      </c>
      <c r="B25" s="2036">
        <v>15.7</v>
      </c>
      <c r="C25" s="2037">
        <v>16.2</v>
      </c>
      <c r="D25" s="2037">
        <v>17.2</v>
      </c>
      <c r="E25" s="2038"/>
    </row>
    <row r="26" spans="1:5" s="268" customFormat="1" ht="12" customHeight="1">
      <c r="A26" s="932" t="s">
        <v>170</v>
      </c>
      <c r="B26" s="2041"/>
      <c r="C26" s="2043"/>
      <c r="D26" s="2040">
        <v>17.5</v>
      </c>
      <c r="E26" s="2040">
        <v>13.700000000000001</v>
      </c>
    </row>
    <row r="27" spans="1:5" ht="12" customHeight="1">
      <c r="A27" s="929" t="s">
        <v>171</v>
      </c>
      <c r="B27" s="2036">
        <v>18.399999999999999</v>
      </c>
      <c r="C27" s="2037">
        <v>16.2</v>
      </c>
      <c r="D27" s="2037">
        <v>15.6</v>
      </c>
      <c r="E27" s="2037">
        <v>13.700000000000001</v>
      </c>
    </row>
    <row r="28" spans="1:5" s="268" customFormat="1" ht="12" customHeight="1">
      <c r="A28" s="932" t="s">
        <v>172</v>
      </c>
      <c r="B28" s="2039">
        <v>12.4</v>
      </c>
      <c r="C28" s="2040">
        <v>10.4</v>
      </c>
      <c r="D28" s="2040">
        <v>13.5</v>
      </c>
      <c r="E28" s="2040">
        <v>14.299999999999999</v>
      </c>
    </row>
    <row r="29" spans="1:5" ht="12" customHeight="1">
      <c r="A29" s="929" t="s">
        <v>173</v>
      </c>
      <c r="B29" s="2041"/>
      <c r="C29" s="2037">
        <v>19.400000000000002</v>
      </c>
      <c r="D29" s="2037">
        <v>18.5</v>
      </c>
      <c r="E29" s="2037">
        <v>14.7</v>
      </c>
    </row>
    <row r="30" spans="1:5" s="268" customFormat="1" ht="12" customHeight="1">
      <c r="A30" s="932" t="s">
        <v>174</v>
      </c>
      <c r="B30" s="2039">
        <v>20.8</v>
      </c>
      <c r="C30" s="2040">
        <v>16.5</v>
      </c>
      <c r="D30" s="2040">
        <v>13.4</v>
      </c>
      <c r="E30" s="2038"/>
    </row>
    <row r="31" spans="1:5" ht="12" customHeight="1">
      <c r="A31" s="929" t="s">
        <v>175</v>
      </c>
      <c r="B31" s="2036">
        <v>15.1</v>
      </c>
      <c r="C31" s="2037">
        <v>11.799999999999999</v>
      </c>
      <c r="D31" s="2038"/>
      <c r="E31" s="2038"/>
    </row>
    <row r="32" spans="1:5" s="268" customFormat="1" ht="12" customHeight="1">
      <c r="A32" s="932" t="s">
        <v>176</v>
      </c>
      <c r="B32" s="2039">
        <v>20.200000000000003</v>
      </c>
      <c r="C32" s="2040">
        <v>16.3</v>
      </c>
      <c r="D32" s="2040">
        <v>14.299999999999999</v>
      </c>
      <c r="E32" s="2040">
        <v>16.3</v>
      </c>
    </row>
    <row r="33" spans="1:5" ht="12" customHeight="1">
      <c r="A33" s="929" t="s">
        <v>178</v>
      </c>
      <c r="B33" s="2036">
        <v>20.399999999999999</v>
      </c>
      <c r="C33" s="2037">
        <v>17.2</v>
      </c>
      <c r="D33" s="2037">
        <v>17.899999999999999</v>
      </c>
      <c r="E33" s="2037">
        <v>15</v>
      </c>
    </row>
    <row r="34" spans="1:5" s="268" customFormat="1" ht="12" customHeight="1">
      <c r="A34" s="932" t="s">
        <v>179</v>
      </c>
      <c r="B34" s="2039">
        <v>16.2</v>
      </c>
      <c r="C34" s="2040">
        <v>17.599999999999998</v>
      </c>
      <c r="D34" s="2040">
        <v>14.499999999999998</v>
      </c>
      <c r="E34" s="2040">
        <v>14.399999999999999</v>
      </c>
    </row>
    <row r="35" spans="1:5" ht="12" customHeight="1">
      <c r="A35" s="929" t="s">
        <v>181</v>
      </c>
      <c r="B35" s="2036">
        <v>19.600000000000001</v>
      </c>
      <c r="C35" s="2037">
        <v>18</v>
      </c>
      <c r="D35" s="2037">
        <v>13.900000000000002</v>
      </c>
      <c r="E35" s="2037">
        <v>18.899999999999999</v>
      </c>
    </row>
    <row r="36" spans="1:5" ht="12" customHeight="1">
      <c r="A36" s="932" t="s">
        <v>183</v>
      </c>
      <c r="B36" s="2042"/>
      <c r="C36" s="2038"/>
      <c r="D36" s="2040">
        <v>12.8</v>
      </c>
      <c r="E36" s="2040">
        <v>10.7</v>
      </c>
    </row>
    <row r="37" spans="1:5" s="268" customFormat="1" ht="12" customHeight="1">
      <c r="A37" s="929" t="s">
        <v>184</v>
      </c>
      <c r="B37" s="2036">
        <v>14.099999999999998</v>
      </c>
      <c r="C37" s="2037">
        <v>13.5</v>
      </c>
      <c r="D37" s="2037">
        <v>11.600000000000001</v>
      </c>
      <c r="E37" s="2037">
        <v>9.8000000000000007</v>
      </c>
    </row>
    <row r="38" spans="1:5" ht="12" customHeight="1">
      <c r="A38" s="932" t="s">
        <v>185</v>
      </c>
      <c r="B38" s="2039">
        <v>20.9</v>
      </c>
      <c r="C38" s="2040">
        <v>17.599999999999998</v>
      </c>
      <c r="D38" s="2040">
        <v>16.400000000000002</v>
      </c>
      <c r="E38" s="2040">
        <v>15.2</v>
      </c>
    </row>
    <row r="39" spans="1:5" s="268" customFormat="1" ht="12" customHeight="1">
      <c r="A39" s="929" t="s">
        <v>186</v>
      </c>
      <c r="B39" s="2036">
        <v>14.799999999999999</v>
      </c>
      <c r="C39" s="2037">
        <v>12.8</v>
      </c>
      <c r="D39" s="2037">
        <v>13.100000000000001</v>
      </c>
      <c r="E39" s="2038"/>
    </row>
    <row r="40" spans="1:5" ht="12" customHeight="1">
      <c r="A40" s="932" t="s">
        <v>187</v>
      </c>
      <c r="B40" s="2039">
        <v>19.900000000000002</v>
      </c>
      <c r="C40" s="2040">
        <v>19</v>
      </c>
      <c r="D40" s="2038"/>
      <c r="E40" s="2040">
        <v>13.200000000000001</v>
      </c>
    </row>
    <row r="41" spans="1:5" s="268" customFormat="1" ht="12" customHeight="1">
      <c r="A41" s="929" t="s">
        <v>188</v>
      </c>
      <c r="B41" s="2036">
        <v>22.1</v>
      </c>
      <c r="C41" s="2037">
        <v>19</v>
      </c>
      <c r="D41" s="2043"/>
      <c r="E41" s="2037">
        <v>14.899999999999999</v>
      </c>
    </row>
    <row r="42" spans="1:5" ht="12" customHeight="1">
      <c r="A42" s="932" t="s">
        <v>189</v>
      </c>
      <c r="B42" s="2039">
        <v>12.4</v>
      </c>
      <c r="C42" s="2040">
        <v>8.6999999999999993</v>
      </c>
      <c r="D42" s="2038">
        <v>0</v>
      </c>
      <c r="E42" s="2040">
        <v>9.4</v>
      </c>
    </row>
    <row r="43" spans="1:5" s="268" customFormat="1" ht="12" customHeight="1">
      <c r="A43" s="929" t="s">
        <v>190</v>
      </c>
      <c r="B43" s="2042"/>
      <c r="C43" s="2038"/>
      <c r="D43" s="2043"/>
      <c r="E43" s="2037">
        <v>7.8</v>
      </c>
    </row>
    <row r="44" spans="1:5" s="939" customFormat="1">
      <c r="A44" s="932" t="s">
        <v>191</v>
      </c>
      <c r="B44" s="2039">
        <v>15.6</v>
      </c>
      <c r="C44" s="2040">
        <v>15.9</v>
      </c>
      <c r="D44" s="2040">
        <v>15.6</v>
      </c>
      <c r="E44" s="2040">
        <v>12.6</v>
      </c>
    </row>
    <row r="45" spans="1:5" s="923" customFormat="1" ht="12.4" customHeight="1">
      <c r="A45" s="929" t="s">
        <v>193</v>
      </c>
      <c r="B45" s="2036">
        <v>16.900000000000002</v>
      </c>
      <c r="C45" s="2037">
        <v>16.5</v>
      </c>
      <c r="D45" s="2037">
        <v>15.5</v>
      </c>
      <c r="E45" s="2037">
        <v>12.5</v>
      </c>
    </row>
    <row r="46" spans="1:5">
      <c r="A46" s="932" t="s">
        <v>194</v>
      </c>
      <c r="B46" s="2039">
        <v>18.099999999999998</v>
      </c>
      <c r="C46" s="2040">
        <v>14.899999999999999</v>
      </c>
      <c r="D46" s="2038"/>
      <c r="E46" s="2040">
        <v>11.200000000000001</v>
      </c>
    </row>
    <row r="47" spans="1:5">
      <c r="A47" s="929" t="s">
        <v>195</v>
      </c>
      <c r="B47" s="2036">
        <v>19.5</v>
      </c>
      <c r="C47" s="2037">
        <v>19.100000000000001</v>
      </c>
      <c r="D47" s="2037">
        <v>14.000000000000002</v>
      </c>
      <c r="E47" s="2038"/>
    </row>
    <row r="48" spans="1:5" ht="13.5">
      <c r="A48" s="2044" t="s">
        <v>950</v>
      </c>
      <c r="B48" s="2045">
        <v>20.7</v>
      </c>
      <c r="C48" s="2046">
        <v>17.8</v>
      </c>
      <c r="D48" s="2046">
        <v>16.8</v>
      </c>
      <c r="E48" s="2046">
        <v>14.000000000000002</v>
      </c>
    </row>
    <row r="49" spans="1:7" ht="12.75" customHeight="1">
      <c r="A49" s="1884" t="s">
        <v>666</v>
      </c>
      <c r="B49" s="2047"/>
      <c r="C49" s="2047"/>
      <c r="D49" s="2047"/>
      <c r="E49" s="2047"/>
      <c r="F49" s="1897"/>
      <c r="G49" s="1897"/>
    </row>
    <row r="50" spans="1:7">
      <c r="A50" s="2335" t="s">
        <v>949</v>
      </c>
      <c r="B50" s="2335"/>
      <c r="C50" s="2335"/>
      <c r="D50" s="2335"/>
      <c r="E50" s="2336"/>
    </row>
    <row r="51" spans="1:7" ht="22.5" customHeight="1">
      <c r="A51" s="2336" t="s">
        <v>1226</v>
      </c>
      <c r="B51" s="2335"/>
      <c r="C51" s="2335"/>
      <c r="D51" s="2335"/>
      <c r="E51" s="2336"/>
    </row>
    <row r="52" spans="1:7" ht="45.75" customHeight="1">
      <c r="A52" s="2332" t="s">
        <v>2140</v>
      </c>
      <c r="B52" s="2332"/>
      <c r="C52" s="2332"/>
      <c r="D52" s="2332"/>
      <c r="E52" s="2332"/>
    </row>
  </sheetData>
  <mergeCells count="4">
    <mergeCell ref="A1:E1"/>
    <mergeCell ref="A50:E50"/>
    <mergeCell ref="A51:E51"/>
    <mergeCell ref="A52:E52"/>
  </mergeCells>
  <printOptions horizontalCentered="1" verticalCentered="1"/>
  <pageMargins left="0.7" right="0.7" top="0.75" bottom="0.75" header="0.3" footer="0.3"/>
  <pageSetup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00FF00"/>
  </sheetPr>
  <dimension ref="A1:N61"/>
  <sheetViews>
    <sheetView showGridLines="0" zoomScaleNormal="100" workbookViewId="0">
      <selection sqref="A1:L2"/>
    </sheetView>
  </sheetViews>
  <sheetFormatPr defaultColWidth="9.140625" defaultRowHeight="12.75"/>
  <cols>
    <col min="1" max="1" width="4.5703125" style="214" customWidth="1"/>
    <col min="2" max="2" width="2.5703125" style="214" customWidth="1"/>
    <col min="3" max="3" width="11.5703125" style="1878" customWidth="1"/>
    <col min="4" max="12" width="11.5703125" style="214" customWidth="1"/>
    <col min="13" max="16384" width="9.140625" style="214"/>
  </cols>
  <sheetData>
    <row r="1" spans="1:14" ht="12.75" customHeight="1">
      <c r="A1" s="2547" t="s">
        <v>2144</v>
      </c>
      <c r="B1" s="2548"/>
      <c r="C1" s="2548"/>
      <c r="D1" s="2548"/>
      <c r="E1" s="2548"/>
      <c r="F1" s="2548"/>
      <c r="G1" s="2548"/>
      <c r="H1" s="2548"/>
      <c r="I1" s="2548"/>
      <c r="J1" s="2548"/>
      <c r="K1" s="2548"/>
      <c r="L1" s="2548"/>
    </row>
    <row r="2" spans="1:14">
      <c r="A2" s="2549"/>
      <c r="B2" s="2549"/>
      <c r="C2" s="2549"/>
      <c r="D2" s="2549"/>
      <c r="E2" s="2549"/>
      <c r="F2" s="2549"/>
      <c r="G2" s="2549"/>
      <c r="H2" s="2549"/>
      <c r="I2" s="2549"/>
      <c r="J2" s="2549"/>
      <c r="K2" s="2549"/>
      <c r="L2" s="2549"/>
    </row>
    <row r="3" spans="1:14" ht="13.5" customHeight="1">
      <c r="A3" s="2997" t="s">
        <v>263</v>
      </c>
      <c r="B3" s="2998"/>
      <c r="C3" s="2998"/>
      <c r="D3" s="2339" t="s">
        <v>2145</v>
      </c>
      <c r="E3" s="2339"/>
      <c r="F3" s="2339"/>
      <c r="G3" s="2339"/>
      <c r="H3" s="2339"/>
      <c r="I3" s="2523"/>
      <c r="J3" s="2523"/>
      <c r="K3" s="2523"/>
      <c r="L3" s="2523"/>
      <c r="M3" s="2028"/>
    </row>
    <row r="4" spans="1:14">
      <c r="A4" s="3016"/>
      <c r="B4" s="2998"/>
      <c r="C4" s="2998"/>
      <c r="D4" s="1859">
        <v>2001</v>
      </c>
      <c r="E4" s="1859">
        <v>2003</v>
      </c>
      <c r="F4" s="1859">
        <v>2005</v>
      </c>
      <c r="G4" s="1859">
        <v>2007</v>
      </c>
      <c r="H4" s="1859">
        <v>2009</v>
      </c>
      <c r="I4" s="1867">
        <v>2011</v>
      </c>
      <c r="J4" s="1867">
        <v>2013</v>
      </c>
      <c r="K4" s="1867">
        <v>2015</v>
      </c>
      <c r="L4" s="1867">
        <v>2017</v>
      </c>
      <c r="M4" s="2028"/>
    </row>
    <row r="5" spans="1:14" ht="11.1" customHeight="1">
      <c r="A5" s="3014" t="s">
        <v>555</v>
      </c>
      <c r="B5" s="3014"/>
      <c r="C5" s="3015"/>
      <c r="D5" s="2048">
        <v>4.8</v>
      </c>
      <c r="E5" s="2048">
        <v>4.9000000000000004</v>
      </c>
      <c r="F5" s="2048">
        <v>6.5</v>
      </c>
      <c r="G5" s="1197"/>
      <c r="H5" s="2048">
        <v>5.6</v>
      </c>
      <c r="I5" s="2048">
        <v>4.4000000000000004</v>
      </c>
      <c r="J5" s="2048">
        <v>6.3</v>
      </c>
      <c r="K5" s="2048">
        <v>5.6</v>
      </c>
      <c r="L5" s="1197"/>
      <c r="M5" s="1129"/>
    </row>
    <row r="6" spans="1:14" ht="11.1" customHeight="1">
      <c r="A6" s="2325" t="s">
        <v>556</v>
      </c>
      <c r="B6" s="2325"/>
      <c r="C6" s="2553"/>
      <c r="D6" s="1197"/>
      <c r="E6" s="1187">
        <v>3.5</v>
      </c>
      <c r="F6" s="1197"/>
      <c r="G6" s="1187">
        <v>3.3</v>
      </c>
      <c r="H6" s="1197"/>
      <c r="I6" s="1197"/>
      <c r="J6" s="1197"/>
      <c r="K6" s="1197"/>
      <c r="L6" s="1197"/>
      <c r="M6" s="1129"/>
      <c r="N6" s="221"/>
    </row>
    <row r="7" spans="1:14" ht="11.1" customHeight="1">
      <c r="A7" s="3014" t="s">
        <v>557</v>
      </c>
      <c r="B7" s="3014"/>
      <c r="C7" s="3015"/>
      <c r="D7" s="1197"/>
      <c r="E7" s="2048">
        <v>4.8</v>
      </c>
      <c r="F7" s="2048">
        <v>5.6</v>
      </c>
      <c r="G7" s="2048">
        <v>5.6</v>
      </c>
      <c r="H7" s="2048">
        <v>4.2</v>
      </c>
      <c r="I7" s="2048">
        <v>5.2</v>
      </c>
      <c r="J7" s="2048">
        <v>5.9</v>
      </c>
      <c r="K7" s="2048">
        <v>4.7</v>
      </c>
      <c r="L7" s="2048">
        <v>4.0999999999999996</v>
      </c>
      <c r="M7" s="1129"/>
      <c r="N7" s="221"/>
    </row>
    <row r="8" spans="1:14" ht="11.1" customHeight="1">
      <c r="A8" s="2325" t="s">
        <v>558</v>
      </c>
      <c r="B8" s="2325"/>
      <c r="C8" s="2553"/>
      <c r="D8" s="1187">
        <v>6.9</v>
      </c>
      <c r="E8" s="1197"/>
      <c r="F8" s="1187">
        <v>6.4</v>
      </c>
      <c r="G8" s="1187">
        <v>4.5</v>
      </c>
      <c r="H8" s="1187">
        <v>6.4</v>
      </c>
      <c r="I8" s="1187">
        <v>3.4</v>
      </c>
      <c r="J8" s="1187">
        <v>7.1</v>
      </c>
      <c r="K8" s="1187">
        <v>4.9000000000000004</v>
      </c>
      <c r="L8" s="1187">
        <v>7.5</v>
      </c>
      <c r="M8" s="1129"/>
      <c r="N8" s="221"/>
    </row>
    <row r="9" spans="1:14" ht="11.1" customHeight="1">
      <c r="A9" s="3014" t="s">
        <v>559</v>
      </c>
      <c r="B9" s="3014"/>
      <c r="C9" s="3015"/>
      <c r="D9" s="1197"/>
      <c r="E9" s="1197"/>
      <c r="F9" s="1197"/>
      <c r="G9" s="1197"/>
      <c r="H9" s="1197"/>
      <c r="I9" s="1197"/>
      <c r="J9" s="1197"/>
      <c r="K9" s="2048">
        <v>1.4</v>
      </c>
      <c r="L9" s="2048">
        <v>3</v>
      </c>
      <c r="M9" s="1129"/>
      <c r="N9" s="221"/>
    </row>
    <row r="10" spans="1:14" ht="11.1" customHeight="1">
      <c r="A10" s="2325" t="s">
        <v>560</v>
      </c>
      <c r="B10" s="2325"/>
      <c r="C10" s="2553"/>
      <c r="D10" s="1197"/>
      <c r="E10" s="1197"/>
      <c r="F10" s="1187">
        <v>2</v>
      </c>
      <c r="G10" s="1197"/>
      <c r="H10" s="1187">
        <v>3.6</v>
      </c>
      <c r="I10" s="1187">
        <v>3</v>
      </c>
      <c r="J10" s="1196"/>
      <c r="K10" s="1196"/>
      <c r="L10" s="1197"/>
      <c r="M10" s="1129"/>
      <c r="N10" s="221"/>
    </row>
    <row r="11" spans="1:14" ht="11.1" customHeight="1">
      <c r="A11" s="3014" t="s">
        <v>561</v>
      </c>
      <c r="B11" s="3014"/>
      <c r="C11" s="3015"/>
      <c r="D11" s="1197"/>
      <c r="E11" s="1197"/>
      <c r="F11" s="2048">
        <v>4.9000000000000004</v>
      </c>
      <c r="G11" s="2048">
        <v>3.7</v>
      </c>
      <c r="H11" s="2048">
        <v>2.7</v>
      </c>
      <c r="I11" s="1197"/>
      <c r="J11" s="1197"/>
      <c r="K11" s="1197"/>
      <c r="L11" s="1197"/>
      <c r="M11" s="1129"/>
      <c r="N11" s="221"/>
    </row>
    <row r="12" spans="1:14" ht="11.1" customHeight="1">
      <c r="A12" s="2325" t="s">
        <v>152</v>
      </c>
      <c r="B12" s="2325"/>
      <c r="C12" s="2553"/>
      <c r="D12" s="1187">
        <v>4.8</v>
      </c>
      <c r="E12" s="1187">
        <v>4.0999999999999996</v>
      </c>
      <c r="F12" s="1187">
        <v>3.4</v>
      </c>
      <c r="G12" s="1187">
        <v>3.3</v>
      </c>
      <c r="H12" s="1187">
        <v>3.7</v>
      </c>
      <c r="I12" s="1187">
        <v>3.8</v>
      </c>
      <c r="J12" s="1187">
        <v>3.2</v>
      </c>
      <c r="K12" s="1187">
        <v>2.5</v>
      </c>
      <c r="L12" s="1197"/>
      <c r="M12" s="1129"/>
    </row>
    <row r="13" spans="1:14" ht="11.1" customHeight="1">
      <c r="A13" s="3014" t="s">
        <v>153</v>
      </c>
      <c r="B13" s="3014"/>
      <c r="C13" s="3015"/>
      <c r="D13" s="1197"/>
      <c r="E13" s="2048">
        <v>7.4</v>
      </c>
      <c r="F13" s="1197"/>
      <c r="G13" s="1197"/>
      <c r="H13" s="1197"/>
      <c r="I13" s="1197"/>
      <c r="J13" s="1197"/>
      <c r="K13" s="1197"/>
      <c r="L13" s="1197"/>
      <c r="M13" s="1129"/>
    </row>
    <row r="14" spans="1:14" ht="11.1" customHeight="1">
      <c r="A14" s="2325" t="s">
        <v>154</v>
      </c>
      <c r="B14" s="2325"/>
      <c r="C14" s="2553"/>
      <c r="D14" s="1187">
        <v>5</v>
      </c>
      <c r="E14" s="1187">
        <v>5</v>
      </c>
      <c r="F14" s="1187">
        <v>4</v>
      </c>
      <c r="G14" s="1187">
        <v>4.2</v>
      </c>
      <c r="H14" s="1187">
        <v>3.9</v>
      </c>
      <c r="I14" s="1187">
        <v>3.9</v>
      </c>
      <c r="J14" s="1187">
        <v>4</v>
      </c>
      <c r="K14" s="1187">
        <v>3.9</v>
      </c>
      <c r="L14" s="1187">
        <v>3.7</v>
      </c>
      <c r="M14" s="1129"/>
    </row>
    <row r="15" spans="1:14" ht="11.1" customHeight="1">
      <c r="A15" s="3014" t="s">
        <v>155</v>
      </c>
      <c r="B15" s="3014"/>
      <c r="C15" s="3015"/>
      <c r="D15" s="1197"/>
      <c r="E15" s="2048">
        <v>4.4000000000000004</v>
      </c>
      <c r="F15" s="2048">
        <v>4</v>
      </c>
      <c r="G15" s="2048">
        <v>3.9</v>
      </c>
      <c r="H15" s="2048">
        <v>4.5</v>
      </c>
      <c r="I15" s="2048">
        <v>5.4</v>
      </c>
      <c r="J15" s="1197"/>
      <c r="K15" s="1197"/>
      <c r="L15" s="1197"/>
      <c r="M15" s="1129"/>
    </row>
    <row r="16" spans="1:14" ht="11.1" customHeight="1">
      <c r="A16" s="2325" t="s">
        <v>156</v>
      </c>
      <c r="B16" s="2325"/>
      <c r="C16" s="2553"/>
      <c r="D16" s="1197"/>
      <c r="E16" s="1197"/>
      <c r="F16" s="1187">
        <v>2.9</v>
      </c>
      <c r="G16" s="1187">
        <v>4.3</v>
      </c>
      <c r="H16" s="1187">
        <v>3.8</v>
      </c>
      <c r="I16" s="1197"/>
      <c r="J16" s="1197"/>
      <c r="K16" s="1197"/>
      <c r="L16" s="1197"/>
      <c r="M16" s="1129"/>
    </row>
    <row r="17" spans="1:14" ht="11.1" customHeight="1">
      <c r="A17" s="3014" t="s">
        <v>157</v>
      </c>
      <c r="B17" s="3014"/>
      <c r="C17" s="3015"/>
      <c r="D17" s="2048">
        <v>3.6</v>
      </c>
      <c r="E17" s="2048">
        <v>3.6</v>
      </c>
      <c r="F17" s="2048">
        <v>2.9</v>
      </c>
      <c r="G17" s="2048">
        <v>3.6</v>
      </c>
      <c r="H17" s="2048">
        <v>2.9</v>
      </c>
      <c r="I17" s="2048">
        <v>2.8</v>
      </c>
      <c r="J17" s="2048">
        <v>2.5</v>
      </c>
      <c r="K17" s="2048">
        <v>2.5</v>
      </c>
      <c r="L17" s="2048">
        <v>2.8</v>
      </c>
      <c r="M17" s="1129"/>
    </row>
    <row r="18" spans="1:14" ht="11.1" customHeight="1">
      <c r="A18" s="2325" t="s">
        <v>158</v>
      </c>
      <c r="B18" s="2325"/>
      <c r="C18" s="2553"/>
      <c r="D18" s="1197"/>
      <c r="E18" s="1197"/>
      <c r="F18" s="1197"/>
      <c r="G18" s="1187">
        <v>3</v>
      </c>
      <c r="H18" s="1187">
        <v>3</v>
      </c>
      <c r="I18" s="1187">
        <v>2.2000000000000002</v>
      </c>
      <c r="J18" s="1187">
        <v>4</v>
      </c>
      <c r="K18" s="1187">
        <v>4.0999999999999996</v>
      </c>
      <c r="L18" s="1187">
        <v>4.4000000000000004</v>
      </c>
      <c r="M18" s="1129"/>
    </row>
    <row r="19" spans="1:14" ht="11.1" customHeight="1">
      <c r="A19" s="3014" t="s">
        <v>159</v>
      </c>
      <c r="B19" s="3014"/>
      <c r="C19" s="3015"/>
      <c r="D19" s="1197"/>
      <c r="E19" s="2048">
        <v>5.6</v>
      </c>
      <c r="F19" s="2048">
        <v>4.8</v>
      </c>
      <c r="G19" s="2048">
        <v>4.5</v>
      </c>
      <c r="H19" s="2048">
        <v>3.2</v>
      </c>
      <c r="I19" s="2048">
        <v>3.4</v>
      </c>
      <c r="J19" s="1197"/>
      <c r="K19" s="2048">
        <v>3.2</v>
      </c>
      <c r="L19" s="1197"/>
      <c r="M19" s="1129"/>
    </row>
    <row r="20" spans="1:14" ht="11.1" customHeight="1">
      <c r="A20" s="2325" t="s">
        <v>160</v>
      </c>
      <c r="B20" s="2325"/>
      <c r="C20" s="2553"/>
      <c r="D20" s="1197"/>
      <c r="E20" s="1197"/>
      <c r="F20" s="1187">
        <v>3</v>
      </c>
      <c r="G20" s="1187">
        <v>1.8</v>
      </c>
      <c r="H20" s="1197"/>
      <c r="I20" s="1187">
        <v>2.5</v>
      </c>
      <c r="J20" s="1197"/>
      <c r="K20" s="1197"/>
      <c r="L20" s="1187">
        <v>3.5</v>
      </c>
      <c r="M20" s="1129"/>
    </row>
    <row r="21" spans="1:14" ht="11.1" customHeight="1">
      <c r="A21" s="3014" t="s">
        <v>161</v>
      </c>
      <c r="B21" s="3014"/>
      <c r="C21" s="3015"/>
      <c r="D21" s="1197"/>
      <c r="E21" s="1197"/>
      <c r="F21" s="2048">
        <v>3.6</v>
      </c>
      <c r="G21" s="2048">
        <v>3.9</v>
      </c>
      <c r="H21" s="2048">
        <v>3.4</v>
      </c>
      <c r="I21" s="2048">
        <v>2.7</v>
      </c>
      <c r="J21" s="1197"/>
      <c r="K21" s="1197"/>
      <c r="L21" s="1197"/>
      <c r="M21" s="1129"/>
    </row>
    <row r="22" spans="1:14" ht="11.1" customHeight="1">
      <c r="A22" s="2325" t="s">
        <v>162</v>
      </c>
      <c r="B22" s="2325"/>
      <c r="C22" s="2553"/>
      <c r="D22" s="1197"/>
      <c r="E22" s="1187">
        <v>7.1</v>
      </c>
      <c r="F22" s="1187">
        <v>5.7</v>
      </c>
      <c r="G22" s="1187">
        <v>6.1</v>
      </c>
      <c r="H22" s="1187">
        <v>4</v>
      </c>
      <c r="I22" s="1187">
        <v>5.3</v>
      </c>
      <c r="J22" s="1187">
        <v>2.9</v>
      </c>
      <c r="K22" s="1187">
        <v>4.5</v>
      </c>
      <c r="L22" s="1187">
        <v>3.6</v>
      </c>
      <c r="M22" s="1129"/>
    </row>
    <row r="23" spans="1:14" ht="11.1" customHeight="1">
      <c r="A23" s="3014" t="s">
        <v>163</v>
      </c>
      <c r="B23" s="3014"/>
      <c r="C23" s="3015"/>
      <c r="D23" s="1197"/>
      <c r="E23" s="1197"/>
      <c r="F23" s="1197"/>
      <c r="G23" s="1197"/>
      <c r="H23" s="2048">
        <v>7.2</v>
      </c>
      <c r="I23" s="2048">
        <v>6.1</v>
      </c>
      <c r="J23" s="2048">
        <v>8.8000000000000007</v>
      </c>
      <c r="K23" s="1197"/>
      <c r="L23" s="2048">
        <v>9.1999999999999993</v>
      </c>
      <c r="M23" s="1129"/>
      <c r="N23" s="2051"/>
    </row>
    <row r="24" spans="1:14" ht="11.1" customHeight="1">
      <c r="A24" s="2325" t="s">
        <v>164</v>
      </c>
      <c r="B24" s="2325"/>
      <c r="C24" s="2553"/>
      <c r="D24" s="1187">
        <v>5.5</v>
      </c>
      <c r="E24" s="1187">
        <v>4.8</v>
      </c>
      <c r="F24" s="1187">
        <v>4</v>
      </c>
      <c r="G24" s="1187">
        <v>3.4</v>
      </c>
      <c r="H24" s="1197"/>
      <c r="I24" s="1197"/>
      <c r="J24" s="1197"/>
      <c r="K24" s="1197"/>
      <c r="L24" s="1197"/>
      <c r="M24" s="1129"/>
    </row>
    <row r="25" spans="1:14" ht="11.1" customHeight="1">
      <c r="A25" s="3014" t="s">
        <v>165</v>
      </c>
      <c r="B25" s="3014"/>
      <c r="C25" s="3015"/>
      <c r="D25" s="1197"/>
      <c r="E25" s="1197"/>
      <c r="F25" s="2048">
        <v>3.6</v>
      </c>
      <c r="G25" s="2048">
        <v>2.5</v>
      </c>
      <c r="H25" s="2048">
        <v>3.9</v>
      </c>
      <c r="I25" s="2048">
        <v>5</v>
      </c>
      <c r="J25" s="2048">
        <v>5.0999999999999996</v>
      </c>
      <c r="K25" s="2048">
        <v>4.3</v>
      </c>
      <c r="L25" s="1197"/>
      <c r="M25" s="1129"/>
    </row>
    <row r="26" spans="1:14" ht="11.1" customHeight="1">
      <c r="A26" s="2325" t="s">
        <v>166</v>
      </c>
      <c r="B26" s="2325"/>
      <c r="C26" s="2553"/>
      <c r="D26" s="1187">
        <v>4.8</v>
      </c>
      <c r="E26" s="1187">
        <v>4.5999999999999996</v>
      </c>
      <c r="F26" s="1187">
        <v>4</v>
      </c>
      <c r="G26" s="1187">
        <v>3.7</v>
      </c>
      <c r="H26" s="1187">
        <v>3.3</v>
      </c>
      <c r="I26" s="1187">
        <v>2.8</v>
      </c>
      <c r="J26" s="1187">
        <v>1.5</v>
      </c>
      <c r="K26" s="1196"/>
      <c r="L26" s="1197"/>
      <c r="M26" s="1129"/>
    </row>
    <row r="27" spans="1:14" ht="11.1" customHeight="1">
      <c r="A27" s="3014" t="s">
        <v>167</v>
      </c>
      <c r="B27" s="3014"/>
      <c r="C27" s="3015"/>
      <c r="D27" s="2048">
        <v>4.3</v>
      </c>
      <c r="E27" s="2048">
        <v>3.7</v>
      </c>
      <c r="F27" s="2048">
        <v>3.2</v>
      </c>
      <c r="G27" s="2048">
        <v>2.8</v>
      </c>
      <c r="H27" s="2048">
        <v>4.0999999999999996</v>
      </c>
      <c r="I27" s="2048">
        <v>2.1</v>
      </c>
      <c r="J27" s="2048">
        <v>2.9</v>
      </c>
      <c r="K27" s="2048">
        <v>2.7</v>
      </c>
      <c r="L27" s="2048">
        <v>3.7</v>
      </c>
      <c r="M27" s="1129"/>
    </row>
    <row r="28" spans="1:14" ht="11.1" customHeight="1">
      <c r="A28" s="2325" t="s">
        <v>169</v>
      </c>
      <c r="B28" s="2325"/>
      <c r="C28" s="2553"/>
      <c r="D28" s="1187">
        <v>4.4000000000000004</v>
      </c>
      <c r="E28" s="1187">
        <v>4.3</v>
      </c>
      <c r="F28" s="1197"/>
      <c r="G28" s="1187">
        <v>4</v>
      </c>
      <c r="H28" s="1187">
        <v>3.3</v>
      </c>
      <c r="I28" s="1187">
        <v>4.2</v>
      </c>
      <c r="J28" s="1187">
        <v>3.7</v>
      </c>
      <c r="K28" s="1187">
        <v>6.3</v>
      </c>
      <c r="L28" s="1197"/>
      <c r="M28" s="1129"/>
    </row>
    <row r="29" spans="1:14" ht="11.1" customHeight="1">
      <c r="A29" s="3014" t="s">
        <v>170</v>
      </c>
      <c r="B29" s="3014"/>
      <c r="C29" s="3015"/>
      <c r="D29" s="2048">
        <v>5.3</v>
      </c>
      <c r="E29" s="2048">
        <v>4.5</v>
      </c>
      <c r="F29" s="2048">
        <v>3.5</v>
      </c>
      <c r="G29" s="2048">
        <v>3.2</v>
      </c>
      <c r="H29" s="2048">
        <v>3.1</v>
      </c>
      <c r="I29" s="1197"/>
      <c r="J29" s="1197"/>
      <c r="K29" s="1197"/>
      <c r="L29" s="1197"/>
      <c r="M29" s="1129"/>
    </row>
    <row r="30" spans="1:14" ht="11.1" customHeight="1">
      <c r="A30" s="2325" t="s">
        <v>171</v>
      </c>
      <c r="B30" s="2325"/>
      <c r="C30" s="2553"/>
      <c r="D30" s="1187">
        <v>5.3</v>
      </c>
      <c r="E30" s="1187">
        <v>4.7</v>
      </c>
      <c r="F30" s="1187">
        <v>4.4000000000000004</v>
      </c>
      <c r="G30" s="1187">
        <v>2.8</v>
      </c>
      <c r="H30" s="1187">
        <v>3.9</v>
      </c>
      <c r="I30" s="1187">
        <v>2.9</v>
      </c>
      <c r="J30" s="1187">
        <v>2.6</v>
      </c>
      <c r="K30" s="1187">
        <v>2.5</v>
      </c>
      <c r="L30" s="1187">
        <v>2.1</v>
      </c>
      <c r="M30" s="1129"/>
    </row>
    <row r="31" spans="1:14" ht="11.1" customHeight="1">
      <c r="A31" s="3014" t="s">
        <v>172</v>
      </c>
      <c r="B31" s="3014"/>
      <c r="C31" s="3015"/>
      <c r="D31" s="1197"/>
      <c r="E31" s="2048">
        <v>3.6</v>
      </c>
      <c r="F31" s="2048">
        <v>4</v>
      </c>
      <c r="G31" s="1197"/>
      <c r="H31" s="1197"/>
      <c r="I31" s="2048">
        <v>2.8</v>
      </c>
      <c r="J31" s="2048">
        <v>2.2999999999999998</v>
      </c>
      <c r="K31" s="2048">
        <v>3.5</v>
      </c>
      <c r="L31" s="2048">
        <v>3.5</v>
      </c>
      <c r="M31" s="1129"/>
    </row>
    <row r="32" spans="1:14" ht="11.1" customHeight="1">
      <c r="A32" s="2325" t="s">
        <v>173</v>
      </c>
      <c r="B32" s="2325"/>
      <c r="C32" s="2553"/>
      <c r="D32" s="1187">
        <v>6.4</v>
      </c>
      <c r="E32" s="1187">
        <v>6.5</v>
      </c>
      <c r="F32" s="1187">
        <v>5.5</v>
      </c>
      <c r="G32" s="1187">
        <v>3.8</v>
      </c>
      <c r="H32" s="1187">
        <v>3.7</v>
      </c>
      <c r="I32" s="1197"/>
      <c r="J32" s="1187">
        <v>4</v>
      </c>
      <c r="K32" s="1187">
        <v>3.9</v>
      </c>
      <c r="L32" s="1187">
        <v>2.1</v>
      </c>
      <c r="M32" s="1129"/>
    </row>
    <row r="33" spans="1:14" ht="11.1" customHeight="1">
      <c r="A33" s="3014" t="s">
        <v>174</v>
      </c>
      <c r="B33" s="3014"/>
      <c r="C33" s="3015"/>
      <c r="D33" s="2052"/>
      <c r="E33" s="2048">
        <v>5</v>
      </c>
      <c r="F33" s="2048">
        <v>3</v>
      </c>
      <c r="G33" s="2048">
        <v>3.3</v>
      </c>
      <c r="H33" s="2048">
        <v>2.1</v>
      </c>
      <c r="I33" s="2048">
        <v>2.8</v>
      </c>
      <c r="J33" s="1197"/>
      <c r="K33" s="1197"/>
      <c r="L33" s="1197"/>
      <c r="M33" s="1129"/>
    </row>
    <row r="34" spans="1:14" ht="11.1" customHeight="1">
      <c r="A34" s="2325" t="s">
        <v>175</v>
      </c>
      <c r="B34" s="2325"/>
      <c r="C34" s="2553"/>
      <c r="D34" s="1187">
        <v>4.7</v>
      </c>
      <c r="E34" s="1197"/>
      <c r="F34" s="1187">
        <v>2.4</v>
      </c>
      <c r="G34" s="1197"/>
      <c r="H34" s="1187">
        <v>3.3</v>
      </c>
      <c r="I34" s="1187">
        <v>2.2999999999999998</v>
      </c>
      <c r="J34" s="1187">
        <v>2.2999999999999998</v>
      </c>
      <c r="K34" s="1197"/>
      <c r="L34" s="1197"/>
      <c r="M34" s="1129"/>
    </row>
    <row r="35" spans="1:14" ht="11.1" customHeight="1">
      <c r="A35" s="3014" t="s">
        <v>177</v>
      </c>
      <c r="B35" s="3014"/>
      <c r="C35" s="3015"/>
      <c r="D35" s="1197"/>
      <c r="E35" s="2048">
        <v>3.3</v>
      </c>
      <c r="F35" s="2048">
        <v>3.1</v>
      </c>
      <c r="G35" s="2048">
        <v>4.0999999999999996</v>
      </c>
      <c r="H35" s="1197"/>
      <c r="I35" s="1197"/>
      <c r="J35" s="1197"/>
      <c r="K35" s="1197"/>
      <c r="L35" s="1197"/>
      <c r="M35" s="1129"/>
    </row>
    <row r="36" spans="1:14" ht="11.1" customHeight="1">
      <c r="A36" s="2325" t="s">
        <v>178</v>
      </c>
      <c r="B36" s="2325"/>
      <c r="C36" s="2553"/>
      <c r="D36" s="1187">
        <v>5</v>
      </c>
      <c r="E36" s="1187">
        <v>5.2</v>
      </c>
      <c r="F36" s="1187">
        <v>4.2</v>
      </c>
      <c r="G36" s="1187">
        <v>3.9</v>
      </c>
      <c r="H36" s="1187">
        <v>3.8</v>
      </c>
      <c r="I36" s="1187">
        <v>4.2</v>
      </c>
      <c r="J36" s="1187">
        <v>2.1</v>
      </c>
      <c r="K36" s="1187">
        <v>3.9</v>
      </c>
      <c r="L36" s="1197"/>
      <c r="M36" s="1129"/>
    </row>
    <row r="37" spans="1:14" ht="11.1" customHeight="1">
      <c r="A37" s="3014" t="s">
        <v>179</v>
      </c>
      <c r="B37" s="3014"/>
      <c r="C37" s="3015"/>
      <c r="D37" s="2048">
        <v>4.3</v>
      </c>
      <c r="E37" s="2048">
        <v>4.8</v>
      </c>
      <c r="F37" s="2048">
        <v>3</v>
      </c>
      <c r="G37" s="2048">
        <v>2.6</v>
      </c>
      <c r="H37" s="1197"/>
      <c r="I37" s="2048">
        <v>2.9</v>
      </c>
      <c r="J37" s="2029"/>
      <c r="K37" s="2029"/>
      <c r="L37" s="1197"/>
      <c r="M37" s="1129"/>
      <c r="N37" s="2053"/>
    </row>
    <row r="38" spans="1:14" ht="11.1" customHeight="1">
      <c r="A38" s="2325" t="s">
        <v>180</v>
      </c>
      <c r="B38" s="2325"/>
      <c r="C38" s="2553"/>
      <c r="D38" s="1197"/>
      <c r="E38" s="1187">
        <v>5.2</v>
      </c>
      <c r="F38" s="1187">
        <v>3.6</v>
      </c>
      <c r="G38" s="1187">
        <v>5</v>
      </c>
      <c r="H38" s="1197"/>
      <c r="I38" s="1187">
        <v>3.8</v>
      </c>
      <c r="J38" s="1187">
        <v>2.7</v>
      </c>
      <c r="K38" s="1197"/>
      <c r="L38" s="1197"/>
      <c r="M38" s="1129"/>
    </row>
    <row r="39" spans="1:14" ht="11.1" customHeight="1">
      <c r="A39" s="3014" t="s">
        <v>181</v>
      </c>
      <c r="B39" s="3014"/>
      <c r="C39" s="3015"/>
      <c r="D39" s="1197"/>
      <c r="E39" s="2048">
        <v>4.8</v>
      </c>
      <c r="F39" s="2048">
        <v>3.7</v>
      </c>
      <c r="G39" s="2048">
        <v>4.7</v>
      </c>
      <c r="H39" s="2048">
        <v>5.3</v>
      </c>
      <c r="I39" s="2048">
        <v>2.1</v>
      </c>
      <c r="J39" s="2048">
        <v>3</v>
      </c>
      <c r="K39" s="2048">
        <v>2.2999999999999998</v>
      </c>
      <c r="L39" s="2048">
        <v>3.4</v>
      </c>
      <c r="M39" s="1129"/>
    </row>
    <row r="40" spans="1:14" ht="11.1" customHeight="1">
      <c r="A40" s="2325" t="s">
        <v>183</v>
      </c>
      <c r="B40" s="2325"/>
      <c r="C40" s="2553"/>
      <c r="D40" s="1197"/>
      <c r="E40" s="1197"/>
      <c r="F40" s="1197"/>
      <c r="G40" s="1197"/>
      <c r="H40" s="1187">
        <v>3</v>
      </c>
      <c r="I40" s="1197"/>
      <c r="J40" s="1197"/>
      <c r="K40" s="1187">
        <v>2.5</v>
      </c>
      <c r="L40" s="1187">
        <v>2.7</v>
      </c>
      <c r="M40" s="1129"/>
    </row>
    <row r="41" spans="1:14" ht="11.1" customHeight="1">
      <c r="A41" s="3014" t="s">
        <v>184</v>
      </c>
      <c r="B41" s="3014"/>
      <c r="C41" s="3015"/>
      <c r="D41" s="2048">
        <v>5.4</v>
      </c>
      <c r="E41" s="2048">
        <v>5.0999999999999996</v>
      </c>
      <c r="F41" s="2048">
        <v>3.7</v>
      </c>
      <c r="G41" s="2048">
        <v>4.0999999999999996</v>
      </c>
      <c r="H41" s="2048">
        <v>2.6</v>
      </c>
      <c r="I41" s="1197"/>
      <c r="J41" s="1197"/>
      <c r="K41" s="2048">
        <v>3.8</v>
      </c>
      <c r="L41" s="2048">
        <v>4.5999999999999996</v>
      </c>
      <c r="M41" s="2054"/>
    </row>
    <row r="42" spans="1:14" ht="11.1" customHeight="1">
      <c r="A42" s="2325" t="s">
        <v>185</v>
      </c>
      <c r="B42" s="2325"/>
      <c r="C42" s="2553"/>
      <c r="D42" s="1197"/>
      <c r="E42" s="1197"/>
      <c r="F42" s="1187">
        <v>6.1</v>
      </c>
      <c r="G42" s="1187">
        <v>3.6</v>
      </c>
      <c r="H42" s="1187">
        <v>3.4</v>
      </c>
      <c r="I42" s="1187">
        <v>5.6</v>
      </c>
      <c r="J42" s="1197"/>
      <c r="K42" s="1187">
        <v>3.3</v>
      </c>
      <c r="L42" s="1187">
        <v>5.2</v>
      </c>
      <c r="M42" s="1129"/>
    </row>
    <row r="43" spans="1:14" ht="11.1" customHeight="1">
      <c r="A43" s="3014" t="s">
        <v>186</v>
      </c>
      <c r="B43" s="3014"/>
      <c r="C43" s="3015"/>
      <c r="D43" s="2048">
        <v>5.4</v>
      </c>
      <c r="E43" s="2048">
        <v>3.2</v>
      </c>
      <c r="F43" s="2048">
        <v>3.5</v>
      </c>
      <c r="G43" s="2048">
        <v>2.2000000000000002</v>
      </c>
      <c r="H43" s="2048">
        <v>2.1</v>
      </c>
      <c r="I43" s="2048">
        <v>1.8</v>
      </c>
      <c r="J43" s="1197"/>
      <c r="K43" s="1197"/>
      <c r="L43" s="1197"/>
      <c r="M43" s="1129"/>
    </row>
    <row r="44" spans="1:14" ht="11.1" customHeight="1">
      <c r="A44" s="2325" t="s">
        <v>187</v>
      </c>
      <c r="B44" s="2325"/>
      <c r="C44" s="2553"/>
      <c r="D44" s="1197"/>
      <c r="E44" s="1187">
        <v>7</v>
      </c>
      <c r="F44" s="1187">
        <v>3.9</v>
      </c>
      <c r="G44" s="1187">
        <v>5</v>
      </c>
      <c r="H44" s="1187">
        <v>3.4</v>
      </c>
      <c r="I44" s="1187">
        <v>3.4</v>
      </c>
      <c r="J44" s="1187">
        <v>6.1</v>
      </c>
      <c r="K44" s="1196"/>
      <c r="L44" s="1187">
        <v>3.1</v>
      </c>
      <c r="M44" s="1129"/>
      <c r="N44" s="268"/>
    </row>
    <row r="45" spans="1:14" ht="11.1" customHeight="1">
      <c r="A45" s="3014" t="s">
        <v>124</v>
      </c>
      <c r="B45" s="3014"/>
      <c r="C45" s="3015"/>
      <c r="D45" s="2048">
        <v>5.7</v>
      </c>
      <c r="E45" s="2048">
        <v>5</v>
      </c>
      <c r="F45" s="2048">
        <v>4.3</v>
      </c>
      <c r="G45" s="2048">
        <v>3.9</v>
      </c>
      <c r="H45" s="2048">
        <v>2.9</v>
      </c>
      <c r="I45" s="2048">
        <v>4.8</v>
      </c>
      <c r="J45" s="2048">
        <v>4.5999999999999996</v>
      </c>
      <c r="K45" s="1196"/>
      <c r="L45" s="2048">
        <v>3.8</v>
      </c>
      <c r="M45" s="1129"/>
    </row>
    <row r="46" spans="1:14" ht="11.1" customHeight="1">
      <c r="A46" s="2325" t="s">
        <v>189</v>
      </c>
      <c r="B46" s="2325"/>
      <c r="C46" s="2553"/>
      <c r="D46" s="1187">
        <v>4.2</v>
      </c>
      <c r="E46" s="1187">
        <v>6.6</v>
      </c>
      <c r="F46" s="1187">
        <v>2.6</v>
      </c>
      <c r="G46" s="1187">
        <v>5.6</v>
      </c>
      <c r="H46" s="1187">
        <v>4.3</v>
      </c>
      <c r="I46" s="1187">
        <v>3.1</v>
      </c>
      <c r="J46" s="1187">
        <v>2.9</v>
      </c>
      <c r="K46" s="1196"/>
      <c r="L46" s="1187">
        <v>2.7</v>
      </c>
      <c r="M46" s="1129"/>
    </row>
    <row r="47" spans="1:14" ht="11.1" customHeight="1">
      <c r="A47" s="3014" t="s">
        <v>190</v>
      </c>
      <c r="B47" s="3014"/>
      <c r="C47" s="3015"/>
      <c r="D47" s="2048">
        <v>5.0999999999999996</v>
      </c>
      <c r="E47" s="2048">
        <v>5.4</v>
      </c>
      <c r="F47" s="2048">
        <v>4.7</v>
      </c>
      <c r="G47" s="2048">
        <v>2.9</v>
      </c>
      <c r="H47" s="2048">
        <v>2.2000000000000002</v>
      </c>
      <c r="I47" s="1197"/>
      <c r="J47" s="1197"/>
      <c r="K47" s="1197"/>
      <c r="L47" s="1197"/>
      <c r="M47" s="2055" t="s">
        <v>1079</v>
      </c>
    </row>
    <row r="48" spans="1:14" ht="11.1" customHeight="1">
      <c r="A48" s="2325" t="s">
        <v>191</v>
      </c>
      <c r="B48" s="2325"/>
      <c r="C48" s="2553"/>
      <c r="D48" s="1197"/>
      <c r="E48" s="1197"/>
      <c r="F48" s="1197"/>
      <c r="G48" s="1197"/>
      <c r="H48" s="1197"/>
      <c r="I48" s="1187">
        <v>2.9</v>
      </c>
      <c r="J48" s="1187">
        <v>3.7</v>
      </c>
      <c r="K48" s="1187">
        <v>3.1</v>
      </c>
      <c r="L48" s="1197"/>
      <c r="M48" s="1129"/>
    </row>
    <row r="49" spans="1:13" ht="11.1" customHeight="1">
      <c r="A49" s="3014" t="s">
        <v>193</v>
      </c>
      <c r="B49" s="3014"/>
      <c r="C49" s="3015"/>
      <c r="D49" s="1197"/>
      <c r="E49" s="2048">
        <v>5.6</v>
      </c>
      <c r="F49" s="2048">
        <v>5.6</v>
      </c>
      <c r="G49" s="2048">
        <v>5</v>
      </c>
      <c r="H49" s="2048">
        <v>6</v>
      </c>
      <c r="I49" s="2048">
        <v>3.8</v>
      </c>
      <c r="J49" s="2048">
        <v>3.6</v>
      </c>
      <c r="K49" s="2048">
        <v>4.5999999999999996</v>
      </c>
      <c r="L49" s="2048">
        <v>3.7</v>
      </c>
      <c r="M49" s="1129"/>
    </row>
    <row r="50" spans="1:13" ht="11.1" customHeight="1">
      <c r="A50" s="2325" t="s">
        <v>195</v>
      </c>
      <c r="B50" s="2325"/>
      <c r="C50" s="2553"/>
      <c r="D50" s="1187">
        <v>5.3</v>
      </c>
      <c r="E50" s="1187">
        <v>4.4000000000000004</v>
      </c>
      <c r="F50" s="1187">
        <v>4.8</v>
      </c>
      <c r="G50" s="1187">
        <v>5.8</v>
      </c>
      <c r="H50" s="1187">
        <v>5.3</v>
      </c>
      <c r="I50" s="1187">
        <v>5.2</v>
      </c>
      <c r="J50" s="1187">
        <v>3.6</v>
      </c>
      <c r="K50" s="1187">
        <v>4.8</v>
      </c>
      <c r="L50" s="1197"/>
      <c r="M50" s="1129"/>
    </row>
    <row r="51" spans="1:13" s="939" customFormat="1" ht="11.1" customHeight="1">
      <c r="A51" s="3006" t="s">
        <v>1026</v>
      </c>
      <c r="B51" s="3006"/>
      <c r="C51" s="3007"/>
      <c r="D51" s="2049">
        <v>5</v>
      </c>
      <c r="E51" s="2050">
        <v>6.1</v>
      </c>
      <c r="F51" s="2050">
        <v>4</v>
      </c>
      <c r="G51" s="2050">
        <v>3.9</v>
      </c>
      <c r="H51" s="2050">
        <v>3.3</v>
      </c>
      <c r="I51" s="2050">
        <v>3.6</v>
      </c>
      <c r="J51" s="2050">
        <v>3.2</v>
      </c>
      <c r="K51" s="2050">
        <v>3.5</v>
      </c>
      <c r="L51" s="2050">
        <v>2.9</v>
      </c>
      <c r="M51" s="2056"/>
    </row>
    <row r="52" spans="1:13" ht="12.75" customHeight="1">
      <c r="A52" s="3012" t="s">
        <v>666</v>
      </c>
      <c r="B52" s="3013"/>
      <c r="C52" s="3013"/>
      <c r="D52" s="1897"/>
      <c r="E52" s="1897"/>
      <c r="F52" s="1897"/>
      <c r="G52" s="1897"/>
      <c r="H52" s="1897"/>
      <c r="I52" s="1897"/>
      <c r="J52" s="1897"/>
      <c r="K52" s="1897"/>
      <c r="L52" s="1897"/>
    </row>
    <row r="53" spans="1:13" hidden="1">
      <c r="A53" s="1868"/>
      <c r="B53" s="1885"/>
      <c r="C53" s="1885"/>
      <c r="D53" s="1897"/>
      <c r="E53" s="1897"/>
      <c r="F53" s="1897"/>
      <c r="G53" s="1897"/>
      <c r="H53" s="1897"/>
      <c r="I53" s="1897"/>
      <c r="J53" s="1897"/>
      <c r="K53" s="1897"/>
      <c r="L53" s="1897"/>
    </row>
    <row r="54" spans="1:13" hidden="1">
      <c r="A54" s="1868"/>
      <c r="B54" s="1885"/>
      <c r="C54" s="1885"/>
      <c r="D54" s="1897"/>
      <c r="E54" s="1897"/>
      <c r="F54" s="1897"/>
      <c r="G54" s="1897"/>
      <c r="H54" s="1897"/>
      <c r="I54" s="1897"/>
      <c r="J54" s="1897"/>
      <c r="K54" s="1897"/>
      <c r="L54" s="1897"/>
    </row>
    <row r="55" spans="1:13" hidden="1">
      <c r="A55" s="1868"/>
      <c r="B55" s="1885"/>
      <c r="C55" s="1885"/>
      <c r="D55" s="1897"/>
      <c r="E55" s="1897"/>
      <c r="F55" s="1897"/>
      <c r="G55" s="1897"/>
      <c r="H55" s="1897"/>
      <c r="I55" s="1897"/>
      <c r="J55" s="1897"/>
      <c r="K55" s="1897"/>
      <c r="L55" s="1897"/>
    </row>
    <row r="56" spans="1:13" hidden="1">
      <c r="A56" s="1868"/>
      <c r="B56" s="1885"/>
      <c r="C56" s="1885"/>
      <c r="D56" s="1897"/>
      <c r="E56" s="1897"/>
      <c r="F56" s="1897"/>
      <c r="G56" s="1897"/>
      <c r="H56" s="1897"/>
      <c r="I56" s="1897"/>
      <c r="J56" s="1897"/>
      <c r="K56" s="1897"/>
      <c r="L56" s="1897"/>
    </row>
    <row r="57" spans="1:13" ht="12.4" customHeight="1">
      <c r="A57" s="2335" t="s">
        <v>1078</v>
      </c>
      <c r="B57" s="2336"/>
      <c r="C57" s="2336"/>
      <c r="D57" s="2336"/>
      <c r="E57" s="2336"/>
      <c r="F57" s="2336"/>
      <c r="G57" s="2336"/>
      <c r="H57" s="2336"/>
      <c r="I57" s="2336"/>
      <c r="J57" s="2336"/>
      <c r="K57" s="2336"/>
      <c r="L57" s="2336"/>
    </row>
    <row r="58" spans="1:13" ht="12.4" customHeight="1">
      <c r="A58" s="2335" t="s">
        <v>278</v>
      </c>
      <c r="B58" s="2336"/>
      <c r="C58" s="2336"/>
      <c r="D58" s="2336"/>
      <c r="E58" s="2336"/>
      <c r="F58" s="2336"/>
      <c r="G58" s="2336"/>
      <c r="H58" s="2336"/>
      <c r="I58" s="2336"/>
      <c r="J58" s="2336"/>
      <c r="K58" s="2336"/>
      <c r="L58" s="2336"/>
    </row>
    <row r="59" spans="1:13" ht="12.4" customHeight="1">
      <c r="A59" s="2335" t="s">
        <v>279</v>
      </c>
      <c r="B59" s="2336"/>
      <c r="C59" s="2336"/>
      <c r="D59" s="2336"/>
      <c r="E59" s="2336"/>
      <c r="F59" s="2336"/>
      <c r="G59" s="2336"/>
      <c r="H59" s="2336"/>
      <c r="I59" s="2336"/>
      <c r="J59" s="2336"/>
      <c r="K59" s="2336"/>
      <c r="L59" s="2336"/>
    </row>
    <row r="60" spans="1:13" s="923" customFormat="1" ht="12.4" customHeight="1">
      <c r="A60" s="2335" t="s">
        <v>963</v>
      </c>
      <c r="B60" s="2336"/>
      <c r="C60" s="2336"/>
      <c r="D60" s="2336"/>
      <c r="E60" s="2336"/>
      <c r="F60" s="2336"/>
      <c r="G60" s="2336"/>
      <c r="H60" s="2336"/>
      <c r="I60" s="2336"/>
      <c r="J60" s="2336"/>
      <c r="K60" s="2336"/>
      <c r="L60" s="2336"/>
    </row>
    <row r="61" spans="1:13" ht="68.25" customHeight="1">
      <c r="A61" s="2332" t="s">
        <v>667</v>
      </c>
      <c r="B61" s="2332"/>
      <c r="C61" s="2539" t="s">
        <v>1446</v>
      </c>
      <c r="D61" s="2539"/>
      <c r="E61" s="2539"/>
      <c r="F61" s="2539"/>
      <c r="G61" s="2539"/>
      <c r="H61" s="2539"/>
      <c r="I61" s="2539"/>
      <c r="J61" s="2539"/>
      <c r="K61" s="2539"/>
      <c r="L61" s="2539"/>
    </row>
  </sheetData>
  <mergeCells count="57">
    <mergeCell ref="A13:C13"/>
    <mergeCell ref="A1:L2"/>
    <mergeCell ref="A3:C4"/>
    <mergeCell ref="D3:L3"/>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60:L60"/>
    <mergeCell ref="A61:B61"/>
    <mergeCell ref="C61:L61"/>
    <mergeCell ref="A50:C50"/>
    <mergeCell ref="A51:C51"/>
    <mergeCell ref="A52:C52"/>
    <mergeCell ref="A57:L57"/>
    <mergeCell ref="A58:L58"/>
    <mergeCell ref="A59:L59"/>
  </mergeCells>
  <pageMargins left="0.75" right="0.75" top="1" bottom="1" header="0.5" footer="0.5"/>
  <pageSetup orientation="portrait" horizontalDpi="1200" verticalDpi="1200"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00FF00"/>
  </sheetPr>
  <dimension ref="A1:M65"/>
  <sheetViews>
    <sheetView showGridLines="0" workbookViewId="0">
      <selection sqref="A1:L2"/>
    </sheetView>
  </sheetViews>
  <sheetFormatPr defaultColWidth="9.140625" defaultRowHeight="12.75"/>
  <cols>
    <col min="1" max="1" width="4.5703125" style="214" customWidth="1"/>
    <col min="2" max="2" width="2.5703125" style="214" customWidth="1"/>
    <col min="3" max="3" width="10.5703125" style="214" customWidth="1"/>
    <col min="4" max="12" width="10.7109375" style="214" customWidth="1"/>
    <col min="13" max="16384" width="9.140625" style="214"/>
  </cols>
  <sheetData>
    <row r="1" spans="1:12" ht="12.75" customHeight="1">
      <c r="A1" s="2547" t="s">
        <v>1448</v>
      </c>
      <c r="B1" s="2548"/>
      <c r="C1" s="2548"/>
      <c r="D1" s="2548"/>
      <c r="E1" s="2548"/>
      <c r="F1" s="2548"/>
      <c r="G1" s="2548"/>
      <c r="H1" s="2548"/>
      <c r="I1" s="2548"/>
      <c r="J1" s="2548"/>
      <c r="K1" s="2548"/>
      <c r="L1" s="2548"/>
    </row>
    <row r="2" spans="1:12">
      <c r="A2" s="2549"/>
      <c r="B2" s="2549"/>
      <c r="C2" s="2549"/>
      <c r="D2" s="2549"/>
      <c r="E2" s="2549"/>
      <c r="F2" s="2549"/>
      <c r="G2" s="2549"/>
      <c r="H2" s="2549"/>
      <c r="I2" s="2549"/>
      <c r="J2" s="2549"/>
      <c r="K2" s="2549"/>
      <c r="L2" s="2549"/>
    </row>
    <row r="3" spans="1:12" ht="13.5" customHeight="1">
      <c r="A3" s="2997" t="s">
        <v>263</v>
      </c>
      <c r="B3" s="3010"/>
      <c r="C3" s="3010"/>
      <c r="D3" s="2339" t="s">
        <v>795</v>
      </c>
      <c r="E3" s="2339"/>
      <c r="F3" s="2339"/>
      <c r="G3" s="2339"/>
      <c r="H3" s="2339"/>
      <c r="I3" s="2523"/>
      <c r="J3" s="2523"/>
      <c r="K3" s="2523"/>
      <c r="L3" s="3019"/>
    </row>
    <row r="4" spans="1:12">
      <c r="A4" s="3011"/>
      <c r="B4" s="3010"/>
      <c r="C4" s="3010"/>
      <c r="D4" s="1859">
        <v>2001</v>
      </c>
      <c r="E4" s="1859">
        <v>2003</v>
      </c>
      <c r="F4" s="1859">
        <v>2005</v>
      </c>
      <c r="G4" s="1859">
        <v>2007</v>
      </c>
      <c r="H4" s="1859">
        <v>2009</v>
      </c>
      <c r="I4" s="1867">
        <v>2011</v>
      </c>
      <c r="J4" s="1867">
        <v>2013</v>
      </c>
      <c r="K4" s="1867">
        <v>2015</v>
      </c>
      <c r="L4" s="1867">
        <v>2017</v>
      </c>
    </row>
    <row r="5" spans="1:12" ht="11.1" customHeight="1">
      <c r="A5" s="3020" t="s">
        <v>555</v>
      </c>
      <c r="B5" s="3020"/>
      <c r="C5" s="3020"/>
      <c r="D5" s="2058">
        <v>23.7</v>
      </c>
      <c r="E5" s="2048">
        <v>24.7</v>
      </c>
      <c r="F5" s="2048">
        <v>24.4</v>
      </c>
      <c r="G5" s="2029"/>
      <c r="H5" s="2048">
        <v>20.8</v>
      </c>
      <c r="I5" s="2048">
        <v>22.9</v>
      </c>
      <c r="J5" s="2048">
        <v>18</v>
      </c>
      <c r="K5" s="2048">
        <v>14</v>
      </c>
      <c r="L5" s="1196"/>
    </row>
    <row r="6" spans="1:12" ht="11.1" customHeight="1">
      <c r="A6" s="2325" t="s">
        <v>556</v>
      </c>
      <c r="B6" s="2325"/>
      <c r="C6" s="2325"/>
      <c r="D6" s="2029"/>
      <c r="E6" s="1187">
        <v>19.2</v>
      </c>
      <c r="F6" s="2029"/>
      <c r="G6" s="1187">
        <v>17.8</v>
      </c>
      <c r="H6" s="1187">
        <v>15.7</v>
      </c>
      <c r="I6" s="1050">
        <v>14.1</v>
      </c>
      <c r="J6" s="1050">
        <v>10.6</v>
      </c>
      <c r="K6" s="1050">
        <v>11.1</v>
      </c>
      <c r="L6" s="1050">
        <v>10.9</v>
      </c>
    </row>
    <row r="7" spans="1:12" ht="11.1" customHeight="1">
      <c r="A7" s="3014" t="s">
        <v>557</v>
      </c>
      <c r="B7" s="3014"/>
      <c r="C7" s="3014"/>
      <c r="D7" s="2029"/>
      <c r="E7" s="2048">
        <v>20.9</v>
      </c>
      <c r="F7" s="2048">
        <v>21.4</v>
      </c>
      <c r="G7" s="2048">
        <v>22.2</v>
      </c>
      <c r="H7" s="2048">
        <v>19.7</v>
      </c>
      <c r="I7" s="2048">
        <v>17.399999999999999</v>
      </c>
      <c r="J7" s="2048">
        <v>14.1</v>
      </c>
      <c r="K7" s="2048">
        <v>10.1</v>
      </c>
      <c r="L7" s="2048">
        <v>7.1</v>
      </c>
    </row>
    <row r="8" spans="1:12" ht="11.1" customHeight="1">
      <c r="A8" s="2325" t="s">
        <v>558</v>
      </c>
      <c r="B8" s="2325"/>
      <c r="C8" s="2325"/>
      <c r="D8" s="1187">
        <v>34.700000000000003</v>
      </c>
      <c r="E8" s="2029"/>
      <c r="F8" s="1187">
        <v>25.9</v>
      </c>
      <c r="G8" s="1187">
        <v>20.7</v>
      </c>
      <c r="H8" s="1187">
        <v>20.3</v>
      </c>
      <c r="I8" s="1050">
        <v>18.2</v>
      </c>
      <c r="J8" s="1050">
        <v>19.100000000000001</v>
      </c>
      <c r="K8" s="1050">
        <v>15.7</v>
      </c>
      <c r="L8" s="1050">
        <v>13.7</v>
      </c>
    </row>
    <row r="9" spans="1:12" ht="11.1" customHeight="1">
      <c r="A9" s="3014" t="s">
        <v>559</v>
      </c>
      <c r="B9" s="3014"/>
      <c r="C9" s="3014"/>
      <c r="D9" s="1197"/>
      <c r="E9" s="1197"/>
      <c r="F9" s="1197"/>
      <c r="G9" s="1197"/>
      <c r="H9" s="1197"/>
      <c r="I9" s="1197"/>
      <c r="J9" s="1197"/>
      <c r="K9" s="2048">
        <v>7.7</v>
      </c>
      <c r="L9" s="2048">
        <v>5.4</v>
      </c>
    </row>
    <row r="10" spans="1:12" ht="11.1" customHeight="1">
      <c r="A10" s="2325" t="s">
        <v>560</v>
      </c>
      <c r="B10" s="2325"/>
      <c r="C10" s="2325"/>
      <c r="D10" s="1196"/>
      <c r="E10" s="2029"/>
      <c r="F10" s="1187">
        <v>18.7</v>
      </c>
      <c r="G10" s="2029"/>
      <c r="H10" s="1187">
        <v>17.7</v>
      </c>
      <c r="I10" s="1187">
        <v>15.7</v>
      </c>
      <c r="J10" s="1196"/>
      <c r="K10" s="1196"/>
      <c r="L10" s="1050">
        <v>7</v>
      </c>
    </row>
    <row r="11" spans="1:12" ht="11.1" customHeight="1">
      <c r="A11" s="3014" t="s">
        <v>561</v>
      </c>
      <c r="B11" s="3014"/>
      <c r="C11" s="3014"/>
      <c r="D11" s="2029"/>
      <c r="E11" s="2029"/>
      <c r="F11" s="2048">
        <v>18.100000000000001</v>
      </c>
      <c r="G11" s="2048">
        <v>21.1</v>
      </c>
      <c r="H11" s="2048">
        <v>17.8</v>
      </c>
      <c r="I11" s="2048">
        <v>15.9</v>
      </c>
      <c r="J11" s="2048">
        <v>13.5</v>
      </c>
      <c r="K11" s="2048">
        <v>10.3</v>
      </c>
      <c r="L11" s="2048">
        <v>7.9</v>
      </c>
    </row>
    <row r="12" spans="1:12" ht="11.1" customHeight="1">
      <c r="A12" s="2325" t="s">
        <v>152</v>
      </c>
      <c r="B12" s="2325"/>
      <c r="C12" s="2325"/>
      <c r="D12" s="1187">
        <v>24.2</v>
      </c>
      <c r="E12" s="1187">
        <v>23.5</v>
      </c>
      <c r="F12" s="1187">
        <v>21.2</v>
      </c>
      <c r="G12" s="1187">
        <v>20.2</v>
      </c>
      <c r="H12" s="1187">
        <v>19</v>
      </c>
      <c r="I12" s="1187">
        <v>18.3</v>
      </c>
      <c r="J12" s="1187">
        <v>14.2</v>
      </c>
      <c r="K12" s="1187">
        <v>9.9</v>
      </c>
      <c r="L12" s="1187">
        <v>6.2</v>
      </c>
    </row>
    <row r="13" spans="1:12" ht="11.1" customHeight="1">
      <c r="A13" s="3014" t="s">
        <v>154</v>
      </c>
      <c r="B13" s="3014"/>
      <c r="C13" s="3014"/>
      <c r="D13" s="2048">
        <v>21.5</v>
      </c>
      <c r="E13" s="2048">
        <v>18.100000000000001</v>
      </c>
      <c r="F13" s="2048">
        <v>17.2</v>
      </c>
      <c r="G13" s="2048">
        <v>15.9</v>
      </c>
      <c r="H13" s="2048">
        <v>16.100000000000001</v>
      </c>
      <c r="I13" s="2048">
        <v>14.3</v>
      </c>
      <c r="J13" s="2048">
        <v>10.8</v>
      </c>
      <c r="K13" s="2048">
        <v>9.9</v>
      </c>
      <c r="L13" s="2048">
        <v>5.7</v>
      </c>
    </row>
    <row r="14" spans="1:12" ht="11.1" customHeight="1">
      <c r="A14" s="2325" t="s">
        <v>155</v>
      </c>
      <c r="B14" s="2325"/>
      <c r="C14" s="2325"/>
      <c r="D14" s="2029"/>
      <c r="E14" s="1187">
        <v>20.9</v>
      </c>
      <c r="F14" s="1187">
        <v>17.2</v>
      </c>
      <c r="G14" s="1187">
        <v>18.600000000000001</v>
      </c>
      <c r="H14" s="1187">
        <v>16.899999999999999</v>
      </c>
      <c r="I14" s="1187">
        <v>17</v>
      </c>
      <c r="J14" s="1187">
        <v>12.8</v>
      </c>
      <c r="K14" s="1196"/>
      <c r="L14" s="1196"/>
    </row>
    <row r="15" spans="1:12" ht="11.1" customHeight="1">
      <c r="A15" s="3014" t="s">
        <v>156</v>
      </c>
      <c r="B15" s="3014"/>
      <c r="C15" s="3014"/>
      <c r="D15" s="1196"/>
      <c r="E15" s="2029"/>
      <c r="F15" s="2048">
        <v>16.399999999999999</v>
      </c>
      <c r="G15" s="2048">
        <v>12.8</v>
      </c>
      <c r="H15" s="2048">
        <v>15.2</v>
      </c>
      <c r="I15" s="2048">
        <v>10.1</v>
      </c>
      <c r="J15" s="2048">
        <v>10.4</v>
      </c>
      <c r="K15" s="2048">
        <v>9.6999999999999993</v>
      </c>
      <c r="L15" s="2048">
        <v>8.1</v>
      </c>
    </row>
    <row r="16" spans="1:12" ht="11.1" customHeight="1">
      <c r="A16" s="2325" t="s">
        <v>157</v>
      </c>
      <c r="B16" s="2325"/>
      <c r="C16" s="2325"/>
      <c r="D16" s="1187">
        <v>19.100000000000001</v>
      </c>
      <c r="E16" s="1187">
        <v>14</v>
      </c>
      <c r="F16" s="1187">
        <v>15.8</v>
      </c>
      <c r="G16" s="1187">
        <v>20</v>
      </c>
      <c r="H16" s="1187">
        <v>14.5</v>
      </c>
      <c r="I16" s="1187">
        <v>14.3</v>
      </c>
      <c r="J16" s="1187">
        <v>12.2</v>
      </c>
      <c r="K16" s="1187">
        <v>9.6999999999999993</v>
      </c>
      <c r="L16" s="1187">
        <v>9.1</v>
      </c>
    </row>
    <row r="17" spans="1:12" ht="11.1" customHeight="1">
      <c r="A17" s="3014" t="s">
        <v>158</v>
      </c>
      <c r="B17" s="3014"/>
      <c r="C17" s="3014"/>
      <c r="D17" s="1196"/>
      <c r="E17" s="2029"/>
      <c r="F17" s="2029"/>
      <c r="G17" s="2048">
        <v>19.899999999999999</v>
      </c>
      <c r="H17" s="2048">
        <v>18.100000000000001</v>
      </c>
      <c r="I17" s="2048">
        <v>17.5</v>
      </c>
      <c r="J17" s="2048">
        <v>14.1</v>
      </c>
      <c r="K17" s="2048">
        <v>10.1</v>
      </c>
      <c r="L17" s="2048">
        <v>7.6</v>
      </c>
    </row>
    <row r="18" spans="1:12" ht="11.1" customHeight="1">
      <c r="A18" s="2325" t="s">
        <v>159</v>
      </c>
      <c r="B18" s="2325"/>
      <c r="C18" s="2325"/>
      <c r="D18" s="1196"/>
      <c r="E18" s="1187">
        <v>25.6</v>
      </c>
      <c r="F18" s="1187">
        <v>21.9</v>
      </c>
      <c r="G18" s="1187">
        <v>22.5</v>
      </c>
      <c r="H18" s="1187">
        <v>23.5</v>
      </c>
      <c r="I18" s="1187">
        <v>18.100000000000001</v>
      </c>
      <c r="J18" s="1196"/>
      <c r="K18" s="1187">
        <v>11.2</v>
      </c>
      <c r="L18" s="1196"/>
    </row>
    <row r="19" spans="1:12" ht="11.1" customHeight="1">
      <c r="A19" s="3014" t="s">
        <v>160</v>
      </c>
      <c r="B19" s="3014"/>
      <c r="C19" s="3014"/>
      <c r="D19" s="1196"/>
      <c r="E19" s="2029"/>
      <c r="F19" s="2048">
        <v>22.2</v>
      </c>
      <c r="G19" s="2048">
        <v>18.899999999999999</v>
      </c>
      <c r="H19" s="2029"/>
      <c r="I19" s="2048">
        <v>18.100000000000001</v>
      </c>
      <c r="J19" s="1197"/>
      <c r="K19" s="1197"/>
      <c r="L19" s="2048">
        <v>9.9</v>
      </c>
    </row>
    <row r="20" spans="1:12" ht="11.1" customHeight="1">
      <c r="A20" s="2325" t="s">
        <v>161</v>
      </c>
      <c r="B20" s="2325"/>
      <c r="C20" s="2325"/>
      <c r="D20" s="2029"/>
      <c r="E20" s="2029"/>
      <c r="F20" s="1187">
        <v>21</v>
      </c>
      <c r="G20" s="1187">
        <v>20.6</v>
      </c>
      <c r="H20" s="1187">
        <v>16.899999999999999</v>
      </c>
      <c r="I20" s="1187">
        <v>14.4</v>
      </c>
      <c r="J20" s="1187">
        <v>10.199999999999999</v>
      </c>
      <c r="K20" s="1197"/>
      <c r="L20" s="1197">
        <v>7.2</v>
      </c>
    </row>
    <row r="21" spans="1:12" ht="11.1" customHeight="1">
      <c r="A21" s="3014" t="s">
        <v>162</v>
      </c>
      <c r="B21" s="3014"/>
      <c r="C21" s="3014"/>
      <c r="D21" s="1196"/>
      <c r="E21" s="2048">
        <v>32.700000000000003</v>
      </c>
      <c r="F21" s="2048">
        <v>26.2</v>
      </c>
      <c r="G21" s="2048">
        <v>26</v>
      </c>
      <c r="H21" s="2048">
        <v>26.1</v>
      </c>
      <c r="I21" s="2048">
        <v>24.1</v>
      </c>
      <c r="J21" s="2048">
        <v>17.899999999999999</v>
      </c>
      <c r="K21" s="2048">
        <v>16.899999999999999</v>
      </c>
      <c r="L21" s="2048">
        <v>14.3</v>
      </c>
    </row>
    <row r="22" spans="1:12" ht="11.1" customHeight="1">
      <c r="A22" s="2325" t="s">
        <v>163</v>
      </c>
      <c r="B22" s="2325"/>
      <c r="C22" s="2325"/>
      <c r="D22" s="1196"/>
      <c r="E22" s="2029"/>
      <c r="F22" s="2029"/>
      <c r="G22" s="2029"/>
      <c r="H22" s="1187">
        <v>17.600000000000001</v>
      </c>
      <c r="I22" s="1187">
        <v>21.8</v>
      </c>
      <c r="J22" s="1187">
        <v>12.1</v>
      </c>
      <c r="K22" s="1197"/>
      <c r="L22" s="1197">
        <v>12.3</v>
      </c>
    </row>
    <row r="23" spans="1:12" ht="11.1" customHeight="1">
      <c r="A23" s="3014" t="s">
        <v>164</v>
      </c>
      <c r="B23" s="3014"/>
      <c r="C23" s="3014"/>
      <c r="D23" s="2048">
        <v>24.8</v>
      </c>
      <c r="E23" s="2048">
        <v>20.5</v>
      </c>
      <c r="F23" s="2048">
        <v>16.2</v>
      </c>
      <c r="G23" s="2048">
        <v>14</v>
      </c>
      <c r="H23" s="2048">
        <v>18.100000000000001</v>
      </c>
      <c r="I23" s="2048">
        <v>15.2</v>
      </c>
      <c r="J23" s="2048">
        <v>12.8</v>
      </c>
      <c r="K23" s="2048">
        <v>11.2</v>
      </c>
      <c r="L23" s="2048">
        <v>8.6999999999999993</v>
      </c>
    </row>
    <row r="24" spans="1:12" ht="11.1" customHeight="1">
      <c r="A24" s="2325" t="s">
        <v>165</v>
      </c>
      <c r="B24" s="2325"/>
      <c r="C24" s="2325"/>
      <c r="D24" s="2059"/>
      <c r="E24" s="2059"/>
      <c r="F24" s="1187">
        <v>16.5</v>
      </c>
      <c r="G24" s="1187">
        <v>16.8</v>
      </c>
      <c r="H24" s="1187">
        <v>11.9</v>
      </c>
      <c r="I24" s="1187">
        <v>12.5</v>
      </c>
      <c r="J24" s="1187">
        <v>11.9</v>
      </c>
      <c r="K24" s="1187">
        <v>8.6999999999999993</v>
      </c>
      <c r="L24" s="1187">
        <v>8.1999999999999993</v>
      </c>
    </row>
    <row r="25" spans="1:12" ht="11.1" customHeight="1">
      <c r="A25" s="3014" t="s">
        <v>166</v>
      </c>
      <c r="B25" s="3014"/>
      <c r="C25" s="3014"/>
      <c r="D25" s="2048">
        <v>26</v>
      </c>
      <c r="E25" s="2048">
        <v>20.9</v>
      </c>
      <c r="F25" s="2048">
        <v>20.5</v>
      </c>
      <c r="G25" s="2048">
        <v>17.7</v>
      </c>
      <c r="H25" s="2048">
        <v>16</v>
      </c>
      <c r="I25" s="2048">
        <v>14</v>
      </c>
      <c r="J25" s="2048">
        <v>10.7</v>
      </c>
      <c r="K25" s="2048">
        <v>7.7</v>
      </c>
      <c r="L25" s="2048">
        <v>6.4</v>
      </c>
    </row>
    <row r="26" spans="1:12" ht="11.1" customHeight="1">
      <c r="A26" s="2325" t="s">
        <v>167</v>
      </c>
      <c r="B26" s="2325"/>
      <c r="C26" s="2325"/>
      <c r="D26" s="1187">
        <v>25.7</v>
      </c>
      <c r="E26" s="1187">
        <v>22.6</v>
      </c>
      <c r="F26" s="1187">
        <v>17</v>
      </c>
      <c r="G26" s="1187">
        <v>18</v>
      </c>
      <c r="H26" s="1187">
        <v>18.8</v>
      </c>
      <c r="I26" s="1187">
        <v>14</v>
      </c>
      <c r="J26" s="1187">
        <v>11.8</v>
      </c>
      <c r="K26" s="1187">
        <v>10</v>
      </c>
      <c r="L26" s="1187">
        <v>10.5</v>
      </c>
    </row>
    <row r="27" spans="1:12" ht="11.1" customHeight="1">
      <c r="A27" s="3014" t="s">
        <v>169</v>
      </c>
      <c r="B27" s="3014"/>
      <c r="C27" s="3014"/>
      <c r="D27" s="2048">
        <v>23.6</v>
      </c>
      <c r="E27" s="2048">
        <v>25</v>
      </c>
      <c r="F27" s="2029"/>
      <c r="G27" s="2048">
        <v>19.2</v>
      </c>
      <c r="H27" s="2048">
        <v>19.600000000000001</v>
      </c>
      <c r="I27" s="2048">
        <v>17.899999999999999</v>
      </c>
      <c r="J27" s="2048">
        <v>17.2</v>
      </c>
      <c r="K27" s="2048">
        <v>15.2</v>
      </c>
      <c r="L27" s="1196"/>
    </row>
    <row r="28" spans="1:12" ht="11.1" customHeight="1">
      <c r="A28" s="2325" t="s">
        <v>170</v>
      </c>
      <c r="B28" s="2325"/>
      <c r="C28" s="2325"/>
      <c r="D28" s="1187">
        <v>30.3</v>
      </c>
      <c r="E28" s="1187">
        <v>24.8</v>
      </c>
      <c r="F28" s="1187">
        <v>21.3</v>
      </c>
      <c r="G28" s="1187">
        <v>23.8</v>
      </c>
      <c r="H28" s="1187">
        <v>18.899999999999999</v>
      </c>
      <c r="I28" s="2029"/>
      <c r="J28" s="1187">
        <v>14.9</v>
      </c>
      <c r="K28" s="1187">
        <v>11</v>
      </c>
      <c r="L28" s="1187">
        <v>9.1999999999999993</v>
      </c>
    </row>
    <row r="29" spans="1:12" ht="11.1" customHeight="1">
      <c r="A29" s="3014" t="s">
        <v>171</v>
      </c>
      <c r="B29" s="3014"/>
      <c r="C29" s="3014"/>
      <c r="D29" s="2048">
        <v>28.5</v>
      </c>
      <c r="E29" s="2048">
        <v>22.9</v>
      </c>
      <c r="F29" s="2048">
        <v>20.100000000000001</v>
      </c>
      <c r="G29" s="2048">
        <v>20</v>
      </c>
      <c r="H29" s="2048">
        <v>18.7</v>
      </c>
      <c r="I29" s="2048">
        <v>16.5</v>
      </c>
      <c r="J29" s="2048">
        <v>15.2</v>
      </c>
      <c r="K29" s="2048">
        <v>13.1</v>
      </c>
      <c r="L29" s="2048">
        <v>12.1</v>
      </c>
    </row>
    <row r="30" spans="1:12" ht="11.1" customHeight="1">
      <c r="A30" s="2325" t="s">
        <v>172</v>
      </c>
      <c r="B30" s="2325"/>
      <c r="C30" s="2325"/>
      <c r="D30" s="1196"/>
      <c r="E30" s="1187">
        <v>24.1</v>
      </c>
      <c r="F30" s="1187">
        <v>21.8</v>
      </c>
      <c r="G30" s="2029"/>
      <c r="H30" s="2029"/>
      <c r="I30" s="1187">
        <v>15</v>
      </c>
      <c r="J30" s="1187">
        <v>10.9</v>
      </c>
      <c r="K30" s="1187">
        <v>13.3</v>
      </c>
      <c r="L30" s="1187">
        <v>7.4</v>
      </c>
    </row>
    <row r="31" spans="1:12" ht="11.1" customHeight="1">
      <c r="A31" s="3014" t="s">
        <v>173</v>
      </c>
      <c r="B31" s="3014"/>
      <c r="C31" s="3014"/>
      <c r="D31" s="2048">
        <v>25.2</v>
      </c>
      <c r="E31" s="2048">
        <v>19.600000000000001</v>
      </c>
      <c r="F31" s="2048">
        <v>18.3</v>
      </c>
      <c r="G31" s="2048">
        <v>13.6</v>
      </c>
      <c r="H31" s="2048">
        <v>17</v>
      </c>
      <c r="I31" s="2029"/>
      <c r="J31" s="2048">
        <v>10.3</v>
      </c>
      <c r="K31" s="2048">
        <v>7.5</v>
      </c>
      <c r="L31" s="2048">
        <v>6.7</v>
      </c>
    </row>
    <row r="32" spans="1:12" ht="11.1" customHeight="1">
      <c r="A32" s="2325" t="s">
        <v>174</v>
      </c>
      <c r="B32" s="2325"/>
      <c r="C32" s="2325"/>
      <c r="D32" s="2029"/>
      <c r="E32" s="1187">
        <v>19.100000000000001</v>
      </c>
      <c r="F32" s="1187">
        <v>20.5</v>
      </c>
      <c r="G32" s="1187">
        <v>19</v>
      </c>
      <c r="H32" s="1187">
        <v>20.8</v>
      </c>
      <c r="I32" s="1187">
        <v>19.8</v>
      </c>
      <c r="J32" s="1187">
        <v>13.8</v>
      </c>
      <c r="K32" s="1187">
        <v>9.3000000000000007</v>
      </c>
      <c r="L32" s="1187">
        <v>7.8</v>
      </c>
    </row>
    <row r="33" spans="1:12" ht="11.1" customHeight="1">
      <c r="A33" s="3014" t="s">
        <v>175</v>
      </c>
      <c r="B33" s="3014"/>
      <c r="C33" s="3014"/>
      <c r="D33" s="2048">
        <v>29.4</v>
      </c>
      <c r="E33" s="2029"/>
      <c r="F33" s="2048">
        <v>19.8</v>
      </c>
      <c r="G33" s="2029"/>
      <c r="H33" s="2048">
        <v>17</v>
      </c>
      <c r="I33" s="2048">
        <v>16.100000000000001</v>
      </c>
      <c r="J33" s="2048">
        <v>12.9</v>
      </c>
      <c r="K33" s="1197"/>
      <c r="L33" s="1197"/>
    </row>
    <row r="34" spans="1:12" ht="11.1" customHeight="1">
      <c r="A34" s="2325" t="s">
        <v>176</v>
      </c>
      <c r="B34" s="2325"/>
      <c r="C34" s="2325"/>
      <c r="D34" s="2029"/>
      <c r="E34" s="2029"/>
      <c r="F34" s="1187">
        <v>25.7</v>
      </c>
      <c r="G34" s="1187">
        <v>24.2</v>
      </c>
      <c r="H34" s="1187">
        <v>24</v>
      </c>
      <c r="I34" s="1187">
        <v>19.899999999999999</v>
      </c>
      <c r="J34" s="1187">
        <v>14.4</v>
      </c>
      <c r="K34" s="1187">
        <v>11.4</v>
      </c>
      <c r="L34" s="1187">
        <v>10.6</v>
      </c>
    </row>
    <row r="35" spans="1:12" ht="11.1" customHeight="1">
      <c r="A35" s="3014" t="s">
        <v>177</v>
      </c>
      <c r="B35" s="3014"/>
      <c r="C35" s="3014"/>
      <c r="D35" s="1196"/>
      <c r="E35" s="2048">
        <v>20.2</v>
      </c>
      <c r="F35" s="2048">
        <v>16.2</v>
      </c>
      <c r="G35" s="2048">
        <v>13.8</v>
      </c>
      <c r="H35" s="2048">
        <v>14.8</v>
      </c>
      <c r="I35" s="2048">
        <v>12.5</v>
      </c>
      <c r="J35" s="2048">
        <v>10.6</v>
      </c>
      <c r="K35" s="2048">
        <v>8.8000000000000007</v>
      </c>
      <c r="L35" s="2048">
        <v>5.5</v>
      </c>
    </row>
    <row r="36" spans="1:12" ht="11.1" customHeight="1">
      <c r="A36" s="2325" t="s">
        <v>178</v>
      </c>
      <c r="B36" s="2325"/>
      <c r="C36" s="2325"/>
      <c r="D36" s="1187">
        <v>27.8</v>
      </c>
      <c r="E36" s="1187">
        <v>24.8</v>
      </c>
      <c r="F36" s="1187">
        <v>24.9</v>
      </c>
      <c r="G36" s="1187">
        <v>22.5</v>
      </c>
      <c r="H36" s="1187">
        <v>17.7</v>
      </c>
      <c r="I36" s="1187">
        <v>17.7</v>
      </c>
      <c r="J36" s="1187">
        <v>15</v>
      </c>
      <c r="K36" s="1187">
        <v>13.1</v>
      </c>
      <c r="L36" s="1187">
        <v>12.1</v>
      </c>
    </row>
    <row r="37" spans="1:12" ht="11.1" customHeight="1">
      <c r="A37" s="3014" t="s">
        <v>179</v>
      </c>
      <c r="B37" s="3014"/>
      <c r="C37" s="3014"/>
      <c r="D37" s="2048">
        <v>35.299999999999997</v>
      </c>
      <c r="E37" s="2048">
        <v>30.2</v>
      </c>
      <c r="F37" s="2048">
        <v>22.1</v>
      </c>
      <c r="G37" s="2048">
        <v>21.1</v>
      </c>
      <c r="H37" s="2048">
        <v>22.4</v>
      </c>
      <c r="I37" s="2048">
        <v>19.399999999999999</v>
      </c>
      <c r="J37" s="2048">
        <v>19</v>
      </c>
      <c r="K37" s="2048">
        <v>11.7</v>
      </c>
      <c r="L37" s="2048">
        <v>12.6</v>
      </c>
    </row>
    <row r="38" spans="1:12" ht="11.1" customHeight="1">
      <c r="A38" s="2325" t="s">
        <v>180</v>
      </c>
      <c r="B38" s="2325"/>
      <c r="C38" s="2325"/>
      <c r="D38" s="2029"/>
      <c r="E38" s="1187">
        <v>22.2</v>
      </c>
      <c r="F38" s="1187">
        <v>24.4</v>
      </c>
      <c r="G38" s="1187">
        <v>21.6</v>
      </c>
      <c r="H38" s="2029"/>
      <c r="I38" s="1187">
        <v>21.1</v>
      </c>
      <c r="J38" s="1187">
        <v>15.1</v>
      </c>
      <c r="K38" s="1197"/>
      <c r="L38" s="1197"/>
    </row>
    <row r="39" spans="1:12" ht="11.1" customHeight="1">
      <c r="A39" s="3014" t="s">
        <v>181</v>
      </c>
      <c r="B39" s="3014"/>
      <c r="C39" s="3014"/>
      <c r="D39" s="2029"/>
      <c r="E39" s="2048">
        <v>26.5</v>
      </c>
      <c r="F39" s="2048">
        <v>28.6</v>
      </c>
      <c r="G39" s="2048">
        <v>23.2</v>
      </c>
      <c r="H39" s="2048">
        <v>22.6</v>
      </c>
      <c r="I39" s="2048">
        <v>22.7</v>
      </c>
      <c r="J39" s="2048">
        <v>18.5</v>
      </c>
      <c r="K39" s="2048">
        <v>13.1</v>
      </c>
      <c r="L39" s="2048">
        <v>12.5</v>
      </c>
    </row>
    <row r="40" spans="1:12" ht="11.1" customHeight="1">
      <c r="A40" s="2325" t="s">
        <v>183</v>
      </c>
      <c r="B40" s="2325"/>
      <c r="C40" s="2325"/>
      <c r="D40" s="2029"/>
      <c r="E40" s="2029"/>
      <c r="F40" s="2029"/>
      <c r="G40" s="2029"/>
      <c r="H40" s="1187">
        <v>18.399999999999999</v>
      </c>
      <c r="I40" s="2029"/>
      <c r="J40" s="1196"/>
      <c r="K40" s="1187">
        <v>12.9</v>
      </c>
      <c r="L40" s="1187">
        <v>8.6999999999999993</v>
      </c>
    </row>
    <row r="41" spans="1:12" ht="11.1" customHeight="1">
      <c r="A41" s="3014" t="s">
        <v>184</v>
      </c>
      <c r="B41" s="3014"/>
      <c r="C41" s="3014"/>
      <c r="D41" s="2048">
        <v>24.8</v>
      </c>
      <c r="E41" s="2048">
        <v>19.3</v>
      </c>
      <c r="F41" s="2048">
        <v>15.9</v>
      </c>
      <c r="G41" s="2048">
        <v>15.1</v>
      </c>
      <c r="H41" s="2048">
        <v>13.3</v>
      </c>
      <c r="I41" s="2048">
        <v>11.4</v>
      </c>
      <c r="J41" s="2048">
        <v>8</v>
      </c>
      <c r="K41" s="2048">
        <v>4.8</v>
      </c>
      <c r="L41" s="2048">
        <v>6.1</v>
      </c>
    </row>
    <row r="42" spans="1:12" ht="11.1" customHeight="1">
      <c r="A42" s="2325" t="s">
        <v>185</v>
      </c>
      <c r="B42" s="2325"/>
      <c r="C42" s="2325"/>
      <c r="D42" s="1196"/>
      <c r="E42" s="2029"/>
      <c r="F42" s="1187">
        <v>23.5</v>
      </c>
      <c r="G42" s="1187">
        <v>17.8</v>
      </c>
      <c r="H42" s="1187">
        <v>20.5</v>
      </c>
      <c r="I42" s="1187">
        <v>19.100000000000001</v>
      </c>
      <c r="J42" s="1187">
        <v>16</v>
      </c>
      <c r="K42" s="1187">
        <v>9.6</v>
      </c>
      <c r="L42" s="1187">
        <v>10</v>
      </c>
    </row>
    <row r="43" spans="1:12" ht="11.1" customHeight="1">
      <c r="A43" s="3014" t="s">
        <v>186</v>
      </c>
      <c r="B43" s="3014"/>
      <c r="C43" s="3014"/>
      <c r="D43" s="2048">
        <v>33.1</v>
      </c>
      <c r="E43" s="2048">
        <v>30</v>
      </c>
      <c r="F43" s="2048">
        <v>28.2</v>
      </c>
      <c r="G43" s="2048">
        <v>24.7</v>
      </c>
      <c r="H43" s="2048">
        <v>23.2</v>
      </c>
      <c r="I43" s="2048">
        <v>23.1</v>
      </c>
      <c r="J43" s="2048">
        <v>16.5</v>
      </c>
      <c r="K43" s="2048">
        <v>10.1</v>
      </c>
      <c r="L43" s="1197"/>
    </row>
    <row r="44" spans="1:12" ht="11.1" customHeight="1">
      <c r="A44" s="2325" t="s">
        <v>187</v>
      </c>
      <c r="B44" s="2325"/>
      <c r="C44" s="2325"/>
      <c r="D44" s="1196"/>
      <c r="E44" s="1187">
        <v>27.6</v>
      </c>
      <c r="F44" s="1187">
        <v>26.3</v>
      </c>
      <c r="G44" s="1187">
        <v>25.5</v>
      </c>
      <c r="H44" s="1187">
        <v>20.9</v>
      </c>
      <c r="I44" s="1187">
        <v>21.6</v>
      </c>
      <c r="J44" s="1187">
        <v>15.4</v>
      </c>
      <c r="K44" s="1187">
        <v>11.5</v>
      </c>
      <c r="L44" s="1187">
        <v>9.4</v>
      </c>
    </row>
    <row r="45" spans="1:12" ht="11.1" customHeight="1">
      <c r="A45" s="3014" t="s">
        <v>124</v>
      </c>
      <c r="B45" s="3014"/>
      <c r="C45" s="3014"/>
      <c r="D45" s="2048">
        <v>28.4</v>
      </c>
      <c r="E45" s="2048">
        <v>24.3</v>
      </c>
      <c r="F45" s="2048">
        <v>24.2</v>
      </c>
      <c r="G45" s="2048">
        <v>21.1</v>
      </c>
      <c r="H45" s="2048">
        <v>21.2</v>
      </c>
      <c r="I45" s="2048">
        <v>17.399999999999999</v>
      </c>
      <c r="J45" s="2048">
        <v>14.1</v>
      </c>
      <c r="K45" s="1197"/>
      <c r="L45" s="2048">
        <v>7.4</v>
      </c>
    </row>
    <row r="46" spans="1:12" ht="11.1" customHeight="1">
      <c r="A46" s="2325" t="s">
        <v>189</v>
      </c>
      <c r="B46" s="2325"/>
      <c r="C46" s="2325"/>
      <c r="D46" s="1187">
        <v>8.3000000000000007</v>
      </c>
      <c r="E46" s="1187">
        <v>7.3</v>
      </c>
      <c r="F46" s="1187">
        <v>7.4</v>
      </c>
      <c r="G46" s="1187">
        <v>7.9</v>
      </c>
      <c r="H46" s="1187">
        <v>8.5</v>
      </c>
      <c r="I46" s="1187">
        <v>5.9</v>
      </c>
      <c r="J46" s="1187">
        <v>4.4000000000000004</v>
      </c>
      <c r="K46" s="1197"/>
      <c r="L46" s="1187">
        <v>3.8</v>
      </c>
    </row>
    <row r="47" spans="1:12" ht="11.1" customHeight="1">
      <c r="A47" s="3014" t="s">
        <v>190</v>
      </c>
      <c r="B47" s="3014"/>
      <c r="C47" s="3014"/>
      <c r="D47" s="2048">
        <v>23.7</v>
      </c>
      <c r="E47" s="2048">
        <v>22.1</v>
      </c>
      <c r="F47" s="2048">
        <v>17.899999999999999</v>
      </c>
      <c r="G47" s="2048">
        <v>18.2</v>
      </c>
      <c r="H47" s="2048">
        <v>17.600000000000001</v>
      </c>
      <c r="I47" s="2048">
        <v>13.3</v>
      </c>
      <c r="J47" s="1196"/>
      <c r="K47" s="2048">
        <v>10.8</v>
      </c>
      <c r="L47" s="2048">
        <v>9.3000000000000007</v>
      </c>
    </row>
    <row r="48" spans="1:12" ht="11.1" customHeight="1">
      <c r="A48" s="2325" t="s">
        <v>191</v>
      </c>
      <c r="B48" s="2325"/>
      <c r="C48" s="2325"/>
      <c r="D48" s="2029"/>
      <c r="E48" s="2029"/>
      <c r="F48" s="2029"/>
      <c r="G48" s="2029"/>
      <c r="H48" s="2029"/>
      <c r="I48" s="1187">
        <v>15</v>
      </c>
      <c r="J48" s="1187">
        <v>11.1</v>
      </c>
      <c r="K48" s="1187">
        <v>8.1999999999999993</v>
      </c>
      <c r="L48" s="1187">
        <v>6.5</v>
      </c>
    </row>
    <row r="49" spans="1:13" ht="11.1" customHeight="1">
      <c r="A49" s="3014" t="s">
        <v>193</v>
      </c>
      <c r="B49" s="3014"/>
      <c r="C49" s="3014"/>
      <c r="D49" s="2029"/>
      <c r="E49" s="2048">
        <v>28.5</v>
      </c>
      <c r="F49" s="2048">
        <v>25.3</v>
      </c>
      <c r="G49" s="2048">
        <v>27.6</v>
      </c>
      <c r="H49" s="2048">
        <v>21.8</v>
      </c>
      <c r="I49" s="2048">
        <v>19.100000000000001</v>
      </c>
      <c r="J49" s="2048">
        <v>19.600000000000001</v>
      </c>
      <c r="K49" s="2048">
        <v>18.8</v>
      </c>
      <c r="L49" s="2048">
        <v>14.4</v>
      </c>
    </row>
    <row r="50" spans="1:13" ht="11.1" customHeight="1">
      <c r="A50" s="2325" t="s">
        <v>194</v>
      </c>
      <c r="B50" s="2325"/>
      <c r="C50" s="2325"/>
      <c r="D50" s="1187">
        <v>32.6</v>
      </c>
      <c r="E50" s="1187">
        <v>23.6</v>
      </c>
      <c r="F50" s="1187">
        <v>22.8</v>
      </c>
      <c r="G50" s="1187">
        <v>20.5</v>
      </c>
      <c r="H50" s="1187">
        <v>16.899999999999999</v>
      </c>
      <c r="I50" s="1187">
        <v>14.6</v>
      </c>
      <c r="J50" s="1187">
        <v>11.8</v>
      </c>
      <c r="K50" s="1197"/>
      <c r="L50" s="1187">
        <v>7.8</v>
      </c>
    </row>
    <row r="51" spans="1:13" ht="11.1" customHeight="1">
      <c r="A51" s="3014" t="s">
        <v>195</v>
      </c>
      <c r="B51" s="3014"/>
      <c r="C51" s="3014"/>
      <c r="D51" s="2048">
        <v>28.4</v>
      </c>
      <c r="E51" s="2048">
        <v>26</v>
      </c>
      <c r="F51" s="2048">
        <v>22.5</v>
      </c>
      <c r="G51" s="2048">
        <v>20.8</v>
      </c>
      <c r="H51" s="2048">
        <v>22.1</v>
      </c>
      <c r="I51" s="2048">
        <v>22</v>
      </c>
      <c r="J51" s="2048">
        <v>17.399999999999999</v>
      </c>
      <c r="K51" s="2048">
        <v>15.7</v>
      </c>
      <c r="L51" s="1197"/>
    </row>
    <row r="52" spans="1:13" s="939" customFormat="1" ht="11.1" customHeight="1">
      <c r="A52" s="3006" t="s">
        <v>1026</v>
      </c>
      <c r="B52" s="3006"/>
      <c r="C52" s="3006"/>
      <c r="D52" s="2050">
        <v>28.5</v>
      </c>
      <c r="E52" s="2050">
        <v>21.9</v>
      </c>
      <c r="F52" s="2050">
        <v>23</v>
      </c>
      <c r="G52" s="2050">
        <v>20</v>
      </c>
      <c r="H52" s="2050">
        <v>19.5</v>
      </c>
      <c r="I52" s="2050">
        <v>18.100000000000001</v>
      </c>
      <c r="J52" s="2050">
        <v>15.7</v>
      </c>
      <c r="K52" s="2050">
        <v>10.8</v>
      </c>
      <c r="L52" s="2050">
        <v>8.8000000000000007</v>
      </c>
      <c r="M52" s="2056"/>
    </row>
    <row r="53" spans="1:13" ht="12.75" customHeight="1">
      <c r="A53" s="3017" t="s">
        <v>666</v>
      </c>
      <c r="B53" s="3018"/>
      <c r="C53" s="3018"/>
      <c r="D53" s="1897"/>
      <c r="E53" s="1897"/>
      <c r="F53" s="1897"/>
      <c r="G53" s="1897"/>
      <c r="H53" s="1897"/>
      <c r="I53" s="1897"/>
      <c r="J53" s="1897"/>
      <c r="K53" s="1897"/>
      <c r="L53" s="1897"/>
    </row>
    <row r="54" spans="1:13" hidden="1">
      <c r="A54" s="1868"/>
      <c r="B54" s="1885"/>
      <c r="C54" s="1885"/>
      <c r="D54" s="1897"/>
      <c r="E54" s="1897"/>
      <c r="F54" s="1897"/>
      <c r="G54" s="1897"/>
      <c r="H54" s="1897"/>
      <c r="I54" s="1897"/>
      <c r="J54" s="1897"/>
      <c r="K54" s="1897"/>
      <c r="L54" s="1897"/>
    </row>
    <row r="55" spans="1:13" hidden="1">
      <c r="A55" s="1868"/>
      <c r="B55" s="1885"/>
      <c r="C55" s="1885"/>
      <c r="D55" s="1897"/>
      <c r="E55" s="1897"/>
      <c r="F55" s="1897"/>
      <c r="G55" s="1897"/>
      <c r="H55" s="1897"/>
      <c r="I55" s="1897"/>
      <c r="J55" s="1897"/>
      <c r="K55" s="1897"/>
      <c r="L55" s="1897"/>
    </row>
    <row r="56" spans="1:13" hidden="1">
      <c r="A56" s="1868"/>
      <c r="B56" s="1885"/>
      <c r="C56" s="1885"/>
      <c r="D56" s="1897"/>
      <c r="E56" s="1897"/>
      <c r="F56" s="1897"/>
      <c r="G56" s="1897"/>
      <c r="H56" s="1897"/>
      <c r="I56" s="1897"/>
      <c r="J56" s="1897"/>
      <c r="K56" s="1897"/>
      <c r="L56" s="1897"/>
    </row>
    <row r="57" spans="1:13" hidden="1">
      <c r="A57" s="1868"/>
      <c r="B57" s="1885"/>
      <c r="C57" s="1885"/>
      <c r="D57" s="1897"/>
      <c r="E57" s="1897"/>
      <c r="F57" s="1897"/>
      <c r="G57" s="1897"/>
      <c r="H57" s="1897"/>
      <c r="I57" s="1897"/>
      <c r="J57" s="1897"/>
      <c r="K57" s="1897"/>
      <c r="L57" s="1897"/>
    </row>
    <row r="58" spans="1:13" ht="12.4" customHeight="1">
      <c r="A58" s="2335" t="s">
        <v>1078</v>
      </c>
      <c r="B58" s="2336"/>
      <c r="C58" s="2336"/>
      <c r="D58" s="2336"/>
      <c r="E58" s="2336"/>
      <c r="F58" s="2336"/>
      <c r="G58" s="2336"/>
      <c r="H58" s="2336"/>
      <c r="I58" s="2336"/>
      <c r="J58" s="2336"/>
      <c r="K58" s="2336"/>
      <c r="L58" s="2336"/>
    </row>
    <row r="59" spans="1:13" ht="12.4" customHeight="1">
      <c r="A59" s="2335" t="s">
        <v>278</v>
      </c>
      <c r="B59" s="2336"/>
      <c r="C59" s="2336"/>
      <c r="D59" s="2336"/>
      <c r="E59" s="2336"/>
      <c r="F59" s="2336"/>
      <c r="G59" s="2336"/>
      <c r="H59" s="2336"/>
      <c r="I59" s="2336"/>
      <c r="J59" s="2336"/>
      <c r="K59" s="2336"/>
      <c r="L59" s="2336"/>
    </row>
    <row r="60" spans="1:13" ht="12.4" customHeight="1">
      <c r="A60" s="2335" t="s">
        <v>279</v>
      </c>
      <c r="B60" s="2336"/>
      <c r="C60" s="2336"/>
      <c r="D60" s="2336"/>
      <c r="E60" s="2336"/>
      <c r="F60" s="2336"/>
      <c r="G60" s="2336"/>
      <c r="H60" s="2336"/>
      <c r="I60" s="2336"/>
      <c r="J60" s="2336"/>
      <c r="K60" s="2336"/>
      <c r="L60" s="2336"/>
    </row>
    <row r="61" spans="1:13" s="923" customFormat="1" ht="12.4" customHeight="1">
      <c r="A61" s="2335" t="s">
        <v>963</v>
      </c>
      <c r="B61" s="2336"/>
      <c r="C61" s="2336"/>
      <c r="D61" s="2336"/>
      <c r="E61" s="2336"/>
      <c r="F61" s="2336"/>
      <c r="G61" s="2336"/>
      <c r="H61" s="2336"/>
      <c r="I61" s="2336"/>
      <c r="J61" s="2336"/>
      <c r="K61" s="2336"/>
      <c r="L61" s="2336"/>
    </row>
    <row r="62" spans="1:13" ht="80.25" customHeight="1">
      <c r="A62" s="2332" t="s">
        <v>667</v>
      </c>
      <c r="B62" s="2332"/>
      <c r="C62" s="2539" t="s">
        <v>1446</v>
      </c>
      <c r="D62" s="2539"/>
      <c r="E62" s="2539"/>
      <c r="F62" s="2539"/>
      <c r="G62" s="2539"/>
      <c r="H62" s="2539"/>
      <c r="I62" s="2539"/>
      <c r="J62" s="2539"/>
      <c r="K62" s="2539"/>
      <c r="L62" s="2539"/>
    </row>
    <row r="63" spans="1:13" ht="12" hidden="1" customHeight="1">
      <c r="C63" s="2336"/>
      <c r="D63" s="2336"/>
      <c r="E63" s="2336"/>
      <c r="F63" s="2336"/>
      <c r="G63" s="2336"/>
      <c r="H63" s="2336"/>
      <c r="I63" s="2336"/>
      <c r="J63" s="2336"/>
      <c r="K63" s="2336"/>
      <c r="L63" s="2336"/>
    </row>
    <row r="64" spans="1:13" ht="12" customHeight="1"/>
    <row r="65" ht="12" hidden="1" customHeight="1"/>
  </sheetData>
  <mergeCells count="59">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C43"/>
    <mergeCell ref="A32:C32"/>
    <mergeCell ref="A33:C33"/>
    <mergeCell ref="A34:C34"/>
    <mergeCell ref="A35:C35"/>
    <mergeCell ref="A36:C36"/>
    <mergeCell ref="A37:C37"/>
    <mergeCell ref="A38:C38"/>
    <mergeCell ref="A39:C39"/>
    <mergeCell ref="A40:C40"/>
    <mergeCell ref="A41:C41"/>
    <mergeCell ref="A42:C42"/>
    <mergeCell ref="A59:L59"/>
    <mergeCell ref="A44:C44"/>
    <mergeCell ref="A45:C45"/>
    <mergeCell ref="A46:C46"/>
    <mergeCell ref="A47:C47"/>
    <mergeCell ref="A48:C48"/>
    <mergeCell ref="A49:C49"/>
    <mergeCell ref="A50:C50"/>
    <mergeCell ref="A51:C51"/>
    <mergeCell ref="A52:C52"/>
    <mergeCell ref="A53:C53"/>
    <mergeCell ref="A58:L58"/>
    <mergeCell ref="A60:L60"/>
    <mergeCell ref="A61:L61"/>
    <mergeCell ref="A62:B62"/>
    <mergeCell ref="C62:L62"/>
    <mergeCell ref="C63:L63"/>
  </mergeCells>
  <pageMargins left="0.75" right="0.75" top="1" bottom="1" header="0.5" footer="0.5"/>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9"/>
  </sheetPr>
  <dimension ref="A1:K34"/>
  <sheetViews>
    <sheetView showGridLines="0" zoomScaleNormal="100" workbookViewId="0">
      <selection sqref="A1:E1"/>
    </sheetView>
  </sheetViews>
  <sheetFormatPr defaultColWidth="9.140625" defaultRowHeight="12.75"/>
  <cols>
    <col min="1" max="1" width="15.7109375" style="350" customWidth="1"/>
    <col min="2" max="5" width="18.7109375" style="350" customWidth="1"/>
    <col min="6" max="7" width="12.7109375" style="350" customWidth="1"/>
    <col min="8" max="8" width="9.140625" style="350"/>
    <col min="9" max="9" width="24.85546875" style="350" customWidth="1"/>
    <col min="10" max="16384" width="9.140625" style="350"/>
  </cols>
  <sheetData>
    <row r="1" spans="1:11" ht="13.5" customHeight="1">
      <c r="A1" s="2305" t="s">
        <v>1611</v>
      </c>
      <c r="B1" s="2278"/>
      <c r="C1" s="2278"/>
      <c r="D1" s="2278"/>
      <c r="E1" s="2278"/>
      <c r="F1" s="571"/>
      <c r="G1" s="571"/>
    </row>
    <row r="2" spans="1:11" ht="12.75" customHeight="1">
      <c r="A2" s="572" t="s">
        <v>32</v>
      </c>
      <c r="B2" s="557" t="s">
        <v>48</v>
      </c>
      <c r="C2" s="557" t="s">
        <v>544</v>
      </c>
      <c r="D2" s="573" t="s">
        <v>547</v>
      </c>
      <c r="E2" s="573" t="s">
        <v>198</v>
      </c>
    </row>
    <row r="3" spans="1:11">
      <c r="A3" s="574">
        <v>2006</v>
      </c>
      <c r="B3" s="575">
        <v>3800</v>
      </c>
      <c r="C3" s="576">
        <v>1600</v>
      </c>
      <c r="D3" s="575">
        <v>2200</v>
      </c>
      <c r="E3" s="577">
        <v>14200</v>
      </c>
    </row>
    <row r="4" spans="1:11">
      <c r="A4" s="451">
        <v>2007</v>
      </c>
      <c r="B4" s="578">
        <v>3400</v>
      </c>
      <c r="C4" s="579">
        <v>1600</v>
      </c>
      <c r="D4" s="578">
        <v>2000</v>
      </c>
      <c r="E4" s="580">
        <v>13500</v>
      </c>
    </row>
    <row r="5" spans="1:11">
      <c r="A5" s="574">
        <v>2008</v>
      </c>
      <c r="B5" s="581">
        <v>2900</v>
      </c>
      <c r="C5" s="576">
        <v>1700</v>
      </c>
      <c r="D5" s="581">
        <v>1600</v>
      </c>
      <c r="E5" s="577">
        <v>14600</v>
      </c>
      <c r="G5" s="246"/>
      <c r="H5" s="246"/>
      <c r="I5" s="246"/>
    </row>
    <row r="6" spans="1:11">
      <c r="A6" s="451">
        <v>2009</v>
      </c>
      <c r="B6" s="578">
        <v>2700</v>
      </c>
      <c r="C6" s="579">
        <v>1900</v>
      </c>
      <c r="D6" s="578">
        <v>1700</v>
      </c>
      <c r="E6" s="580">
        <v>16200</v>
      </c>
    </row>
    <row r="7" spans="1:11">
      <c r="A7" s="574">
        <v>2010</v>
      </c>
      <c r="B7" s="581">
        <v>2500</v>
      </c>
      <c r="C7" s="576">
        <v>1900</v>
      </c>
      <c r="D7" s="581">
        <v>1800</v>
      </c>
      <c r="E7" s="577">
        <v>17600</v>
      </c>
      <c r="G7" s="246"/>
      <c r="H7" s="246"/>
      <c r="I7" s="246"/>
    </row>
    <row r="8" spans="1:11">
      <c r="A8" s="451">
        <v>2011</v>
      </c>
      <c r="B8" s="578">
        <v>2500</v>
      </c>
      <c r="C8" s="579">
        <v>1900</v>
      </c>
      <c r="D8" s="578">
        <v>1800</v>
      </c>
      <c r="E8" s="580">
        <v>17700</v>
      </c>
    </row>
    <row r="9" spans="1:11">
      <c r="A9" s="574">
        <v>2012</v>
      </c>
      <c r="B9" s="581">
        <v>2400</v>
      </c>
      <c r="C9" s="576">
        <v>2000</v>
      </c>
      <c r="D9" s="581">
        <v>2100</v>
      </c>
      <c r="E9" s="577">
        <v>19200</v>
      </c>
      <c r="G9" s="246"/>
      <c r="H9" s="246"/>
      <c r="I9" s="246"/>
    </row>
    <row r="10" spans="1:11">
      <c r="A10" s="451">
        <v>2013</v>
      </c>
      <c r="B10" s="578">
        <v>2300</v>
      </c>
      <c r="C10" s="579">
        <v>2200</v>
      </c>
      <c r="D10" s="578">
        <v>2500</v>
      </c>
      <c r="E10" s="580">
        <v>19500</v>
      </c>
    </row>
    <row r="11" spans="1:11">
      <c r="A11" s="574">
        <v>2014</v>
      </c>
      <c r="B11" s="581">
        <v>2300</v>
      </c>
      <c r="C11" s="576">
        <v>2200</v>
      </c>
      <c r="D11" s="581">
        <v>2800</v>
      </c>
      <c r="E11" s="577">
        <v>22200</v>
      </c>
      <c r="G11" s="246"/>
      <c r="H11" s="246"/>
      <c r="I11" s="246"/>
    </row>
    <row r="12" spans="1:11">
      <c r="A12" s="451">
        <v>2015</v>
      </c>
      <c r="B12" s="578">
        <v>2300</v>
      </c>
      <c r="C12" s="579">
        <v>2200</v>
      </c>
      <c r="D12" s="578">
        <v>3400</v>
      </c>
      <c r="E12" s="580">
        <v>22100</v>
      </c>
      <c r="G12" s="246"/>
      <c r="H12" s="246"/>
      <c r="I12" s="246"/>
    </row>
    <row r="13" spans="1:11">
      <c r="A13" s="582">
        <v>2016</v>
      </c>
      <c r="B13" s="583">
        <v>2300</v>
      </c>
      <c r="C13" s="584">
        <v>2300</v>
      </c>
      <c r="D13" s="583">
        <v>3200</v>
      </c>
      <c r="E13" s="585">
        <v>22800</v>
      </c>
      <c r="F13" s="586"/>
      <c r="G13" s="587"/>
    </row>
    <row r="14" spans="1:11" ht="12.6" customHeight="1">
      <c r="A14" s="2268" t="s">
        <v>1612</v>
      </c>
      <c r="B14" s="2394"/>
      <c r="C14" s="2394"/>
      <c r="D14" s="2394"/>
      <c r="E14" s="2394"/>
      <c r="F14" s="455"/>
      <c r="G14" s="455"/>
      <c r="H14" s="246"/>
      <c r="I14" s="246"/>
      <c r="J14" s="246"/>
      <c r="K14" s="246"/>
    </row>
    <row r="15" spans="1:11" s="459" customFormat="1" ht="24.95" customHeight="1">
      <c r="A15" s="2263" t="s">
        <v>1613</v>
      </c>
      <c r="B15" s="2395"/>
      <c r="C15" s="2395"/>
      <c r="D15" s="2395"/>
      <c r="E15" s="2395"/>
      <c r="F15" s="450"/>
      <c r="G15" s="450"/>
      <c r="H15" s="114"/>
      <c r="I15" s="114"/>
      <c r="J15" s="114"/>
      <c r="K15" s="114"/>
    </row>
    <row r="16" spans="1:11">
      <c r="A16" s="186"/>
      <c r="B16" s="186"/>
      <c r="C16" s="450"/>
      <c r="D16" s="450"/>
      <c r="E16" s="450"/>
      <c r="F16" s="450"/>
      <c r="G16" s="450"/>
      <c r="I16" s="1"/>
    </row>
    <row r="17" spans="1:11">
      <c r="I17" s="1"/>
    </row>
    <row r="18" spans="1:11">
      <c r="H18" s="246"/>
      <c r="I18" s="246"/>
      <c r="J18" s="246"/>
      <c r="K18" s="246"/>
    </row>
    <row r="19" spans="1:11">
      <c r="H19" s="246"/>
      <c r="I19" s="246"/>
      <c r="J19" s="246"/>
      <c r="K19" s="246"/>
    </row>
    <row r="20" spans="1:11">
      <c r="H20" s="246"/>
      <c r="I20" s="246"/>
      <c r="J20" s="246"/>
      <c r="K20" s="246"/>
    </row>
    <row r="21" spans="1:11">
      <c r="H21" s="246"/>
      <c r="I21" s="246"/>
      <c r="J21" s="246"/>
      <c r="K21" s="246"/>
    </row>
    <row r="22" spans="1:11">
      <c r="H22" s="246"/>
      <c r="I22" s="246"/>
      <c r="J22" s="246"/>
      <c r="K22" s="246"/>
    </row>
    <row r="23" spans="1:11">
      <c r="H23" s="246"/>
      <c r="I23" s="246"/>
      <c r="J23" s="246"/>
      <c r="K23" s="246"/>
    </row>
    <row r="24" spans="1:11">
      <c r="H24" s="246"/>
      <c r="I24" s="246"/>
      <c r="J24" s="246"/>
      <c r="K24" s="246"/>
    </row>
    <row r="25" spans="1:11">
      <c r="H25" s="246"/>
      <c r="I25" s="246"/>
      <c r="J25" s="246"/>
      <c r="K25" s="246"/>
    </row>
    <row r="26" spans="1:11">
      <c r="H26" s="246"/>
      <c r="I26" s="246"/>
      <c r="J26" s="246"/>
      <c r="K26" s="246"/>
    </row>
    <row r="27" spans="1:11" ht="12" customHeight="1">
      <c r="H27" s="453"/>
    </row>
    <row r="28" spans="1:11" s="186" customFormat="1" ht="23.25" customHeight="1">
      <c r="A28" s="350"/>
      <c r="B28" s="350"/>
      <c r="C28" s="350"/>
      <c r="D28" s="350"/>
      <c r="E28" s="350"/>
      <c r="F28" s="350"/>
      <c r="G28" s="350"/>
    </row>
    <row r="29" spans="1:11" s="186" customFormat="1" ht="20.25" hidden="1" customHeight="1">
      <c r="A29" s="350"/>
      <c r="B29" s="350"/>
      <c r="C29" s="350"/>
      <c r="D29" s="350"/>
      <c r="E29" s="350"/>
      <c r="F29" s="350"/>
      <c r="G29" s="350"/>
    </row>
    <row r="30" spans="1:11" s="186" customFormat="1" ht="5.45" hidden="1" customHeight="1">
      <c r="A30" s="350"/>
      <c r="B30" s="350"/>
      <c r="C30" s="350"/>
      <c r="D30" s="350"/>
      <c r="E30" s="350"/>
      <c r="F30" s="350"/>
      <c r="G30" s="350"/>
    </row>
    <row r="31" spans="1:11" ht="21.75" customHeight="1"/>
    <row r="32" spans="1:11" ht="14.25" customHeight="1"/>
    <row r="33" spans="1:7" s="186" customFormat="1">
      <c r="A33" s="350"/>
      <c r="B33" s="350"/>
      <c r="C33" s="350"/>
      <c r="D33" s="350"/>
      <c r="E33" s="350"/>
      <c r="F33" s="350"/>
      <c r="G33" s="350"/>
    </row>
    <row r="34" spans="1:7" s="186" customFormat="1" ht="26.25" customHeight="1">
      <c r="A34" s="350"/>
      <c r="B34" s="350"/>
      <c r="C34" s="350"/>
      <c r="D34" s="350"/>
      <c r="E34" s="350"/>
      <c r="F34" s="350"/>
      <c r="G34" s="350"/>
    </row>
  </sheetData>
  <mergeCells count="3">
    <mergeCell ref="A1:E1"/>
    <mergeCell ref="A14:E14"/>
    <mergeCell ref="A15:E15"/>
  </mergeCells>
  <pageMargins left="0.75" right="0.75" top="1" bottom="1" header="0.5" footer="0.5"/>
  <pageSetup orientation="portrait"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tabColor rgb="FF00FF00"/>
  </sheetPr>
  <dimension ref="A1:M66"/>
  <sheetViews>
    <sheetView showGridLines="0" workbookViewId="0">
      <selection activeCell="N29" sqref="N29"/>
    </sheetView>
  </sheetViews>
  <sheetFormatPr defaultColWidth="9.140625" defaultRowHeight="12.75"/>
  <cols>
    <col min="1" max="1" width="4.5703125" style="214" customWidth="1"/>
    <col min="2" max="2" width="2.5703125" style="214" customWidth="1"/>
    <col min="3" max="3" width="12.140625" style="214" customWidth="1"/>
    <col min="4" max="12" width="10.7109375" style="214" customWidth="1"/>
    <col min="13" max="16384" width="9.140625" style="214"/>
  </cols>
  <sheetData>
    <row r="1" spans="1:12" ht="12.75" customHeight="1">
      <c r="A1" s="2547" t="s">
        <v>1449</v>
      </c>
      <c r="B1" s="2548"/>
      <c r="C1" s="2548"/>
      <c r="D1" s="2548"/>
      <c r="E1" s="2548"/>
      <c r="F1" s="2548"/>
      <c r="G1" s="2548"/>
      <c r="H1" s="2548"/>
      <c r="I1" s="2548"/>
      <c r="J1" s="2548"/>
      <c r="K1" s="2548"/>
      <c r="L1" s="2548"/>
    </row>
    <row r="2" spans="1:12">
      <c r="A2" s="2549"/>
      <c r="B2" s="2549"/>
      <c r="C2" s="2549"/>
      <c r="D2" s="2549"/>
      <c r="E2" s="2549"/>
      <c r="F2" s="2549"/>
      <c r="G2" s="2549"/>
      <c r="H2" s="2549"/>
      <c r="I2" s="2549"/>
      <c r="J2" s="2549"/>
      <c r="K2" s="2549"/>
      <c r="L2" s="2549"/>
    </row>
    <row r="3" spans="1:12" ht="13.5" customHeight="1">
      <c r="A3" s="2997" t="s">
        <v>263</v>
      </c>
      <c r="B3" s="3010"/>
      <c r="C3" s="3010"/>
      <c r="D3" s="2339" t="s">
        <v>2146</v>
      </c>
      <c r="E3" s="2339"/>
      <c r="F3" s="2339"/>
      <c r="G3" s="2339"/>
      <c r="H3" s="2339"/>
      <c r="I3" s="2523"/>
      <c r="J3" s="2523"/>
      <c r="K3" s="2523"/>
      <c r="L3" s="2523"/>
    </row>
    <row r="4" spans="1:12">
      <c r="A4" s="3011"/>
      <c r="B4" s="3010"/>
      <c r="C4" s="3010"/>
      <c r="D4" s="1859">
        <v>2001</v>
      </c>
      <c r="E4" s="1859">
        <v>2003</v>
      </c>
      <c r="F4" s="1859">
        <v>2005</v>
      </c>
      <c r="G4" s="1859">
        <v>2007</v>
      </c>
      <c r="H4" s="1859">
        <v>2009</v>
      </c>
      <c r="I4" s="1867">
        <v>2011</v>
      </c>
      <c r="J4" s="1867">
        <v>2013</v>
      </c>
      <c r="K4" s="1867">
        <v>2015</v>
      </c>
      <c r="L4" s="1867">
        <v>2017</v>
      </c>
    </row>
    <row r="5" spans="1:12" ht="11.1" customHeight="1">
      <c r="A5" s="3014" t="s">
        <v>555</v>
      </c>
      <c r="B5" s="3014"/>
      <c r="C5" s="3015"/>
      <c r="D5" s="1190">
        <v>42.6</v>
      </c>
      <c r="E5" s="1190">
        <v>40.200000000000003</v>
      </c>
      <c r="F5" s="1190">
        <v>39.4</v>
      </c>
      <c r="G5" s="1197"/>
      <c r="H5" s="1190">
        <v>39.5</v>
      </c>
      <c r="I5" s="1190">
        <v>35.6</v>
      </c>
      <c r="J5" s="1190">
        <v>35</v>
      </c>
      <c r="K5" s="1190">
        <v>30.7</v>
      </c>
      <c r="L5" s="1197"/>
    </row>
    <row r="6" spans="1:12" ht="11.1" customHeight="1">
      <c r="A6" s="2325" t="s">
        <v>556</v>
      </c>
      <c r="B6" s="2325"/>
      <c r="C6" s="2553"/>
      <c r="D6" s="1197"/>
      <c r="E6" s="1050">
        <v>38.700000000000003</v>
      </c>
      <c r="F6" s="1197"/>
      <c r="G6" s="1050">
        <v>39.700000000000003</v>
      </c>
      <c r="H6" s="1050">
        <v>33.200000000000003</v>
      </c>
      <c r="I6" s="1050">
        <v>28.6</v>
      </c>
      <c r="J6" s="1050">
        <v>22.5</v>
      </c>
      <c r="K6" s="1050">
        <v>22</v>
      </c>
      <c r="L6" s="1050">
        <v>22.8</v>
      </c>
    </row>
    <row r="7" spans="1:12" ht="11.1" customHeight="1">
      <c r="A7" s="3014" t="s">
        <v>557</v>
      </c>
      <c r="B7" s="3014"/>
      <c r="C7" s="3015"/>
      <c r="D7" s="1196"/>
      <c r="E7" s="1190">
        <v>50.9</v>
      </c>
      <c r="F7" s="1190">
        <v>47.1</v>
      </c>
      <c r="G7" s="1190">
        <v>45.6</v>
      </c>
      <c r="H7" s="1190">
        <v>44.5</v>
      </c>
      <c r="I7" s="1190">
        <v>43.8</v>
      </c>
      <c r="J7" s="1190">
        <v>36</v>
      </c>
      <c r="K7" s="1190">
        <v>34.799999999999997</v>
      </c>
      <c r="L7" s="1190">
        <v>33.1</v>
      </c>
    </row>
    <row r="8" spans="1:12" ht="11.1" customHeight="1">
      <c r="A8" s="2325" t="s">
        <v>558</v>
      </c>
      <c r="B8" s="2325"/>
      <c r="C8" s="2553"/>
      <c r="D8" s="1050">
        <v>47.9</v>
      </c>
      <c r="E8" s="1197"/>
      <c r="F8" s="1050">
        <v>43.1</v>
      </c>
      <c r="G8" s="1050">
        <v>42.2</v>
      </c>
      <c r="H8" s="1050">
        <v>39.700000000000003</v>
      </c>
      <c r="I8" s="1050">
        <v>33.9</v>
      </c>
      <c r="J8" s="1050">
        <v>36.299999999999997</v>
      </c>
      <c r="K8" s="1050">
        <v>27.6</v>
      </c>
      <c r="L8" s="1050">
        <v>25.7</v>
      </c>
    </row>
    <row r="9" spans="1:12" ht="11.1" customHeight="1">
      <c r="A9" s="3014" t="s">
        <v>559</v>
      </c>
      <c r="B9" s="3014"/>
      <c r="C9" s="3015"/>
      <c r="D9" s="1197"/>
      <c r="E9" s="1197"/>
      <c r="F9" s="1196"/>
      <c r="G9" s="1196"/>
      <c r="H9" s="1196"/>
      <c r="I9" s="1196"/>
      <c r="J9" s="1197"/>
      <c r="K9" s="1190">
        <v>28.9</v>
      </c>
      <c r="L9" s="1190">
        <v>30</v>
      </c>
    </row>
    <row r="10" spans="1:12" ht="11.1" customHeight="1">
      <c r="A10" s="2325" t="s">
        <v>560</v>
      </c>
      <c r="B10" s="2325"/>
      <c r="C10" s="2553"/>
      <c r="D10" s="1197"/>
      <c r="E10" s="1197"/>
      <c r="F10" s="1187">
        <v>47.4</v>
      </c>
      <c r="G10" s="1196"/>
      <c r="H10" s="1187">
        <v>40.799999999999997</v>
      </c>
      <c r="I10" s="1187">
        <v>36.4</v>
      </c>
      <c r="J10" s="1197"/>
      <c r="K10" s="1197"/>
      <c r="L10" s="1050">
        <v>26.2</v>
      </c>
    </row>
    <row r="11" spans="1:12" ht="11.1" customHeight="1">
      <c r="A11" s="3014" t="s">
        <v>561</v>
      </c>
      <c r="B11" s="3014"/>
      <c r="C11" s="3015"/>
      <c r="D11" s="1197"/>
      <c r="E11" s="1197"/>
      <c r="F11" s="1190">
        <v>45.3</v>
      </c>
      <c r="G11" s="1190">
        <v>46</v>
      </c>
      <c r="H11" s="1190">
        <v>43.5</v>
      </c>
      <c r="I11" s="1190">
        <v>41.5</v>
      </c>
      <c r="J11" s="1190">
        <v>36.700000000000003</v>
      </c>
      <c r="K11" s="1190">
        <v>30.2</v>
      </c>
      <c r="L11" s="1190">
        <v>30.4</v>
      </c>
    </row>
    <row r="12" spans="1:12" ht="11.1" customHeight="1">
      <c r="A12" s="2325" t="s">
        <v>152</v>
      </c>
      <c r="B12" s="2325"/>
      <c r="C12" s="2553"/>
      <c r="D12" s="1187">
        <v>46.4</v>
      </c>
      <c r="E12" s="1187">
        <v>45.4</v>
      </c>
      <c r="F12" s="1187">
        <v>43.1</v>
      </c>
      <c r="G12" s="1187">
        <v>45.2</v>
      </c>
      <c r="H12" s="1187">
        <v>43.7</v>
      </c>
      <c r="I12" s="1187">
        <v>40.4</v>
      </c>
      <c r="J12" s="1187">
        <v>36.299999999999997</v>
      </c>
      <c r="K12" s="1187">
        <v>31.4</v>
      </c>
      <c r="L12" s="1187">
        <v>28.7</v>
      </c>
    </row>
    <row r="13" spans="1:12" ht="11.1" customHeight="1">
      <c r="A13" s="3014" t="s">
        <v>154</v>
      </c>
      <c r="B13" s="3014"/>
      <c r="C13" s="3015"/>
      <c r="D13" s="1190">
        <v>45</v>
      </c>
      <c r="E13" s="1190">
        <v>42.7</v>
      </c>
      <c r="F13" s="1190">
        <v>39.700000000000003</v>
      </c>
      <c r="G13" s="1190">
        <v>42.3</v>
      </c>
      <c r="H13" s="1190">
        <v>40.5</v>
      </c>
      <c r="I13" s="1190">
        <v>37</v>
      </c>
      <c r="J13" s="1190">
        <v>34.799999999999997</v>
      </c>
      <c r="K13" s="1190">
        <v>33</v>
      </c>
      <c r="L13" s="1190">
        <v>27</v>
      </c>
    </row>
    <row r="14" spans="1:12" ht="11.1" customHeight="1">
      <c r="A14" s="2325" t="s">
        <v>155</v>
      </c>
      <c r="B14" s="2325"/>
      <c r="C14" s="2553"/>
      <c r="D14" s="1197"/>
      <c r="E14" s="1187">
        <v>37.700000000000003</v>
      </c>
      <c r="F14" s="1187">
        <v>39.9</v>
      </c>
      <c r="G14" s="1187">
        <v>37.700000000000003</v>
      </c>
      <c r="H14" s="1187">
        <v>34.299999999999997</v>
      </c>
      <c r="I14" s="1187">
        <v>34.6</v>
      </c>
      <c r="J14" s="1187">
        <v>27.9</v>
      </c>
      <c r="K14" s="1197"/>
      <c r="L14" s="1197"/>
    </row>
    <row r="15" spans="1:12" ht="11.1" customHeight="1">
      <c r="A15" s="3014" t="s">
        <v>156</v>
      </c>
      <c r="B15" s="3014"/>
      <c r="C15" s="3015"/>
      <c r="D15" s="1197"/>
      <c r="E15" s="1197"/>
      <c r="F15" s="1190">
        <v>34.799999999999997</v>
      </c>
      <c r="G15" s="1190">
        <v>29.1</v>
      </c>
      <c r="H15" s="1190">
        <v>37.799999999999997</v>
      </c>
      <c r="I15" s="1190">
        <v>29.1</v>
      </c>
      <c r="J15" s="1190">
        <v>25.2</v>
      </c>
      <c r="K15" s="1190">
        <v>25.1</v>
      </c>
      <c r="L15" s="1190">
        <v>24.5</v>
      </c>
    </row>
    <row r="16" spans="1:12" ht="11.1" customHeight="1">
      <c r="A16" s="2325" t="s">
        <v>157</v>
      </c>
      <c r="B16" s="2325"/>
      <c r="C16" s="2553"/>
      <c r="D16" s="1187">
        <v>40.6</v>
      </c>
      <c r="E16" s="1187">
        <v>34.799999999999997</v>
      </c>
      <c r="F16" s="1187">
        <v>39.799999999999997</v>
      </c>
      <c r="G16" s="1187">
        <v>42.5</v>
      </c>
      <c r="H16" s="1187">
        <v>34.200000000000003</v>
      </c>
      <c r="I16" s="1187">
        <v>36.200000000000003</v>
      </c>
      <c r="J16" s="1187">
        <v>28.3</v>
      </c>
      <c r="K16" s="1187">
        <v>28.3</v>
      </c>
      <c r="L16" s="1187">
        <v>26.5</v>
      </c>
    </row>
    <row r="17" spans="1:12" ht="11.1" customHeight="1">
      <c r="A17" s="2323" t="s">
        <v>158</v>
      </c>
      <c r="B17" s="2323"/>
      <c r="C17" s="2515"/>
      <c r="D17" s="1197"/>
      <c r="E17" s="1197"/>
      <c r="F17" s="1197"/>
      <c r="G17" s="1190">
        <v>43.7</v>
      </c>
      <c r="H17" s="1190">
        <v>39.799999999999997</v>
      </c>
      <c r="I17" s="1190">
        <v>37.799999999999997</v>
      </c>
      <c r="J17" s="1190">
        <v>36.6</v>
      </c>
      <c r="K17" s="1190">
        <v>30.7</v>
      </c>
      <c r="L17" s="1190">
        <v>27.4</v>
      </c>
    </row>
    <row r="18" spans="1:12" ht="11.1" customHeight="1">
      <c r="A18" s="2325" t="s">
        <v>159</v>
      </c>
      <c r="B18" s="2325"/>
      <c r="C18" s="2553"/>
      <c r="D18" s="1197"/>
      <c r="E18" s="1187">
        <v>44.9</v>
      </c>
      <c r="F18" s="1187">
        <v>41.4</v>
      </c>
      <c r="G18" s="1187">
        <v>43.9</v>
      </c>
      <c r="H18" s="1187">
        <v>38.5</v>
      </c>
      <c r="I18" s="1187">
        <v>33.4</v>
      </c>
      <c r="J18" s="1197"/>
      <c r="K18" s="1187">
        <v>30.5</v>
      </c>
      <c r="L18" s="1197"/>
    </row>
    <row r="19" spans="1:12" ht="11.1" customHeight="1">
      <c r="A19" s="2323" t="s">
        <v>160</v>
      </c>
      <c r="B19" s="2323"/>
      <c r="C19" s="2515"/>
      <c r="D19" s="1197"/>
      <c r="E19" s="1197"/>
      <c r="F19" s="1190">
        <v>43.8</v>
      </c>
      <c r="G19" s="1190">
        <v>41</v>
      </c>
      <c r="H19" s="1197"/>
      <c r="I19" s="1190">
        <v>37.1</v>
      </c>
      <c r="J19" s="1197"/>
      <c r="K19" s="1197"/>
      <c r="L19" s="1190">
        <v>27.6</v>
      </c>
    </row>
    <row r="20" spans="1:12" ht="11.1" customHeight="1">
      <c r="A20" s="2325" t="s">
        <v>161</v>
      </c>
      <c r="B20" s="2325"/>
      <c r="C20" s="2553"/>
      <c r="D20" s="1197"/>
      <c r="E20" s="1197"/>
      <c r="F20" s="1187">
        <v>43.9</v>
      </c>
      <c r="G20" s="1187">
        <v>42.4</v>
      </c>
      <c r="H20" s="1187">
        <v>38.700000000000003</v>
      </c>
      <c r="I20" s="1187">
        <v>32.6</v>
      </c>
      <c r="J20" s="1187">
        <v>27.6</v>
      </c>
      <c r="K20" s="1197"/>
      <c r="L20" s="1197">
        <v>29.9</v>
      </c>
    </row>
    <row r="21" spans="1:12" ht="11.1" customHeight="1">
      <c r="A21" s="2323" t="s">
        <v>162</v>
      </c>
      <c r="B21" s="2323"/>
      <c r="C21" s="2515"/>
      <c r="D21" s="1197"/>
      <c r="E21" s="1190">
        <v>45.1</v>
      </c>
      <c r="F21" s="1190">
        <v>37.4</v>
      </c>
      <c r="G21" s="1190">
        <v>40.6</v>
      </c>
      <c r="H21" s="1190">
        <v>37.799999999999997</v>
      </c>
      <c r="I21" s="1190">
        <v>34.6</v>
      </c>
      <c r="J21" s="1190">
        <v>30.4</v>
      </c>
      <c r="K21" s="1190">
        <v>28.5</v>
      </c>
      <c r="L21" s="1190">
        <v>26.6</v>
      </c>
    </row>
    <row r="22" spans="1:12" ht="11.1" customHeight="1">
      <c r="A22" s="2325" t="s">
        <v>163</v>
      </c>
      <c r="B22" s="2325"/>
      <c r="C22" s="2553"/>
      <c r="D22" s="1197"/>
      <c r="E22" s="2029"/>
      <c r="F22" s="1196"/>
      <c r="G22" s="1196"/>
      <c r="H22" s="1187">
        <v>47.5</v>
      </c>
      <c r="I22" s="1187">
        <v>44.4</v>
      </c>
      <c r="J22" s="1187">
        <v>38.6</v>
      </c>
      <c r="K22" s="1197"/>
      <c r="L22" s="1197">
        <v>34</v>
      </c>
    </row>
    <row r="23" spans="1:12" ht="11.1" customHeight="1">
      <c r="A23" s="2323" t="s">
        <v>164</v>
      </c>
      <c r="B23" s="2323"/>
      <c r="C23" s="2515"/>
      <c r="D23" s="1190">
        <v>47.8</v>
      </c>
      <c r="E23" s="1190">
        <v>42.2</v>
      </c>
      <c r="F23" s="1190">
        <v>43</v>
      </c>
      <c r="G23" s="1190">
        <v>39.299999999999997</v>
      </c>
      <c r="H23" s="1190">
        <v>32.200000000000003</v>
      </c>
      <c r="I23" s="1190">
        <v>28.7</v>
      </c>
      <c r="J23" s="1190">
        <v>26.6</v>
      </c>
      <c r="K23" s="1190">
        <v>24</v>
      </c>
      <c r="L23" s="1190">
        <v>22</v>
      </c>
    </row>
    <row r="24" spans="1:12" ht="11.1" customHeight="1">
      <c r="A24" s="2325" t="s">
        <v>165</v>
      </c>
      <c r="B24" s="2325"/>
      <c r="C24" s="2553"/>
      <c r="D24" s="1197"/>
      <c r="E24" s="2029"/>
      <c r="F24" s="1187">
        <v>39.799999999999997</v>
      </c>
      <c r="G24" s="1187">
        <v>42.9</v>
      </c>
      <c r="H24" s="1187">
        <v>37</v>
      </c>
      <c r="I24" s="1187">
        <v>34.799999999999997</v>
      </c>
      <c r="J24" s="1187">
        <v>31.2</v>
      </c>
      <c r="K24" s="1187">
        <v>26.1</v>
      </c>
      <c r="L24" s="1187">
        <v>25.5</v>
      </c>
    </row>
    <row r="25" spans="1:12" ht="11.1" customHeight="1">
      <c r="A25" s="2323" t="s">
        <v>166</v>
      </c>
      <c r="B25" s="2323"/>
      <c r="C25" s="2515"/>
      <c r="D25" s="1190">
        <v>53</v>
      </c>
      <c r="E25" s="1190">
        <v>45.7</v>
      </c>
      <c r="F25" s="1190">
        <v>47.8</v>
      </c>
      <c r="G25" s="1190">
        <v>46.2</v>
      </c>
      <c r="H25" s="1190">
        <v>43.6</v>
      </c>
      <c r="I25" s="1190">
        <v>40.1</v>
      </c>
      <c r="J25" s="1190">
        <v>35.6</v>
      </c>
      <c r="K25" s="1190">
        <v>33.9</v>
      </c>
      <c r="L25" s="1190">
        <v>31.5</v>
      </c>
    </row>
    <row r="26" spans="1:12" ht="11.1" customHeight="1">
      <c r="A26" s="2325" t="s">
        <v>167</v>
      </c>
      <c r="B26" s="2325"/>
      <c r="C26" s="2553"/>
      <c r="D26" s="1187">
        <v>46.2</v>
      </c>
      <c r="E26" s="1187">
        <v>44</v>
      </c>
      <c r="F26" s="1187">
        <v>38.1</v>
      </c>
      <c r="G26" s="1187">
        <v>42.8</v>
      </c>
      <c r="H26" s="1187">
        <v>37</v>
      </c>
      <c r="I26" s="1187">
        <v>30.5</v>
      </c>
      <c r="J26" s="1187">
        <v>28.3</v>
      </c>
      <c r="K26" s="1187">
        <v>25.9</v>
      </c>
      <c r="L26" s="1187">
        <v>29.6</v>
      </c>
    </row>
    <row r="27" spans="1:12" ht="11.1" customHeight="1">
      <c r="A27" s="2323" t="s">
        <v>169</v>
      </c>
      <c r="B27" s="2323"/>
      <c r="C27" s="2515"/>
      <c r="D27" s="1190">
        <v>41.7</v>
      </c>
      <c r="E27" s="1190">
        <v>41.8</v>
      </c>
      <c r="F27" s="2057"/>
      <c r="G27" s="1190">
        <v>40.6</v>
      </c>
      <c r="H27" s="1190">
        <v>39.200000000000003</v>
      </c>
      <c r="I27" s="1190">
        <v>36.200000000000003</v>
      </c>
      <c r="J27" s="1190">
        <v>32.9</v>
      </c>
      <c r="K27" s="1190">
        <v>31.5</v>
      </c>
      <c r="L27" s="1197"/>
    </row>
    <row r="28" spans="1:12" ht="11.1" customHeight="1">
      <c r="A28" s="2325" t="s">
        <v>170</v>
      </c>
      <c r="B28" s="2325"/>
      <c r="C28" s="2553"/>
      <c r="D28" s="1187">
        <v>47.6</v>
      </c>
      <c r="E28" s="1187">
        <v>49.2</v>
      </c>
      <c r="F28" s="1187">
        <v>40.799999999999997</v>
      </c>
      <c r="G28" s="1187">
        <v>44.4</v>
      </c>
      <c r="H28" s="1187">
        <v>39.299999999999997</v>
      </c>
      <c r="I28" s="1197"/>
      <c r="J28" s="1187">
        <v>35.6</v>
      </c>
      <c r="K28" s="1187">
        <v>34.5</v>
      </c>
      <c r="L28" s="1187">
        <v>32</v>
      </c>
    </row>
    <row r="29" spans="1:12" ht="11.1" customHeight="1">
      <c r="A29" s="2323" t="s">
        <v>171</v>
      </c>
      <c r="B29" s="2323"/>
      <c r="C29" s="2515"/>
      <c r="D29" s="1190">
        <v>54.1</v>
      </c>
      <c r="E29" s="1190">
        <v>49.5</v>
      </c>
      <c r="F29" s="1190">
        <v>48.6</v>
      </c>
      <c r="G29" s="1190">
        <v>46.5</v>
      </c>
      <c r="H29" s="1190">
        <v>42.8</v>
      </c>
      <c r="I29" s="1190">
        <v>38.299999999999997</v>
      </c>
      <c r="J29" s="1190">
        <v>37.1</v>
      </c>
      <c r="K29" s="1190">
        <v>34.200000000000003</v>
      </c>
      <c r="L29" s="1190">
        <v>33.1</v>
      </c>
    </row>
    <row r="30" spans="1:12" ht="11.1" customHeight="1">
      <c r="A30" s="2325" t="s">
        <v>172</v>
      </c>
      <c r="B30" s="2325"/>
      <c r="C30" s="2553"/>
      <c r="D30" s="1197"/>
      <c r="E30" s="1187">
        <v>46.5</v>
      </c>
      <c r="F30" s="1187">
        <v>42.9</v>
      </c>
      <c r="G30" s="1197"/>
      <c r="H30" s="1197"/>
      <c r="I30" s="1187">
        <v>26.6</v>
      </c>
      <c r="J30" s="1187">
        <v>22.1</v>
      </c>
      <c r="K30" s="1187">
        <v>22.7</v>
      </c>
      <c r="L30" s="1187">
        <v>24.4</v>
      </c>
    </row>
    <row r="31" spans="1:12" ht="11.1" customHeight="1">
      <c r="A31" s="2323" t="s">
        <v>173</v>
      </c>
      <c r="B31" s="2323"/>
      <c r="C31" s="2515"/>
      <c r="D31" s="1190">
        <v>47.5</v>
      </c>
      <c r="E31" s="1190">
        <v>43.4</v>
      </c>
      <c r="F31" s="1190">
        <v>41.4</v>
      </c>
      <c r="G31" s="1190">
        <v>37</v>
      </c>
      <c r="H31" s="1190">
        <v>38.6</v>
      </c>
      <c r="I31" s="1197"/>
      <c r="J31" s="1190">
        <v>34</v>
      </c>
      <c r="K31" s="1190">
        <v>33.5</v>
      </c>
      <c r="L31" s="1190">
        <v>25.8</v>
      </c>
    </row>
    <row r="32" spans="1:12" ht="11.1" customHeight="1">
      <c r="A32" s="2325" t="s">
        <v>174</v>
      </c>
      <c r="B32" s="2325"/>
      <c r="C32" s="2553"/>
      <c r="D32" s="1197"/>
      <c r="E32" s="1187">
        <v>47.1</v>
      </c>
      <c r="F32" s="1187">
        <v>44</v>
      </c>
      <c r="G32" s="1187">
        <v>44.8</v>
      </c>
      <c r="H32" s="1187">
        <v>39.299999999999997</v>
      </c>
      <c r="I32" s="1187">
        <v>38.4</v>
      </c>
      <c r="J32" s="1187">
        <v>32.9</v>
      </c>
      <c r="K32" s="1187">
        <v>29.9</v>
      </c>
      <c r="L32" s="1187">
        <v>29.6</v>
      </c>
    </row>
    <row r="33" spans="1:13" ht="11.1" customHeight="1">
      <c r="A33" s="2323" t="s">
        <v>175</v>
      </c>
      <c r="B33" s="2323"/>
      <c r="C33" s="2515"/>
      <c r="D33" s="1190">
        <v>55.7</v>
      </c>
      <c r="E33" s="1197"/>
      <c r="F33" s="1190">
        <v>46.5</v>
      </c>
      <c r="G33" s="1197"/>
      <c r="H33" s="1190">
        <v>45.2</v>
      </c>
      <c r="I33" s="1190">
        <v>42.9</v>
      </c>
      <c r="J33" s="1190">
        <v>39.299999999999997</v>
      </c>
      <c r="K33" s="1197"/>
      <c r="L33" s="1197"/>
    </row>
    <row r="34" spans="1:13" ht="11.1" customHeight="1">
      <c r="A34" s="2325" t="s">
        <v>176</v>
      </c>
      <c r="B34" s="2325"/>
      <c r="C34" s="2553"/>
      <c r="D34" s="1197"/>
      <c r="E34" s="2029"/>
      <c r="F34" s="1187">
        <v>42.3</v>
      </c>
      <c r="G34" s="1187">
        <v>43.2</v>
      </c>
      <c r="H34" s="1187">
        <v>40.5</v>
      </c>
      <c r="I34" s="1187">
        <v>36.9</v>
      </c>
      <c r="J34" s="1187">
        <v>28.9</v>
      </c>
      <c r="K34" s="1187">
        <v>26.1</v>
      </c>
      <c r="L34" s="1187">
        <v>26.2</v>
      </c>
    </row>
    <row r="35" spans="1:13" ht="11.1" customHeight="1">
      <c r="A35" s="2323" t="s">
        <v>177</v>
      </c>
      <c r="B35" s="2323"/>
      <c r="C35" s="2515"/>
      <c r="D35" s="1197"/>
      <c r="E35" s="1190">
        <v>44.2</v>
      </c>
      <c r="F35" s="1190">
        <v>43.4</v>
      </c>
      <c r="G35" s="1190">
        <v>43.7</v>
      </c>
      <c r="H35" s="1190">
        <v>41.4</v>
      </c>
      <c r="I35" s="1190">
        <v>38.4</v>
      </c>
      <c r="J35" s="1190">
        <v>32.5</v>
      </c>
      <c r="K35" s="1190">
        <v>29.7</v>
      </c>
      <c r="L35" s="1190">
        <v>27.1</v>
      </c>
    </row>
    <row r="36" spans="1:13" ht="11.1" customHeight="1">
      <c r="A36" s="2325" t="s">
        <v>178</v>
      </c>
      <c r="B36" s="2325"/>
      <c r="C36" s="2553"/>
      <c r="D36" s="1187">
        <v>38.200000000000003</v>
      </c>
      <c r="E36" s="1187">
        <v>39.4</v>
      </c>
      <c r="F36" s="1187">
        <v>42.3</v>
      </c>
      <c r="G36" s="1187">
        <v>37.700000000000003</v>
      </c>
      <c r="H36" s="1187">
        <v>35</v>
      </c>
      <c r="I36" s="1187">
        <v>34.299999999999997</v>
      </c>
      <c r="J36" s="1187">
        <v>32.200000000000003</v>
      </c>
      <c r="K36" s="1187">
        <v>29.2</v>
      </c>
      <c r="L36" s="1187">
        <v>26.5</v>
      </c>
    </row>
    <row r="37" spans="1:13" ht="11.1" customHeight="1">
      <c r="A37" s="2323" t="s">
        <v>179</v>
      </c>
      <c r="B37" s="2323"/>
      <c r="C37" s="2515"/>
      <c r="D37" s="1190">
        <v>59.2</v>
      </c>
      <c r="E37" s="1190">
        <v>54.2</v>
      </c>
      <c r="F37" s="1190">
        <v>49</v>
      </c>
      <c r="G37" s="1190">
        <v>46.1</v>
      </c>
      <c r="H37" s="1190">
        <v>43.3</v>
      </c>
      <c r="I37" s="1190">
        <v>38.799999999999997</v>
      </c>
      <c r="J37" s="1190">
        <v>35.299999999999997</v>
      </c>
      <c r="K37" s="1190">
        <v>30.8</v>
      </c>
      <c r="L37" s="1190">
        <v>29.2</v>
      </c>
    </row>
    <row r="38" spans="1:13" ht="11.1" customHeight="1">
      <c r="A38" s="2325" t="s">
        <v>180</v>
      </c>
      <c r="B38" s="2325"/>
      <c r="C38" s="2553"/>
      <c r="D38" s="1197"/>
      <c r="E38" s="1187">
        <v>42.2</v>
      </c>
      <c r="F38" s="1187">
        <v>42.4</v>
      </c>
      <c r="G38" s="1187">
        <v>45.7</v>
      </c>
      <c r="H38" s="1197"/>
      <c r="I38" s="1187">
        <v>38</v>
      </c>
      <c r="J38" s="1187">
        <v>29.5</v>
      </c>
      <c r="K38" s="1197"/>
      <c r="L38" s="1197"/>
    </row>
    <row r="39" spans="1:13" ht="11.1" customHeight="1">
      <c r="A39" s="2323" t="s">
        <v>181</v>
      </c>
      <c r="B39" s="2323"/>
      <c r="C39" s="2515"/>
      <c r="D39" s="1197"/>
      <c r="E39" s="1190">
        <v>47.8</v>
      </c>
      <c r="F39" s="1190">
        <v>40.5</v>
      </c>
      <c r="G39" s="1190">
        <v>43.1</v>
      </c>
      <c r="H39" s="1190">
        <v>39</v>
      </c>
      <c r="I39" s="1190">
        <v>38.299999999999997</v>
      </c>
      <c r="J39" s="1190">
        <v>33.4</v>
      </c>
      <c r="K39" s="1190">
        <v>27.3</v>
      </c>
      <c r="L39" s="1190">
        <v>31.6</v>
      </c>
    </row>
    <row r="40" spans="1:13" ht="11.1" customHeight="1">
      <c r="A40" s="2325" t="s">
        <v>183</v>
      </c>
      <c r="B40" s="2325"/>
      <c r="C40" s="2553"/>
      <c r="D40" s="1197"/>
      <c r="E40" s="1197"/>
      <c r="F40" s="1197"/>
      <c r="G40" s="1197"/>
      <c r="H40" s="1187">
        <v>38.4</v>
      </c>
      <c r="I40" s="1197"/>
      <c r="J40" s="1197"/>
      <c r="K40" s="1187">
        <v>30.6</v>
      </c>
      <c r="L40" s="1187">
        <v>31.1</v>
      </c>
    </row>
    <row r="41" spans="1:13" ht="11.1" customHeight="1">
      <c r="A41" s="2323" t="s">
        <v>184</v>
      </c>
      <c r="B41" s="2323"/>
      <c r="C41" s="2515"/>
      <c r="D41" s="1190">
        <v>50.3</v>
      </c>
      <c r="E41" s="1190">
        <v>44.5</v>
      </c>
      <c r="F41" s="1190">
        <v>42.7</v>
      </c>
      <c r="G41" s="1190">
        <v>42.9</v>
      </c>
      <c r="H41" s="1190">
        <v>34</v>
      </c>
      <c r="I41" s="1190">
        <v>34</v>
      </c>
      <c r="J41" s="1190">
        <v>30.9</v>
      </c>
      <c r="K41" s="1190">
        <v>26.1</v>
      </c>
      <c r="L41" s="1190">
        <v>23.2</v>
      </c>
    </row>
    <row r="42" spans="1:13" ht="11.1" customHeight="1">
      <c r="A42" s="2325" t="s">
        <v>185</v>
      </c>
      <c r="B42" s="2325"/>
      <c r="C42" s="2553"/>
      <c r="D42" s="1197"/>
      <c r="E42" s="1197"/>
      <c r="F42" s="1187">
        <v>43.2</v>
      </c>
      <c r="G42" s="1187">
        <v>36.799999999999997</v>
      </c>
      <c r="H42" s="1187">
        <v>35.200000000000003</v>
      </c>
      <c r="I42" s="1187">
        <v>39.700000000000003</v>
      </c>
      <c r="J42" s="1187">
        <v>28.9</v>
      </c>
      <c r="K42" s="1187">
        <v>24.6</v>
      </c>
      <c r="L42" s="1187">
        <v>25.4</v>
      </c>
    </row>
    <row r="43" spans="1:13" ht="11.1" customHeight="1">
      <c r="A43" s="2323" t="s">
        <v>186</v>
      </c>
      <c r="B43" s="2323"/>
      <c r="C43" s="2515"/>
      <c r="D43" s="1190">
        <v>50.2</v>
      </c>
      <c r="E43" s="1190">
        <v>50.2</v>
      </c>
      <c r="F43" s="1190">
        <v>46.6</v>
      </c>
      <c r="G43" s="1190">
        <v>44.5</v>
      </c>
      <c r="H43" s="1190">
        <v>40.1</v>
      </c>
      <c r="I43" s="1190">
        <v>39.200000000000003</v>
      </c>
      <c r="J43" s="1190">
        <v>30.8</v>
      </c>
      <c r="K43" s="1190">
        <v>28</v>
      </c>
      <c r="L43" s="2057"/>
    </row>
    <row r="44" spans="1:13" ht="11.1" customHeight="1">
      <c r="A44" s="2325" t="s">
        <v>187</v>
      </c>
      <c r="B44" s="2325"/>
      <c r="C44" s="2553"/>
      <c r="D44" s="1197"/>
      <c r="E44" s="1187">
        <v>41.1</v>
      </c>
      <c r="F44" s="1187">
        <v>41.8</v>
      </c>
      <c r="G44" s="1187">
        <v>36.700000000000003</v>
      </c>
      <c r="H44" s="1187">
        <v>33.5</v>
      </c>
      <c r="I44" s="1187">
        <v>33.299999999999997</v>
      </c>
      <c r="J44" s="1187">
        <v>28.4</v>
      </c>
      <c r="K44" s="1197"/>
      <c r="L44" s="1187">
        <v>25.8</v>
      </c>
    </row>
    <row r="45" spans="1:13" ht="11.1" customHeight="1">
      <c r="A45" s="2323" t="s">
        <v>124</v>
      </c>
      <c r="B45" s="2323"/>
      <c r="C45" s="2515"/>
      <c r="D45" s="1190">
        <v>48.6</v>
      </c>
      <c r="E45" s="1190">
        <v>43</v>
      </c>
      <c r="F45" s="1190">
        <v>47.3</v>
      </c>
      <c r="G45" s="1190">
        <v>48.3</v>
      </c>
      <c r="H45" s="1190">
        <v>44.8</v>
      </c>
      <c r="I45" s="1190">
        <v>39.700000000000003</v>
      </c>
      <c r="J45" s="1190">
        <v>36.1</v>
      </c>
      <c r="K45" s="1197"/>
      <c r="L45" s="1190">
        <v>26.8</v>
      </c>
    </row>
    <row r="46" spans="1:13" ht="11.1" customHeight="1">
      <c r="A46" s="2325" t="s">
        <v>189</v>
      </c>
      <c r="B46" s="2325"/>
      <c r="C46" s="2553"/>
      <c r="D46" s="1187">
        <v>17.899999999999999</v>
      </c>
      <c r="E46" s="1187">
        <v>21.3</v>
      </c>
      <c r="F46" s="1187">
        <v>15.8</v>
      </c>
      <c r="G46" s="1187">
        <v>17</v>
      </c>
      <c r="H46" s="1187">
        <v>18.2</v>
      </c>
      <c r="I46" s="1187">
        <v>15</v>
      </c>
      <c r="J46" s="1187">
        <v>11</v>
      </c>
      <c r="K46" s="1197"/>
      <c r="L46" s="1187">
        <v>10.6</v>
      </c>
    </row>
    <row r="47" spans="1:13" ht="11.1" customHeight="1">
      <c r="A47" s="2323" t="s">
        <v>190</v>
      </c>
      <c r="B47" s="2323"/>
      <c r="C47" s="2515"/>
      <c r="D47" s="1190">
        <v>48.1</v>
      </c>
      <c r="E47" s="1190">
        <v>43.5</v>
      </c>
      <c r="F47" s="1190">
        <v>41.8</v>
      </c>
      <c r="G47" s="1190">
        <v>42.6</v>
      </c>
      <c r="H47" s="1190">
        <v>39</v>
      </c>
      <c r="I47" s="1190">
        <v>35.299999999999997</v>
      </c>
      <c r="J47" s="1190"/>
      <c r="K47" s="1190">
        <v>30</v>
      </c>
      <c r="L47" s="1190">
        <v>33</v>
      </c>
    </row>
    <row r="48" spans="1:13" ht="11.1" customHeight="1">
      <c r="A48" s="2325" t="s">
        <v>191</v>
      </c>
      <c r="B48" s="2325"/>
      <c r="C48" s="2553"/>
      <c r="D48" s="1197"/>
      <c r="E48" s="1197"/>
      <c r="F48" s="1197"/>
      <c r="G48" s="1197"/>
      <c r="H48" s="1197"/>
      <c r="I48" s="1187">
        <v>30.5</v>
      </c>
      <c r="J48" s="1187">
        <v>27.3</v>
      </c>
      <c r="K48" s="1187">
        <v>23.4</v>
      </c>
      <c r="L48" s="1187">
        <v>24.5</v>
      </c>
      <c r="M48" s="1129"/>
    </row>
    <row r="49" spans="1:13" ht="11.1" customHeight="1">
      <c r="A49" s="2323" t="s">
        <v>193</v>
      </c>
      <c r="B49" s="2323"/>
      <c r="C49" s="2515"/>
      <c r="D49" s="1197"/>
      <c r="E49" s="1190">
        <v>44.4</v>
      </c>
      <c r="F49" s="1190">
        <v>41.5</v>
      </c>
      <c r="G49" s="1190">
        <v>43.5</v>
      </c>
      <c r="H49" s="1190">
        <v>40.4</v>
      </c>
      <c r="I49" s="1190">
        <v>34.299999999999997</v>
      </c>
      <c r="J49" s="1190">
        <v>37.1</v>
      </c>
      <c r="K49" s="1190">
        <v>31.1</v>
      </c>
      <c r="L49" s="1190">
        <v>27.9</v>
      </c>
    </row>
    <row r="50" spans="1:13" ht="11.1" customHeight="1">
      <c r="A50" s="2325" t="s">
        <v>194</v>
      </c>
      <c r="B50" s="2325"/>
      <c r="C50" s="2553"/>
      <c r="D50" s="1187">
        <v>54.1</v>
      </c>
      <c r="E50" s="1187">
        <v>47.3</v>
      </c>
      <c r="F50" s="1187">
        <v>49.2</v>
      </c>
      <c r="G50" s="1187">
        <v>48.9</v>
      </c>
      <c r="H50" s="1187">
        <v>41.3</v>
      </c>
      <c r="I50" s="1187">
        <v>39.200000000000003</v>
      </c>
      <c r="J50" s="1187">
        <v>32.700000000000003</v>
      </c>
      <c r="K50" s="1197"/>
      <c r="L50" s="1187">
        <v>30.4</v>
      </c>
    </row>
    <row r="51" spans="1:13" ht="11.1" customHeight="1">
      <c r="A51" s="2323" t="s">
        <v>195</v>
      </c>
      <c r="B51" s="2323"/>
      <c r="C51" s="2515"/>
      <c r="D51" s="1190">
        <v>51.3</v>
      </c>
      <c r="E51" s="1190">
        <v>49</v>
      </c>
      <c r="F51" s="1190">
        <v>45.4</v>
      </c>
      <c r="G51" s="1190">
        <v>42.4</v>
      </c>
      <c r="H51" s="1190">
        <v>41.7</v>
      </c>
      <c r="I51" s="1190"/>
      <c r="J51" s="1190">
        <v>34.4</v>
      </c>
      <c r="K51" s="1190">
        <v>31</v>
      </c>
      <c r="L51" s="1197"/>
    </row>
    <row r="52" spans="1:13" ht="11.1" customHeight="1">
      <c r="A52" s="3006" t="s">
        <v>1026</v>
      </c>
      <c r="B52" s="3006"/>
      <c r="C52" s="3007"/>
      <c r="D52" s="2031">
        <v>47.1</v>
      </c>
      <c r="E52" s="2032">
        <v>44.9</v>
      </c>
      <c r="F52" s="2032">
        <v>43.3</v>
      </c>
      <c r="G52" s="2032">
        <v>44.7</v>
      </c>
      <c r="H52" s="2032">
        <v>41.8</v>
      </c>
      <c r="I52" s="2032">
        <v>38.700000000000003</v>
      </c>
      <c r="J52" s="2032">
        <v>34.9</v>
      </c>
      <c r="K52" s="2032">
        <v>32.799999999999997</v>
      </c>
      <c r="L52" s="2032">
        <v>29.8</v>
      </c>
    </row>
    <row r="53" spans="1:13" ht="12.75" customHeight="1">
      <c r="A53" s="3017" t="s">
        <v>666</v>
      </c>
      <c r="B53" s="3018"/>
      <c r="C53" s="3018"/>
      <c r="D53" s="1897"/>
      <c r="E53" s="1897"/>
      <c r="F53" s="1897"/>
      <c r="G53" s="1897"/>
      <c r="H53" s="1897"/>
      <c r="I53" s="1897"/>
      <c r="J53" s="1897"/>
      <c r="K53" s="1897"/>
      <c r="L53" s="1897"/>
    </row>
    <row r="54" spans="1:13" ht="12.75" hidden="1" customHeight="1">
      <c r="A54" s="1868"/>
      <c r="B54" s="1885"/>
      <c r="C54" s="1885"/>
      <c r="D54" s="1897"/>
      <c r="E54" s="1897"/>
      <c r="F54" s="1897"/>
      <c r="G54" s="1897"/>
      <c r="H54" s="1897"/>
      <c r="I54" s="1897"/>
      <c r="J54" s="1897"/>
      <c r="K54" s="1897"/>
      <c r="L54" s="1897"/>
    </row>
    <row r="55" spans="1:13" ht="12.75" hidden="1" customHeight="1">
      <c r="A55" s="1868"/>
      <c r="B55" s="1885"/>
      <c r="C55" s="1885"/>
      <c r="D55" s="1897"/>
      <c r="E55" s="1897"/>
      <c r="F55" s="1897"/>
      <c r="G55" s="1897"/>
      <c r="H55" s="1897"/>
      <c r="I55" s="1897"/>
      <c r="J55" s="1897"/>
      <c r="K55" s="1897"/>
      <c r="L55" s="1897"/>
    </row>
    <row r="56" spans="1:13" ht="12.75" hidden="1" customHeight="1">
      <c r="A56" s="1868"/>
      <c r="B56" s="1885"/>
      <c r="C56" s="1885"/>
      <c r="D56" s="1897"/>
      <c r="E56" s="1897"/>
      <c r="F56" s="1897"/>
      <c r="G56" s="1897"/>
      <c r="H56" s="1897"/>
      <c r="I56" s="1897"/>
      <c r="J56" s="1897"/>
      <c r="K56" s="1897"/>
      <c r="L56" s="1897"/>
    </row>
    <row r="57" spans="1:13" ht="12.75" hidden="1" customHeight="1">
      <c r="A57" s="1868"/>
      <c r="B57" s="1885"/>
      <c r="C57" s="1885"/>
      <c r="D57" s="1897"/>
      <c r="E57" s="1897"/>
      <c r="F57" s="1897"/>
      <c r="G57" s="1897"/>
      <c r="H57" s="1897"/>
      <c r="I57" s="1897"/>
      <c r="J57" s="1897"/>
      <c r="K57" s="1897"/>
      <c r="L57" s="1897"/>
    </row>
    <row r="58" spans="1:13" ht="12.4" customHeight="1">
      <c r="A58" s="2335" t="s">
        <v>1082</v>
      </c>
      <c r="B58" s="2336"/>
      <c r="C58" s="2336"/>
      <c r="D58" s="2336"/>
      <c r="E58" s="2336"/>
      <c r="F58" s="2336"/>
      <c r="G58" s="2336"/>
      <c r="H58" s="2336"/>
      <c r="I58" s="2336"/>
      <c r="J58" s="2336"/>
      <c r="K58" s="2336"/>
      <c r="L58" s="2336"/>
    </row>
    <row r="59" spans="1:13" ht="12.4" customHeight="1">
      <c r="A59" s="2335" t="s">
        <v>278</v>
      </c>
      <c r="B59" s="2336"/>
      <c r="C59" s="2336"/>
      <c r="D59" s="2336"/>
      <c r="E59" s="2336"/>
      <c r="F59" s="2336"/>
      <c r="G59" s="2336"/>
      <c r="H59" s="2336"/>
      <c r="I59" s="2336"/>
      <c r="J59" s="2336"/>
      <c r="K59" s="2336"/>
      <c r="L59" s="2336"/>
      <c r="M59" s="2005"/>
    </row>
    <row r="60" spans="1:13" ht="12.4" customHeight="1">
      <c r="A60" s="2335" t="s">
        <v>279</v>
      </c>
      <c r="B60" s="2336"/>
      <c r="C60" s="2336"/>
      <c r="D60" s="2336"/>
      <c r="E60" s="2336"/>
      <c r="F60" s="2336"/>
      <c r="G60" s="2336"/>
      <c r="H60" s="2336"/>
      <c r="I60" s="2336"/>
      <c r="J60" s="2336"/>
      <c r="K60" s="2336"/>
      <c r="L60" s="2336"/>
    </row>
    <row r="61" spans="1:13" s="923" customFormat="1" ht="12.4" customHeight="1">
      <c r="A61" s="2335" t="s">
        <v>963</v>
      </c>
      <c r="B61" s="2336"/>
      <c r="C61" s="2336"/>
      <c r="D61" s="2336"/>
      <c r="E61" s="2336"/>
      <c r="F61" s="2336"/>
      <c r="G61" s="2336"/>
      <c r="H61" s="2336"/>
      <c r="I61" s="2336"/>
      <c r="J61" s="2336"/>
      <c r="K61" s="2336"/>
      <c r="L61" s="2336"/>
      <c r="M61" s="214"/>
    </row>
    <row r="62" spans="1:13" ht="84.75" customHeight="1">
      <c r="A62" s="2332" t="s">
        <v>667</v>
      </c>
      <c r="B62" s="2332"/>
      <c r="C62" s="2539" t="s">
        <v>1450</v>
      </c>
      <c r="D62" s="2539"/>
      <c r="E62" s="2539"/>
      <c r="F62" s="2539"/>
      <c r="G62" s="2539"/>
      <c r="H62" s="2539"/>
      <c r="I62" s="2539"/>
      <c r="J62" s="2539"/>
      <c r="K62" s="2539"/>
      <c r="L62" s="2539"/>
    </row>
    <row r="63" spans="1:13" ht="12" customHeight="1">
      <c r="C63" s="2539"/>
      <c r="D63" s="2539"/>
      <c r="E63" s="2539"/>
      <c r="F63" s="2539"/>
      <c r="G63" s="2539"/>
      <c r="H63" s="2539"/>
      <c r="I63" s="2539"/>
      <c r="J63" s="2539"/>
      <c r="K63" s="2539"/>
      <c r="L63" s="2539"/>
    </row>
    <row r="64" spans="1:13" ht="12" hidden="1" customHeight="1">
      <c r="C64" s="2336"/>
      <c r="D64" s="2336"/>
      <c r="E64" s="2336"/>
      <c r="F64" s="2336"/>
      <c r="G64" s="2336"/>
      <c r="H64" s="2336"/>
      <c r="I64" s="2336"/>
      <c r="J64" s="2336"/>
      <c r="K64" s="2336"/>
      <c r="L64" s="2336"/>
    </row>
    <row r="65" ht="12" customHeight="1"/>
    <row r="66" ht="12" hidden="1" customHeight="1"/>
  </sheetData>
  <mergeCells count="60">
    <mergeCell ref="A13:C13"/>
    <mergeCell ref="A1:L2"/>
    <mergeCell ref="A3:C4"/>
    <mergeCell ref="D3:L3"/>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C64:L64"/>
    <mergeCell ref="A50:C50"/>
    <mergeCell ref="A51:C51"/>
    <mergeCell ref="A52:C52"/>
    <mergeCell ref="A53:C53"/>
    <mergeCell ref="A58:L58"/>
    <mergeCell ref="A59:L59"/>
    <mergeCell ref="A60:L60"/>
    <mergeCell ref="A61:L61"/>
    <mergeCell ref="A62:B62"/>
    <mergeCell ref="C62:L62"/>
    <mergeCell ref="C63:L63"/>
  </mergeCells>
  <pageMargins left="0.75" right="0.75" top="1" bottom="1" header="0.5" footer="0.5"/>
  <pageSetup orientation="portrait" horizontalDpi="1200" verticalDpi="1200" r:id="rId1"/>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tabColor rgb="FF00FF00"/>
  </sheetPr>
  <dimension ref="A1:M66"/>
  <sheetViews>
    <sheetView showGridLines="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350" customWidth="1"/>
    <col min="2" max="2" width="2.5703125" style="350" customWidth="1"/>
    <col min="3" max="3" width="12.140625" style="350" customWidth="1"/>
    <col min="4" max="12" width="10.7109375" style="350" customWidth="1"/>
    <col min="13" max="16384" width="9.140625" style="350"/>
  </cols>
  <sheetData>
    <row r="1" spans="1:12" ht="12.75" customHeight="1">
      <c r="A1" s="2866" t="s">
        <v>1451</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3.5" customHeight="1">
      <c r="A3" s="2390" t="s">
        <v>263</v>
      </c>
      <c r="B3" s="2434"/>
      <c r="C3" s="2434"/>
      <c r="D3" s="2279" t="s">
        <v>1033</v>
      </c>
      <c r="E3" s="2279"/>
      <c r="F3" s="2279"/>
      <c r="G3" s="2279"/>
      <c r="H3" s="2279"/>
      <c r="I3" s="2419"/>
      <c r="J3" s="2419"/>
      <c r="K3" s="2419"/>
      <c r="L3" s="2419"/>
    </row>
    <row r="4" spans="1:12">
      <c r="A4" s="2460"/>
      <c r="B4" s="2434"/>
      <c r="C4" s="2434"/>
      <c r="D4" s="601">
        <v>2001</v>
      </c>
      <c r="E4" s="601">
        <v>2003</v>
      </c>
      <c r="F4" s="601">
        <v>2005</v>
      </c>
      <c r="G4" s="601">
        <v>2007</v>
      </c>
      <c r="H4" s="601">
        <v>2009</v>
      </c>
      <c r="I4" s="588">
        <v>2011</v>
      </c>
      <c r="J4" s="588">
        <v>2013</v>
      </c>
      <c r="K4" s="588">
        <v>2015</v>
      </c>
      <c r="L4" s="588">
        <v>2017</v>
      </c>
    </row>
    <row r="5" spans="1:12" ht="11.1" customHeight="1">
      <c r="A5" s="2498" t="s">
        <v>555</v>
      </c>
      <c r="B5" s="2498"/>
      <c r="C5" s="3024"/>
      <c r="D5" s="910" t="s">
        <v>130</v>
      </c>
      <c r="E5" s="910">
        <v>24.2</v>
      </c>
      <c r="F5" s="910">
        <v>23.8</v>
      </c>
      <c r="G5" s="86"/>
      <c r="H5" s="910">
        <v>23.1</v>
      </c>
      <c r="I5" s="910">
        <v>21</v>
      </c>
      <c r="J5" s="910">
        <v>19.399999999999999</v>
      </c>
      <c r="K5" s="910">
        <v>16.100000000000001</v>
      </c>
      <c r="L5" s="243"/>
    </row>
    <row r="6" spans="1:12" ht="11.1" customHeight="1">
      <c r="A6" s="2275" t="s">
        <v>556</v>
      </c>
      <c r="B6" s="2275"/>
      <c r="C6" s="2369"/>
      <c r="D6" s="86"/>
      <c r="E6" s="73">
        <v>26.5</v>
      </c>
      <c r="F6" s="86"/>
      <c r="G6" s="73">
        <v>25.8</v>
      </c>
      <c r="H6" s="73">
        <v>21.7</v>
      </c>
      <c r="I6" s="73">
        <v>16.7</v>
      </c>
      <c r="J6" s="73">
        <v>12.8</v>
      </c>
      <c r="K6" s="73">
        <v>12.5</v>
      </c>
      <c r="L6" s="73">
        <v>13.8</v>
      </c>
    </row>
    <row r="7" spans="1:12" ht="11.1" customHeight="1">
      <c r="A7" s="2498" t="s">
        <v>557</v>
      </c>
      <c r="B7" s="2498"/>
      <c r="C7" s="3024"/>
      <c r="D7" s="86"/>
      <c r="E7" s="910">
        <v>33.6</v>
      </c>
      <c r="F7" s="910">
        <v>30.8</v>
      </c>
      <c r="G7" s="910">
        <v>30.4</v>
      </c>
      <c r="H7" s="910">
        <v>27.4</v>
      </c>
      <c r="I7" s="910">
        <v>26.5</v>
      </c>
      <c r="J7" s="910">
        <v>20.100000000000001</v>
      </c>
      <c r="K7" s="910">
        <v>19</v>
      </c>
      <c r="L7" s="910">
        <v>17.899999999999999</v>
      </c>
    </row>
    <row r="8" spans="1:12" ht="11.1" customHeight="1">
      <c r="A8" s="2275" t="s">
        <v>558</v>
      </c>
      <c r="B8" s="2275"/>
      <c r="C8" s="2369"/>
      <c r="D8" s="73" t="s">
        <v>131</v>
      </c>
      <c r="E8" s="86"/>
      <c r="F8" s="73">
        <v>29.7</v>
      </c>
      <c r="G8" s="73">
        <v>25.2</v>
      </c>
      <c r="H8" s="73">
        <v>24.6</v>
      </c>
      <c r="I8" s="73">
        <v>20.100000000000001</v>
      </c>
      <c r="J8" s="73">
        <v>22.9</v>
      </c>
      <c r="K8" s="73">
        <v>16.3</v>
      </c>
      <c r="L8" s="73">
        <v>11.7</v>
      </c>
    </row>
    <row r="9" spans="1:12" ht="11.1" customHeight="1">
      <c r="A9" s="2498" t="s">
        <v>559</v>
      </c>
      <c r="B9" s="2498"/>
      <c r="C9" s="3024"/>
      <c r="D9" s="210"/>
      <c r="E9" s="210"/>
      <c r="F9" s="243"/>
      <c r="G9" s="210"/>
      <c r="H9" s="243"/>
      <c r="I9" s="210"/>
      <c r="J9" s="243"/>
      <c r="K9" s="910">
        <v>15.1</v>
      </c>
      <c r="L9" s="910">
        <v>13.3</v>
      </c>
    </row>
    <row r="10" spans="1:12" ht="11.1" customHeight="1">
      <c r="A10" s="2275" t="s">
        <v>560</v>
      </c>
      <c r="B10" s="2275"/>
      <c r="C10" s="2369"/>
      <c r="D10" s="86"/>
      <c r="E10" s="86"/>
      <c r="F10" s="73">
        <v>30.6</v>
      </c>
      <c r="G10" s="86"/>
      <c r="H10" s="73">
        <v>25.1</v>
      </c>
      <c r="I10" s="73">
        <v>22.3</v>
      </c>
      <c r="J10" s="243"/>
      <c r="K10" s="243"/>
      <c r="L10" s="73">
        <v>14.5</v>
      </c>
    </row>
    <row r="11" spans="1:12" ht="11.1" customHeight="1">
      <c r="A11" s="2498" t="s">
        <v>561</v>
      </c>
      <c r="B11" s="2498"/>
      <c r="C11" s="3024"/>
      <c r="D11" s="86"/>
      <c r="E11" s="86"/>
      <c r="F11" s="910">
        <v>27.8</v>
      </c>
      <c r="G11" s="910">
        <v>26.2</v>
      </c>
      <c r="H11" s="910">
        <v>24.2</v>
      </c>
      <c r="I11" s="910">
        <v>22.3</v>
      </c>
      <c r="J11" s="910">
        <v>20</v>
      </c>
      <c r="K11" s="910">
        <v>14</v>
      </c>
      <c r="L11" s="910">
        <v>14.9</v>
      </c>
    </row>
    <row r="12" spans="1:12" ht="11.1" customHeight="1">
      <c r="A12" s="2275" t="s">
        <v>152</v>
      </c>
      <c r="B12" s="2275"/>
      <c r="C12" s="2369"/>
      <c r="D12" s="73" t="s">
        <v>132</v>
      </c>
      <c r="E12" s="73">
        <v>26.6</v>
      </c>
      <c r="F12" s="73">
        <v>24.4</v>
      </c>
      <c r="G12" s="73">
        <v>25.4</v>
      </c>
      <c r="H12" s="73">
        <v>23.7</v>
      </c>
      <c r="I12" s="73">
        <v>21.9</v>
      </c>
      <c r="J12" s="73">
        <v>20.399999999999999</v>
      </c>
      <c r="K12" s="73">
        <v>14.8</v>
      </c>
      <c r="L12" s="73">
        <v>14.9</v>
      </c>
    </row>
    <row r="13" spans="1:12" ht="11.1" customHeight="1">
      <c r="A13" s="2498" t="s">
        <v>154</v>
      </c>
      <c r="B13" s="2498"/>
      <c r="C13" s="3024"/>
      <c r="D13" s="910" t="s">
        <v>133</v>
      </c>
      <c r="E13" s="910">
        <v>23.3</v>
      </c>
      <c r="F13" s="910">
        <v>21.3</v>
      </c>
      <c r="G13" s="910">
        <v>22.8</v>
      </c>
      <c r="H13" s="910">
        <v>21.1</v>
      </c>
      <c r="I13" s="910">
        <v>19.100000000000001</v>
      </c>
      <c r="J13" s="910">
        <v>16.600000000000001</v>
      </c>
      <c r="K13" s="910">
        <v>15.3</v>
      </c>
      <c r="L13" s="910">
        <v>12.7</v>
      </c>
    </row>
    <row r="14" spans="1:12" ht="11.1" customHeight="1">
      <c r="A14" s="2275" t="s">
        <v>155</v>
      </c>
      <c r="B14" s="2275"/>
      <c r="C14" s="2369"/>
      <c r="D14" s="86"/>
      <c r="E14" s="73">
        <v>19.8</v>
      </c>
      <c r="F14" s="73">
        <v>20.8</v>
      </c>
      <c r="G14" s="73">
        <v>19</v>
      </c>
      <c r="H14" s="73">
        <v>18.8</v>
      </c>
      <c r="I14" s="73">
        <v>17.5</v>
      </c>
      <c r="J14" s="73">
        <v>13.3</v>
      </c>
      <c r="K14" s="243"/>
      <c r="L14" s="243"/>
    </row>
    <row r="15" spans="1:12" ht="11.1" customHeight="1">
      <c r="A15" s="2498" t="s">
        <v>156</v>
      </c>
      <c r="B15" s="2498"/>
      <c r="C15" s="3024"/>
      <c r="D15" s="86"/>
      <c r="E15" s="86"/>
      <c r="F15" s="910">
        <v>18.8</v>
      </c>
      <c r="G15" s="910">
        <v>14.9</v>
      </c>
      <c r="H15" s="910">
        <v>22.4</v>
      </c>
      <c r="I15" s="910">
        <v>15.4</v>
      </c>
      <c r="J15" s="910">
        <v>12.7</v>
      </c>
      <c r="K15" s="910">
        <v>13.4</v>
      </c>
      <c r="L15" s="910">
        <v>12.6</v>
      </c>
    </row>
    <row r="16" spans="1:12" ht="11.1" customHeight="1">
      <c r="A16" s="2275" t="s">
        <v>157</v>
      </c>
      <c r="B16" s="2275"/>
      <c r="C16" s="2369"/>
      <c r="D16" s="73" t="s">
        <v>134</v>
      </c>
      <c r="E16" s="73">
        <v>23.4</v>
      </c>
      <c r="F16" s="73">
        <v>28.3</v>
      </c>
      <c r="G16" s="73">
        <v>30.4</v>
      </c>
      <c r="H16" s="73">
        <v>22.3</v>
      </c>
      <c r="I16" s="73">
        <v>21.8</v>
      </c>
      <c r="J16" s="73">
        <v>18.2</v>
      </c>
      <c r="K16" s="73">
        <v>15.6</v>
      </c>
      <c r="L16" s="73">
        <v>15.3</v>
      </c>
    </row>
    <row r="17" spans="1:12" ht="11.1" customHeight="1">
      <c r="A17" s="2498" t="s">
        <v>158</v>
      </c>
      <c r="B17" s="2498"/>
      <c r="C17" s="3024"/>
      <c r="D17" s="86"/>
      <c r="E17" s="86"/>
      <c r="F17" s="86"/>
      <c r="G17" s="511">
        <v>28</v>
      </c>
      <c r="H17" s="511">
        <v>24.7</v>
      </c>
      <c r="I17" s="511">
        <v>22.5</v>
      </c>
      <c r="J17" s="511">
        <v>21</v>
      </c>
      <c r="K17" s="511">
        <v>15.9</v>
      </c>
      <c r="L17" s="511">
        <v>11.8</v>
      </c>
    </row>
    <row r="18" spans="1:12" ht="11.1" customHeight="1">
      <c r="A18" s="2275" t="s">
        <v>159</v>
      </c>
      <c r="B18" s="2275"/>
      <c r="C18" s="2369"/>
      <c r="D18" s="86"/>
      <c r="E18" s="73">
        <v>28.9</v>
      </c>
      <c r="F18" s="73">
        <v>24.6</v>
      </c>
      <c r="G18" s="73">
        <v>28.2</v>
      </c>
      <c r="H18" s="73">
        <v>24.9</v>
      </c>
      <c r="I18" s="73">
        <v>19.8</v>
      </c>
      <c r="J18" s="243"/>
      <c r="K18" s="73">
        <v>17.399999999999999</v>
      </c>
      <c r="L18" s="243"/>
    </row>
    <row r="19" spans="1:12" ht="11.1" customHeight="1">
      <c r="A19" s="2271" t="s">
        <v>160</v>
      </c>
      <c r="B19" s="2271"/>
      <c r="C19" s="2378"/>
      <c r="D19" s="86"/>
      <c r="E19" s="86"/>
      <c r="F19" s="511">
        <v>31</v>
      </c>
      <c r="G19" s="511">
        <v>26.1</v>
      </c>
      <c r="H19" s="86"/>
      <c r="I19" s="511">
        <v>23</v>
      </c>
      <c r="J19" s="243"/>
      <c r="K19" s="243"/>
      <c r="L19" s="511">
        <v>13.4</v>
      </c>
    </row>
    <row r="20" spans="1:12" ht="11.1" customHeight="1">
      <c r="A20" s="2275" t="s">
        <v>161</v>
      </c>
      <c r="B20" s="2275"/>
      <c r="C20" s="2369"/>
      <c r="D20" s="86"/>
      <c r="E20" s="86"/>
      <c r="F20" s="73">
        <v>29</v>
      </c>
      <c r="G20" s="73">
        <v>27.1</v>
      </c>
      <c r="H20" s="73">
        <v>25.5</v>
      </c>
      <c r="I20" s="73">
        <v>20.7</v>
      </c>
      <c r="J20" s="73">
        <v>16.2</v>
      </c>
      <c r="K20" s="243"/>
      <c r="L20" s="73">
        <v>16.100000000000001</v>
      </c>
    </row>
    <row r="21" spans="1:12" ht="11.1" customHeight="1">
      <c r="A21" s="2271" t="s">
        <v>162</v>
      </c>
      <c r="B21" s="2271"/>
      <c r="C21" s="2378"/>
      <c r="D21" s="86"/>
      <c r="E21" s="511">
        <v>32.799999999999997</v>
      </c>
      <c r="F21" s="511">
        <v>25.2</v>
      </c>
      <c r="G21" s="511">
        <v>27.1</v>
      </c>
      <c r="H21" s="511">
        <v>23.6</v>
      </c>
      <c r="I21" s="511">
        <v>23.2</v>
      </c>
      <c r="J21" s="511">
        <v>19.399999999999999</v>
      </c>
      <c r="K21" s="511">
        <v>13.1</v>
      </c>
      <c r="L21" s="511">
        <v>13.2</v>
      </c>
    </row>
    <row r="22" spans="1:12" ht="11.1" customHeight="1">
      <c r="A22" s="2275" t="s">
        <v>163</v>
      </c>
      <c r="B22" s="2275"/>
      <c r="C22" s="2369"/>
      <c r="D22" s="86"/>
      <c r="E22" s="86"/>
      <c r="F22" s="86"/>
      <c r="G22" s="86"/>
      <c r="H22" s="73">
        <v>24.6</v>
      </c>
      <c r="I22" s="73">
        <v>23</v>
      </c>
      <c r="J22" s="73">
        <v>19.8</v>
      </c>
      <c r="K22" s="243"/>
      <c r="L22" s="73">
        <v>13</v>
      </c>
    </row>
    <row r="23" spans="1:12" ht="11.1" customHeight="1">
      <c r="A23" s="2271" t="s">
        <v>164</v>
      </c>
      <c r="B23" s="2271"/>
      <c r="C23" s="2378"/>
      <c r="D23" s="511" t="s">
        <v>135</v>
      </c>
      <c r="E23" s="511">
        <v>27.3</v>
      </c>
      <c r="F23" s="511">
        <v>25.2</v>
      </c>
      <c r="G23" s="511">
        <v>23.3</v>
      </c>
      <c r="H23" s="324"/>
      <c r="I23" s="511">
        <v>16.2</v>
      </c>
      <c r="J23" s="511">
        <v>14.4</v>
      </c>
      <c r="K23" s="511">
        <v>11.7</v>
      </c>
      <c r="L23" s="324"/>
    </row>
    <row r="24" spans="1:12" ht="11.1" customHeight="1">
      <c r="A24" s="2275" t="s">
        <v>165</v>
      </c>
      <c r="B24" s="2275"/>
      <c r="C24" s="2369"/>
      <c r="D24" s="144"/>
      <c r="E24" s="144"/>
      <c r="F24" s="73">
        <v>20.8</v>
      </c>
      <c r="G24" s="73">
        <v>23.9</v>
      </c>
      <c r="H24" s="73">
        <v>19.399999999999999</v>
      </c>
      <c r="I24" s="73">
        <v>18.399999999999999</v>
      </c>
      <c r="J24" s="73">
        <v>17</v>
      </c>
      <c r="K24" s="73">
        <v>13.1</v>
      </c>
      <c r="L24" s="73">
        <v>13</v>
      </c>
    </row>
    <row r="25" spans="1:12" ht="11.1" customHeight="1">
      <c r="A25" s="2271" t="s">
        <v>166</v>
      </c>
      <c r="B25" s="2271"/>
      <c r="C25" s="2378"/>
      <c r="D25" s="511" t="s">
        <v>136</v>
      </c>
      <c r="E25" s="511">
        <v>26.9</v>
      </c>
      <c r="F25" s="511">
        <v>26.5</v>
      </c>
      <c r="G25" s="511">
        <v>27.9</v>
      </c>
      <c r="H25" s="511">
        <v>24.5</v>
      </c>
      <c r="I25" s="511">
        <v>22.2</v>
      </c>
      <c r="J25" s="511">
        <v>18.899999999999999</v>
      </c>
      <c r="K25" s="511">
        <v>17.7</v>
      </c>
      <c r="L25" s="511">
        <v>15.9</v>
      </c>
    </row>
    <row r="26" spans="1:12" ht="11.1" customHeight="1">
      <c r="A26" s="2275" t="s">
        <v>167</v>
      </c>
      <c r="B26" s="2275"/>
      <c r="C26" s="2369"/>
      <c r="D26" s="73" t="s">
        <v>137</v>
      </c>
      <c r="E26" s="73">
        <v>27.4</v>
      </c>
      <c r="F26" s="73">
        <v>22.5</v>
      </c>
      <c r="G26" s="73">
        <v>24.6</v>
      </c>
      <c r="H26" s="73">
        <v>23.2</v>
      </c>
      <c r="I26" s="73">
        <v>17.8</v>
      </c>
      <c r="J26" s="73">
        <v>16.7</v>
      </c>
      <c r="K26" s="73">
        <v>12.5</v>
      </c>
      <c r="L26" s="73">
        <v>13.2</v>
      </c>
    </row>
    <row r="27" spans="1:12" ht="11.1" customHeight="1">
      <c r="A27" s="2271" t="s">
        <v>169</v>
      </c>
      <c r="B27" s="2271"/>
      <c r="C27" s="2378"/>
      <c r="D27" s="511" t="s">
        <v>138</v>
      </c>
      <c r="E27" s="511">
        <v>24.6</v>
      </c>
      <c r="F27" s="86"/>
      <c r="G27" s="511">
        <v>21.2</v>
      </c>
      <c r="H27" s="511">
        <v>19.7</v>
      </c>
      <c r="I27" s="511">
        <v>19.3</v>
      </c>
      <c r="J27" s="511">
        <v>16.7</v>
      </c>
      <c r="K27" s="511">
        <v>15.3</v>
      </c>
      <c r="L27" s="210"/>
    </row>
    <row r="28" spans="1:12" ht="11.1" customHeight="1">
      <c r="A28" s="2275" t="s">
        <v>170</v>
      </c>
      <c r="B28" s="2275"/>
      <c r="C28" s="2369"/>
      <c r="D28" s="73" t="s">
        <v>139</v>
      </c>
      <c r="E28" s="73">
        <v>30.5</v>
      </c>
      <c r="F28" s="73">
        <v>24.9</v>
      </c>
      <c r="G28" s="73">
        <v>29.1</v>
      </c>
      <c r="H28" s="73">
        <v>25.3</v>
      </c>
      <c r="I28" s="73"/>
      <c r="J28" s="73">
        <v>22.5</v>
      </c>
      <c r="K28" s="73">
        <v>19.5</v>
      </c>
      <c r="L28" s="73">
        <v>17</v>
      </c>
    </row>
    <row r="29" spans="1:12" ht="11.1" customHeight="1">
      <c r="A29" s="2271" t="s">
        <v>171</v>
      </c>
      <c r="B29" s="2271"/>
      <c r="C29" s="2378"/>
      <c r="D29" s="511" t="s">
        <v>140</v>
      </c>
      <c r="E29" s="511">
        <v>37.299999999999997</v>
      </c>
      <c r="F29" s="511">
        <v>34.4</v>
      </c>
      <c r="G29" s="511">
        <v>32.700000000000003</v>
      </c>
      <c r="H29" s="511">
        <v>30.1</v>
      </c>
      <c r="I29" s="511">
        <v>25.2</v>
      </c>
      <c r="J29" s="511">
        <v>23.5</v>
      </c>
      <c r="K29" s="511">
        <v>20.7</v>
      </c>
      <c r="L29" s="511">
        <v>17.600000000000001</v>
      </c>
    </row>
    <row r="30" spans="1:12" ht="11.1" customHeight="1">
      <c r="A30" s="2275" t="s">
        <v>172</v>
      </c>
      <c r="B30" s="2275"/>
      <c r="C30" s="2369"/>
      <c r="D30" s="86"/>
      <c r="E30" s="73">
        <v>32.200000000000003</v>
      </c>
      <c r="F30" s="73">
        <v>29.8</v>
      </c>
      <c r="G30" s="86"/>
      <c r="H30" s="86"/>
      <c r="I30" s="73">
        <v>16.399999999999999</v>
      </c>
      <c r="J30" s="73">
        <v>13.6</v>
      </c>
      <c r="K30" s="73">
        <v>14.3</v>
      </c>
      <c r="L30" s="73">
        <v>10.5</v>
      </c>
    </row>
    <row r="31" spans="1:12" ht="11.1" customHeight="1">
      <c r="A31" s="2271" t="s">
        <v>173</v>
      </c>
      <c r="B31" s="2271"/>
      <c r="C31" s="2378"/>
      <c r="D31" s="511" t="s">
        <v>141</v>
      </c>
      <c r="E31" s="511">
        <v>27.8</v>
      </c>
      <c r="F31" s="511">
        <v>24.8</v>
      </c>
      <c r="G31" s="511">
        <v>21.1</v>
      </c>
      <c r="H31" s="511">
        <v>22</v>
      </c>
      <c r="I31" s="86"/>
      <c r="J31" s="511">
        <v>18.7</v>
      </c>
      <c r="K31" s="511">
        <v>15.8</v>
      </c>
      <c r="L31" s="511">
        <v>12.2</v>
      </c>
    </row>
    <row r="32" spans="1:12" ht="11.1" customHeight="1">
      <c r="A32" s="2275" t="s">
        <v>174</v>
      </c>
      <c r="B32" s="2275"/>
      <c r="C32" s="2369"/>
      <c r="D32" s="86"/>
      <c r="E32" s="73">
        <v>30.6</v>
      </c>
      <c r="F32" s="73">
        <v>28.4</v>
      </c>
      <c r="G32" s="73">
        <v>28.4</v>
      </c>
      <c r="H32" s="73">
        <v>24</v>
      </c>
      <c r="I32" s="73">
        <v>23.8</v>
      </c>
      <c r="J32" s="73">
        <v>17.3</v>
      </c>
      <c r="K32" s="73">
        <v>16.8</v>
      </c>
      <c r="L32" s="210"/>
    </row>
    <row r="33" spans="1:12" ht="11.1" customHeight="1">
      <c r="A33" s="2271" t="s">
        <v>175</v>
      </c>
      <c r="B33" s="2271"/>
      <c r="C33" s="2378"/>
      <c r="D33" s="511" t="s">
        <v>142</v>
      </c>
      <c r="E33" s="86"/>
      <c r="F33" s="511">
        <v>27.2</v>
      </c>
      <c r="G33" s="86"/>
      <c r="H33" s="511">
        <v>26.7</v>
      </c>
      <c r="I33" s="511">
        <v>23.7</v>
      </c>
      <c r="J33" s="511">
        <v>23</v>
      </c>
      <c r="K33" s="210"/>
      <c r="L33" s="210"/>
    </row>
    <row r="34" spans="1:12" ht="11.1" customHeight="1">
      <c r="A34" s="2275" t="s">
        <v>176</v>
      </c>
      <c r="B34" s="2275"/>
      <c r="C34" s="2369"/>
      <c r="D34" s="86"/>
      <c r="E34" s="86"/>
      <c r="F34" s="73">
        <v>28.6</v>
      </c>
      <c r="G34" s="73">
        <v>27.4</v>
      </c>
      <c r="H34" s="73">
        <v>25</v>
      </c>
      <c r="I34" s="73">
        <v>22.4</v>
      </c>
      <c r="J34" s="73">
        <v>17.100000000000001</v>
      </c>
      <c r="K34" s="73">
        <v>14.6</v>
      </c>
      <c r="L34" s="73">
        <v>10.9</v>
      </c>
    </row>
    <row r="35" spans="1:12" ht="11.1" customHeight="1">
      <c r="A35" s="2271" t="s">
        <v>177</v>
      </c>
      <c r="B35" s="2271"/>
      <c r="C35" s="2378"/>
      <c r="D35" s="86"/>
      <c r="E35" s="511">
        <v>25.3</v>
      </c>
      <c r="F35" s="511">
        <v>23.9</v>
      </c>
      <c r="G35" s="511">
        <v>24.9</v>
      </c>
      <c r="H35" s="511">
        <v>23.8</v>
      </c>
      <c r="I35" s="511">
        <v>22</v>
      </c>
      <c r="J35" s="511">
        <v>18.399999999999999</v>
      </c>
      <c r="K35" s="511">
        <v>15.6</v>
      </c>
      <c r="L35" s="511">
        <v>10.8</v>
      </c>
    </row>
    <row r="36" spans="1:12" ht="11.1" customHeight="1">
      <c r="A36" s="2275" t="s">
        <v>178</v>
      </c>
      <c r="B36" s="2275"/>
      <c r="C36" s="2369"/>
      <c r="D36" s="73" t="s">
        <v>143</v>
      </c>
      <c r="E36" s="73">
        <v>21</v>
      </c>
      <c r="F36" s="73">
        <v>23.1</v>
      </c>
      <c r="G36" s="73">
        <v>21.1</v>
      </c>
      <c r="H36" s="73">
        <v>18.7</v>
      </c>
      <c r="I36" s="73">
        <v>17.600000000000001</v>
      </c>
      <c r="J36" s="73">
        <v>14.6</v>
      </c>
      <c r="K36" s="73">
        <v>13.9</v>
      </c>
      <c r="L36" s="73">
        <v>12.4</v>
      </c>
    </row>
    <row r="37" spans="1:12" ht="11.1" customHeight="1">
      <c r="A37" s="2271" t="s">
        <v>179</v>
      </c>
      <c r="B37" s="2271"/>
      <c r="C37" s="2378"/>
      <c r="D37" s="511" t="s">
        <v>144</v>
      </c>
      <c r="E37" s="511">
        <v>39.5</v>
      </c>
      <c r="F37" s="511">
        <v>33.799999999999997</v>
      </c>
      <c r="G37" s="511">
        <v>32.5</v>
      </c>
      <c r="H37" s="511">
        <v>30.7</v>
      </c>
      <c r="I37" s="511">
        <v>25.6</v>
      </c>
      <c r="J37" s="511">
        <v>21.9</v>
      </c>
      <c r="K37" s="511">
        <v>17.600000000000001</v>
      </c>
      <c r="L37" s="511">
        <v>16.399999999999999</v>
      </c>
    </row>
    <row r="38" spans="1:12" ht="11.1" customHeight="1">
      <c r="A38" s="2275" t="s">
        <v>180</v>
      </c>
      <c r="B38" s="2275"/>
      <c r="C38" s="2369"/>
      <c r="D38" s="86"/>
      <c r="E38" s="73">
        <v>26.6</v>
      </c>
      <c r="F38" s="73">
        <v>26.1</v>
      </c>
      <c r="G38" s="73">
        <v>28.8</v>
      </c>
      <c r="H38" s="86"/>
      <c r="I38" s="73">
        <v>23.7</v>
      </c>
      <c r="J38" s="73">
        <v>16.100000000000001</v>
      </c>
      <c r="K38" s="210"/>
      <c r="L38" s="210"/>
    </row>
    <row r="39" spans="1:12" ht="11.1" customHeight="1">
      <c r="A39" s="2271" t="s">
        <v>181</v>
      </c>
      <c r="B39" s="2271"/>
      <c r="C39" s="2378"/>
      <c r="D39" s="86"/>
      <c r="E39" s="511">
        <v>34</v>
      </c>
      <c r="F39" s="511">
        <v>26.6</v>
      </c>
      <c r="G39" s="511">
        <v>27.9</v>
      </c>
      <c r="H39" s="511">
        <v>24</v>
      </c>
      <c r="I39" s="511">
        <v>23.3</v>
      </c>
      <c r="J39" s="511">
        <v>21.8</v>
      </c>
      <c r="K39" s="511">
        <v>16.5</v>
      </c>
      <c r="L39" s="511">
        <v>14.2</v>
      </c>
    </row>
    <row r="40" spans="1:12" ht="11.1" customHeight="1">
      <c r="A40" s="2275" t="s">
        <v>183</v>
      </c>
      <c r="B40" s="2275"/>
      <c r="C40" s="2369"/>
      <c r="D40" s="86"/>
      <c r="E40" s="86"/>
      <c r="F40" s="86"/>
      <c r="G40" s="86"/>
      <c r="H40" s="73">
        <v>21.9</v>
      </c>
      <c r="I40" s="86"/>
      <c r="J40" s="243"/>
      <c r="K40" s="73">
        <v>15.4</v>
      </c>
      <c r="L40" s="73">
        <v>12.8</v>
      </c>
    </row>
    <row r="41" spans="1:12" ht="11.1" customHeight="1">
      <c r="A41" s="2271" t="s">
        <v>184</v>
      </c>
      <c r="B41" s="2271"/>
      <c r="C41" s="2378"/>
      <c r="D41" s="511" t="s">
        <v>145</v>
      </c>
      <c r="E41" s="511">
        <v>26.8</v>
      </c>
      <c r="F41" s="511">
        <v>24.5</v>
      </c>
      <c r="G41" s="511">
        <v>23.3</v>
      </c>
      <c r="H41" s="511">
        <v>18.7</v>
      </c>
      <c r="I41" s="511">
        <v>18.3</v>
      </c>
      <c r="J41" s="511">
        <v>15.3</v>
      </c>
      <c r="K41" s="511">
        <v>12.8</v>
      </c>
      <c r="L41" s="511">
        <v>11.2</v>
      </c>
    </row>
    <row r="42" spans="1:12" ht="11.1" customHeight="1">
      <c r="A42" s="2275" t="s">
        <v>185</v>
      </c>
      <c r="B42" s="2275"/>
      <c r="C42" s="2369"/>
      <c r="D42" s="86"/>
      <c r="E42" s="86"/>
      <c r="F42" s="73">
        <v>23.6</v>
      </c>
      <c r="G42" s="73">
        <v>20.100000000000001</v>
      </c>
      <c r="H42" s="73">
        <v>18.399999999999999</v>
      </c>
      <c r="I42" s="73">
        <v>21.7</v>
      </c>
      <c r="J42" s="73">
        <v>14.7</v>
      </c>
      <c r="K42" s="73">
        <v>11.5</v>
      </c>
      <c r="L42" s="73">
        <v>10.4</v>
      </c>
    </row>
    <row r="43" spans="1:12" ht="11.1" customHeight="1">
      <c r="A43" s="2271" t="s">
        <v>186</v>
      </c>
      <c r="B43" s="2271"/>
      <c r="C43" s="2378"/>
      <c r="D43" s="511" t="s">
        <v>146</v>
      </c>
      <c r="E43" s="511">
        <v>38.299999999999997</v>
      </c>
      <c r="F43" s="511">
        <v>34.200000000000003</v>
      </c>
      <c r="G43" s="511">
        <v>30</v>
      </c>
      <c r="H43" s="511">
        <v>26.3</v>
      </c>
      <c r="I43" s="511">
        <v>26.2</v>
      </c>
      <c r="J43" s="511">
        <v>17.2</v>
      </c>
      <c r="K43" s="511">
        <v>14.3</v>
      </c>
      <c r="L43" s="210"/>
    </row>
    <row r="44" spans="1:12" ht="11.1" customHeight="1">
      <c r="A44" s="2275" t="s">
        <v>187</v>
      </c>
      <c r="B44" s="2275"/>
      <c r="C44" s="2369"/>
      <c r="D44" s="86"/>
      <c r="E44" s="73">
        <v>25.5</v>
      </c>
      <c r="F44" s="73">
        <v>24.9</v>
      </c>
      <c r="G44" s="73">
        <v>21.7</v>
      </c>
      <c r="H44" s="73">
        <v>19.100000000000001</v>
      </c>
      <c r="I44" s="73">
        <v>18.600000000000001</v>
      </c>
      <c r="J44" s="73">
        <v>16.100000000000001</v>
      </c>
      <c r="K44" s="210"/>
      <c r="L44" s="210">
        <v>11</v>
      </c>
    </row>
    <row r="45" spans="1:12" ht="11.1" customHeight="1">
      <c r="A45" s="2271" t="s">
        <v>124</v>
      </c>
      <c r="B45" s="2271"/>
      <c r="C45" s="2378"/>
      <c r="D45" s="511" t="s">
        <v>147</v>
      </c>
      <c r="E45" s="511">
        <v>25.7</v>
      </c>
      <c r="F45" s="511">
        <v>29.6</v>
      </c>
      <c r="G45" s="511">
        <v>29</v>
      </c>
      <c r="H45" s="511">
        <v>25.6</v>
      </c>
      <c r="I45" s="511">
        <v>23.5</v>
      </c>
      <c r="J45" s="511">
        <v>21</v>
      </c>
      <c r="K45" s="210"/>
      <c r="L45" s="210">
        <v>11.8</v>
      </c>
    </row>
    <row r="46" spans="1:12" ht="11.1" customHeight="1">
      <c r="A46" s="2275" t="s">
        <v>189</v>
      </c>
      <c r="B46" s="2275"/>
      <c r="C46" s="2369"/>
      <c r="D46" s="73" t="s">
        <v>148</v>
      </c>
      <c r="E46" s="73">
        <v>14.3</v>
      </c>
      <c r="F46" s="73">
        <v>8.8000000000000007</v>
      </c>
      <c r="G46" s="73">
        <v>11.7</v>
      </c>
      <c r="H46" s="73">
        <v>11.5</v>
      </c>
      <c r="I46" s="73">
        <v>9.1</v>
      </c>
      <c r="J46" s="73">
        <v>5.9</v>
      </c>
      <c r="K46" s="210"/>
      <c r="L46" s="210">
        <v>4.8</v>
      </c>
    </row>
    <row r="47" spans="1:12" ht="11.1" customHeight="1">
      <c r="A47" s="2271" t="s">
        <v>190</v>
      </c>
      <c r="B47" s="2271"/>
      <c r="C47" s="2378"/>
      <c r="D47" s="511" t="s">
        <v>149</v>
      </c>
      <c r="E47" s="511">
        <v>26.4</v>
      </c>
      <c r="F47" s="511">
        <v>24.9</v>
      </c>
      <c r="G47" s="511">
        <v>26.1</v>
      </c>
      <c r="H47" s="511">
        <v>23.1</v>
      </c>
      <c r="I47" s="511">
        <v>20.9</v>
      </c>
      <c r="J47" s="511">
        <v>21.4</v>
      </c>
      <c r="K47" s="511">
        <v>16</v>
      </c>
      <c r="L47" s="511">
        <v>16.899999999999999</v>
      </c>
    </row>
    <row r="48" spans="1:12" ht="11.1" customHeight="1">
      <c r="A48" s="2275" t="s">
        <v>191</v>
      </c>
      <c r="B48" s="2275"/>
      <c r="C48" s="2369"/>
      <c r="D48" s="86"/>
      <c r="E48" s="86"/>
      <c r="F48" s="86"/>
      <c r="G48" s="86"/>
      <c r="H48" s="86"/>
      <c r="I48" s="73">
        <v>15.7</v>
      </c>
      <c r="J48" s="73">
        <v>14.5</v>
      </c>
      <c r="K48" s="73">
        <v>11</v>
      </c>
      <c r="L48" s="73">
        <v>12.3</v>
      </c>
    </row>
    <row r="49" spans="1:13" ht="11.1" customHeight="1">
      <c r="A49" s="2271" t="s">
        <v>193</v>
      </c>
      <c r="B49" s="2271"/>
      <c r="C49" s="2378"/>
      <c r="D49" s="144"/>
      <c r="E49" s="511">
        <v>33.5</v>
      </c>
      <c r="F49" s="511">
        <v>28.8</v>
      </c>
      <c r="G49" s="511">
        <v>29.5</v>
      </c>
      <c r="H49" s="511">
        <v>27.2</v>
      </c>
      <c r="I49" s="511">
        <v>20.2</v>
      </c>
      <c r="J49" s="511">
        <v>24.4</v>
      </c>
      <c r="K49" s="511">
        <v>19.8</v>
      </c>
      <c r="L49" s="511">
        <v>14.3</v>
      </c>
    </row>
    <row r="50" spans="1:13" ht="11.1" customHeight="1">
      <c r="A50" s="2275" t="s">
        <v>194</v>
      </c>
      <c r="B50" s="2275"/>
      <c r="C50" s="2369"/>
      <c r="D50" s="73" t="s">
        <v>150</v>
      </c>
      <c r="E50" s="73">
        <v>28.2</v>
      </c>
      <c r="F50" s="73">
        <v>31</v>
      </c>
      <c r="G50" s="73">
        <v>31.6</v>
      </c>
      <c r="H50" s="73">
        <v>25.2</v>
      </c>
      <c r="I50" s="73">
        <v>23.8</v>
      </c>
      <c r="J50" s="73">
        <v>18.399999999999999</v>
      </c>
      <c r="K50" s="210"/>
      <c r="L50" s="210"/>
    </row>
    <row r="51" spans="1:13" ht="11.1" customHeight="1">
      <c r="A51" s="2271" t="s">
        <v>195</v>
      </c>
      <c r="B51" s="2271"/>
      <c r="C51" s="2378"/>
      <c r="D51" s="511" t="s">
        <v>151</v>
      </c>
      <c r="E51" s="511">
        <v>34.6</v>
      </c>
      <c r="F51" s="511">
        <v>32</v>
      </c>
      <c r="G51" s="511">
        <v>29.4</v>
      </c>
      <c r="H51" s="511">
        <v>27.8</v>
      </c>
      <c r="I51" s="511">
        <v>25.1</v>
      </c>
      <c r="J51" s="511">
        <v>21.4</v>
      </c>
      <c r="K51" s="511">
        <v>19.7</v>
      </c>
      <c r="L51" s="210"/>
    </row>
    <row r="52" spans="1:13" s="211" customFormat="1" ht="11.1" customHeight="1">
      <c r="A52" s="3021" t="s">
        <v>1034</v>
      </c>
      <c r="B52" s="3021"/>
      <c r="C52" s="3022"/>
      <c r="D52" s="911">
        <v>29.9</v>
      </c>
      <c r="E52" s="912">
        <v>28.3</v>
      </c>
      <c r="F52" s="912">
        <v>25.5</v>
      </c>
      <c r="G52" s="912">
        <v>26</v>
      </c>
      <c r="H52" s="912">
        <v>24.2</v>
      </c>
      <c r="I52" s="912">
        <v>21.9</v>
      </c>
      <c r="J52" s="912">
        <v>20.8</v>
      </c>
      <c r="K52" s="912">
        <v>17.7</v>
      </c>
      <c r="L52" s="912">
        <v>13.5</v>
      </c>
      <c r="M52" s="228"/>
    </row>
    <row r="53" spans="1:13" ht="12.75" customHeight="1">
      <c r="A53" s="2283" t="s">
        <v>666</v>
      </c>
      <c r="B53" s="3023"/>
      <c r="C53" s="3023"/>
      <c r="D53" s="621"/>
      <c r="E53" s="621"/>
      <c r="F53" s="621"/>
      <c r="G53" s="621"/>
      <c r="H53" s="621"/>
      <c r="I53" s="621"/>
      <c r="J53" s="621"/>
      <c r="K53" s="621"/>
      <c r="L53" s="621"/>
    </row>
    <row r="54" spans="1:13" hidden="1">
      <c r="A54" s="604"/>
      <c r="B54" s="602"/>
      <c r="C54" s="602"/>
      <c r="D54" s="621"/>
      <c r="E54" s="621"/>
      <c r="F54" s="621"/>
      <c r="G54" s="621"/>
      <c r="H54" s="621"/>
      <c r="I54" s="621"/>
      <c r="J54" s="621"/>
      <c r="K54" s="621"/>
      <c r="L54" s="621"/>
    </row>
    <row r="55" spans="1:13" hidden="1">
      <c r="A55" s="604"/>
      <c r="B55" s="602"/>
      <c r="C55" s="602"/>
      <c r="D55" s="621"/>
      <c r="E55" s="621"/>
      <c r="F55" s="621"/>
      <c r="G55" s="621"/>
      <c r="H55" s="621"/>
      <c r="I55" s="621"/>
      <c r="J55" s="621"/>
      <c r="K55" s="621"/>
      <c r="L55" s="621"/>
    </row>
    <row r="56" spans="1:13" hidden="1">
      <c r="A56" s="604"/>
      <c r="B56" s="602"/>
      <c r="C56" s="602"/>
      <c r="D56" s="621"/>
      <c r="E56" s="621"/>
      <c r="F56" s="621"/>
      <c r="G56" s="621"/>
      <c r="H56" s="621"/>
      <c r="I56" s="621"/>
      <c r="J56" s="621"/>
      <c r="K56" s="621"/>
      <c r="L56" s="621"/>
    </row>
    <row r="57" spans="1:13" hidden="1">
      <c r="A57" s="604"/>
      <c r="B57" s="602"/>
      <c r="C57" s="602"/>
      <c r="D57" s="621"/>
      <c r="E57" s="621"/>
      <c r="F57" s="621"/>
      <c r="G57" s="621"/>
      <c r="H57" s="621"/>
      <c r="I57" s="621"/>
      <c r="J57" s="621"/>
      <c r="K57" s="621"/>
      <c r="L57" s="621"/>
    </row>
    <row r="58" spans="1:13" ht="12.4" customHeight="1">
      <c r="A58" s="2356" t="s">
        <v>1078</v>
      </c>
      <c r="B58" s="2357"/>
      <c r="C58" s="2357"/>
      <c r="D58" s="2357"/>
      <c r="E58" s="2357"/>
      <c r="F58" s="2357"/>
      <c r="G58" s="2357"/>
      <c r="H58" s="2357"/>
      <c r="I58" s="2357"/>
      <c r="J58" s="2357"/>
      <c r="K58" s="2357"/>
      <c r="L58" s="2357"/>
    </row>
    <row r="59" spans="1:13" ht="12.4" customHeight="1">
      <c r="A59" s="2356" t="s">
        <v>1032</v>
      </c>
      <c r="B59" s="2357"/>
      <c r="C59" s="2357"/>
      <c r="D59" s="2357"/>
      <c r="E59" s="2357"/>
      <c r="F59" s="2357"/>
      <c r="G59" s="2357"/>
      <c r="H59" s="2357"/>
      <c r="I59" s="2357"/>
      <c r="J59" s="2357"/>
      <c r="K59" s="2357"/>
      <c r="L59" s="2357"/>
    </row>
    <row r="60" spans="1:13" ht="12.4" customHeight="1">
      <c r="A60" s="2356" t="s">
        <v>279</v>
      </c>
      <c r="B60" s="2357"/>
      <c r="C60" s="2357"/>
      <c r="D60" s="2357"/>
      <c r="E60" s="2357"/>
      <c r="F60" s="2357"/>
      <c r="G60" s="2357"/>
      <c r="H60" s="2357"/>
      <c r="I60" s="2357"/>
      <c r="J60" s="2357"/>
      <c r="K60" s="2357"/>
      <c r="L60" s="2357"/>
    </row>
    <row r="61" spans="1:13" s="186" customFormat="1" ht="12.4" customHeight="1">
      <c r="A61" s="2356" t="s">
        <v>963</v>
      </c>
      <c r="B61" s="2357"/>
      <c r="C61" s="2357"/>
      <c r="D61" s="2357"/>
      <c r="E61" s="2357"/>
      <c r="F61" s="2357"/>
      <c r="G61" s="2357"/>
      <c r="H61" s="2357"/>
      <c r="I61" s="2357"/>
      <c r="J61" s="2357"/>
      <c r="K61" s="2357"/>
      <c r="L61" s="2357"/>
    </row>
    <row r="62" spans="1:13" ht="81.75" customHeight="1">
      <c r="A62" s="2263" t="s">
        <v>667</v>
      </c>
      <c r="B62" s="2263"/>
      <c r="C62" s="2262" t="s">
        <v>1450</v>
      </c>
      <c r="D62" s="2262"/>
      <c r="E62" s="2262"/>
      <c r="F62" s="2262"/>
      <c r="G62" s="2262"/>
      <c r="H62" s="2262"/>
      <c r="I62" s="2262"/>
      <c r="J62" s="2262"/>
      <c r="K62" s="2262"/>
      <c r="L62" s="2262"/>
    </row>
    <row r="63" spans="1:13" ht="12" customHeight="1">
      <c r="C63" s="2262"/>
      <c r="D63" s="2262"/>
      <c r="E63" s="2262"/>
      <c r="F63" s="2262"/>
      <c r="G63" s="2262"/>
      <c r="H63" s="2262"/>
      <c r="I63" s="2262"/>
      <c r="J63" s="2262"/>
      <c r="K63" s="2262"/>
      <c r="L63" s="2262"/>
    </row>
    <row r="64" spans="1:13" ht="12" hidden="1" customHeight="1">
      <c r="C64" s="2357"/>
      <c r="D64" s="2357"/>
      <c r="E64" s="2357"/>
      <c r="F64" s="2357"/>
      <c r="G64" s="2357"/>
      <c r="H64" s="2357"/>
      <c r="I64" s="2357"/>
      <c r="J64" s="2357"/>
      <c r="K64" s="2357"/>
      <c r="L64" s="2357"/>
    </row>
    <row r="65" ht="12" customHeight="1"/>
    <row r="66" ht="12" hidden="1" customHeight="1"/>
  </sheetData>
  <mergeCells count="60">
    <mergeCell ref="A13:C13"/>
    <mergeCell ref="A1:L2"/>
    <mergeCell ref="A3:C4"/>
    <mergeCell ref="D3:L3"/>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C64:L64"/>
    <mergeCell ref="A50:C50"/>
    <mergeCell ref="A51:C51"/>
    <mergeCell ref="A52:C52"/>
    <mergeCell ref="A53:C53"/>
    <mergeCell ref="A58:L58"/>
    <mergeCell ref="A59:L59"/>
    <mergeCell ref="A60:L60"/>
    <mergeCell ref="A61:L61"/>
    <mergeCell ref="A62:B62"/>
    <mergeCell ref="C62:L62"/>
    <mergeCell ref="C63:L63"/>
  </mergeCells>
  <pageMargins left="0.75" right="0.75" top="1" bottom="1" header="0.5" footer="0.5"/>
  <pageSetup orientation="portrait" horizontalDpi="1200" verticalDpi="1200"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41"/>
  <sheetViews>
    <sheetView showGridLines="0" workbookViewId="0">
      <selection sqref="A1:N1"/>
    </sheetView>
  </sheetViews>
  <sheetFormatPr defaultColWidth="9.140625" defaultRowHeight="15"/>
  <cols>
    <col min="1" max="1" width="17.7109375" style="1711" customWidth="1"/>
    <col min="2" max="2" width="8.7109375" style="1711" customWidth="1"/>
    <col min="3" max="7" width="8.7109375" style="1728" customWidth="1"/>
    <col min="8" max="14" width="8.7109375" style="1711" customWidth="1"/>
    <col min="15" max="16384" width="9.140625" style="1711"/>
  </cols>
  <sheetData>
    <row r="1" spans="1:14" ht="30" customHeight="1">
      <c r="A1" s="2980" t="s">
        <v>1929</v>
      </c>
      <c r="B1" s="2981"/>
      <c r="C1" s="2981"/>
      <c r="D1" s="2981"/>
      <c r="E1" s="2981"/>
      <c r="F1" s="2981"/>
      <c r="G1" s="2981"/>
      <c r="H1" s="2984"/>
      <c r="I1" s="2984"/>
      <c r="J1" s="2984"/>
      <c r="K1" s="2984"/>
      <c r="L1" s="2984"/>
      <c r="M1" s="2984"/>
      <c r="N1" s="2984"/>
    </row>
    <row r="2" spans="1:14" s="1762" customFormat="1" ht="31.5">
      <c r="A2" s="1760" t="s">
        <v>2043</v>
      </c>
      <c r="B2" s="1761">
        <v>2005</v>
      </c>
      <c r="C2" s="1761">
        <v>2006</v>
      </c>
      <c r="D2" s="1761">
        <v>2007</v>
      </c>
      <c r="E2" s="1761">
        <v>2008</v>
      </c>
      <c r="F2" s="1761">
        <v>2009</v>
      </c>
      <c r="G2" s="1761">
        <v>2010</v>
      </c>
      <c r="H2" s="1761">
        <v>2011</v>
      </c>
      <c r="I2" s="1761">
        <v>2012</v>
      </c>
      <c r="J2" s="1761">
        <v>2013</v>
      </c>
      <c r="K2" s="1761">
        <v>2014</v>
      </c>
      <c r="L2" s="1761">
        <v>2015</v>
      </c>
      <c r="M2" s="1761">
        <v>2016</v>
      </c>
      <c r="N2" s="1761">
        <v>2017</v>
      </c>
    </row>
    <row r="3" spans="1:14">
      <c r="A3" s="1763" t="s">
        <v>557</v>
      </c>
      <c r="B3" s="1764">
        <v>78.629955271</v>
      </c>
      <c r="C3" s="1764">
        <v>82.157778774999997</v>
      </c>
      <c r="D3" s="1764">
        <v>82.395826782</v>
      </c>
      <c r="E3" s="1764">
        <v>112.27124895599999</v>
      </c>
      <c r="F3" s="1764">
        <v>119.550477093</v>
      </c>
      <c r="G3" s="1764">
        <v>145.02966825600001</v>
      </c>
      <c r="H3" s="1764">
        <v>180.00611389100001</v>
      </c>
      <c r="I3" s="1764">
        <v>184.24674730800001</v>
      </c>
      <c r="J3" s="1764">
        <v>183.98113970899999</v>
      </c>
      <c r="K3" s="1764">
        <v>214.88347155599999</v>
      </c>
      <c r="L3" s="1764">
        <v>238.94513760500001</v>
      </c>
      <c r="M3" s="1764">
        <v>311.14959255299999</v>
      </c>
      <c r="N3" s="1764">
        <v>248.54173256499999</v>
      </c>
    </row>
    <row r="4" spans="1:14">
      <c r="A4" s="1765" t="s">
        <v>558</v>
      </c>
      <c r="B4" s="1766"/>
      <c r="C4" s="1766"/>
      <c r="D4" s="1766"/>
      <c r="E4" s="1766"/>
      <c r="F4" s="1766"/>
      <c r="G4" s="1766"/>
      <c r="H4" s="1766"/>
      <c r="I4" s="1766"/>
      <c r="J4" s="1766">
        <v>65.242506683000002</v>
      </c>
      <c r="K4" s="1766">
        <v>71.602152333999996</v>
      </c>
      <c r="L4" s="1766">
        <v>90.957803466000001</v>
      </c>
      <c r="M4" s="1766">
        <v>98.435876234000006</v>
      </c>
      <c r="N4" s="1766"/>
    </row>
    <row r="5" spans="1:14">
      <c r="A5" s="1763" t="s">
        <v>559</v>
      </c>
      <c r="B5" s="1764">
        <v>62.446230995999997</v>
      </c>
      <c r="C5" s="1764">
        <v>64.384320330999998</v>
      </c>
      <c r="D5" s="1764">
        <v>68.232986382000007</v>
      </c>
      <c r="E5" s="1764">
        <v>76.601389178999995</v>
      </c>
      <c r="F5" s="1764">
        <v>87.396944801000004</v>
      </c>
      <c r="G5" s="1764">
        <v>96.633454107999995</v>
      </c>
      <c r="H5" s="1764">
        <v>112.12985224400001</v>
      </c>
      <c r="I5" s="1764">
        <v>137.873502602</v>
      </c>
      <c r="J5" s="1764">
        <v>144.31057217599999</v>
      </c>
      <c r="K5" s="1764">
        <v>156.42311188100001</v>
      </c>
      <c r="L5" s="1764">
        <v>168.49950360299999</v>
      </c>
      <c r="M5" s="1764">
        <v>183.390826197</v>
      </c>
      <c r="N5" s="1764">
        <v>178.351487453</v>
      </c>
    </row>
    <row r="6" spans="1:14">
      <c r="A6" s="1765" t="s">
        <v>561</v>
      </c>
      <c r="B6" s="1766">
        <v>185.48979288199999</v>
      </c>
      <c r="C6" s="1766">
        <v>169.37286985599999</v>
      </c>
      <c r="D6" s="1766">
        <v>161.17610208100001</v>
      </c>
      <c r="E6" s="1766">
        <v>171.12040411000001</v>
      </c>
      <c r="F6" s="1766">
        <v>188.40888812</v>
      </c>
      <c r="G6" s="1766">
        <v>182.019121934</v>
      </c>
      <c r="H6" s="1766">
        <v>176.19446535</v>
      </c>
      <c r="I6" s="1766">
        <v>203.76745745700001</v>
      </c>
      <c r="J6" s="1766">
        <v>234.69521208</v>
      </c>
      <c r="K6" s="1766">
        <v>254.59431196200001</v>
      </c>
      <c r="L6" s="1766">
        <v>325.73829741200001</v>
      </c>
      <c r="M6" s="1766">
        <v>407.00656060699998</v>
      </c>
      <c r="N6" s="1766">
        <v>403.47699654600001</v>
      </c>
    </row>
    <row r="7" spans="1:14">
      <c r="A7" s="1763" t="s">
        <v>153</v>
      </c>
      <c r="B7" s="1767"/>
      <c r="C7" s="1767"/>
      <c r="D7" s="1767"/>
      <c r="E7" s="1767"/>
      <c r="F7" s="1767"/>
      <c r="G7" s="1767"/>
      <c r="H7" s="1767"/>
      <c r="I7" s="1767"/>
      <c r="J7" s="1767"/>
      <c r="K7" s="1764">
        <v>217.439307138</v>
      </c>
      <c r="L7" s="1764">
        <v>205.58377538799999</v>
      </c>
      <c r="M7" s="1764">
        <v>311.25864012300002</v>
      </c>
      <c r="N7" s="1764">
        <v>310.15493273700002</v>
      </c>
    </row>
    <row r="8" spans="1:14">
      <c r="A8" s="1765" t="s">
        <v>154</v>
      </c>
      <c r="B8" s="1766">
        <v>53.082294459000003</v>
      </c>
      <c r="C8" s="1766">
        <v>55.935660605999999</v>
      </c>
      <c r="D8" s="1766">
        <v>55.853795804000001</v>
      </c>
      <c r="E8" s="1766">
        <v>71.524231295000007</v>
      </c>
      <c r="F8" s="1766">
        <v>82.461277756000001</v>
      </c>
      <c r="G8" s="1766">
        <v>92.084492772999994</v>
      </c>
      <c r="H8" s="1766">
        <v>95.173485335999999</v>
      </c>
      <c r="I8" s="1766">
        <v>89.047236580000003</v>
      </c>
      <c r="J8" s="1766">
        <v>93.439607582999997</v>
      </c>
      <c r="K8" s="1766">
        <v>109.101164279</v>
      </c>
      <c r="L8" s="1766">
        <v>140.19015510400001</v>
      </c>
      <c r="M8" s="1766">
        <v>217.376846003</v>
      </c>
      <c r="N8" s="1766">
        <v>237.954404942</v>
      </c>
    </row>
    <row r="9" spans="1:14">
      <c r="A9" s="1763" t="s">
        <v>155</v>
      </c>
      <c r="B9" s="1764">
        <v>37.336896879000001</v>
      </c>
      <c r="C9" s="1764">
        <v>40.815063360000003</v>
      </c>
      <c r="D9" s="1764">
        <v>42.914580643000001</v>
      </c>
      <c r="E9" s="1764">
        <v>48.444165673000001</v>
      </c>
      <c r="F9" s="1764">
        <v>51.503521329000002</v>
      </c>
      <c r="G9" s="1764">
        <v>61.239739526999998</v>
      </c>
      <c r="H9" s="1764">
        <v>71.275187717999998</v>
      </c>
      <c r="I9" s="1764">
        <v>78.486375878999993</v>
      </c>
      <c r="J9" s="1764">
        <v>89.219240873000004</v>
      </c>
      <c r="K9" s="1764">
        <v>95.389747807999996</v>
      </c>
      <c r="L9" s="1764">
        <v>104.473398331</v>
      </c>
      <c r="M9" s="1764">
        <v>119.445950774</v>
      </c>
      <c r="N9" s="1764">
        <v>131.08146490799999</v>
      </c>
    </row>
    <row r="10" spans="1:14">
      <c r="A10" s="1765" t="s">
        <v>156</v>
      </c>
      <c r="B10" s="1766">
        <v>51.484425596000001</v>
      </c>
      <c r="C10" s="1766">
        <v>61.760160550000002</v>
      </c>
      <c r="D10" s="1766">
        <v>66.884854633000003</v>
      </c>
      <c r="E10" s="1766">
        <v>67.534364155999995</v>
      </c>
      <c r="F10" s="1766">
        <v>72.568399448999998</v>
      </c>
      <c r="G10" s="1766">
        <v>84.858714852000006</v>
      </c>
      <c r="H10" s="1766">
        <v>99.493281816999996</v>
      </c>
      <c r="I10" s="1766">
        <v>101.94595777399999</v>
      </c>
      <c r="J10" s="1766">
        <v>94.857024593999995</v>
      </c>
      <c r="K10" s="1766">
        <v>112.26045558200001</v>
      </c>
      <c r="L10" s="1766">
        <v>117.816973648</v>
      </c>
      <c r="M10" s="1766">
        <v>135.99740930799999</v>
      </c>
      <c r="N10" s="1767"/>
    </row>
    <row r="11" spans="1:14">
      <c r="A11" s="1763" t="s">
        <v>158</v>
      </c>
      <c r="B11" s="1767"/>
      <c r="C11" s="1767"/>
      <c r="D11" s="1767"/>
      <c r="E11" s="1767"/>
      <c r="F11" s="1764">
        <v>92.541974877000001</v>
      </c>
      <c r="G11" s="1764">
        <v>102.934045512</v>
      </c>
      <c r="H11" s="1764">
        <v>116.630445979</v>
      </c>
      <c r="I11" s="1764">
        <v>144.676951145</v>
      </c>
      <c r="J11" s="1764">
        <v>152.73025159299999</v>
      </c>
      <c r="K11" s="1764">
        <v>169.06511300599999</v>
      </c>
      <c r="L11" s="1764">
        <v>182.185544553</v>
      </c>
      <c r="M11" s="1764">
        <v>231.27886985399999</v>
      </c>
      <c r="N11" s="1764">
        <v>259.71454361000002</v>
      </c>
    </row>
    <row r="12" spans="1:14">
      <c r="A12" s="1765" t="s">
        <v>159</v>
      </c>
      <c r="B12" s="1766">
        <v>55.006295711999996</v>
      </c>
      <c r="C12" s="1766">
        <v>59.625286959999997</v>
      </c>
      <c r="D12" s="1766">
        <v>75.399773523999997</v>
      </c>
      <c r="E12" s="1766">
        <v>91.943910130999996</v>
      </c>
      <c r="F12" s="1766">
        <v>98.521464727999998</v>
      </c>
      <c r="G12" s="1766">
        <v>116.908381366</v>
      </c>
      <c r="H12" s="1766">
        <v>125.921147948</v>
      </c>
      <c r="I12" s="1766">
        <v>133.38012111800001</v>
      </c>
      <c r="J12" s="1766">
        <v>138.561980052</v>
      </c>
      <c r="K12" s="1766">
        <v>152.32699735</v>
      </c>
      <c r="L12" s="1766">
        <v>205.951900706</v>
      </c>
      <c r="M12" s="1766">
        <v>288.58832261399999</v>
      </c>
      <c r="N12" s="1766">
        <v>288.70688321300003</v>
      </c>
    </row>
    <row r="13" spans="1:14">
      <c r="A13" s="1763" t="s">
        <v>160</v>
      </c>
      <c r="B13" s="1764">
        <v>25.643280763</v>
      </c>
      <c r="C13" s="1764">
        <v>28.875490032999998</v>
      </c>
      <c r="D13" s="1764">
        <v>35.921202766999997</v>
      </c>
      <c r="E13" s="1764">
        <v>44.452261042000003</v>
      </c>
      <c r="F13" s="1764">
        <v>53.482173375000002</v>
      </c>
      <c r="G13" s="1764">
        <v>35.173045021</v>
      </c>
      <c r="H13" s="1764">
        <v>36.307301860000003</v>
      </c>
      <c r="I13" s="1764">
        <v>41.499466273000003</v>
      </c>
      <c r="J13" s="1764">
        <v>40.616342445000001</v>
      </c>
      <c r="K13" s="1764">
        <v>45.126587524000001</v>
      </c>
      <c r="L13" s="1764">
        <v>54.263441292000003</v>
      </c>
      <c r="M13" s="1764">
        <v>75.065574525000002</v>
      </c>
      <c r="N13" s="1764">
        <v>109.43895060600001</v>
      </c>
    </row>
    <row r="14" spans="1:14">
      <c r="A14" s="1765" t="s">
        <v>161</v>
      </c>
      <c r="B14" s="1766">
        <v>40.196603379999999</v>
      </c>
      <c r="C14" s="1766">
        <v>36.404821091000002</v>
      </c>
      <c r="D14" s="1766">
        <v>48.269904801999999</v>
      </c>
      <c r="E14" s="1766">
        <v>59.514173405999998</v>
      </c>
      <c r="F14" s="1766">
        <v>73.482486581000003</v>
      </c>
      <c r="G14" s="1766">
        <v>77.519024459999997</v>
      </c>
      <c r="H14" s="1766">
        <v>83.500000307999997</v>
      </c>
      <c r="I14" s="1766">
        <v>82.110110143</v>
      </c>
      <c r="J14" s="1766">
        <v>83.064920197999996</v>
      </c>
      <c r="K14" s="1766">
        <v>81.848973014999999</v>
      </c>
      <c r="L14" s="1766">
        <v>81.034896430000003</v>
      </c>
      <c r="M14" s="1766">
        <v>141.87219206399999</v>
      </c>
      <c r="N14" s="1766">
        <v>141.89817199800001</v>
      </c>
    </row>
    <row r="15" spans="1:14">
      <c r="A15" s="1763" t="s">
        <v>162</v>
      </c>
      <c r="B15" s="1767"/>
      <c r="C15" s="1767"/>
      <c r="D15" s="1767"/>
      <c r="E15" s="1764">
        <v>103.725116716</v>
      </c>
      <c r="F15" s="1764">
        <v>132.681118914</v>
      </c>
      <c r="G15" s="1764">
        <v>139.47160678500001</v>
      </c>
      <c r="H15" s="1764">
        <v>150.97110694899999</v>
      </c>
      <c r="I15" s="1764">
        <v>186.139977284</v>
      </c>
      <c r="J15" s="1764">
        <v>192.260152146</v>
      </c>
      <c r="K15" s="1764">
        <v>219.72281454399999</v>
      </c>
      <c r="L15" s="1764">
        <v>278.65614540399997</v>
      </c>
      <c r="M15" s="1764">
        <v>374.99169232700001</v>
      </c>
      <c r="N15" s="1764">
        <v>395.92276535000002</v>
      </c>
    </row>
    <row r="16" spans="1:14">
      <c r="A16" s="1765" t="s">
        <v>164</v>
      </c>
      <c r="B16" s="1766"/>
      <c r="C16" s="1766">
        <v>150.19593059100001</v>
      </c>
      <c r="D16" s="1766">
        <v>167.20150143800001</v>
      </c>
      <c r="E16" s="1766">
        <v>205.77571951900001</v>
      </c>
      <c r="F16" s="1766">
        <v>273.28356289800001</v>
      </c>
      <c r="G16" s="1766">
        <v>303.103111904</v>
      </c>
      <c r="H16" s="1766">
        <v>290.099019564</v>
      </c>
      <c r="I16" s="1766">
        <v>284.196909135</v>
      </c>
      <c r="J16" s="1766">
        <v>290.57590834199999</v>
      </c>
      <c r="K16" s="1766">
        <v>324.33140033500001</v>
      </c>
      <c r="L16" s="1766">
        <v>396.75368290400002</v>
      </c>
      <c r="M16" s="1766">
        <v>420.09295673899999</v>
      </c>
      <c r="N16" s="1766">
        <v>396.693170544</v>
      </c>
    </row>
    <row r="17" spans="1:14">
      <c r="A17" s="1763" t="s">
        <v>165</v>
      </c>
      <c r="B17" s="1764">
        <v>180.52826071499999</v>
      </c>
      <c r="C17" s="1764">
        <v>169.76884568899999</v>
      </c>
      <c r="D17" s="1764">
        <v>159.90094001899999</v>
      </c>
      <c r="E17" s="1764">
        <v>152.84974279799999</v>
      </c>
      <c r="F17" s="1764">
        <v>166.125578467</v>
      </c>
      <c r="G17" s="1764">
        <v>175.06545684100001</v>
      </c>
      <c r="H17" s="1764">
        <v>200.32948244299999</v>
      </c>
      <c r="I17" s="1764">
        <v>230.009674969</v>
      </c>
      <c r="J17" s="1764">
        <v>253.65149206800001</v>
      </c>
      <c r="K17" s="1764">
        <v>300.74547756700002</v>
      </c>
      <c r="L17" s="1764">
        <v>351.33210769800002</v>
      </c>
      <c r="M17" s="1764">
        <v>460.59834722099998</v>
      </c>
      <c r="N17" s="1764">
        <v>500.31510759999998</v>
      </c>
    </row>
    <row r="18" spans="1:14">
      <c r="A18" s="1765" t="s">
        <v>166</v>
      </c>
      <c r="B18" s="1766">
        <v>213.36147153300001</v>
      </c>
      <c r="C18" s="1766">
        <v>210.17832374899999</v>
      </c>
      <c r="D18" s="1766">
        <v>213.415112701</v>
      </c>
      <c r="E18" s="1766">
        <v>231.05405882900001</v>
      </c>
      <c r="F18" s="1766">
        <v>262.98355237800001</v>
      </c>
      <c r="G18" s="1766">
        <v>257.528145268</v>
      </c>
      <c r="H18" s="1766">
        <v>292.32493514399999</v>
      </c>
      <c r="I18" s="1766">
        <v>338.64062768100001</v>
      </c>
      <c r="J18" s="1766">
        <v>376.13744373100002</v>
      </c>
      <c r="K18" s="1766">
        <v>450.16551014200002</v>
      </c>
      <c r="L18" s="1766">
        <v>546.43871432399999</v>
      </c>
      <c r="M18" s="1766">
        <v>570.33335273700004</v>
      </c>
      <c r="N18" s="1767"/>
    </row>
    <row r="19" spans="1:14">
      <c r="A19" s="1763" t="s">
        <v>168</v>
      </c>
      <c r="B19" s="1764">
        <v>58.631383114000002</v>
      </c>
      <c r="C19" s="1764">
        <v>59.534215633000002</v>
      </c>
      <c r="D19" s="1764">
        <v>55.050557288</v>
      </c>
      <c r="E19" s="1764">
        <v>63.711541861999997</v>
      </c>
      <c r="F19" s="1764">
        <v>73.184385934000005</v>
      </c>
      <c r="G19" s="1764">
        <v>83.989639030000006</v>
      </c>
      <c r="H19" s="1764">
        <v>93.707699456</v>
      </c>
      <c r="I19" s="1764">
        <v>103.36814461199999</v>
      </c>
      <c r="J19" s="1764">
        <v>112.98031890199999</v>
      </c>
      <c r="K19" s="1764">
        <v>134.11634270499999</v>
      </c>
      <c r="L19" s="1764">
        <v>153.024091379</v>
      </c>
      <c r="M19" s="1764">
        <v>191.232116585</v>
      </c>
      <c r="N19" s="1764">
        <v>188.36780287400001</v>
      </c>
    </row>
    <row r="20" spans="1:14">
      <c r="A20" s="1765" t="s">
        <v>170</v>
      </c>
      <c r="B20" s="1766">
        <v>57.499665176000001</v>
      </c>
      <c r="C20" s="1766">
        <v>65.106741881999994</v>
      </c>
      <c r="D20" s="1766">
        <v>67.099288638000004</v>
      </c>
      <c r="E20" s="1766">
        <v>83.117679694000003</v>
      </c>
      <c r="F20" s="1766">
        <v>95.569736771999999</v>
      </c>
      <c r="G20" s="1766">
        <v>115.86471376</v>
      </c>
      <c r="H20" s="1766">
        <v>126.95684414500001</v>
      </c>
      <c r="I20" s="1766">
        <v>136.02219149699999</v>
      </c>
      <c r="J20" s="1766">
        <v>138.67945275299999</v>
      </c>
      <c r="K20" s="1766">
        <v>169.438006602</v>
      </c>
      <c r="L20" s="1766">
        <v>203.5167333</v>
      </c>
      <c r="M20" s="1766">
        <v>256.63414073400003</v>
      </c>
      <c r="N20" s="1766">
        <v>245.84015041200001</v>
      </c>
    </row>
    <row r="21" spans="1:14">
      <c r="A21" s="1763" t="s">
        <v>171</v>
      </c>
      <c r="B21" s="1767"/>
      <c r="C21" s="1767"/>
      <c r="D21" s="1767"/>
      <c r="E21" s="1767"/>
      <c r="F21" s="1767"/>
      <c r="G21" s="1767"/>
      <c r="H21" s="1767"/>
      <c r="I21" s="1767"/>
      <c r="J21" s="1767"/>
      <c r="K21" s="1764">
        <v>131.65038983400001</v>
      </c>
      <c r="L21" s="1764">
        <v>145.68742463800001</v>
      </c>
      <c r="M21" s="1764">
        <v>183.16854598200001</v>
      </c>
      <c r="N21" s="1764">
        <v>176.542770381</v>
      </c>
    </row>
    <row r="22" spans="1:14">
      <c r="A22" s="1765" t="s">
        <v>172</v>
      </c>
      <c r="B22" s="1766">
        <v>29.316976384</v>
      </c>
      <c r="C22" s="1766">
        <v>30.181606153000001</v>
      </c>
      <c r="D22" s="1766">
        <v>33.264683392999999</v>
      </c>
      <c r="E22" s="1766">
        <v>31.921196992999999</v>
      </c>
      <c r="F22" s="1766">
        <v>34.255927774</v>
      </c>
      <c r="G22" s="1766">
        <v>40.925965482999999</v>
      </c>
      <c r="H22" s="1766">
        <v>51.687567424000001</v>
      </c>
      <c r="I22" s="1766">
        <v>53.455224375</v>
      </c>
      <c r="J22" s="1766">
        <v>53.277400759000002</v>
      </c>
      <c r="K22" s="1766">
        <v>52.753249572999998</v>
      </c>
      <c r="L22" s="1766">
        <v>56.423722435999998</v>
      </c>
      <c r="M22" s="1766">
        <v>85.817401649000004</v>
      </c>
      <c r="N22" s="1766">
        <v>80.832970685999996</v>
      </c>
    </row>
    <row r="23" spans="1:14">
      <c r="A23" s="1763" t="s">
        <v>173</v>
      </c>
      <c r="B23" s="1767"/>
      <c r="C23" s="1767"/>
      <c r="D23" s="1767"/>
      <c r="E23" s="1767"/>
      <c r="F23" s="1767"/>
      <c r="G23" s="1764">
        <v>125.48186773</v>
      </c>
      <c r="H23" s="1764">
        <v>135.90177047399999</v>
      </c>
      <c r="I23" s="1764">
        <v>143.63971462699999</v>
      </c>
      <c r="J23" s="1764">
        <v>173.234961965</v>
      </c>
      <c r="K23" s="1764">
        <v>183.10977998000001</v>
      </c>
      <c r="L23" s="1764">
        <v>231.363520744</v>
      </c>
      <c r="M23" s="1764">
        <v>298.68254858799997</v>
      </c>
      <c r="N23" s="1764">
        <v>272.95298775100002</v>
      </c>
    </row>
    <row r="24" spans="1:14">
      <c r="A24" s="1765" t="s">
        <v>175</v>
      </c>
      <c r="B24" s="1766">
        <v>109.394844682</v>
      </c>
      <c r="C24" s="1766">
        <v>118.462564207</v>
      </c>
      <c r="D24" s="1766">
        <v>104.691376742</v>
      </c>
      <c r="E24" s="1766">
        <v>126.702627889</v>
      </c>
      <c r="F24" s="1766">
        <v>144.84214777599999</v>
      </c>
      <c r="G24" s="1766">
        <v>149.861354689</v>
      </c>
      <c r="H24" s="1766">
        <v>171.58394573800001</v>
      </c>
      <c r="I24" s="1766">
        <v>208.29304320099999</v>
      </c>
      <c r="J24" s="1766">
        <v>206.17302626200001</v>
      </c>
      <c r="K24" s="1766">
        <v>214.54720371799999</v>
      </c>
      <c r="L24" s="1766">
        <v>255.47314943699999</v>
      </c>
      <c r="M24" s="1766">
        <v>334.42991214599999</v>
      </c>
      <c r="N24" s="1767"/>
    </row>
    <row r="25" spans="1:14">
      <c r="A25" s="1763" t="s">
        <v>177</v>
      </c>
      <c r="B25" s="1764">
        <v>81.045470230000006</v>
      </c>
      <c r="C25" s="1764">
        <v>98.968238857000003</v>
      </c>
      <c r="D25" s="1764">
        <v>95.222113160000006</v>
      </c>
      <c r="E25" s="1764">
        <v>97.687525198000003</v>
      </c>
      <c r="F25" s="1764">
        <v>107.677427812</v>
      </c>
      <c r="G25" s="1764">
        <v>107.194286584</v>
      </c>
      <c r="H25" s="1764">
        <v>155.03751258599999</v>
      </c>
      <c r="I25" s="1764">
        <v>152.55281872099999</v>
      </c>
      <c r="J25" s="1764">
        <v>165.62695174699999</v>
      </c>
      <c r="K25" s="1764">
        <v>185.839060891</v>
      </c>
      <c r="L25" s="1764">
        <v>219.33716805500001</v>
      </c>
      <c r="M25" s="1764">
        <v>257.36188004799999</v>
      </c>
      <c r="N25" s="1767"/>
    </row>
    <row r="26" spans="1:14">
      <c r="A26" s="1765" t="s">
        <v>178</v>
      </c>
      <c r="B26" s="1767"/>
      <c r="C26" s="1767"/>
      <c r="D26" s="1766">
        <v>72.353774317000003</v>
      </c>
      <c r="E26" s="1766">
        <v>83.203767786</v>
      </c>
      <c r="F26" s="1766">
        <v>114.972519753</v>
      </c>
      <c r="G26" s="1766">
        <v>102.294471692</v>
      </c>
      <c r="H26" s="1766">
        <v>112.076588591</v>
      </c>
      <c r="I26" s="1766">
        <v>132.44664121700001</v>
      </c>
      <c r="J26" s="1766">
        <v>162.63882934599999</v>
      </c>
      <c r="K26" s="1766">
        <v>178.42313302400001</v>
      </c>
      <c r="L26" s="1766">
        <v>210.710470109</v>
      </c>
      <c r="M26" s="1766">
        <v>261.33324773999999</v>
      </c>
      <c r="N26" s="1766">
        <v>273.60487363800002</v>
      </c>
    </row>
    <row r="27" spans="1:14">
      <c r="A27" s="1763" t="s">
        <v>179</v>
      </c>
      <c r="B27" s="1767"/>
      <c r="C27" s="1767"/>
      <c r="D27" s="1767"/>
      <c r="E27" s="1767"/>
      <c r="F27" s="1767"/>
      <c r="G27" s="1767"/>
      <c r="H27" s="1764">
        <v>86.906206741000005</v>
      </c>
      <c r="I27" s="1764">
        <v>71.207827452999993</v>
      </c>
      <c r="J27" s="1764">
        <v>83.407881861000007</v>
      </c>
      <c r="K27" s="1764">
        <v>100.33174544800001</v>
      </c>
      <c r="L27" s="1764">
        <v>117.97878878500001</v>
      </c>
      <c r="M27" s="1764">
        <v>177.171594852</v>
      </c>
      <c r="N27" s="1764">
        <v>165.777704621</v>
      </c>
    </row>
    <row r="28" spans="1:14">
      <c r="A28" s="1765" t="s">
        <v>180</v>
      </c>
      <c r="B28" s="1766">
        <v>91.491052475999993</v>
      </c>
      <c r="C28" s="1766">
        <v>97.480436955000002</v>
      </c>
      <c r="D28" s="1766">
        <v>95.664560514000001</v>
      </c>
      <c r="E28" s="1766">
        <v>119.948543727</v>
      </c>
      <c r="F28" s="1766">
        <v>139.52167887300001</v>
      </c>
      <c r="G28" s="1766">
        <v>155.15588414600001</v>
      </c>
      <c r="H28" s="1766">
        <v>180.57602532300001</v>
      </c>
      <c r="I28" s="1766">
        <v>221.141312443</v>
      </c>
      <c r="J28" s="1766">
        <v>245.09956792899999</v>
      </c>
      <c r="K28" s="1766">
        <v>287.92747472799999</v>
      </c>
      <c r="L28" s="1766">
        <v>343.97720070700001</v>
      </c>
      <c r="M28" s="1766">
        <v>479.19983401100001</v>
      </c>
      <c r="N28" s="1767"/>
    </row>
    <row r="29" spans="1:14">
      <c r="A29" s="1763" t="s">
        <v>182</v>
      </c>
      <c r="B29" s="1767"/>
      <c r="C29" s="1767"/>
      <c r="D29" s="1767"/>
      <c r="E29" s="1767"/>
      <c r="F29" s="1767"/>
      <c r="G29" s="1767"/>
      <c r="H29" s="1767"/>
      <c r="I29" s="1767"/>
      <c r="J29" s="1767"/>
      <c r="K29" s="1767"/>
      <c r="L29" s="1764">
        <v>259.16100962600001</v>
      </c>
      <c r="M29" s="1764">
        <v>291.72143224500002</v>
      </c>
      <c r="N29" s="1764">
        <v>269.42727549799997</v>
      </c>
    </row>
    <row r="30" spans="1:14">
      <c r="A30" s="1765" t="s">
        <v>184</v>
      </c>
      <c r="B30" s="1767"/>
      <c r="C30" s="1766">
        <v>104.105900007</v>
      </c>
      <c r="D30" s="1766">
        <v>120.233421554</v>
      </c>
      <c r="E30" s="1766">
        <v>151.527107664</v>
      </c>
      <c r="F30" s="1766">
        <v>174.65756675399999</v>
      </c>
      <c r="G30" s="1766">
        <v>167.75153644700001</v>
      </c>
      <c r="H30" s="1766">
        <v>187.965639995</v>
      </c>
      <c r="I30" s="1766">
        <v>227.888888256</v>
      </c>
      <c r="J30" s="1766">
        <v>253.78896537399999</v>
      </c>
      <c r="K30" s="1766">
        <v>298.278888854</v>
      </c>
      <c r="L30" s="1766">
        <v>361.86733812199998</v>
      </c>
      <c r="M30" s="1766">
        <v>444.37590587599999</v>
      </c>
      <c r="N30" s="1767"/>
    </row>
    <row r="31" spans="1:14">
      <c r="A31" s="1763" t="s">
        <v>185</v>
      </c>
      <c r="B31" s="1764">
        <v>34.956514798999997</v>
      </c>
      <c r="C31" s="1764">
        <v>47.436421674000002</v>
      </c>
      <c r="D31" s="1764">
        <v>48.12493577</v>
      </c>
      <c r="E31" s="1764">
        <v>56.674240245999997</v>
      </c>
      <c r="F31" s="1764">
        <v>70.421899393999993</v>
      </c>
      <c r="G31" s="1764">
        <v>68.973782940999996</v>
      </c>
      <c r="H31" s="1764">
        <v>86.784443514000003</v>
      </c>
      <c r="I31" s="1764">
        <v>95.644268366000006</v>
      </c>
      <c r="J31" s="1764">
        <v>92.450854894000003</v>
      </c>
      <c r="K31" s="1764">
        <v>105.832150904</v>
      </c>
      <c r="L31" s="1764">
        <v>122.47227143800001</v>
      </c>
      <c r="M31" s="1764">
        <v>185.832040272</v>
      </c>
      <c r="N31" s="1767"/>
    </row>
    <row r="32" spans="1:14">
      <c r="A32" s="1765" t="s">
        <v>186</v>
      </c>
      <c r="B32" s="1766">
        <v>22.860171887</v>
      </c>
      <c r="C32" s="1766">
        <v>24.401372445</v>
      </c>
      <c r="D32" s="1766">
        <v>33.755218571</v>
      </c>
      <c r="E32" s="1766">
        <v>34.844317740000001</v>
      </c>
      <c r="F32" s="1766">
        <v>32.425283010999998</v>
      </c>
      <c r="G32" s="1766">
        <v>45.830912894000001</v>
      </c>
      <c r="H32" s="1766">
        <v>41.449256988999998</v>
      </c>
      <c r="I32" s="1766">
        <v>53.898661029000003</v>
      </c>
      <c r="J32" s="1766">
        <v>57.853909029</v>
      </c>
      <c r="K32" s="1766">
        <v>63.124334715000003</v>
      </c>
      <c r="L32" s="1766">
        <v>69.334829623999994</v>
      </c>
      <c r="M32" s="1766">
        <v>92.009991462000002</v>
      </c>
      <c r="N32" s="1766">
        <v>85.488731365000007</v>
      </c>
    </row>
    <row r="33" spans="1:16384">
      <c r="A33" s="1763" t="s">
        <v>187</v>
      </c>
      <c r="B33" s="1764">
        <v>82.806027005999994</v>
      </c>
      <c r="C33" s="1764">
        <v>84.907334134999999</v>
      </c>
      <c r="D33" s="1764">
        <v>89.517585362999995</v>
      </c>
      <c r="E33" s="1764">
        <v>95.833122376000006</v>
      </c>
      <c r="F33" s="1764">
        <v>101.567718023</v>
      </c>
      <c r="G33" s="1764">
        <v>109.195520832</v>
      </c>
      <c r="H33" s="1764">
        <v>116.114496761</v>
      </c>
      <c r="I33" s="1764">
        <v>140.46992350299999</v>
      </c>
      <c r="J33" s="1764">
        <v>156.98414504300001</v>
      </c>
      <c r="K33" s="1764">
        <v>145.62246624700001</v>
      </c>
      <c r="L33" s="1764">
        <v>199.68131570200001</v>
      </c>
      <c r="M33" s="1764">
        <v>285.078795469</v>
      </c>
      <c r="N33" s="1764">
        <v>284.67240384299998</v>
      </c>
    </row>
    <row r="34" spans="1:16384">
      <c r="A34" s="1765" t="s">
        <v>188</v>
      </c>
      <c r="B34" s="1767"/>
      <c r="C34" s="1767"/>
      <c r="D34" s="1767"/>
      <c r="E34" s="1767"/>
      <c r="F34" s="1767"/>
      <c r="G34" s="1767"/>
      <c r="H34" s="1767"/>
      <c r="I34" s="1767"/>
      <c r="J34" s="1767"/>
      <c r="K34" s="1767"/>
      <c r="L34" s="1766">
        <v>90.938216123000004</v>
      </c>
      <c r="M34" s="1766">
        <v>101.829747275</v>
      </c>
      <c r="N34" s="1766">
        <v>96.384181392000002</v>
      </c>
    </row>
    <row r="35" spans="1:16384">
      <c r="A35" s="1763" t="s">
        <v>189</v>
      </c>
      <c r="B35" s="1764">
        <v>127.15862344200001</v>
      </c>
      <c r="C35" s="1764">
        <v>145.23733943600001</v>
      </c>
      <c r="D35" s="1764">
        <v>142.462415072</v>
      </c>
      <c r="E35" s="1764">
        <v>158.31265378099999</v>
      </c>
      <c r="F35" s="1764">
        <v>150.312502706</v>
      </c>
      <c r="G35" s="1764">
        <v>157.24783247299999</v>
      </c>
      <c r="H35" s="1764">
        <v>151.15052716700001</v>
      </c>
      <c r="I35" s="1764">
        <v>158.206472644</v>
      </c>
      <c r="J35" s="1764">
        <v>151.90592472500001</v>
      </c>
      <c r="K35" s="1764">
        <v>173.19202182199999</v>
      </c>
      <c r="L35" s="1764">
        <v>214.11927164400001</v>
      </c>
      <c r="M35" s="1764">
        <v>257.55972554900001</v>
      </c>
      <c r="N35" s="1767"/>
    </row>
    <row r="36" spans="1:16384">
      <c r="A36" s="1765" t="s">
        <v>190</v>
      </c>
      <c r="B36" s="1766">
        <v>120.80259124</v>
      </c>
      <c r="C36" s="1766">
        <v>151.03565017299999</v>
      </c>
      <c r="D36" s="1766">
        <v>140.52165470599999</v>
      </c>
      <c r="E36" s="1766">
        <v>146.05118502799999</v>
      </c>
      <c r="F36" s="1766">
        <v>188.40172004999999</v>
      </c>
      <c r="G36" s="1766">
        <v>141.94407114200001</v>
      </c>
      <c r="H36" s="1766">
        <v>169.88978699200001</v>
      </c>
      <c r="I36" s="1766">
        <v>180.07107735100001</v>
      </c>
      <c r="J36" s="1766">
        <v>214.361588445</v>
      </c>
      <c r="K36" s="1766">
        <v>223.72938819000001</v>
      </c>
      <c r="L36" s="1766">
        <v>249.90351523499999</v>
      </c>
      <c r="M36" s="1766">
        <v>273.67225075099998</v>
      </c>
      <c r="N36" s="1767"/>
    </row>
    <row r="37" spans="1:16384">
      <c r="A37" s="1763" t="s">
        <v>194</v>
      </c>
      <c r="B37" s="1764">
        <v>59.467097238999997</v>
      </c>
      <c r="C37" s="1764">
        <v>58.733354654000003</v>
      </c>
      <c r="D37" s="1764">
        <v>66.49703178</v>
      </c>
      <c r="E37" s="1764">
        <v>75.976226530000005</v>
      </c>
      <c r="F37" s="1764">
        <v>93.051358304000004</v>
      </c>
      <c r="G37" s="1764">
        <v>109.932469316</v>
      </c>
      <c r="H37" s="1764">
        <v>128.1466815</v>
      </c>
      <c r="I37" s="1764">
        <v>130.630720763</v>
      </c>
      <c r="J37" s="1764">
        <v>135.63003370499999</v>
      </c>
      <c r="K37" s="1764">
        <v>156.84651828200001</v>
      </c>
      <c r="L37" s="1764">
        <v>193.232739611</v>
      </c>
      <c r="M37" s="1764">
        <v>242.50301269600001</v>
      </c>
      <c r="N37" s="1764">
        <v>239.19962976100001</v>
      </c>
    </row>
    <row r="38" spans="1:16384">
      <c r="A38" s="1765" t="s">
        <v>195</v>
      </c>
      <c r="B38" s="1767"/>
      <c r="C38" s="1767"/>
      <c r="D38" s="1767"/>
      <c r="E38" s="1767"/>
      <c r="F38" s="1767"/>
      <c r="G38" s="1767"/>
      <c r="H38" s="1767"/>
      <c r="I38" s="1767"/>
      <c r="J38" s="1767"/>
      <c r="K38" s="1766">
        <v>98.830324531000002</v>
      </c>
      <c r="L38" s="1766">
        <v>105.03209961100001</v>
      </c>
      <c r="M38" s="1766">
        <v>144.55110766499999</v>
      </c>
      <c r="N38" s="1766">
        <v>131.27643014399999</v>
      </c>
    </row>
    <row r="39" spans="1:16384" s="1771" customFormat="1">
      <c r="A39" s="1768" t="s">
        <v>2044</v>
      </c>
      <c r="B39" s="1769">
        <v>89.099131251000003</v>
      </c>
      <c r="C39" s="1769">
        <v>91.777706929000004</v>
      </c>
      <c r="D39" s="1769">
        <v>82.628834337000001</v>
      </c>
      <c r="E39" s="1769">
        <v>94.138618230000006</v>
      </c>
      <c r="F39" s="1769">
        <v>107.354763887</v>
      </c>
      <c r="G39" s="1769">
        <v>117.492498067</v>
      </c>
      <c r="H39" s="1769">
        <v>131.15584777399999</v>
      </c>
      <c r="I39" s="1769">
        <v>146.77504861700001</v>
      </c>
      <c r="J39" s="1769">
        <v>166.23686558700001</v>
      </c>
      <c r="K39" s="1769">
        <v>177.65061045799999</v>
      </c>
      <c r="L39" s="1769">
        <v>210.02393531800001</v>
      </c>
      <c r="M39" s="1769">
        <v>243.51627902600001</v>
      </c>
      <c r="N39" s="1770"/>
    </row>
    <row r="40" spans="1:16384">
      <c r="A40" s="1772" t="s">
        <v>2045</v>
      </c>
      <c r="B40" s="1773"/>
      <c r="C40" s="1711"/>
      <c r="D40" s="1711"/>
      <c r="E40" s="1711"/>
      <c r="F40" s="1711"/>
      <c r="G40" s="1711"/>
      <c r="N40" s="1766"/>
    </row>
    <row r="41" spans="1:16384" s="1404" customFormat="1" ht="24.95" customHeight="1">
      <c r="A41" s="2263" t="s">
        <v>2046</v>
      </c>
      <c r="B41" s="2359"/>
      <c r="C41" s="2359"/>
      <c r="D41" s="2359"/>
      <c r="E41" s="2359"/>
      <c r="F41" s="2359"/>
      <c r="G41" s="2359"/>
      <c r="H41" s="2359"/>
      <c r="I41" s="2359"/>
      <c r="J41" s="2359"/>
      <c r="K41" s="2359"/>
      <c r="L41" s="2359"/>
      <c r="M41" s="2359"/>
      <c r="N41" s="2359"/>
      <c r="O41" s="1403"/>
      <c r="P41" s="1403"/>
      <c r="Q41" s="1403"/>
      <c r="R41" s="1403"/>
      <c r="S41" s="1403"/>
      <c r="T41" s="1403"/>
      <c r="U41" s="1403"/>
      <c r="V41" s="1403"/>
      <c r="W41" s="1403"/>
      <c r="X41" s="1403"/>
      <c r="Y41" s="1403"/>
      <c r="Z41" s="1403"/>
      <c r="AA41" s="1403"/>
      <c r="AB41" s="1403"/>
      <c r="AC41" s="1403"/>
      <c r="AD41" s="1403" t="s">
        <v>2047</v>
      </c>
      <c r="AE41" s="1403" t="s">
        <v>2047</v>
      </c>
      <c r="AF41" s="1403" t="s">
        <v>2047</v>
      </c>
      <c r="AG41" s="1403" t="s">
        <v>2047</v>
      </c>
      <c r="AH41" s="1403" t="s">
        <v>2047</v>
      </c>
      <c r="AI41" s="1403" t="s">
        <v>2047</v>
      </c>
      <c r="AJ41" s="1403" t="s">
        <v>2047</v>
      </c>
      <c r="AK41" s="1403" t="s">
        <v>2047</v>
      </c>
      <c r="AL41" s="1403" t="s">
        <v>2047</v>
      </c>
      <c r="AM41" s="1403" t="s">
        <v>2047</v>
      </c>
      <c r="AN41" s="1403" t="s">
        <v>2047</v>
      </c>
      <c r="AO41" s="1403" t="s">
        <v>2047</v>
      </c>
      <c r="AP41" s="1403" t="s">
        <v>2047</v>
      </c>
      <c r="AQ41" s="1403" t="s">
        <v>2047</v>
      </c>
      <c r="AR41" s="1403" t="s">
        <v>2047</v>
      </c>
      <c r="AS41" s="1403" t="s">
        <v>2047</v>
      </c>
      <c r="AT41" s="1403" t="s">
        <v>2047</v>
      </c>
      <c r="AU41" s="1403" t="s">
        <v>2047</v>
      </c>
      <c r="AV41" s="1403" t="s">
        <v>2047</v>
      </c>
      <c r="AW41" s="1403" t="s">
        <v>2047</v>
      </c>
      <c r="AX41" s="1403" t="s">
        <v>2047</v>
      </c>
      <c r="AY41" s="1403" t="s">
        <v>2047</v>
      </c>
      <c r="AZ41" s="1403" t="s">
        <v>2047</v>
      </c>
      <c r="BA41" s="1403" t="s">
        <v>2047</v>
      </c>
      <c r="BB41" s="1403" t="s">
        <v>2047</v>
      </c>
      <c r="BC41" s="1403" t="s">
        <v>2047</v>
      </c>
      <c r="BD41" s="1403" t="s">
        <v>2047</v>
      </c>
      <c r="BE41" s="1403" t="s">
        <v>2047</v>
      </c>
      <c r="BF41" s="1403" t="s">
        <v>2047</v>
      </c>
      <c r="BG41" s="1403" t="s">
        <v>2047</v>
      </c>
      <c r="BH41" s="1403" t="s">
        <v>2047</v>
      </c>
      <c r="BI41" s="1403" t="s">
        <v>2047</v>
      </c>
      <c r="BJ41" s="1403" t="s">
        <v>2047</v>
      </c>
      <c r="BK41" s="1403" t="s">
        <v>2047</v>
      </c>
      <c r="BL41" s="1403" t="s">
        <v>2047</v>
      </c>
      <c r="BM41" s="1403" t="s">
        <v>2047</v>
      </c>
      <c r="BN41" s="1403" t="s">
        <v>2047</v>
      </c>
      <c r="BO41" s="1403" t="s">
        <v>2047</v>
      </c>
      <c r="BP41" s="1403" t="s">
        <v>2047</v>
      </c>
      <c r="BQ41" s="1403" t="s">
        <v>2047</v>
      </c>
      <c r="BR41" s="1403" t="s">
        <v>2047</v>
      </c>
      <c r="BS41" s="1403" t="s">
        <v>2047</v>
      </c>
      <c r="BT41" s="1403" t="s">
        <v>2047</v>
      </c>
      <c r="BU41" s="1403" t="s">
        <v>2047</v>
      </c>
      <c r="BV41" s="1403" t="s">
        <v>2047</v>
      </c>
      <c r="BW41" s="1403" t="s">
        <v>2047</v>
      </c>
      <c r="BX41" s="1403" t="s">
        <v>2047</v>
      </c>
      <c r="BY41" s="1403" t="s">
        <v>2047</v>
      </c>
      <c r="BZ41" s="1403" t="s">
        <v>2047</v>
      </c>
      <c r="CA41" s="1403" t="s">
        <v>2047</v>
      </c>
      <c r="CB41" s="1403" t="s">
        <v>2047</v>
      </c>
      <c r="CC41" s="1403" t="s">
        <v>2047</v>
      </c>
      <c r="CD41" s="1403" t="s">
        <v>2047</v>
      </c>
      <c r="CE41" s="1403" t="s">
        <v>2047</v>
      </c>
      <c r="CF41" s="1403" t="s">
        <v>2047</v>
      </c>
      <c r="CG41" s="1403" t="s">
        <v>2047</v>
      </c>
      <c r="CH41" s="1403" t="s">
        <v>2047</v>
      </c>
      <c r="CI41" s="1403" t="s">
        <v>2047</v>
      </c>
      <c r="CJ41" s="1403" t="s">
        <v>2047</v>
      </c>
      <c r="CK41" s="1403" t="s">
        <v>2047</v>
      </c>
      <c r="CL41" s="1403" t="s">
        <v>2047</v>
      </c>
      <c r="CM41" s="1403" t="s">
        <v>2047</v>
      </c>
      <c r="CN41" s="1403" t="s">
        <v>2047</v>
      </c>
      <c r="CO41" s="1403" t="s">
        <v>2047</v>
      </c>
      <c r="CP41" s="1403" t="s">
        <v>2047</v>
      </c>
      <c r="CQ41" s="1403" t="s">
        <v>2047</v>
      </c>
      <c r="CR41" s="1403" t="s">
        <v>2047</v>
      </c>
      <c r="CS41" s="1403" t="s">
        <v>2047</v>
      </c>
      <c r="CT41" s="1403" t="s">
        <v>2047</v>
      </c>
      <c r="CU41" s="1403" t="s">
        <v>2047</v>
      </c>
      <c r="CV41" s="1403" t="s">
        <v>2047</v>
      </c>
      <c r="CW41" s="1403" t="s">
        <v>2047</v>
      </c>
      <c r="CX41" s="1403" t="s">
        <v>2047</v>
      </c>
      <c r="CY41" s="1403" t="s">
        <v>2047</v>
      </c>
      <c r="CZ41" s="1403" t="s">
        <v>2047</v>
      </c>
      <c r="DA41" s="1403" t="s">
        <v>2047</v>
      </c>
      <c r="DB41" s="1403" t="s">
        <v>2047</v>
      </c>
      <c r="DC41" s="1403" t="s">
        <v>2047</v>
      </c>
      <c r="DD41" s="1403" t="s">
        <v>2047</v>
      </c>
      <c r="DE41" s="1403" t="s">
        <v>2047</v>
      </c>
      <c r="DF41" s="1403" t="s">
        <v>2047</v>
      </c>
      <c r="DG41" s="1403" t="s">
        <v>2047</v>
      </c>
      <c r="DH41" s="1403" t="s">
        <v>2047</v>
      </c>
      <c r="DI41" s="1403" t="s">
        <v>2047</v>
      </c>
      <c r="DJ41" s="1403" t="s">
        <v>2047</v>
      </c>
      <c r="DK41" s="1403" t="s">
        <v>2047</v>
      </c>
      <c r="DL41" s="1403" t="s">
        <v>2047</v>
      </c>
      <c r="DM41" s="1403" t="s">
        <v>2047</v>
      </c>
      <c r="DN41" s="1403" t="s">
        <v>2047</v>
      </c>
      <c r="DO41" s="1403" t="s">
        <v>2047</v>
      </c>
      <c r="DP41" s="1403" t="s">
        <v>2047</v>
      </c>
      <c r="DQ41" s="1403" t="s">
        <v>2047</v>
      </c>
      <c r="DR41" s="1403" t="s">
        <v>2047</v>
      </c>
      <c r="DS41" s="1403" t="s">
        <v>2047</v>
      </c>
      <c r="DT41" s="1403" t="s">
        <v>2047</v>
      </c>
      <c r="DU41" s="1403" t="s">
        <v>2047</v>
      </c>
      <c r="DV41" s="1403" t="s">
        <v>2047</v>
      </c>
      <c r="DW41" s="1403" t="s">
        <v>2047</v>
      </c>
      <c r="DX41" s="1403" t="s">
        <v>2047</v>
      </c>
      <c r="DY41" s="1403" t="s">
        <v>2047</v>
      </c>
      <c r="DZ41" s="1403" t="s">
        <v>2047</v>
      </c>
      <c r="EA41" s="1403" t="s">
        <v>2047</v>
      </c>
      <c r="EB41" s="1403" t="s">
        <v>2047</v>
      </c>
      <c r="EC41" s="1403" t="s">
        <v>2047</v>
      </c>
      <c r="ED41" s="1403" t="s">
        <v>2047</v>
      </c>
      <c r="EE41" s="1403" t="s">
        <v>2047</v>
      </c>
      <c r="EF41" s="1403" t="s">
        <v>2047</v>
      </c>
      <c r="EG41" s="1403" t="s">
        <v>2047</v>
      </c>
      <c r="EH41" s="1403" t="s">
        <v>2047</v>
      </c>
      <c r="EI41" s="1403" t="s">
        <v>2047</v>
      </c>
      <c r="EJ41" s="1403" t="s">
        <v>2047</v>
      </c>
      <c r="EK41" s="1403" t="s">
        <v>2047</v>
      </c>
      <c r="EL41" s="1403" t="s">
        <v>2047</v>
      </c>
      <c r="EM41" s="1403" t="s">
        <v>2047</v>
      </c>
      <c r="EN41" s="1403" t="s">
        <v>2047</v>
      </c>
      <c r="EO41" s="1403" t="s">
        <v>2047</v>
      </c>
      <c r="EP41" s="1403" t="s">
        <v>2047</v>
      </c>
      <c r="EQ41" s="1403" t="s">
        <v>2047</v>
      </c>
      <c r="ER41" s="1403" t="s">
        <v>2047</v>
      </c>
      <c r="ES41" s="1403" t="s">
        <v>2047</v>
      </c>
      <c r="ET41" s="1403" t="s">
        <v>2047</v>
      </c>
      <c r="EU41" s="1403" t="s">
        <v>2047</v>
      </c>
      <c r="EV41" s="1403" t="s">
        <v>2047</v>
      </c>
      <c r="EW41" s="1403" t="s">
        <v>2047</v>
      </c>
      <c r="EX41" s="1403" t="s">
        <v>2047</v>
      </c>
      <c r="EY41" s="1403" t="s">
        <v>2047</v>
      </c>
      <c r="EZ41" s="1403" t="s">
        <v>2047</v>
      </c>
      <c r="FA41" s="1403" t="s">
        <v>2047</v>
      </c>
      <c r="FB41" s="1403" t="s">
        <v>2047</v>
      </c>
      <c r="FC41" s="1403" t="s">
        <v>2047</v>
      </c>
      <c r="FD41" s="1403" t="s">
        <v>2047</v>
      </c>
      <c r="FE41" s="1403" t="s">
        <v>2047</v>
      </c>
      <c r="FF41" s="1403" t="s">
        <v>2047</v>
      </c>
      <c r="FG41" s="1403" t="s">
        <v>2047</v>
      </c>
      <c r="FH41" s="1403" t="s">
        <v>2047</v>
      </c>
      <c r="FI41" s="1403" t="s">
        <v>2047</v>
      </c>
      <c r="FJ41" s="1403" t="s">
        <v>2047</v>
      </c>
      <c r="FK41" s="1403" t="s">
        <v>2047</v>
      </c>
      <c r="FL41" s="1403" t="s">
        <v>2047</v>
      </c>
      <c r="FM41" s="1403" t="s">
        <v>2047</v>
      </c>
      <c r="FN41" s="1403" t="s">
        <v>2047</v>
      </c>
      <c r="FO41" s="1403" t="s">
        <v>2047</v>
      </c>
      <c r="FP41" s="1403" t="s">
        <v>2047</v>
      </c>
      <c r="FQ41" s="1403" t="s">
        <v>2047</v>
      </c>
      <c r="FR41" s="1403" t="s">
        <v>2047</v>
      </c>
      <c r="FS41" s="1403" t="s">
        <v>2047</v>
      </c>
      <c r="FT41" s="1403" t="s">
        <v>2047</v>
      </c>
      <c r="FU41" s="1403" t="s">
        <v>2047</v>
      </c>
      <c r="FV41" s="1403" t="s">
        <v>2047</v>
      </c>
      <c r="FW41" s="1403" t="s">
        <v>2047</v>
      </c>
      <c r="FX41" s="1403" t="s">
        <v>2047</v>
      </c>
      <c r="FY41" s="1403" t="s">
        <v>2047</v>
      </c>
      <c r="FZ41" s="1403" t="s">
        <v>2047</v>
      </c>
      <c r="GA41" s="1403" t="s">
        <v>2047</v>
      </c>
      <c r="GB41" s="1403" t="s">
        <v>2047</v>
      </c>
      <c r="GC41" s="1403" t="s">
        <v>2047</v>
      </c>
      <c r="GD41" s="1403" t="s">
        <v>2047</v>
      </c>
      <c r="GE41" s="1403" t="s">
        <v>2047</v>
      </c>
      <c r="GF41" s="1403" t="s">
        <v>2047</v>
      </c>
      <c r="GG41" s="1403" t="s">
        <v>2047</v>
      </c>
      <c r="GH41" s="1403" t="s">
        <v>2047</v>
      </c>
      <c r="GI41" s="1403" t="s">
        <v>2047</v>
      </c>
      <c r="GJ41" s="1403" t="s">
        <v>2047</v>
      </c>
      <c r="GK41" s="1403" t="s">
        <v>2047</v>
      </c>
      <c r="GL41" s="1403" t="s">
        <v>2047</v>
      </c>
      <c r="GM41" s="1403" t="s">
        <v>2047</v>
      </c>
      <c r="GN41" s="1403" t="s">
        <v>2047</v>
      </c>
      <c r="GO41" s="1403" t="s">
        <v>2047</v>
      </c>
      <c r="GP41" s="1403" t="s">
        <v>2047</v>
      </c>
      <c r="GQ41" s="1403" t="s">
        <v>2047</v>
      </c>
      <c r="GR41" s="1403" t="s">
        <v>2047</v>
      </c>
      <c r="GS41" s="1403" t="s">
        <v>2047</v>
      </c>
      <c r="GT41" s="1403" t="s">
        <v>2047</v>
      </c>
      <c r="GU41" s="1403" t="s">
        <v>2047</v>
      </c>
      <c r="GV41" s="1403" t="s">
        <v>2047</v>
      </c>
      <c r="GW41" s="1403" t="s">
        <v>2047</v>
      </c>
      <c r="GX41" s="1403" t="s">
        <v>2047</v>
      </c>
      <c r="GY41" s="1403" t="s">
        <v>2047</v>
      </c>
      <c r="GZ41" s="1403" t="s">
        <v>2047</v>
      </c>
      <c r="HA41" s="1403" t="s">
        <v>2047</v>
      </c>
      <c r="HB41" s="1403" t="s">
        <v>2047</v>
      </c>
      <c r="HC41" s="1403" t="s">
        <v>2047</v>
      </c>
      <c r="HD41" s="1403" t="s">
        <v>2047</v>
      </c>
      <c r="HE41" s="1403" t="s">
        <v>2047</v>
      </c>
      <c r="HF41" s="1403" t="s">
        <v>2047</v>
      </c>
      <c r="HG41" s="1403" t="s">
        <v>2047</v>
      </c>
      <c r="HH41" s="1403" t="s">
        <v>2047</v>
      </c>
      <c r="HI41" s="1403" t="s">
        <v>2047</v>
      </c>
      <c r="HJ41" s="1403" t="s">
        <v>2047</v>
      </c>
      <c r="HK41" s="1403" t="s">
        <v>2047</v>
      </c>
      <c r="HL41" s="1403" t="s">
        <v>2047</v>
      </c>
      <c r="HM41" s="1403" t="s">
        <v>2047</v>
      </c>
      <c r="HN41" s="1403" t="s">
        <v>2047</v>
      </c>
      <c r="HO41" s="1403" t="s">
        <v>2047</v>
      </c>
      <c r="HP41" s="1403" t="s">
        <v>2047</v>
      </c>
      <c r="HQ41" s="1403" t="s">
        <v>2047</v>
      </c>
      <c r="HR41" s="1403" t="s">
        <v>2047</v>
      </c>
      <c r="HS41" s="1403" t="s">
        <v>2047</v>
      </c>
      <c r="HT41" s="1403" t="s">
        <v>2047</v>
      </c>
      <c r="HU41" s="1403" t="s">
        <v>2047</v>
      </c>
      <c r="HV41" s="1403" t="s">
        <v>2047</v>
      </c>
      <c r="HW41" s="1403" t="s">
        <v>2047</v>
      </c>
      <c r="HX41" s="1403" t="s">
        <v>2047</v>
      </c>
      <c r="HY41" s="1403" t="s">
        <v>2047</v>
      </c>
      <c r="HZ41" s="1403" t="s">
        <v>2047</v>
      </c>
      <c r="IA41" s="1403" t="s">
        <v>2047</v>
      </c>
      <c r="IB41" s="1403" t="s">
        <v>2047</v>
      </c>
      <c r="IC41" s="1403" t="s">
        <v>2047</v>
      </c>
      <c r="ID41" s="1403" t="s">
        <v>2047</v>
      </c>
      <c r="IE41" s="1403" t="s">
        <v>2047</v>
      </c>
      <c r="IF41" s="1403" t="s">
        <v>2047</v>
      </c>
      <c r="IG41" s="1403" t="s">
        <v>2047</v>
      </c>
      <c r="IH41" s="1403" t="s">
        <v>2047</v>
      </c>
      <c r="II41" s="1403" t="s">
        <v>2047</v>
      </c>
      <c r="IJ41" s="1403" t="s">
        <v>2047</v>
      </c>
      <c r="IK41" s="1403" t="s">
        <v>2047</v>
      </c>
      <c r="IL41" s="1403" t="s">
        <v>2047</v>
      </c>
      <c r="IM41" s="1403" t="s">
        <v>2047</v>
      </c>
      <c r="IN41" s="1403" t="s">
        <v>2047</v>
      </c>
      <c r="IO41" s="1403" t="s">
        <v>2047</v>
      </c>
      <c r="IP41" s="1403" t="s">
        <v>2047</v>
      </c>
      <c r="IQ41" s="1403" t="s">
        <v>2047</v>
      </c>
      <c r="IR41" s="1403" t="s">
        <v>2047</v>
      </c>
      <c r="IS41" s="1403" t="s">
        <v>2047</v>
      </c>
      <c r="IT41" s="1403" t="s">
        <v>2047</v>
      </c>
      <c r="IU41" s="1403" t="s">
        <v>2047</v>
      </c>
      <c r="IV41" s="1403" t="s">
        <v>2047</v>
      </c>
      <c r="IW41" s="1403" t="s">
        <v>2047</v>
      </c>
      <c r="IX41" s="1403" t="s">
        <v>2047</v>
      </c>
      <c r="IY41" s="1403" t="s">
        <v>2047</v>
      </c>
      <c r="IZ41" s="1403" t="s">
        <v>2047</v>
      </c>
      <c r="JA41" s="1403" t="s">
        <v>2047</v>
      </c>
      <c r="JB41" s="1403" t="s">
        <v>2047</v>
      </c>
      <c r="JC41" s="1403" t="s">
        <v>2047</v>
      </c>
      <c r="JD41" s="1403" t="s">
        <v>2047</v>
      </c>
      <c r="JE41" s="1403" t="s">
        <v>2047</v>
      </c>
      <c r="JF41" s="1403" t="s">
        <v>2047</v>
      </c>
      <c r="JG41" s="1403" t="s">
        <v>2047</v>
      </c>
      <c r="JH41" s="1403" t="s">
        <v>2047</v>
      </c>
      <c r="JI41" s="1403" t="s">
        <v>2047</v>
      </c>
      <c r="JJ41" s="1403" t="s">
        <v>2047</v>
      </c>
      <c r="JK41" s="1403" t="s">
        <v>2047</v>
      </c>
      <c r="JL41" s="1403" t="s">
        <v>2047</v>
      </c>
      <c r="JM41" s="1403" t="s">
        <v>2047</v>
      </c>
      <c r="JN41" s="1403" t="s">
        <v>2047</v>
      </c>
      <c r="JO41" s="1403" t="s">
        <v>2047</v>
      </c>
      <c r="JP41" s="1403" t="s">
        <v>2047</v>
      </c>
      <c r="JQ41" s="1403" t="s">
        <v>2047</v>
      </c>
      <c r="JR41" s="1403" t="s">
        <v>2047</v>
      </c>
      <c r="JS41" s="1403" t="s">
        <v>2047</v>
      </c>
      <c r="JT41" s="1403" t="s">
        <v>2047</v>
      </c>
      <c r="JU41" s="1403" t="s">
        <v>2047</v>
      </c>
      <c r="JV41" s="1403" t="s">
        <v>2047</v>
      </c>
      <c r="JW41" s="1403" t="s">
        <v>2047</v>
      </c>
      <c r="JX41" s="1403" t="s">
        <v>2047</v>
      </c>
      <c r="JY41" s="1403" t="s">
        <v>2047</v>
      </c>
      <c r="JZ41" s="1403" t="s">
        <v>2047</v>
      </c>
      <c r="KA41" s="1403" t="s">
        <v>2047</v>
      </c>
      <c r="KB41" s="1403" t="s">
        <v>2047</v>
      </c>
      <c r="KC41" s="1403" t="s">
        <v>2047</v>
      </c>
      <c r="KD41" s="1403" t="s">
        <v>2047</v>
      </c>
      <c r="KE41" s="1403" t="s">
        <v>2047</v>
      </c>
      <c r="KF41" s="1403" t="s">
        <v>2047</v>
      </c>
      <c r="KG41" s="1403" t="s">
        <v>2047</v>
      </c>
      <c r="KH41" s="1403" t="s">
        <v>2047</v>
      </c>
      <c r="KI41" s="1403" t="s">
        <v>2047</v>
      </c>
      <c r="KJ41" s="1403" t="s">
        <v>2047</v>
      </c>
      <c r="KK41" s="1403" t="s">
        <v>2047</v>
      </c>
      <c r="KL41" s="1403" t="s">
        <v>2047</v>
      </c>
      <c r="KM41" s="1403" t="s">
        <v>2047</v>
      </c>
      <c r="KN41" s="1403" t="s">
        <v>2047</v>
      </c>
      <c r="KO41" s="1403" t="s">
        <v>2047</v>
      </c>
      <c r="KP41" s="1403" t="s">
        <v>2047</v>
      </c>
      <c r="KQ41" s="1403" t="s">
        <v>2047</v>
      </c>
      <c r="KR41" s="1403" t="s">
        <v>2047</v>
      </c>
      <c r="KS41" s="1403" t="s">
        <v>2047</v>
      </c>
      <c r="KT41" s="1403" t="s">
        <v>2047</v>
      </c>
      <c r="KU41" s="1403" t="s">
        <v>2047</v>
      </c>
      <c r="KV41" s="1403" t="s">
        <v>2047</v>
      </c>
      <c r="KW41" s="1403" t="s">
        <v>2047</v>
      </c>
      <c r="KX41" s="1403" t="s">
        <v>2047</v>
      </c>
      <c r="KY41" s="1403" t="s">
        <v>2047</v>
      </c>
      <c r="KZ41" s="1403" t="s">
        <v>2047</v>
      </c>
      <c r="LA41" s="1403" t="s">
        <v>2047</v>
      </c>
      <c r="LB41" s="1403" t="s">
        <v>2047</v>
      </c>
      <c r="LC41" s="1403" t="s">
        <v>2047</v>
      </c>
      <c r="LD41" s="1403" t="s">
        <v>2047</v>
      </c>
      <c r="LE41" s="1403" t="s">
        <v>2047</v>
      </c>
      <c r="LF41" s="1403" t="s">
        <v>2047</v>
      </c>
      <c r="LG41" s="1403" t="s">
        <v>2047</v>
      </c>
      <c r="LH41" s="1403" t="s">
        <v>2047</v>
      </c>
      <c r="LI41" s="1403" t="s">
        <v>2047</v>
      </c>
      <c r="LJ41" s="1403" t="s">
        <v>2047</v>
      </c>
      <c r="LK41" s="1403" t="s">
        <v>2047</v>
      </c>
      <c r="LL41" s="1403" t="s">
        <v>2047</v>
      </c>
      <c r="LM41" s="1403" t="s">
        <v>2047</v>
      </c>
      <c r="LN41" s="1403" t="s">
        <v>2047</v>
      </c>
      <c r="LO41" s="1403" t="s">
        <v>2047</v>
      </c>
      <c r="LP41" s="1403" t="s">
        <v>2047</v>
      </c>
      <c r="LQ41" s="1403" t="s">
        <v>2047</v>
      </c>
      <c r="LR41" s="1403" t="s">
        <v>2047</v>
      </c>
      <c r="LS41" s="1403" t="s">
        <v>2047</v>
      </c>
      <c r="LT41" s="1403" t="s">
        <v>2047</v>
      </c>
      <c r="LU41" s="1403" t="s">
        <v>2047</v>
      </c>
      <c r="LV41" s="1403" t="s">
        <v>2047</v>
      </c>
      <c r="LW41" s="1403" t="s">
        <v>2047</v>
      </c>
      <c r="LX41" s="1403" t="s">
        <v>2047</v>
      </c>
      <c r="LY41" s="1403" t="s">
        <v>2047</v>
      </c>
      <c r="LZ41" s="1403" t="s">
        <v>2047</v>
      </c>
      <c r="MA41" s="1403" t="s">
        <v>2047</v>
      </c>
      <c r="MB41" s="1403" t="s">
        <v>2047</v>
      </c>
      <c r="MC41" s="1403" t="s">
        <v>2047</v>
      </c>
      <c r="MD41" s="1403" t="s">
        <v>2047</v>
      </c>
      <c r="ME41" s="1403" t="s">
        <v>2047</v>
      </c>
      <c r="MF41" s="1403" t="s">
        <v>2047</v>
      </c>
      <c r="MG41" s="1403" t="s">
        <v>2047</v>
      </c>
      <c r="MH41" s="1403" t="s">
        <v>2047</v>
      </c>
      <c r="MI41" s="1403" t="s">
        <v>2047</v>
      </c>
      <c r="MJ41" s="1403" t="s">
        <v>2047</v>
      </c>
      <c r="MK41" s="1403" t="s">
        <v>2047</v>
      </c>
      <c r="ML41" s="1403" t="s">
        <v>2047</v>
      </c>
      <c r="MM41" s="1403" t="s">
        <v>2047</v>
      </c>
      <c r="MN41" s="1403" t="s">
        <v>2047</v>
      </c>
      <c r="MO41" s="1403" t="s">
        <v>2047</v>
      </c>
      <c r="MP41" s="1403" t="s">
        <v>2047</v>
      </c>
      <c r="MQ41" s="1403" t="s">
        <v>2047</v>
      </c>
      <c r="MR41" s="1403" t="s">
        <v>2047</v>
      </c>
      <c r="MS41" s="1403" t="s">
        <v>2047</v>
      </c>
      <c r="MT41" s="1403" t="s">
        <v>2047</v>
      </c>
      <c r="MU41" s="1403" t="s">
        <v>2047</v>
      </c>
      <c r="MV41" s="1403" t="s">
        <v>2047</v>
      </c>
      <c r="MW41" s="1403" t="s">
        <v>2047</v>
      </c>
      <c r="MX41" s="1403" t="s">
        <v>2047</v>
      </c>
      <c r="MY41" s="1403" t="s">
        <v>2047</v>
      </c>
      <c r="MZ41" s="1403" t="s">
        <v>2047</v>
      </c>
      <c r="NA41" s="1403" t="s">
        <v>2047</v>
      </c>
      <c r="NB41" s="1403" t="s">
        <v>2047</v>
      </c>
      <c r="NC41" s="1403" t="s">
        <v>2047</v>
      </c>
      <c r="ND41" s="1403" t="s">
        <v>2047</v>
      </c>
      <c r="NE41" s="1403" t="s">
        <v>2047</v>
      </c>
      <c r="NF41" s="1403" t="s">
        <v>2047</v>
      </c>
      <c r="NG41" s="1403" t="s">
        <v>2047</v>
      </c>
      <c r="NH41" s="1403" t="s">
        <v>2047</v>
      </c>
      <c r="NI41" s="1403" t="s">
        <v>2047</v>
      </c>
      <c r="NJ41" s="1403" t="s">
        <v>2047</v>
      </c>
      <c r="NK41" s="1403" t="s">
        <v>2047</v>
      </c>
      <c r="NL41" s="1403" t="s">
        <v>2047</v>
      </c>
      <c r="NM41" s="1403" t="s">
        <v>2047</v>
      </c>
      <c r="NN41" s="1403" t="s">
        <v>2047</v>
      </c>
      <c r="NO41" s="1403" t="s">
        <v>2047</v>
      </c>
      <c r="NP41" s="1403" t="s">
        <v>2047</v>
      </c>
      <c r="NQ41" s="1403" t="s">
        <v>2047</v>
      </c>
      <c r="NR41" s="1403" t="s">
        <v>2047</v>
      </c>
      <c r="NS41" s="1403" t="s">
        <v>2047</v>
      </c>
      <c r="NT41" s="1403" t="s">
        <v>2047</v>
      </c>
      <c r="NU41" s="1403" t="s">
        <v>2047</v>
      </c>
      <c r="NV41" s="1403" t="s">
        <v>2047</v>
      </c>
      <c r="NW41" s="1403" t="s">
        <v>2047</v>
      </c>
      <c r="NX41" s="1403" t="s">
        <v>2047</v>
      </c>
      <c r="NY41" s="1403" t="s">
        <v>2047</v>
      </c>
      <c r="NZ41" s="1403" t="s">
        <v>2047</v>
      </c>
      <c r="OA41" s="1403" t="s">
        <v>2047</v>
      </c>
      <c r="OB41" s="1403" t="s">
        <v>2047</v>
      </c>
      <c r="OC41" s="1403" t="s">
        <v>2047</v>
      </c>
      <c r="OD41" s="1403" t="s">
        <v>2047</v>
      </c>
      <c r="OE41" s="1403" t="s">
        <v>2047</v>
      </c>
      <c r="OF41" s="1403" t="s">
        <v>2047</v>
      </c>
      <c r="OG41" s="1403" t="s">
        <v>2047</v>
      </c>
      <c r="OH41" s="1403" t="s">
        <v>2047</v>
      </c>
      <c r="OI41" s="1403" t="s">
        <v>2047</v>
      </c>
      <c r="OJ41" s="1403" t="s">
        <v>2047</v>
      </c>
      <c r="OK41" s="1403" t="s">
        <v>2047</v>
      </c>
      <c r="OL41" s="1403" t="s">
        <v>2047</v>
      </c>
      <c r="OM41" s="1403" t="s">
        <v>2047</v>
      </c>
      <c r="ON41" s="1403" t="s">
        <v>2047</v>
      </c>
      <c r="OO41" s="1403" t="s">
        <v>2047</v>
      </c>
      <c r="OP41" s="1403" t="s">
        <v>2047</v>
      </c>
      <c r="OQ41" s="1403" t="s">
        <v>2047</v>
      </c>
      <c r="OR41" s="1403" t="s">
        <v>2047</v>
      </c>
      <c r="OS41" s="1403" t="s">
        <v>2047</v>
      </c>
      <c r="OT41" s="1403" t="s">
        <v>2047</v>
      </c>
      <c r="OU41" s="1403" t="s">
        <v>2047</v>
      </c>
      <c r="OV41" s="1403" t="s">
        <v>2047</v>
      </c>
      <c r="OW41" s="1403" t="s">
        <v>2047</v>
      </c>
      <c r="OX41" s="1403" t="s">
        <v>2047</v>
      </c>
      <c r="OY41" s="1403" t="s">
        <v>2047</v>
      </c>
      <c r="OZ41" s="1403" t="s">
        <v>2047</v>
      </c>
      <c r="PA41" s="1403" t="s">
        <v>2047</v>
      </c>
      <c r="PB41" s="1403" t="s">
        <v>2047</v>
      </c>
      <c r="PC41" s="1403" t="s">
        <v>2047</v>
      </c>
      <c r="PD41" s="1403" t="s">
        <v>2047</v>
      </c>
      <c r="PE41" s="1403" t="s">
        <v>2047</v>
      </c>
      <c r="PF41" s="1403" t="s">
        <v>2047</v>
      </c>
      <c r="PG41" s="1403" t="s">
        <v>2047</v>
      </c>
      <c r="PH41" s="1403" t="s">
        <v>2047</v>
      </c>
      <c r="PI41" s="1403" t="s">
        <v>2047</v>
      </c>
      <c r="PJ41" s="1403" t="s">
        <v>2047</v>
      </c>
      <c r="PK41" s="1403" t="s">
        <v>2047</v>
      </c>
      <c r="PL41" s="1403" t="s">
        <v>2047</v>
      </c>
      <c r="PM41" s="1403" t="s">
        <v>2047</v>
      </c>
      <c r="PN41" s="1403" t="s">
        <v>2047</v>
      </c>
      <c r="PO41" s="1403" t="s">
        <v>2047</v>
      </c>
      <c r="PP41" s="1403" t="s">
        <v>2047</v>
      </c>
      <c r="PQ41" s="1403" t="s">
        <v>2047</v>
      </c>
      <c r="PR41" s="1403" t="s">
        <v>2047</v>
      </c>
      <c r="PS41" s="1403" t="s">
        <v>2047</v>
      </c>
      <c r="PT41" s="1403" t="s">
        <v>2047</v>
      </c>
      <c r="PU41" s="1403" t="s">
        <v>2047</v>
      </c>
      <c r="PV41" s="1403" t="s">
        <v>2047</v>
      </c>
      <c r="PW41" s="1403" t="s">
        <v>2047</v>
      </c>
      <c r="PX41" s="1403" t="s">
        <v>2047</v>
      </c>
      <c r="PY41" s="1403" t="s">
        <v>2047</v>
      </c>
      <c r="PZ41" s="1403" t="s">
        <v>2047</v>
      </c>
      <c r="QA41" s="1403" t="s">
        <v>2047</v>
      </c>
      <c r="QB41" s="1403" t="s">
        <v>2047</v>
      </c>
      <c r="QC41" s="1403" t="s">
        <v>2047</v>
      </c>
      <c r="QD41" s="1403" t="s">
        <v>2047</v>
      </c>
      <c r="QE41" s="1403" t="s">
        <v>2047</v>
      </c>
      <c r="QF41" s="1403" t="s">
        <v>2047</v>
      </c>
      <c r="QG41" s="1403" t="s">
        <v>2047</v>
      </c>
      <c r="QH41" s="1403" t="s">
        <v>2047</v>
      </c>
      <c r="QI41" s="1403" t="s">
        <v>2047</v>
      </c>
      <c r="QJ41" s="1403" t="s">
        <v>2047</v>
      </c>
      <c r="QK41" s="1403" t="s">
        <v>2047</v>
      </c>
      <c r="QL41" s="1403" t="s">
        <v>2047</v>
      </c>
      <c r="QM41" s="1403" t="s">
        <v>2047</v>
      </c>
      <c r="QN41" s="1403" t="s">
        <v>2047</v>
      </c>
      <c r="QO41" s="1403" t="s">
        <v>2047</v>
      </c>
      <c r="QP41" s="1403" t="s">
        <v>2047</v>
      </c>
      <c r="QQ41" s="1403" t="s">
        <v>2047</v>
      </c>
      <c r="QR41" s="1403" t="s">
        <v>2047</v>
      </c>
      <c r="QS41" s="1403" t="s">
        <v>2047</v>
      </c>
      <c r="QT41" s="1403" t="s">
        <v>2047</v>
      </c>
      <c r="QU41" s="1403" t="s">
        <v>2047</v>
      </c>
      <c r="QV41" s="1403" t="s">
        <v>2047</v>
      </c>
      <c r="QW41" s="1403" t="s">
        <v>2047</v>
      </c>
      <c r="QX41" s="1403" t="s">
        <v>2047</v>
      </c>
      <c r="QY41" s="1403" t="s">
        <v>2047</v>
      </c>
      <c r="QZ41" s="1403" t="s">
        <v>2047</v>
      </c>
      <c r="RA41" s="1403" t="s">
        <v>2047</v>
      </c>
      <c r="RB41" s="1403" t="s">
        <v>2047</v>
      </c>
      <c r="RC41" s="1403" t="s">
        <v>2047</v>
      </c>
      <c r="RD41" s="1403" t="s">
        <v>2047</v>
      </c>
      <c r="RE41" s="1403" t="s">
        <v>2047</v>
      </c>
      <c r="RF41" s="1403" t="s">
        <v>2047</v>
      </c>
      <c r="RG41" s="1403" t="s">
        <v>2047</v>
      </c>
      <c r="RH41" s="1403" t="s">
        <v>2047</v>
      </c>
      <c r="RI41" s="1403" t="s">
        <v>2047</v>
      </c>
      <c r="RJ41" s="1403" t="s">
        <v>2047</v>
      </c>
      <c r="RK41" s="1403" t="s">
        <v>2047</v>
      </c>
      <c r="RL41" s="1403" t="s">
        <v>2047</v>
      </c>
      <c r="RM41" s="1403" t="s">
        <v>2047</v>
      </c>
      <c r="RN41" s="1403" t="s">
        <v>2047</v>
      </c>
      <c r="RO41" s="1403" t="s">
        <v>2047</v>
      </c>
      <c r="RP41" s="1403" t="s">
        <v>2047</v>
      </c>
      <c r="RQ41" s="1403" t="s">
        <v>2047</v>
      </c>
      <c r="RR41" s="1403" t="s">
        <v>2047</v>
      </c>
      <c r="RS41" s="1403" t="s">
        <v>2047</v>
      </c>
      <c r="RT41" s="1403" t="s">
        <v>2047</v>
      </c>
      <c r="RU41" s="1403" t="s">
        <v>2047</v>
      </c>
      <c r="RV41" s="1403" t="s">
        <v>2047</v>
      </c>
      <c r="RW41" s="1403" t="s">
        <v>2047</v>
      </c>
      <c r="RX41" s="1403" t="s">
        <v>2047</v>
      </c>
      <c r="RY41" s="1403" t="s">
        <v>2047</v>
      </c>
      <c r="RZ41" s="1403" t="s">
        <v>2047</v>
      </c>
      <c r="SA41" s="1403" t="s">
        <v>2047</v>
      </c>
      <c r="SB41" s="1403" t="s">
        <v>2047</v>
      </c>
      <c r="SC41" s="1403" t="s">
        <v>2047</v>
      </c>
      <c r="SD41" s="1403" t="s">
        <v>2047</v>
      </c>
      <c r="SE41" s="1403" t="s">
        <v>2047</v>
      </c>
      <c r="SF41" s="1403" t="s">
        <v>2047</v>
      </c>
      <c r="SG41" s="1403" t="s">
        <v>2047</v>
      </c>
      <c r="SH41" s="1403" t="s">
        <v>2047</v>
      </c>
      <c r="SI41" s="1403" t="s">
        <v>2047</v>
      </c>
      <c r="SJ41" s="1403" t="s">
        <v>2047</v>
      </c>
      <c r="SK41" s="1403" t="s">
        <v>2047</v>
      </c>
      <c r="SL41" s="1403" t="s">
        <v>2047</v>
      </c>
      <c r="SM41" s="1403" t="s">
        <v>2047</v>
      </c>
      <c r="SN41" s="1403" t="s">
        <v>2047</v>
      </c>
      <c r="SO41" s="1403" t="s">
        <v>2047</v>
      </c>
      <c r="SP41" s="1403" t="s">
        <v>2047</v>
      </c>
      <c r="SQ41" s="1403" t="s">
        <v>2047</v>
      </c>
      <c r="SR41" s="1403" t="s">
        <v>2047</v>
      </c>
      <c r="SS41" s="1403" t="s">
        <v>2047</v>
      </c>
      <c r="ST41" s="1403" t="s">
        <v>2047</v>
      </c>
      <c r="SU41" s="1403" t="s">
        <v>2047</v>
      </c>
      <c r="SV41" s="1403" t="s">
        <v>2047</v>
      </c>
      <c r="SW41" s="1403" t="s">
        <v>2047</v>
      </c>
      <c r="SX41" s="1403" t="s">
        <v>2047</v>
      </c>
      <c r="SY41" s="1403" t="s">
        <v>2047</v>
      </c>
      <c r="SZ41" s="1403" t="s">
        <v>2047</v>
      </c>
      <c r="TA41" s="1403" t="s">
        <v>2047</v>
      </c>
      <c r="TB41" s="1403" t="s">
        <v>2047</v>
      </c>
      <c r="TC41" s="1403" t="s">
        <v>2047</v>
      </c>
      <c r="TD41" s="1403" t="s">
        <v>2047</v>
      </c>
      <c r="TE41" s="1403" t="s">
        <v>2047</v>
      </c>
      <c r="TF41" s="1403" t="s">
        <v>2047</v>
      </c>
      <c r="TG41" s="1403" t="s">
        <v>2047</v>
      </c>
      <c r="TH41" s="1403" t="s">
        <v>2047</v>
      </c>
      <c r="TI41" s="1403" t="s">
        <v>2047</v>
      </c>
      <c r="TJ41" s="1403" t="s">
        <v>2047</v>
      </c>
      <c r="TK41" s="1403" t="s">
        <v>2047</v>
      </c>
      <c r="TL41" s="1403" t="s">
        <v>2047</v>
      </c>
      <c r="TM41" s="1403" t="s">
        <v>2047</v>
      </c>
      <c r="TN41" s="1403" t="s">
        <v>2047</v>
      </c>
      <c r="TO41" s="1403" t="s">
        <v>2047</v>
      </c>
      <c r="TP41" s="1403" t="s">
        <v>2047</v>
      </c>
      <c r="TQ41" s="1403" t="s">
        <v>2047</v>
      </c>
      <c r="TR41" s="1403" t="s">
        <v>2047</v>
      </c>
      <c r="TS41" s="1403" t="s">
        <v>2047</v>
      </c>
      <c r="TT41" s="1403" t="s">
        <v>2047</v>
      </c>
      <c r="TU41" s="1403" t="s">
        <v>2047</v>
      </c>
      <c r="TV41" s="1403" t="s">
        <v>2047</v>
      </c>
      <c r="TW41" s="1403" t="s">
        <v>2047</v>
      </c>
      <c r="TX41" s="1403" t="s">
        <v>2047</v>
      </c>
      <c r="TY41" s="1403" t="s">
        <v>2047</v>
      </c>
      <c r="TZ41" s="1403" t="s">
        <v>2047</v>
      </c>
      <c r="UA41" s="1403" t="s">
        <v>2047</v>
      </c>
      <c r="UB41" s="1403" t="s">
        <v>2047</v>
      </c>
      <c r="UC41" s="1403" t="s">
        <v>2047</v>
      </c>
      <c r="UD41" s="1403" t="s">
        <v>2047</v>
      </c>
      <c r="UE41" s="1403" t="s">
        <v>2047</v>
      </c>
      <c r="UF41" s="1403" t="s">
        <v>2047</v>
      </c>
      <c r="UG41" s="1403" t="s">
        <v>2047</v>
      </c>
      <c r="UH41" s="1403" t="s">
        <v>2047</v>
      </c>
      <c r="UI41" s="1403" t="s">
        <v>2047</v>
      </c>
      <c r="UJ41" s="1403" t="s">
        <v>2047</v>
      </c>
      <c r="UK41" s="1403" t="s">
        <v>2047</v>
      </c>
      <c r="UL41" s="1403" t="s">
        <v>2047</v>
      </c>
      <c r="UM41" s="1403" t="s">
        <v>2047</v>
      </c>
      <c r="UN41" s="1403" t="s">
        <v>2047</v>
      </c>
      <c r="UO41" s="1403" t="s">
        <v>2047</v>
      </c>
      <c r="UP41" s="1403" t="s">
        <v>2047</v>
      </c>
      <c r="UQ41" s="1403" t="s">
        <v>2047</v>
      </c>
      <c r="UR41" s="1403" t="s">
        <v>2047</v>
      </c>
      <c r="US41" s="1403" t="s">
        <v>2047</v>
      </c>
      <c r="UT41" s="1403" t="s">
        <v>2047</v>
      </c>
      <c r="UU41" s="1403" t="s">
        <v>2047</v>
      </c>
      <c r="UV41" s="1403" t="s">
        <v>2047</v>
      </c>
      <c r="UW41" s="1403" t="s">
        <v>2047</v>
      </c>
      <c r="UX41" s="1403" t="s">
        <v>2047</v>
      </c>
      <c r="UY41" s="1403" t="s">
        <v>2047</v>
      </c>
      <c r="UZ41" s="1403" t="s">
        <v>2047</v>
      </c>
      <c r="VA41" s="1403" t="s">
        <v>2047</v>
      </c>
      <c r="VB41" s="1403" t="s">
        <v>2047</v>
      </c>
      <c r="VC41" s="1403" t="s">
        <v>2047</v>
      </c>
      <c r="VD41" s="1403" t="s">
        <v>2047</v>
      </c>
      <c r="VE41" s="1403" t="s">
        <v>2047</v>
      </c>
      <c r="VF41" s="1403" t="s">
        <v>2047</v>
      </c>
      <c r="VG41" s="1403" t="s">
        <v>2047</v>
      </c>
      <c r="VH41" s="1403" t="s">
        <v>2047</v>
      </c>
      <c r="VI41" s="1403" t="s">
        <v>2047</v>
      </c>
      <c r="VJ41" s="1403" t="s">
        <v>2047</v>
      </c>
      <c r="VK41" s="1403" t="s">
        <v>2047</v>
      </c>
      <c r="VL41" s="1403" t="s">
        <v>2047</v>
      </c>
      <c r="VM41" s="1403" t="s">
        <v>2047</v>
      </c>
      <c r="VN41" s="1403" t="s">
        <v>2047</v>
      </c>
      <c r="VO41" s="1403" t="s">
        <v>2047</v>
      </c>
      <c r="VP41" s="1403" t="s">
        <v>2047</v>
      </c>
      <c r="VQ41" s="1403" t="s">
        <v>2047</v>
      </c>
      <c r="VR41" s="1403" t="s">
        <v>2047</v>
      </c>
      <c r="VS41" s="1403" t="s">
        <v>2047</v>
      </c>
      <c r="VT41" s="1403" t="s">
        <v>2047</v>
      </c>
      <c r="VU41" s="1403" t="s">
        <v>2047</v>
      </c>
      <c r="VV41" s="1403" t="s">
        <v>2047</v>
      </c>
      <c r="VW41" s="1403" t="s">
        <v>2047</v>
      </c>
      <c r="VX41" s="1403" t="s">
        <v>2047</v>
      </c>
      <c r="VY41" s="1403" t="s">
        <v>2047</v>
      </c>
      <c r="VZ41" s="1403" t="s">
        <v>2047</v>
      </c>
      <c r="WA41" s="1403" t="s">
        <v>2047</v>
      </c>
      <c r="WB41" s="1403" t="s">
        <v>2047</v>
      </c>
      <c r="WC41" s="1403" t="s">
        <v>2047</v>
      </c>
      <c r="WD41" s="1403" t="s">
        <v>2047</v>
      </c>
      <c r="WE41" s="1403" t="s">
        <v>2047</v>
      </c>
      <c r="WF41" s="1403" t="s">
        <v>2047</v>
      </c>
      <c r="WG41" s="1403" t="s">
        <v>2047</v>
      </c>
      <c r="WH41" s="1403" t="s">
        <v>2047</v>
      </c>
      <c r="WI41" s="1403" t="s">
        <v>2047</v>
      </c>
      <c r="WJ41" s="1403" t="s">
        <v>2047</v>
      </c>
      <c r="WK41" s="1403" t="s">
        <v>2047</v>
      </c>
      <c r="WL41" s="1403" t="s">
        <v>2047</v>
      </c>
      <c r="WM41" s="1403" t="s">
        <v>2047</v>
      </c>
      <c r="WN41" s="1403" t="s">
        <v>2047</v>
      </c>
      <c r="WO41" s="1403" t="s">
        <v>2047</v>
      </c>
      <c r="WP41" s="1403" t="s">
        <v>2047</v>
      </c>
      <c r="WQ41" s="1403" t="s">
        <v>2047</v>
      </c>
      <c r="WR41" s="1403" t="s">
        <v>2047</v>
      </c>
      <c r="WS41" s="1403" t="s">
        <v>2047</v>
      </c>
      <c r="WT41" s="1403" t="s">
        <v>2047</v>
      </c>
      <c r="WU41" s="1403" t="s">
        <v>2047</v>
      </c>
      <c r="WV41" s="1403" t="s">
        <v>2047</v>
      </c>
      <c r="WW41" s="1403" t="s">
        <v>2047</v>
      </c>
      <c r="WX41" s="1403" t="s">
        <v>2047</v>
      </c>
      <c r="WY41" s="1403" t="s">
        <v>2047</v>
      </c>
      <c r="WZ41" s="1403" t="s">
        <v>2047</v>
      </c>
      <c r="XA41" s="1403" t="s">
        <v>2047</v>
      </c>
      <c r="XB41" s="1403" t="s">
        <v>2047</v>
      </c>
      <c r="XC41" s="1403" t="s">
        <v>2047</v>
      </c>
      <c r="XD41" s="1403" t="s">
        <v>2047</v>
      </c>
      <c r="XE41" s="1403" t="s">
        <v>2047</v>
      </c>
      <c r="XF41" s="1403" t="s">
        <v>2047</v>
      </c>
      <c r="XG41" s="1403" t="s">
        <v>2047</v>
      </c>
      <c r="XH41" s="1403" t="s">
        <v>2047</v>
      </c>
      <c r="XI41" s="1403" t="s">
        <v>2047</v>
      </c>
      <c r="XJ41" s="1403" t="s">
        <v>2047</v>
      </c>
      <c r="XK41" s="1403" t="s">
        <v>2047</v>
      </c>
      <c r="XL41" s="1403" t="s">
        <v>2047</v>
      </c>
      <c r="XM41" s="1403" t="s">
        <v>2047</v>
      </c>
      <c r="XN41" s="1403" t="s">
        <v>2047</v>
      </c>
      <c r="XO41" s="1403" t="s">
        <v>2047</v>
      </c>
      <c r="XP41" s="1403" t="s">
        <v>2047</v>
      </c>
      <c r="XQ41" s="1403" t="s">
        <v>2047</v>
      </c>
      <c r="XR41" s="1403" t="s">
        <v>2047</v>
      </c>
      <c r="XS41" s="1403" t="s">
        <v>2047</v>
      </c>
      <c r="XT41" s="1403" t="s">
        <v>2047</v>
      </c>
      <c r="XU41" s="1403" t="s">
        <v>2047</v>
      </c>
      <c r="XV41" s="1403" t="s">
        <v>2047</v>
      </c>
      <c r="XW41" s="1403" t="s">
        <v>2047</v>
      </c>
      <c r="XX41" s="1403" t="s">
        <v>2047</v>
      </c>
      <c r="XY41" s="1403" t="s">
        <v>2047</v>
      </c>
      <c r="XZ41" s="1403" t="s">
        <v>2047</v>
      </c>
      <c r="YA41" s="1403" t="s">
        <v>2047</v>
      </c>
      <c r="YB41" s="1403" t="s">
        <v>2047</v>
      </c>
      <c r="YC41" s="1403" t="s">
        <v>2047</v>
      </c>
      <c r="YD41" s="1403" t="s">
        <v>2047</v>
      </c>
      <c r="YE41" s="1403" t="s">
        <v>2047</v>
      </c>
      <c r="YF41" s="1403" t="s">
        <v>2047</v>
      </c>
      <c r="YG41" s="1403" t="s">
        <v>2047</v>
      </c>
      <c r="YH41" s="1403" t="s">
        <v>2047</v>
      </c>
      <c r="YI41" s="1403" t="s">
        <v>2047</v>
      </c>
      <c r="YJ41" s="1403" t="s">
        <v>2047</v>
      </c>
      <c r="YK41" s="1403" t="s">
        <v>2047</v>
      </c>
      <c r="YL41" s="1403" t="s">
        <v>2047</v>
      </c>
      <c r="YM41" s="1403" t="s">
        <v>2047</v>
      </c>
      <c r="YN41" s="1403" t="s">
        <v>2047</v>
      </c>
      <c r="YO41" s="1403" t="s">
        <v>2047</v>
      </c>
      <c r="YP41" s="1403" t="s">
        <v>2047</v>
      </c>
      <c r="YQ41" s="1403" t="s">
        <v>2047</v>
      </c>
      <c r="YR41" s="1403" t="s">
        <v>2047</v>
      </c>
      <c r="YS41" s="1403" t="s">
        <v>2047</v>
      </c>
      <c r="YT41" s="1403" t="s">
        <v>2047</v>
      </c>
      <c r="YU41" s="1403" t="s">
        <v>2047</v>
      </c>
      <c r="YV41" s="1403" t="s">
        <v>2047</v>
      </c>
      <c r="YW41" s="1403" t="s">
        <v>2047</v>
      </c>
      <c r="YX41" s="1403" t="s">
        <v>2047</v>
      </c>
      <c r="YY41" s="1403" t="s">
        <v>2047</v>
      </c>
      <c r="YZ41" s="1403" t="s">
        <v>2047</v>
      </c>
      <c r="ZA41" s="1403" t="s">
        <v>2047</v>
      </c>
      <c r="ZB41" s="1403" t="s">
        <v>2047</v>
      </c>
      <c r="ZC41" s="1403" t="s">
        <v>2047</v>
      </c>
      <c r="ZD41" s="1403" t="s">
        <v>2047</v>
      </c>
      <c r="ZE41" s="1403" t="s">
        <v>2047</v>
      </c>
      <c r="ZF41" s="1403" t="s">
        <v>2047</v>
      </c>
      <c r="ZG41" s="1403" t="s">
        <v>2047</v>
      </c>
      <c r="ZH41" s="1403" t="s">
        <v>2047</v>
      </c>
      <c r="ZI41" s="1403" t="s">
        <v>2047</v>
      </c>
      <c r="ZJ41" s="1403" t="s">
        <v>2047</v>
      </c>
      <c r="ZK41" s="1403" t="s">
        <v>2047</v>
      </c>
      <c r="ZL41" s="1403" t="s">
        <v>2047</v>
      </c>
      <c r="ZM41" s="1403" t="s">
        <v>2047</v>
      </c>
      <c r="ZN41" s="1403" t="s">
        <v>2047</v>
      </c>
      <c r="ZO41" s="1403" t="s">
        <v>2047</v>
      </c>
      <c r="ZP41" s="1403" t="s">
        <v>2047</v>
      </c>
      <c r="ZQ41" s="1403" t="s">
        <v>2047</v>
      </c>
      <c r="ZR41" s="1403" t="s">
        <v>2047</v>
      </c>
      <c r="ZS41" s="1403" t="s">
        <v>2047</v>
      </c>
      <c r="ZT41" s="1403" t="s">
        <v>2047</v>
      </c>
      <c r="ZU41" s="1403" t="s">
        <v>2047</v>
      </c>
      <c r="ZV41" s="1403" t="s">
        <v>2047</v>
      </c>
      <c r="ZW41" s="1403" t="s">
        <v>2047</v>
      </c>
      <c r="ZX41" s="1403" t="s">
        <v>2047</v>
      </c>
      <c r="ZY41" s="1403" t="s">
        <v>2047</v>
      </c>
      <c r="ZZ41" s="1403" t="s">
        <v>2047</v>
      </c>
      <c r="AAA41" s="1403" t="s">
        <v>2047</v>
      </c>
      <c r="AAB41" s="1403" t="s">
        <v>2047</v>
      </c>
      <c r="AAC41" s="1403" t="s">
        <v>2047</v>
      </c>
      <c r="AAD41" s="1403" t="s">
        <v>2047</v>
      </c>
      <c r="AAE41" s="1403" t="s">
        <v>2047</v>
      </c>
      <c r="AAF41" s="1403" t="s">
        <v>2047</v>
      </c>
      <c r="AAG41" s="1403" t="s">
        <v>2047</v>
      </c>
      <c r="AAH41" s="1403" t="s">
        <v>2047</v>
      </c>
      <c r="AAI41" s="1403" t="s">
        <v>2047</v>
      </c>
      <c r="AAJ41" s="1403" t="s">
        <v>2047</v>
      </c>
      <c r="AAK41" s="1403" t="s">
        <v>2047</v>
      </c>
      <c r="AAL41" s="1403" t="s">
        <v>2047</v>
      </c>
      <c r="AAM41" s="1403" t="s">
        <v>2047</v>
      </c>
      <c r="AAN41" s="1403" t="s">
        <v>2047</v>
      </c>
      <c r="AAO41" s="1403" t="s">
        <v>2047</v>
      </c>
      <c r="AAP41" s="1403" t="s">
        <v>2047</v>
      </c>
      <c r="AAQ41" s="1403" t="s">
        <v>2047</v>
      </c>
      <c r="AAR41" s="1403" t="s">
        <v>2047</v>
      </c>
      <c r="AAS41" s="1403" t="s">
        <v>2047</v>
      </c>
      <c r="AAT41" s="1403" t="s">
        <v>2047</v>
      </c>
      <c r="AAU41" s="1403" t="s">
        <v>2047</v>
      </c>
      <c r="AAV41" s="1403" t="s">
        <v>2047</v>
      </c>
      <c r="AAW41" s="1403" t="s">
        <v>2047</v>
      </c>
      <c r="AAX41" s="1403" t="s">
        <v>2047</v>
      </c>
      <c r="AAY41" s="1403" t="s">
        <v>2047</v>
      </c>
      <c r="AAZ41" s="1403" t="s">
        <v>2047</v>
      </c>
      <c r="ABA41" s="1403" t="s">
        <v>2047</v>
      </c>
      <c r="ABB41" s="1403" t="s">
        <v>2047</v>
      </c>
      <c r="ABC41" s="1403" t="s">
        <v>2047</v>
      </c>
      <c r="ABD41" s="1403" t="s">
        <v>2047</v>
      </c>
      <c r="ABE41" s="1403" t="s">
        <v>2047</v>
      </c>
      <c r="ABF41" s="1403" t="s">
        <v>2047</v>
      </c>
      <c r="ABG41" s="1403" t="s">
        <v>2047</v>
      </c>
      <c r="ABH41" s="1403" t="s">
        <v>2047</v>
      </c>
      <c r="ABI41" s="1403" t="s">
        <v>2047</v>
      </c>
      <c r="ABJ41" s="1403" t="s">
        <v>2047</v>
      </c>
      <c r="ABK41" s="1403" t="s">
        <v>2047</v>
      </c>
      <c r="ABL41" s="1403" t="s">
        <v>2047</v>
      </c>
      <c r="ABM41" s="1403" t="s">
        <v>2047</v>
      </c>
      <c r="ABN41" s="1403" t="s">
        <v>2047</v>
      </c>
      <c r="ABO41" s="1403" t="s">
        <v>2047</v>
      </c>
      <c r="ABP41" s="1403" t="s">
        <v>2047</v>
      </c>
      <c r="ABQ41" s="1403" t="s">
        <v>2047</v>
      </c>
      <c r="ABR41" s="1403" t="s">
        <v>2047</v>
      </c>
      <c r="ABS41" s="1403" t="s">
        <v>2047</v>
      </c>
      <c r="ABT41" s="1403" t="s">
        <v>2047</v>
      </c>
      <c r="ABU41" s="1403" t="s">
        <v>2047</v>
      </c>
      <c r="ABV41" s="1403" t="s">
        <v>2047</v>
      </c>
      <c r="ABW41" s="1403" t="s">
        <v>2047</v>
      </c>
      <c r="ABX41" s="1403" t="s">
        <v>2047</v>
      </c>
      <c r="ABY41" s="1403" t="s">
        <v>2047</v>
      </c>
      <c r="ABZ41" s="1403" t="s">
        <v>2047</v>
      </c>
      <c r="ACA41" s="1403" t="s">
        <v>2047</v>
      </c>
      <c r="ACB41" s="1403" t="s">
        <v>2047</v>
      </c>
      <c r="ACC41" s="1403" t="s">
        <v>2047</v>
      </c>
      <c r="ACD41" s="1403" t="s">
        <v>2047</v>
      </c>
      <c r="ACE41" s="1403" t="s">
        <v>2047</v>
      </c>
      <c r="ACF41" s="1403" t="s">
        <v>2047</v>
      </c>
      <c r="ACG41" s="1403" t="s">
        <v>2047</v>
      </c>
      <c r="ACH41" s="1403" t="s">
        <v>2047</v>
      </c>
      <c r="ACI41" s="1403" t="s">
        <v>2047</v>
      </c>
      <c r="ACJ41" s="1403" t="s">
        <v>2047</v>
      </c>
      <c r="ACK41" s="1403" t="s">
        <v>2047</v>
      </c>
      <c r="ACL41" s="1403" t="s">
        <v>2047</v>
      </c>
      <c r="ACM41" s="1403" t="s">
        <v>2047</v>
      </c>
      <c r="ACN41" s="1403" t="s">
        <v>2047</v>
      </c>
      <c r="ACO41" s="1403" t="s">
        <v>2047</v>
      </c>
      <c r="ACP41" s="1403" t="s">
        <v>2047</v>
      </c>
      <c r="ACQ41" s="1403" t="s">
        <v>2047</v>
      </c>
      <c r="ACR41" s="1403" t="s">
        <v>2047</v>
      </c>
      <c r="ACS41" s="1403" t="s">
        <v>2047</v>
      </c>
      <c r="ACT41" s="1403" t="s">
        <v>2047</v>
      </c>
      <c r="ACU41" s="1403" t="s">
        <v>2047</v>
      </c>
      <c r="ACV41" s="1403" t="s">
        <v>2047</v>
      </c>
      <c r="ACW41" s="1403" t="s">
        <v>2047</v>
      </c>
      <c r="ACX41" s="1403" t="s">
        <v>2047</v>
      </c>
      <c r="ACY41" s="1403" t="s">
        <v>2047</v>
      </c>
      <c r="ACZ41" s="1403" t="s">
        <v>2047</v>
      </c>
      <c r="ADA41" s="1403" t="s">
        <v>2047</v>
      </c>
      <c r="ADB41" s="1403" t="s">
        <v>2047</v>
      </c>
      <c r="ADC41" s="1403" t="s">
        <v>2047</v>
      </c>
      <c r="ADD41" s="1403" t="s">
        <v>2047</v>
      </c>
      <c r="ADE41" s="1403" t="s">
        <v>2047</v>
      </c>
      <c r="ADF41" s="1403" t="s">
        <v>2047</v>
      </c>
      <c r="ADG41" s="1403" t="s">
        <v>2047</v>
      </c>
      <c r="ADH41" s="1403" t="s">
        <v>2047</v>
      </c>
      <c r="ADI41" s="1403" t="s">
        <v>2047</v>
      </c>
      <c r="ADJ41" s="1403" t="s">
        <v>2047</v>
      </c>
      <c r="ADK41" s="1403" t="s">
        <v>2047</v>
      </c>
      <c r="ADL41" s="1403" t="s">
        <v>2047</v>
      </c>
      <c r="ADM41" s="1403" t="s">
        <v>2047</v>
      </c>
      <c r="ADN41" s="1403" t="s">
        <v>2047</v>
      </c>
      <c r="ADO41" s="1403" t="s">
        <v>2047</v>
      </c>
      <c r="ADP41" s="1403" t="s">
        <v>2047</v>
      </c>
      <c r="ADQ41" s="1403" t="s">
        <v>2047</v>
      </c>
      <c r="ADR41" s="1403" t="s">
        <v>2047</v>
      </c>
      <c r="ADS41" s="1403" t="s">
        <v>2047</v>
      </c>
      <c r="ADT41" s="1403" t="s">
        <v>2047</v>
      </c>
      <c r="ADU41" s="1403" t="s">
        <v>2047</v>
      </c>
      <c r="ADV41" s="1403" t="s">
        <v>2047</v>
      </c>
      <c r="ADW41" s="1403" t="s">
        <v>2047</v>
      </c>
      <c r="ADX41" s="1403" t="s">
        <v>2047</v>
      </c>
      <c r="ADY41" s="1403" t="s">
        <v>2047</v>
      </c>
      <c r="ADZ41" s="1403" t="s">
        <v>2047</v>
      </c>
      <c r="AEA41" s="1403" t="s">
        <v>2047</v>
      </c>
      <c r="AEB41" s="1403" t="s">
        <v>2047</v>
      </c>
      <c r="AEC41" s="1403" t="s">
        <v>2047</v>
      </c>
      <c r="AED41" s="1403" t="s">
        <v>2047</v>
      </c>
      <c r="AEE41" s="1403" t="s">
        <v>2047</v>
      </c>
      <c r="AEF41" s="1403" t="s">
        <v>2047</v>
      </c>
      <c r="AEG41" s="1403" t="s">
        <v>2047</v>
      </c>
      <c r="AEH41" s="1403" t="s">
        <v>2047</v>
      </c>
      <c r="AEI41" s="1403" t="s">
        <v>2047</v>
      </c>
      <c r="AEJ41" s="1403" t="s">
        <v>2047</v>
      </c>
      <c r="AEK41" s="1403" t="s">
        <v>2047</v>
      </c>
      <c r="AEL41" s="1403" t="s">
        <v>2047</v>
      </c>
      <c r="AEM41" s="1403" t="s">
        <v>2047</v>
      </c>
      <c r="AEN41" s="1403" t="s">
        <v>2047</v>
      </c>
      <c r="AEO41" s="1403" t="s">
        <v>2047</v>
      </c>
      <c r="AEP41" s="1403" t="s">
        <v>2047</v>
      </c>
      <c r="AEQ41" s="1403" t="s">
        <v>2047</v>
      </c>
      <c r="AER41" s="1403" t="s">
        <v>2047</v>
      </c>
      <c r="AES41" s="1403" t="s">
        <v>2047</v>
      </c>
      <c r="AET41" s="1403" t="s">
        <v>2047</v>
      </c>
      <c r="AEU41" s="1403" t="s">
        <v>2047</v>
      </c>
      <c r="AEV41" s="1403" t="s">
        <v>2047</v>
      </c>
      <c r="AEW41" s="1403" t="s">
        <v>2047</v>
      </c>
      <c r="AEX41" s="1403" t="s">
        <v>2047</v>
      </c>
      <c r="AEY41" s="1403" t="s">
        <v>2047</v>
      </c>
      <c r="AEZ41" s="1403" t="s">
        <v>2047</v>
      </c>
      <c r="AFA41" s="1403" t="s">
        <v>2047</v>
      </c>
      <c r="AFB41" s="1403" t="s">
        <v>2047</v>
      </c>
      <c r="AFC41" s="1403" t="s">
        <v>2047</v>
      </c>
      <c r="AFD41" s="1403" t="s">
        <v>2047</v>
      </c>
      <c r="AFE41" s="1403" t="s">
        <v>2047</v>
      </c>
      <c r="AFF41" s="1403" t="s">
        <v>2047</v>
      </c>
      <c r="AFG41" s="1403" t="s">
        <v>2047</v>
      </c>
      <c r="AFH41" s="1403" t="s">
        <v>2047</v>
      </c>
      <c r="AFI41" s="1403" t="s">
        <v>2047</v>
      </c>
      <c r="AFJ41" s="1403" t="s">
        <v>2047</v>
      </c>
      <c r="AFK41" s="1403" t="s">
        <v>2047</v>
      </c>
      <c r="AFL41" s="1403" t="s">
        <v>2047</v>
      </c>
      <c r="AFM41" s="1403" t="s">
        <v>2047</v>
      </c>
      <c r="AFN41" s="1403" t="s">
        <v>2047</v>
      </c>
      <c r="AFO41" s="1403" t="s">
        <v>2047</v>
      </c>
      <c r="AFP41" s="1403" t="s">
        <v>2047</v>
      </c>
      <c r="AFQ41" s="1403" t="s">
        <v>2047</v>
      </c>
      <c r="AFR41" s="1403" t="s">
        <v>2047</v>
      </c>
      <c r="AFS41" s="1403" t="s">
        <v>2047</v>
      </c>
      <c r="AFT41" s="1403" t="s">
        <v>2047</v>
      </c>
      <c r="AFU41" s="1403" t="s">
        <v>2047</v>
      </c>
      <c r="AFV41" s="1403" t="s">
        <v>2047</v>
      </c>
      <c r="AFW41" s="1403" t="s">
        <v>2047</v>
      </c>
      <c r="AFX41" s="1403" t="s">
        <v>2047</v>
      </c>
      <c r="AFY41" s="1403" t="s">
        <v>2047</v>
      </c>
      <c r="AFZ41" s="1403" t="s">
        <v>2047</v>
      </c>
      <c r="AGA41" s="1403" t="s">
        <v>2047</v>
      </c>
      <c r="AGB41" s="1403" t="s">
        <v>2047</v>
      </c>
      <c r="AGC41" s="1403" t="s">
        <v>2047</v>
      </c>
      <c r="AGD41" s="1403" t="s">
        <v>2047</v>
      </c>
      <c r="AGE41" s="1403" t="s">
        <v>2047</v>
      </c>
      <c r="AGF41" s="1403" t="s">
        <v>2047</v>
      </c>
      <c r="AGG41" s="1403" t="s">
        <v>2047</v>
      </c>
      <c r="AGH41" s="1403" t="s">
        <v>2047</v>
      </c>
      <c r="AGI41" s="1403" t="s">
        <v>2047</v>
      </c>
      <c r="AGJ41" s="1403" t="s">
        <v>2047</v>
      </c>
      <c r="AGK41" s="1403" t="s">
        <v>2047</v>
      </c>
      <c r="AGL41" s="1403" t="s">
        <v>2047</v>
      </c>
      <c r="AGM41" s="1403" t="s">
        <v>2047</v>
      </c>
      <c r="AGN41" s="1403" t="s">
        <v>2047</v>
      </c>
      <c r="AGO41" s="1403" t="s">
        <v>2047</v>
      </c>
      <c r="AGP41" s="1403" t="s">
        <v>2047</v>
      </c>
      <c r="AGQ41" s="1403" t="s">
        <v>2047</v>
      </c>
      <c r="AGR41" s="1403" t="s">
        <v>2047</v>
      </c>
      <c r="AGS41" s="1403" t="s">
        <v>2047</v>
      </c>
      <c r="AGT41" s="1403" t="s">
        <v>2047</v>
      </c>
      <c r="AGU41" s="1403" t="s">
        <v>2047</v>
      </c>
      <c r="AGV41" s="1403" t="s">
        <v>2047</v>
      </c>
      <c r="AGW41" s="1403" t="s">
        <v>2047</v>
      </c>
      <c r="AGX41" s="1403" t="s">
        <v>2047</v>
      </c>
      <c r="AGY41" s="1403" t="s">
        <v>2047</v>
      </c>
      <c r="AGZ41" s="1403" t="s">
        <v>2047</v>
      </c>
      <c r="AHA41" s="1403" t="s">
        <v>2047</v>
      </c>
      <c r="AHB41" s="1403" t="s">
        <v>2047</v>
      </c>
      <c r="AHC41" s="1403" t="s">
        <v>2047</v>
      </c>
      <c r="AHD41" s="1403" t="s">
        <v>2047</v>
      </c>
      <c r="AHE41" s="1403" t="s">
        <v>2047</v>
      </c>
      <c r="AHF41" s="1403" t="s">
        <v>2047</v>
      </c>
      <c r="AHG41" s="1403" t="s">
        <v>2047</v>
      </c>
      <c r="AHH41" s="1403" t="s">
        <v>2047</v>
      </c>
      <c r="AHI41" s="1403" t="s">
        <v>2047</v>
      </c>
      <c r="AHJ41" s="1403" t="s">
        <v>2047</v>
      </c>
      <c r="AHK41" s="1403" t="s">
        <v>2047</v>
      </c>
      <c r="AHL41" s="1403" t="s">
        <v>2047</v>
      </c>
      <c r="AHM41" s="1403" t="s">
        <v>2047</v>
      </c>
      <c r="AHN41" s="1403" t="s">
        <v>2047</v>
      </c>
      <c r="AHO41" s="1403" t="s">
        <v>2047</v>
      </c>
      <c r="AHP41" s="1403" t="s">
        <v>2047</v>
      </c>
      <c r="AHQ41" s="1403" t="s">
        <v>2047</v>
      </c>
      <c r="AHR41" s="1403" t="s">
        <v>2047</v>
      </c>
      <c r="AHS41" s="1403" t="s">
        <v>2047</v>
      </c>
      <c r="AHT41" s="1403" t="s">
        <v>2047</v>
      </c>
      <c r="AHU41" s="1403" t="s">
        <v>2047</v>
      </c>
      <c r="AHV41" s="1403" t="s">
        <v>2047</v>
      </c>
      <c r="AHW41" s="1403" t="s">
        <v>2047</v>
      </c>
      <c r="AHX41" s="1403" t="s">
        <v>2047</v>
      </c>
      <c r="AHY41" s="1403" t="s">
        <v>2047</v>
      </c>
      <c r="AHZ41" s="1403" t="s">
        <v>2047</v>
      </c>
      <c r="AIA41" s="1403" t="s">
        <v>2047</v>
      </c>
      <c r="AIB41" s="1403" t="s">
        <v>2047</v>
      </c>
      <c r="AIC41" s="1403" t="s">
        <v>2047</v>
      </c>
      <c r="AID41" s="1403" t="s">
        <v>2047</v>
      </c>
      <c r="AIE41" s="1403" t="s">
        <v>2047</v>
      </c>
      <c r="AIF41" s="1403" t="s">
        <v>2047</v>
      </c>
      <c r="AIG41" s="1403" t="s">
        <v>2047</v>
      </c>
      <c r="AIH41" s="1403" t="s">
        <v>2047</v>
      </c>
      <c r="AII41" s="1403" t="s">
        <v>2047</v>
      </c>
      <c r="AIJ41" s="1403" t="s">
        <v>2047</v>
      </c>
      <c r="AIK41" s="1403" t="s">
        <v>2047</v>
      </c>
      <c r="AIL41" s="1403" t="s">
        <v>2047</v>
      </c>
      <c r="AIM41" s="1403" t="s">
        <v>2047</v>
      </c>
      <c r="AIN41" s="1403" t="s">
        <v>2047</v>
      </c>
      <c r="AIO41" s="1403" t="s">
        <v>2047</v>
      </c>
      <c r="AIP41" s="1403" t="s">
        <v>2047</v>
      </c>
      <c r="AIQ41" s="1403" t="s">
        <v>2047</v>
      </c>
      <c r="AIR41" s="1403" t="s">
        <v>2047</v>
      </c>
      <c r="AIS41" s="1403" t="s">
        <v>2047</v>
      </c>
      <c r="AIT41" s="1403" t="s">
        <v>2047</v>
      </c>
      <c r="AIU41" s="1403" t="s">
        <v>2047</v>
      </c>
      <c r="AIV41" s="1403" t="s">
        <v>2047</v>
      </c>
      <c r="AIW41" s="1403" t="s">
        <v>2047</v>
      </c>
      <c r="AIX41" s="1403" t="s">
        <v>2047</v>
      </c>
      <c r="AIY41" s="1403" t="s">
        <v>2047</v>
      </c>
      <c r="AIZ41" s="1403" t="s">
        <v>2047</v>
      </c>
      <c r="AJA41" s="1403" t="s">
        <v>2047</v>
      </c>
      <c r="AJB41" s="1403" t="s">
        <v>2047</v>
      </c>
      <c r="AJC41" s="1403" t="s">
        <v>2047</v>
      </c>
      <c r="AJD41" s="1403" t="s">
        <v>2047</v>
      </c>
      <c r="AJE41" s="1403" t="s">
        <v>2047</v>
      </c>
      <c r="AJF41" s="1403" t="s">
        <v>2047</v>
      </c>
      <c r="AJG41" s="1403" t="s">
        <v>2047</v>
      </c>
      <c r="AJH41" s="1403" t="s">
        <v>2047</v>
      </c>
      <c r="AJI41" s="1403" t="s">
        <v>2047</v>
      </c>
      <c r="AJJ41" s="1403" t="s">
        <v>2047</v>
      </c>
      <c r="AJK41" s="1403" t="s">
        <v>2047</v>
      </c>
      <c r="AJL41" s="1403" t="s">
        <v>2047</v>
      </c>
      <c r="AJM41" s="1403" t="s">
        <v>2047</v>
      </c>
      <c r="AJN41" s="1403" t="s">
        <v>2047</v>
      </c>
      <c r="AJO41" s="1403" t="s">
        <v>2047</v>
      </c>
      <c r="AJP41" s="1403" t="s">
        <v>2047</v>
      </c>
      <c r="AJQ41" s="1403" t="s">
        <v>2047</v>
      </c>
      <c r="AJR41" s="1403" t="s">
        <v>2047</v>
      </c>
      <c r="AJS41" s="1403" t="s">
        <v>2047</v>
      </c>
      <c r="AJT41" s="1403" t="s">
        <v>2047</v>
      </c>
      <c r="AJU41" s="1403" t="s">
        <v>2047</v>
      </c>
      <c r="AJV41" s="1403" t="s">
        <v>2047</v>
      </c>
      <c r="AJW41" s="1403" t="s">
        <v>2047</v>
      </c>
      <c r="AJX41" s="1403" t="s">
        <v>2047</v>
      </c>
      <c r="AJY41" s="1403" t="s">
        <v>2047</v>
      </c>
      <c r="AJZ41" s="1403" t="s">
        <v>2047</v>
      </c>
      <c r="AKA41" s="1403" t="s">
        <v>2047</v>
      </c>
      <c r="AKB41" s="1403" t="s">
        <v>2047</v>
      </c>
      <c r="AKC41" s="1403" t="s">
        <v>2047</v>
      </c>
      <c r="AKD41" s="1403" t="s">
        <v>2047</v>
      </c>
      <c r="AKE41" s="1403" t="s">
        <v>2047</v>
      </c>
      <c r="AKF41" s="1403" t="s">
        <v>2047</v>
      </c>
      <c r="AKG41" s="1403" t="s">
        <v>2047</v>
      </c>
      <c r="AKH41" s="1403" t="s">
        <v>2047</v>
      </c>
      <c r="AKI41" s="1403" t="s">
        <v>2047</v>
      </c>
      <c r="AKJ41" s="1403" t="s">
        <v>2047</v>
      </c>
      <c r="AKK41" s="1403" t="s">
        <v>2047</v>
      </c>
      <c r="AKL41" s="1403" t="s">
        <v>2047</v>
      </c>
      <c r="AKM41" s="1403" t="s">
        <v>2047</v>
      </c>
      <c r="AKN41" s="1403" t="s">
        <v>2047</v>
      </c>
      <c r="AKO41" s="1403" t="s">
        <v>2047</v>
      </c>
      <c r="AKP41" s="1403" t="s">
        <v>2047</v>
      </c>
      <c r="AKQ41" s="1403" t="s">
        <v>2047</v>
      </c>
      <c r="AKR41" s="1403" t="s">
        <v>2047</v>
      </c>
      <c r="AKS41" s="1403" t="s">
        <v>2047</v>
      </c>
      <c r="AKT41" s="1403" t="s">
        <v>2047</v>
      </c>
      <c r="AKU41" s="1403" t="s">
        <v>2047</v>
      </c>
      <c r="AKV41" s="1403" t="s">
        <v>2047</v>
      </c>
      <c r="AKW41" s="1403" t="s">
        <v>2047</v>
      </c>
      <c r="AKX41" s="1403" t="s">
        <v>2047</v>
      </c>
      <c r="AKY41" s="1403" t="s">
        <v>2047</v>
      </c>
      <c r="AKZ41" s="1403" t="s">
        <v>2047</v>
      </c>
      <c r="ALA41" s="1403" t="s">
        <v>2047</v>
      </c>
      <c r="ALB41" s="1403" t="s">
        <v>2047</v>
      </c>
      <c r="ALC41" s="1403" t="s">
        <v>2047</v>
      </c>
      <c r="ALD41" s="1403" t="s">
        <v>2047</v>
      </c>
      <c r="ALE41" s="1403" t="s">
        <v>2047</v>
      </c>
      <c r="ALF41" s="1403" t="s">
        <v>2047</v>
      </c>
      <c r="ALG41" s="1403" t="s">
        <v>2047</v>
      </c>
      <c r="ALH41" s="1403" t="s">
        <v>2047</v>
      </c>
      <c r="ALI41" s="1403" t="s">
        <v>2047</v>
      </c>
      <c r="ALJ41" s="1403" t="s">
        <v>2047</v>
      </c>
      <c r="ALK41" s="1403" t="s">
        <v>2047</v>
      </c>
      <c r="ALL41" s="1403" t="s">
        <v>2047</v>
      </c>
      <c r="ALM41" s="1403" t="s">
        <v>2047</v>
      </c>
      <c r="ALN41" s="1403" t="s">
        <v>2047</v>
      </c>
      <c r="ALO41" s="1403" t="s">
        <v>2047</v>
      </c>
      <c r="ALP41" s="1403" t="s">
        <v>2047</v>
      </c>
      <c r="ALQ41" s="1403" t="s">
        <v>2047</v>
      </c>
      <c r="ALR41" s="1403" t="s">
        <v>2047</v>
      </c>
      <c r="ALS41" s="1403" t="s">
        <v>2047</v>
      </c>
      <c r="ALT41" s="1403" t="s">
        <v>2047</v>
      </c>
      <c r="ALU41" s="1403" t="s">
        <v>2047</v>
      </c>
      <c r="ALV41" s="1403" t="s">
        <v>2047</v>
      </c>
      <c r="ALW41" s="1403" t="s">
        <v>2047</v>
      </c>
      <c r="ALX41" s="1403" t="s">
        <v>2047</v>
      </c>
      <c r="ALY41" s="1403" t="s">
        <v>2047</v>
      </c>
      <c r="ALZ41" s="1403" t="s">
        <v>2047</v>
      </c>
      <c r="AMA41" s="1403" t="s">
        <v>2047</v>
      </c>
      <c r="AMB41" s="1403" t="s">
        <v>2047</v>
      </c>
      <c r="AMC41" s="1403" t="s">
        <v>2047</v>
      </c>
      <c r="AMD41" s="1403" t="s">
        <v>2047</v>
      </c>
      <c r="AME41" s="1403" t="s">
        <v>2047</v>
      </c>
      <c r="AMF41" s="1403" t="s">
        <v>2047</v>
      </c>
      <c r="AMG41" s="1403" t="s">
        <v>2047</v>
      </c>
      <c r="AMH41" s="1403" t="s">
        <v>2047</v>
      </c>
      <c r="AMI41" s="1403" t="s">
        <v>2047</v>
      </c>
      <c r="AMJ41" s="1403" t="s">
        <v>2047</v>
      </c>
      <c r="AMK41" s="1403" t="s">
        <v>2047</v>
      </c>
      <c r="AML41" s="1403" t="s">
        <v>2047</v>
      </c>
      <c r="AMM41" s="1403" t="s">
        <v>2047</v>
      </c>
      <c r="AMN41" s="1403" t="s">
        <v>2047</v>
      </c>
      <c r="AMO41" s="1403" t="s">
        <v>2047</v>
      </c>
      <c r="AMP41" s="1403" t="s">
        <v>2047</v>
      </c>
      <c r="AMQ41" s="1403" t="s">
        <v>2047</v>
      </c>
      <c r="AMR41" s="1403" t="s">
        <v>2047</v>
      </c>
      <c r="AMS41" s="1403" t="s">
        <v>2047</v>
      </c>
      <c r="AMT41" s="1403" t="s">
        <v>2047</v>
      </c>
      <c r="AMU41" s="1403" t="s">
        <v>2047</v>
      </c>
      <c r="AMV41" s="1403" t="s">
        <v>2047</v>
      </c>
      <c r="AMW41" s="1403" t="s">
        <v>2047</v>
      </c>
      <c r="AMX41" s="1403" t="s">
        <v>2047</v>
      </c>
      <c r="AMY41" s="1403" t="s">
        <v>2047</v>
      </c>
      <c r="AMZ41" s="1403" t="s">
        <v>2047</v>
      </c>
      <c r="ANA41" s="1403" t="s">
        <v>2047</v>
      </c>
      <c r="ANB41" s="1403" t="s">
        <v>2047</v>
      </c>
      <c r="ANC41" s="1403" t="s">
        <v>2047</v>
      </c>
      <c r="AND41" s="1403" t="s">
        <v>2047</v>
      </c>
      <c r="ANE41" s="1403" t="s">
        <v>2047</v>
      </c>
      <c r="ANF41" s="1403" t="s">
        <v>2047</v>
      </c>
      <c r="ANG41" s="1403" t="s">
        <v>2047</v>
      </c>
      <c r="ANH41" s="1403" t="s">
        <v>2047</v>
      </c>
      <c r="ANI41" s="1403" t="s">
        <v>2047</v>
      </c>
      <c r="ANJ41" s="1403" t="s">
        <v>2047</v>
      </c>
      <c r="ANK41" s="1403" t="s">
        <v>2047</v>
      </c>
      <c r="ANL41" s="1403" t="s">
        <v>2047</v>
      </c>
      <c r="ANM41" s="1403" t="s">
        <v>2047</v>
      </c>
      <c r="ANN41" s="1403" t="s">
        <v>2047</v>
      </c>
      <c r="ANO41" s="1403" t="s">
        <v>2047</v>
      </c>
      <c r="ANP41" s="1403" t="s">
        <v>2047</v>
      </c>
      <c r="ANQ41" s="1403" t="s">
        <v>2047</v>
      </c>
      <c r="ANR41" s="1403" t="s">
        <v>2047</v>
      </c>
      <c r="ANS41" s="1403" t="s">
        <v>2047</v>
      </c>
      <c r="ANT41" s="1403" t="s">
        <v>2047</v>
      </c>
      <c r="ANU41" s="1403" t="s">
        <v>2047</v>
      </c>
      <c r="ANV41" s="1403" t="s">
        <v>2047</v>
      </c>
      <c r="ANW41" s="1403" t="s">
        <v>2047</v>
      </c>
      <c r="ANX41" s="1403" t="s">
        <v>2047</v>
      </c>
      <c r="ANY41" s="1403" t="s">
        <v>2047</v>
      </c>
      <c r="ANZ41" s="1403" t="s">
        <v>2047</v>
      </c>
      <c r="AOA41" s="1403" t="s">
        <v>2047</v>
      </c>
      <c r="AOB41" s="1403" t="s">
        <v>2047</v>
      </c>
      <c r="AOC41" s="1403" t="s">
        <v>2047</v>
      </c>
      <c r="AOD41" s="1403" t="s">
        <v>2047</v>
      </c>
      <c r="AOE41" s="1403" t="s">
        <v>2047</v>
      </c>
      <c r="AOF41" s="1403" t="s">
        <v>2047</v>
      </c>
      <c r="AOG41" s="1403" t="s">
        <v>2047</v>
      </c>
      <c r="AOH41" s="1403" t="s">
        <v>2047</v>
      </c>
      <c r="AOI41" s="1403" t="s">
        <v>2047</v>
      </c>
      <c r="AOJ41" s="1403" t="s">
        <v>2047</v>
      </c>
      <c r="AOK41" s="1403" t="s">
        <v>2047</v>
      </c>
      <c r="AOL41" s="1403" t="s">
        <v>2047</v>
      </c>
      <c r="AOM41" s="1403" t="s">
        <v>2047</v>
      </c>
      <c r="AON41" s="1403" t="s">
        <v>2047</v>
      </c>
      <c r="AOO41" s="1403" t="s">
        <v>2047</v>
      </c>
      <c r="AOP41" s="1403" t="s">
        <v>2047</v>
      </c>
      <c r="AOQ41" s="1403" t="s">
        <v>2047</v>
      </c>
      <c r="AOR41" s="1403" t="s">
        <v>2047</v>
      </c>
      <c r="AOS41" s="1403" t="s">
        <v>2047</v>
      </c>
      <c r="AOT41" s="1403" t="s">
        <v>2047</v>
      </c>
      <c r="AOU41" s="1403" t="s">
        <v>2047</v>
      </c>
      <c r="AOV41" s="1403" t="s">
        <v>2047</v>
      </c>
      <c r="AOW41" s="1403" t="s">
        <v>2047</v>
      </c>
      <c r="AOX41" s="1403" t="s">
        <v>2047</v>
      </c>
      <c r="AOY41" s="1403" t="s">
        <v>2047</v>
      </c>
      <c r="AOZ41" s="1403" t="s">
        <v>2047</v>
      </c>
      <c r="APA41" s="1403" t="s">
        <v>2047</v>
      </c>
      <c r="APB41" s="1403" t="s">
        <v>2047</v>
      </c>
      <c r="APC41" s="1403" t="s">
        <v>2047</v>
      </c>
      <c r="APD41" s="1403" t="s">
        <v>2047</v>
      </c>
      <c r="APE41" s="1403" t="s">
        <v>2047</v>
      </c>
      <c r="APF41" s="1403" t="s">
        <v>2047</v>
      </c>
      <c r="APG41" s="1403" t="s">
        <v>2047</v>
      </c>
      <c r="APH41" s="1403" t="s">
        <v>2047</v>
      </c>
      <c r="API41" s="1403" t="s">
        <v>2047</v>
      </c>
      <c r="APJ41" s="1403" t="s">
        <v>2047</v>
      </c>
      <c r="APK41" s="1403" t="s">
        <v>2047</v>
      </c>
      <c r="APL41" s="1403" t="s">
        <v>2047</v>
      </c>
      <c r="APM41" s="1403" t="s">
        <v>2047</v>
      </c>
      <c r="APN41" s="1403" t="s">
        <v>2047</v>
      </c>
      <c r="APO41" s="1403" t="s">
        <v>2047</v>
      </c>
      <c r="APP41" s="1403" t="s">
        <v>2047</v>
      </c>
      <c r="APQ41" s="1403" t="s">
        <v>2047</v>
      </c>
      <c r="APR41" s="1403" t="s">
        <v>2047</v>
      </c>
      <c r="APS41" s="1403" t="s">
        <v>2047</v>
      </c>
      <c r="APT41" s="1403" t="s">
        <v>2047</v>
      </c>
      <c r="APU41" s="1403" t="s">
        <v>2047</v>
      </c>
      <c r="APV41" s="1403" t="s">
        <v>2047</v>
      </c>
      <c r="APW41" s="1403" t="s">
        <v>2047</v>
      </c>
      <c r="APX41" s="1403" t="s">
        <v>2047</v>
      </c>
      <c r="APY41" s="1403" t="s">
        <v>2047</v>
      </c>
      <c r="APZ41" s="1403" t="s">
        <v>2047</v>
      </c>
      <c r="AQA41" s="1403" t="s">
        <v>2047</v>
      </c>
      <c r="AQB41" s="1403" t="s">
        <v>2047</v>
      </c>
      <c r="AQC41" s="1403" t="s">
        <v>2047</v>
      </c>
      <c r="AQD41" s="1403" t="s">
        <v>2047</v>
      </c>
      <c r="AQE41" s="1403" t="s">
        <v>2047</v>
      </c>
      <c r="AQF41" s="1403" t="s">
        <v>2047</v>
      </c>
      <c r="AQG41" s="1403" t="s">
        <v>2047</v>
      </c>
      <c r="AQH41" s="1403" t="s">
        <v>2047</v>
      </c>
      <c r="AQI41" s="1403" t="s">
        <v>2047</v>
      </c>
      <c r="AQJ41" s="1403" t="s">
        <v>2047</v>
      </c>
      <c r="AQK41" s="1403" t="s">
        <v>2047</v>
      </c>
      <c r="AQL41" s="1403" t="s">
        <v>2047</v>
      </c>
      <c r="AQM41" s="1403" t="s">
        <v>2047</v>
      </c>
      <c r="AQN41" s="1403" t="s">
        <v>2047</v>
      </c>
      <c r="AQO41" s="1403" t="s">
        <v>2047</v>
      </c>
      <c r="AQP41" s="1403" t="s">
        <v>2047</v>
      </c>
      <c r="AQQ41" s="1403" t="s">
        <v>2047</v>
      </c>
      <c r="AQR41" s="1403" t="s">
        <v>2047</v>
      </c>
      <c r="AQS41" s="1403" t="s">
        <v>2047</v>
      </c>
      <c r="AQT41" s="1403" t="s">
        <v>2047</v>
      </c>
      <c r="AQU41" s="1403" t="s">
        <v>2047</v>
      </c>
      <c r="AQV41" s="1403" t="s">
        <v>2047</v>
      </c>
      <c r="AQW41" s="1403" t="s">
        <v>2047</v>
      </c>
      <c r="AQX41" s="1403" t="s">
        <v>2047</v>
      </c>
      <c r="AQY41" s="1403" t="s">
        <v>2047</v>
      </c>
      <c r="AQZ41" s="1403" t="s">
        <v>2047</v>
      </c>
      <c r="ARA41" s="1403" t="s">
        <v>2047</v>
      </c>
      <c r="ARB41" s="1403" t="s">
        <v>2047</v>
      </c>
      <c r="ARC41" s="1403" t="s">
        <v>2047</v>
      </c>
      <c r="ARD41" s="1403" t="s">
        <v>2047</v>
      </c>
      <c r="ARE41" s="1403" t="s">
        <v>2047</v>
      </c>
      <c r="ARF41" s="1403" t="s">
        <v>2047</v>
      </c>
      <c r="ARG41" s="1403" t="s">
        <v>2047</v>
      </c>
      <c r="ARH41" s="1403" t="s">
        <v>2047</v>
      </c>
      <c r="ARI41" s="1403" t="s">
        <v>2047</v>
      </c>
      <c r="ARJ41" s="1403" t="s">
        <v>2047</v>
      </c>
      <c r="ARK41" s="1403" t="s">
        <v>2047</v>
      </c>
      <c r="ARL41" s="1403" t="s">
        <v>2047</v>
      </c>
      <c r="ARM41" s="1403" t="s">
        <v>2047</v>
      </c>
      <c r="ARN41" s="1403" t="s">
        <v>2047</v>
      </c>
      <c r="ARO41" s="1403" t="s">
        <v>2047</v>
      </c>
      <c r="ARP41" s="1403" t="s">
        <v>2047</v>
      </c>
      <c r="ARQ41" s="1403" t="s">
        <v>2047</v>
      </c>
      <c r="ARR41" s="1403" t="s">
        <v>2047</v>
      </c>
      <c r="ARS41" s="1403" t="s">
        <v>2047</v>
      </c>
      <c r="ART41" s="1403" t="s">
        <v>2047</v>
      </c>
      <c r="ARU41" s="1403" t="s">
        <v>2047</v>
      </c>
      <c r="ARV41" s="1403" t="s">
        <v>2047</v>
      </c>
      <c r="ARW41" s="1403" t="s">
        <v>2047</v>
      </c>
      <c r="ARX41" s="1403" t="s">
        <v>2047</v>
      </c>
      <c r="ARY41" s="1403" t="s">
        <v>2047</v>
      </c>
      <c r="ARZ41" s="1403" t="s">
        <v>2047</v>
      </c>
      <c r="ASA41" s="1403" t="s">
        <v>2047</v>
      </c>
      <c r="ASB41" s="1403" t="s">
        <v>2047</v>
      </c>
      <c r="ASC41" s="1403" t="s">
        <v>2047</v>
      </c>
      <c r="ASD41" s="1403" t="s">
        <v>2047</v>
      </c>
      <c r="ASE41" s="1403" t="s">
        <v>2047</v>
      </c>
      <c r="ASF41" s="1403" t="s">
        <v>2047</v>
      </c>
      <c r="ASG41" s="1403" t="s">
        <v>2047</v>
      </c>
      <c r="ASH41" s="1403" t="s">
        <v>2047</v>
      </c>
      <c r="ASI41" s="1403" t="s">
        <v>2047</v>
      </c>
      <c r="ASJ41" s="1403" t="s">
        <v>2047</v>
      </c>
      <c r="ASK41" s="1403" t="s">
        <v>2047</v>
      </c>
      <c r="ASL41" s="1403" t="s">
        <v>2047</v>
      </c>
      <c r="ASM41" s="1403" t="s">
        <v>2047</v>
      </c>
      <c r="ASN41" s="1403" t="s">
        <v>2047</v>
      </c>
      <c r="ASO41" s="1403" t="s">
        <v>2047</v>
      </c>
      <c r="ASP41" s="1403" t="s">
        <v>2047</v>
      </c>
      <c r="ASQ41" s="1403" t="s">
        <v>2047</v>
      </c>
      <c r="ASR41" s="1403" t="s">
        <v>2047</v>
      </c>
      <c r="ASS41" s="1403" t="s">
        <v>2047</v>
      </c>
      <c r="AST41" s="1403" t="s">
        <v>2047</v>
      </c>
      <c r="ASU41" s="1403" t="s">
        <v>2047</v>
      </c>
      <c r="ASV41" s="1403" t="s">
        <v>2047</v>
      </c>
      <c r="ASW41" s="1403" t="s">
        <v>2047</v>
      </c>
      <c r="ASX41" s="1403" t="s">
        <v>2047</v>
      </c>
      <c r="ASY41" s="1403" t="s">
        <v>2047</v>
      </c>
      <c r="ASZ41" s="1403" t="s">
        <v>2047</v>
      </c>
      <c r="ATA41" s="1403" t="s">
        <v>2047</v>
      </c>
      <c r="ATB41" s="1403" t="s">
        <v>2047</v>
      </c>
      <c r="ATC41" s="1403" t="s">
        <v>2047</v>
      </c>
      <c r="ATD41" s="1403" t="s">
        <v>2047</v>
      </c>
      <c r="ATE41" s="1403" t="s">
        <v>2047</v>
      </c>
      <c r="ATF41" s="1403" t="s">
        <v>2047</v>
      </c>
      <c r="ATG41" s="1403" t="s">
        <v>2047</v>
      </c>
      <c r="ATH41" s="1403" t="s">
        <v>2047</v>
      </c>
      <c r="ATI41" s="1403" t="s">
        <v>2047</v>
      </c>
      <c r="ATJ41" s="1403" t="s">
        <v>2047</v>
      </c>
      <c r="ATK41" s="1403" t="s">
        <v>2047</v>
      </c>
      <c r="ATL41" s="1403" t="s">
        <v>2047</v>
      </c>
      <c r="ATM41" s="1403" t="s">
        <v>2047</v>
      </c>
      <c r="ATN41" s="1403" t="s">
        <v>2047</v>
      </c>
      <c r="ATO41" s="1403" t="s">
        <v>2047</v>
      </c>
      <c r="ATP41" s="1403" t="s">
        <v>2047</v>
      </c>
      <c r="ATQ41" s="1403" t="s">
        <v>2047</v>
      </c>
      <c r="ATR41" s="1403" t="s">
        <v>2047</v>
      </c>
      <c r="ATS41" s="1403" t="s">
        <v>2047</v>
      </c>
      <c r="ATT41" s="1403" t="s">
        <v>2047</v>
      </c>
      <c r="ATU41" s="1403" t="s">
        <v>2047</v>
      </c>
      <c r="ATV41" s="1403" t="s">
        <v>2047</v>
      </c>
      <c r="ATW41" s="1403" t="s">
        <v>2047</v>
      </c>
      <c r="ATX41" s="1403" t="s">
        <v>2047</v>
      </c>
      <c r="ATY41" s="1403" t="s">
        <v>2047</v>
      </c>
      <c r="ATZ41" s="1403" t="s">
        <v>2047</v>
      </c>
      <c r="AUA41" s="1403" t="s">
        <v>2047</v>
      </c>
      <c r="AUB41" s="1403" t="s">
        <v>2047</v>
      </c>
      <c r="AUC41" s="1403" t="s">
        <v>2047</v>
      </c>
      <c r="AUD41" s="1403" t="s">
        <v>2047</v>
      </c>
      <c r="AUE41" s="1403" t="s">
        <v>2047</v>
      </c>
      <c r="AUF41" s="1403" t="s">
        <v>2047</v>
      </c>
      <c r="AUG41" s="1403" t="s">
        <v>2047</v>
      </c>
      <c r="AUH41" s="1403" t="s">
        <v>2047</v>
      </c>
      <c r="AUI41" s="1403" t="s">
        <v>2047</v>
      </c>
      <c r="AUJ41" s="1403" t="s">
        <v>2047</v>
      </c>
      <c r="AUK41" s="1403" t="s">
        <v>2047</v>
      </c>
      <c r="AUL41" s="1403" t="s">
        <v>2047</v>
      </c>
      <c r="AUM41" s="1403" t="s">
        <v>2047</v>
      </c>
      <c r="AUN41" s="1403" t="s">
        <v>2047</v>
      </c>
      <c r="AUO41" s="1403" t="s">
        <v>2047</v>
      </c>
      <c r="AUP41" s="1403" t="s">
        <v>2047</v>
      </c>
      <c r="AUQ41" s="1403" t="s">
        <v>2047</v>
      </c>
      <c r="AUR41" s="1403" t="s">
        <v>2047</v>
      </c>
      <c r="AUS41" s="1403" t="s">
        <v>2047</v>
      </c>
      <c r="AUT41" s="1403" t="s">
        <v>2047</v>
      </c>
      <c r="AUU41" s="1403" t="s">
        <v>2047</v>
      </c>
      <c r="AUV41" s="1403" t="s">
        <v>2047</v>
      </c>
      <c r="AUW41" s="1403" t="s">
        <v>2047</v>
      </c>
      <c r="AUX41" s="1403" t="s">
        <v>2047</v>
      </c>
      <c r="AUY41" s="1403" t="s">
        <v>2047</v>
      </c>
      <c r="AUZ41" s="1403" t="s">
        <v>2047</v>
      </c>
      <c r="AVA41" s="1403" t="s">
        <v>2047</v>
      </c>
      <c r="AVB41" s="1403" t="s">
        <v>2047</v>
      </c>
      <c r="AVC41" s="1403" t="s">
        <v>2047</v>
      </c>
      <c r="AVD41" s="1403" t="s">
        <v>2047</v>
      </c>
      <c r="AVE41" s="1403" t="s">
        <v>2047</v>
      </c>
      <c r="AVF41" s="1403" t="s">
        <v>2047</v>
      </c>
      <c r="AVG41" s="1403" t="s">
        <v>2047</v>
      </c>
      <c r="AVH41" s="1403" t="s">
        <v>2047</v>
      </c>
      <c r="AVI41" s="1403" t="s">
        <v>2047</v>
      </c>
      <c r="AVJ41" s="1403" t="s">
        <v>2047</v>
      </c>
      <c r="AVK41" s="1403" t="s">
        <v>2047</v>
      </c>
      <c r="AVL41" s="1403" t="s">
        <v>2047</v>
      </c>
      <c r="AVM41" s="1403" t="s">
        <v>2047</v>
      </c>
      <c r="AVN41" s="1403" t="s">
        <v>2047</v>
      </c>
      <c r="AVO41" s="1403" t="s">
        <v>2047</v>
      </c>
      <c r="AVP41" s="1403" t="s">
        <v>2047</v>
      </c>
      <c r="AVQ41" s="1403" t="s">
        <v>2047</v>
      </c>
      <c r="AVR41" s="1403" t="s">
        <v>2047</v>
      </c>
      <c r="AVS41" s="1403" t="s">
        <v>2047</v>
      </c>
      <c r="AVT41" s="1403" t="s">
        <v>2047</v>
      </c>
      <c r="AVU41" s="1403" t="s">
        <v>2047</v>
      </c>
      <c r="AVV41" s="1403" t="s">
        <v>2047</v>
      </c>
      <c r="AVW41" s="1403" t="s">
        <v>2047</v>
      </c>
      <c r="AVX41" s="1403" t="s">
        <v>2047</v>
      </c>
      <c r="AVY41" s="1403" t="s">
        <v>2047</v>
      </c>
      <c r="AVZ41" s="1403" t="s">
        <v>2047</v>
      </c>
      <c r="AWA41" s="1403" t="s">
        <v>2047</v>
      </c>
      <c r="AWB41" s="1403" t="s">
        <v>2047</v>
      </c>
      <c r="AWC41" s="1403" t="s">
        <v>2047</v>
      </c>
      <c r="AWD41" s="1403" t="s">
        <v>2047</v>
      </c>
      <c r="AWE41" s="1403" t="s">
        <v>2047</v>
      </c>
      <c r="AWF41" s="1403" t="s">
        <v>2047</v>
      </c>
      <c r="AWG41" s="1403" t="s">
        <v>2047</v>
      </c>
      <c r="AWH41" s="1403" t="s">
        <v>2047</v>
      </c>
      <c r="AWI41" s="1403" t="s">
        <v>2047</v>
      </c>
      <c r="AWJ41" s="1403" t="s">
        <v>2047</v>
      </c>
      <c r="AWK41" s="1403" t="s">
        <v>2047</v>
      </c>
      <c r="AWL41" s="1403" t="s">
        <v>2047</v>
      </c>
      <c r="AWM41" s="1403" t="s">
        <v>2047</v>
      </c>
      <c r="AWN41" s="1403" t="s">
        <v>2047</v>
      </c>
      <c r="AWO41" s="1403" t="s">
        <v>2047</v>
      </c>
      <c r="AWP41" s="1403" t="s">
        <v>2047</v>
      </c>
      <c r="AWQ41" s="1403" t="s">
        <v>2047</v>
      </c>
      <c r="AWR41" s="1403" t="s">
        <v>2047</v>
      </c>
      <c r="AWS41" s="1403" t="s">
        <v>2047</v>
      </c>
      <c r="AWT41" s="1403" t="s">
        <v>2047</v>
      </c>
      <c r="AWU41" s="1403" t="s">
        <v>2047</v>
      </c>
      <c r="AWV41" s="1403" t="s">
        <v>2047</v>
      </c>
      <c r="AWW41" s="1403" t="s">
        <v>2047</v>
      </c>
      <c r="AWX41" s="1403" t="s">
        <v>2047</v>
      </c>
      <c r="AWY41" s="1403" t="s">
        <v>2047</v>
      </c>
      <c r="AWZ41" s="1403" t="s">
        <v>2047</v>
      </c>
      <c r="AXA41" s="1403" t="s">
        <v>2047</v>
      </c>
      <c r="AXB41" s="1403" t="s">
        <v>2047</v>
      </c>
      <c r="AXC41" s="1403" t="s">
        <v>2047</v>
      </c>
      <c r="AXD41" s="1403" t="s">
        <v>2047</v>
      </c>
      <c r="AXE41" s="1403" t="s">
        <v>2047</v>
      </c>
      <c r="AXF41" s="1403" t="s">
        <v>2047</v>
      </c>
      <c r="AXG41" s="1403" t="s">
        <v>2047</v>
      </c>
      <c r="AXH41" s="1403" t="s">
        <v>2047</v>
      </c>
      <c r="AXI41" s="1403" t="s">
        <v>2047</v>
      </c>
      <c r="AXJ41" s="1403" t="s">
        <v>2047</v>
      </c>
      <c r="AXK41" s="1403" t="s">
        <v>2047</v>
      </c>
      <c r="AXL41" s="1403" t="s">
        <v>2047</v>
      </c>
      <c r="AXM41" s="1403" t="s">
        <v>2047</v>
      </c>
      <c r="AXN41" s="1403" t="s">
        <v>2047</v>
      </c>
      <c r="AXO41" s="1403" t="s">
        <v>2047</v>
      </c>
      <c r="AXP41" s="1403" t="s">
        <v>2047</v>
      </c>
      <c r="AXQ41" s="1403" t="s">
        <v>2047</v>
      </c>
      <c r="AXR41" s="1403" t="s">
        <v>2047</v>
      </c>
      <c r="AXS41" s="1403" t="s">
        <v>2047</v>
      </c>
      <c r="AXT41" s="1403" t="s">
        <v>2047</v>
      </c>
      <c r="AXU41" s="1403" t="s">
        <v>2047</v>
      </c>
      <c r="AXV41" s="1403" t="s">
        <v>2047</v>
      </c>
      <c r="AXW41" s="1403" t="s">
        <v>2047</v>
      </c>
      <c r="AXX41" s="1403" t="s">
        <v>2047</v>
      </c>
      <c r="AXY41" s="1403" t="s">
        <v>2047</v>
      </c>
      <c r="AXZ41" s="1403" t="s">
        <v>2047</v>
      </c>
      <c r="AYA41" s="1403" t="s">
        <v>2047</v>
      </c>
      <c r="AYB41" s="1403" t="s">
        <v>2047</v>
      </c>
      <c r="AYC41" s="1403" t="s">
        <v>2047</v>
      </c>
      <c r="AYD41" s="1403" t="s">
        <v>2047</v>
      </c>
      <c r="AYE41" s="1403" t="s">
        <v>2047</v>
      </c>
      <c r="AYF41" s="1403" t="s">
        <v>2047</v>
      </c>
      <c r="AYG41" s="1403" t="s">
        <v>2047</v>
      </c>
      <c r="AYH41" s="1403" t="s">
        <v>2047</v>
      </c>
      <c r="AYI41" s="1403" t="s">
        <v>2047</v>
      </c>
      <c r="AYJ41" s="1403" t="s">
        <v>2047</v>
      </c>
      <c r="AYK41" s="1403" t="s">
        <v>2047</v>
      </c>
      <c r="AYL41" s="1403" t="s">
        <v>2047</v>
      </c>
      <c r="AYM41" s="1403" t="s">
        <v>2047</v>
      </c>
      <c r="AYN41" s="1403" t="s">
        <v>2047</v>
      </c>
      <c r="AYO41" s="1403" t="s">
        <v>2047</v>
      </c>
      <c r="AYP41" s="1403" t="s">
        <v>2047</v>
      </c>
      <c r="AYQ41" s="1403" t="s">
        <v>2047</v>
      </c>
      <c r="AYR41" s="1403" t="s">
        <v>2047</v>
      </c>
      <c r="AYS41" s="1403" t="s">
        <v>2047</v>
      </c>
      <c r="AYT41" s="1403" t="s">
        <v>2047</v>
      </c>
      <c r="AYU41" s="1403" t="s">
        <v>2047</v>
      </c>
      <c r="AYV41" s="1403" t="s">
        <v>2047</v>
      </c>
      <c r="AYW41" s="1403" t="s">
        <v>2047</v>
      </c>
      <c r="AYX41" s="1403" t="s">
        <v>2047</v>
      </c>
      <c r="AYY41" s="1403" t="s">
        <v>2047</v>
      </c>
      <c r="AYZ41" s="1403" t="s">
        <v>2047</v>
      </c>
      <c r="AZA41" s="1403" t="s">
        <v>2047</v>
      </c>
      <c r="AZB41" s="1403" t="s">
        <v>2047</v>
      </c>
      <c r="AZC41" s="1403" t="s">
        <v>2047</v>
      </c>
      <c r="AZD41" s="1403" t="s">
        <v>2047</v>
      </c>
      <c r="AZE41" s="1403" t="s">
        <v>2047</v>
      </c>
      <c r="AZF41" s="1403" t="s">
        <v>2047</v>
      </c>
      <c r="AZG41" s="1403" t="s">
        <v>2047</v>
      </c>
      <c r="AZH41" s="1403" t="s">
        <v>2047</v>
      </c>
      <c r="AZI41" s="1403" t="s">
        <v>2047</v>
      </c>
      <c r="AZJ41" s="1403" t="s">
        <v>2047</v>
      </c>
      <c r="AZK41" s="1403" t="s">
        <v>2047</v>
      </c>
      <c r="AZL41" s="1403" t="s">
        <v>2047</v>
      </c>
      <c r="AZM41" s="1403" t="s">
        <v>2047</v>
      </c>
      <c r="AZN41" s="1403" t="s">
        <v>2047</v>
      </c>
      <c r="AZO41" s="1403" t="s">
        <v>2047</v>
      </c>
      <c r="AZP41" s="1403" t="s">
        <v>2047</v>
      </c>
      <c r="AZQ41" s="1403" t="s">
        <v>2047</v>
      </c>
      <c r="AZR41" s="1403" t="s">
        <v>2047</v>
      </c>
      <c r="AZS41" s="1403" t="s">
        <v>2047</v>
      </c>
      <c r="AZT41" s="1403" t="s">
        <v>2047</v>
      </c>
      <c r="AZU41" s="1403" t="s">
        <v>2047</v>
      </c>
      <c r="AZV41" s="1403" t="s">
        <v>2047</v>
      </c>
      <c r="AZW41" s="1403" t="s">
        <v>2047</v>
      </c>
      <c r="AZX41" s="1403" t="s">
        <v>2047</v>
      </c>
      <c r="AZY41" s="1403" t="s">
        <v>2047</v>
      </c>
      <c r="AZZ41" s="1403" t="s">
        <v>2047</v>
      </c>
      <c r="BAA41" s="1403" t="s">
        <v>2047</v>
      </c>
      <c r="BAB41" s="1403" t="s">
        <v>2047</v>
      </c>
      <c r="BAC41" s="1403" t="s">
        <v>2047</v>
      </c>
      <c r="BAD41" s="1403" t="s">
        <v>2047</v>
      </c>
      <c r="BAE41" s="1403" t="s">
        <v>2047</v>
      </c>
      <c r="BAF41" s="1403" t="s">
        <v>2047</v>
      </c>
      <c r="BAG41" s="1403" t="s">
        <v>2047</v>
      </c>
      <c r="BAH41" s="1403" t="s">
        <v>2047</v>
      </c>
      <c r="BAI41" s="1403" t="s">
        <v>2047</v>
      </c>
      <c r="BAJ41" s="1403" t="s">
        <v>2047</v>
      </c>
      <c r="BAK41" s="1403" t="s">
        <v>2047</v>
      </c>
      <c r="BAL41" s="1403" t="s">
        <v>2047</v>
      </c>
      <c r="BAM41" s="1403" t="s">
        <v>2047</v>
      </c>
      <c r="BAN41" s="1403" t="s">
        <v>2047</v>
      </c>
      <c r="BAO41" s="1403" t="s">
        <v>2047</v>
      </c>
      <c r="BAP41" s="1403" t="s">
        <v>2047</v>
      </c>
      <c r="BAQ41" s="1403" t="s">
        <v>2047</v>
      </c>
      <c r="BAR41" s="1403" t="s">
        <v>2047</v>
      </c>
      <c r="BAS41" s="1403" t="s">
        <v>2047</v>
      </c>
      <c r="BAT41" s="1403" t="s">
        <v>2047</v>
      </c>
      <c r="BAU41" s="1403" t="s">
        <v>2047</v>
      </c>
      <c r="BAV41" s="1403" t="s">
        <v>2047</v>
      </c>
      <c r="BAW41" s="1403" t="s">
        <v>2047</v>
      </c>
      <c r="BAX41" s="1403" t="s">
        <v>2047</v>
      </c>
      <c r="BAY41" s="1403" t="s">
        <v>2047</v>
      </c>
      <c r="BAZ41" s="1403" t="s">
        <v>2047</v>
      </c>
      <c r="BBA41" s="1403" t="s">
        <v>2047</v>
      </c>
      <c r="BBB41" s="1403" t="s">
        <v>2047</v>
      </c>
      <c r="BBC41" s="1403" t="s">
        <v>2047</v>
      </c>
      <c r="BBD41" s="1403" t="s">
        <v>2047</v>
      </c>
      <c r="BBE41" s="1403" t="s">
        <v>2047</v>
      </c>
      <c r="BBF41" s="1403" t="s">
        <v>2047</v>
      </c>
      <c r="BBG41" s="1403" t="s">
        <v>2047</v>
      </c>
      <c r="BBH41" s="1403" t="s">
        <v>2047</v>
      </c>
      <c r="BBI41" s="1403" t="s">
        <v>2047</v>
      </c>
      <c r="BBJ41" s="1403" t="s">
        <v>2047</v>
      </c>
      <c r="BBK41" s="1403" t="s">
        <v>2047</v>
      </c>
      <c r="BBL41" s="1403" t="s">
        <v>2047</v>
      </c>
      <c r="BBM41" s="1403" t="s">
        <v>2047</v>
      </c>
      <c r="BBN41" s="1403" t="s">
        <v>2047</v>
      </c>
      <c r="BBO41" s="1403" t="s">
        <v>2047</v>
      </c>
      <c r="BBP41" s="1403" t="s">
        <v>2047</v>
      </c>
      <c r="BBQ41" s="1403" t="s">
        <v>2047</v>
      </c>
      <c r="BBR41" s="1403" t="s">
        <v>2047</v>
      </c>
      <c r="BBS41" s="1403" t="s">
        <v>2047</v>
      </c>
      <c r="BBT41" s="1403" t="s">
        <v>2047</v>
      </c>
      <c r="BBU41" s="1403" t="s">
        <v>2047</v>
      </c>
      <c r="BBV41" s="1403" t="s">
        <v>2047</v>
      </c>
      <c r="BBW41" s="1403" t="s">
        <v>2047</v>
      </c>
      <c r="BBX41" s="1403" t="s">
        <v>2047</v>
      </c>
      <c r="BBY41" s="1403" t="s">
        <v>2047</v>
      </c>
      <c r="BBZ41" s="1403" t="s">
        <v>2047</v>
      </c>
      <c r="BCA41" s="1403" t="s">
        <v>2047</v>
      </c>
      <c r="BCB41" s="1403" t="s">
        <v>2047</v>
      </c>
      <c r="BCC41" s="1403" t="s">
        <v>2047</v>
      </c>
      <c r="BCD41" s="1403" t="s">
        <v>2047</v>
      </c>
      <c r="BCE41" s="1403" t="s">
        <v>2047</v>
      </c>
      <c r="BCF41" s="1403" t="s">
        <v>2047</v>
      </c>
      <c r="BCG41" s="1403" t="s">
        <v>2047</v>
      </c>
      <c r="BCH41" s="1403" t="s">
        <v>2047</v>
      </c>
      <c r="BCI41" s="1403" t="s">
        <v>2047</v>
      </c>
      <c r="BCJ41" s="1403" t="s">
        <v>2047</v>
      </c>
      <c r="BCK41" s="1403" t="s">
        <v>2047</v>
      </c>
      <c r="BCL41" s="1403" t="s">
        <v>2047</v>
      </c>
      <c r="BCM41" s="1403" t="s">
        <v>2047</v>
      </c>
      <c r="BCN41" s="1403" t="s">
        <v>2047</v>
      </c>
      <c r="BCO41" s="1403" t="s">
        <v>2047</v>
      </c>
      <c r="BCP41" s="1403" t="s">
        <v>2047</v>
      </c>
      <c r="BCQ41" s="1403" t="s">
        <v>2047</v>
      </c>
      <c r="BCR41" s="1403" t="s">
        <v>2047</v>
      </c>
      <c r="BCS41" s="1403" t="s">
        <v>2047</v>
      </c>
      <c r="BCT41" s="1403" t="s">
        <v>2047</v>
      </c>
      <c r="BCU41" s="1403" t="s">
        <v>2047</v>
      </c>
      <c r="BCV41" s="1403" t="s">
        <v>2047</v>
      </c>
      <c r="BCW41" s="1403" t="s">
        <v>2047</v>
      </c>
      <c r="BCX41" s="1403" t="s">
        <v>2047</v>
      </c>
      <c r="BCY41" s="1403" t="s">
        <v>2047</v>
      </c>
      <c r="BCZ41" s="1403" t="s">
        <v>2047</v>
      </c>
      <c r="BDA41" s="1403" t="s">
        <v>2047</v>
      </c>
      <c r="BDB41" s="1403" t="s">
        <v>2047</v>
      </c>
      <c r="BDC41" s="1403" t="s">
        <v>2047</v>
      </c>
      <c r="BDD41" s="1403" t="s">
        <v>2047</v>
      </c>
      <c r="BDE41" s="1403" t="s">
        <v>2047</v>
      </c>
      <c r="BDF41" s="1403" t="s">
        <v>2047</v>
      </c>
      <c r="BDG41" s="1403" t="s">
        <v>2047</v>
      </c>
      <c r="BDH41" s="1403" t="s">
        <v>2047</v>
      </c>
      <c r="BDI41" s="1403" t="s">
        <v>2047</v>
      </c>
      <c r="BDJ41" s="1403" t="s">
        <v>2047</v>
      </c>
      <c r="BDK41" s="1403" t="s">
        <v>2047</v>
      </c>
      <c r="BDL41" s="1403" t="s">
        <v>2047</v>
      </c>
      <c r="BDM41" s="1403" t="s">
        <v>2047</v>
      </c>
      <c r="BDN41" s="1403" t="s">
        <v>2047</v>
      </c>
      <c r="BDO41" s="1403" t="s">
        <v>2047</v>
      </c>
      <c r="BDP41" s="1403" t="s">
        <v>2047</v>
      </c>
      <c r="BDQ41" s="1403" t="s">
        <v>2047</v>
      </c>
      <c r="BDR41" s="1403" t="s">
        <v>2047</v>
      </c>
      <c r="BDS41" s="1403" t="s">
        <v>2047</v>
      </c>
      <c r="BDT41" s="1403" t="s">
        <v>2047</v>
      </c>
      <c r="BDU41" s="1403" t="s">
        <v>2047</v>
      </c>
      <c r="BDV41" s="1403" t="s">
        <v>2047</v>
      </c>
      <c r="BDW41" s="1403" t="s">
        <v>2047</v>
      </c>
      <c r="BDX41" s="1403" t="s">
        <v>2047</v>
      </c>
      <c r="BDY41" s="1403" t="s">
        <v>2047</v>
      </c>
      <c r="BDZ41" s="1403" t="s">
        <v>2047</v>
      </c>
      <c r="BEA41" s="1403" t="s">
        <v>2047</v>
      </c>
      <c r="BEB41" s="1403" t="s">
        <v>2047</v>
      </c>
      <c r="BEC41" s="1403" t="s">
        <v>2047</v>
      </c>
      <c r="BED41" s="1403" t="s">
        <v>2047</v>
      </c>
      <c r="BEE41" s="1403" t="s">
        <v>2047</v>
      </c>
      <c r="BEF41" s="1403" t="s">
        <v>2047</v>
      </c>
      <c r="BEG41" s="1403" t="s">
        <v>2047</v>
      </c>
      <c r="BEH41" s="1403" t="s">
        <v>2047</v>
      </c>
      <c r="BEI41" s="1403" t="s">
        <v>2047</v>
      </c>
      <c r="BEJ41" s="1403" t="s">
        <v>2047</v>
      </c>
      <c r="BEK41" s="1403" t="s">
        <v>2047</v>
      </c>
      <c r="BEL41" s="1403" t="s">
        <v>2047</v>
      </c>
      <c r="BEM41" s="1403" t="s">
        <v>2047</v>
      </c>
      <c r="BEN41" s="1403" t="s">
        <v>2047</v>
      </c>
      <c r="BEO41" s="1403" t="s">
        <v>2047</v>
      </c>
      <c r="BEP41" s="1403" t="s">
        <v>2047</v>
      </c>
      <c r="BEQ41" s="1403" t="s">
        <v>2047</v>
      </c>
      <c r="BER41" s="1403" t="s">
        <v>2047</v>
      </c>
      <c r="BES41" s="1403" t="s">
        <v>2047</v>
      </c>
      <c r="BET41" s="1403" t="s">
        <v>2047</v>
      </c>
      <c r="BEU41" s="1403" t="s">
        <v>2047</v>
      </c>
      <c r="BEV41" s="1403" t="s">
        <v>2047</v>
      </c>
      <c r="BEW41" s="1403" t="s">
        <v>2047</v>
      </c>
      <c r="BEX41" s="1403" t="s">
        <v>2047</v>
      </c>
      <c r="BEY41" s="1403" t="s">
        <v>2047</v>
      </c>
      <c r="BEZ41" s="1403" t="s">
        <v>2047</v>
      </c>
      <c r="BFA41" s="1403" t="s">
        <v>2047</v>
      </c>
      <c r="BFB41" s="1403" t="s">
        <v>2047</v>
      </c>
      <c r="BFC41" s="1403" t="s">
        <v>2047</v>
      </c>
      <c r="BFD41" s="1403" t="s">
        <v>2047</v>
      </c>
      <c r="BFE41" s="1403" t="s">
        <v>2047</v>
      </c>
      <c r="BFF41" s="1403" t="s">
        <v>2047</v>
      </c>
      <c r="BFG41" s="1403" t="s">
        <v>2047</v>
      </c>
      <c r="BFH41" s="1403" t="s">
        <v>2047</v>
      </c>
      <c r="BFI41" s="1403" t="s">
        <v>2047</v>
      </c>
      <c r="BFJ41" s="1403" t="s">
        <v>2047</v>
      </c>
      <c r="BFK41" s="1403" t="s">
        <v>2047</v>
      </c>
      <c r="BFL41" s="1403" t="s">
        <v>2047</v>
      </c>
      <c r="BFM41" s="1403" t="s">
        <v>2047</v>
      </c>
      <c r="BFN41" s="1403" t="s">
        <v>2047</v>
      </c>
      <c r="BFO41" s="1403" t="s">
        <v>2047</v>
      </c>
      <c r="BFP41" s="1403" t="s">
        <v>2047</v>
      </c>
      <c r="BFQ41" s="1403" t="s">
        <v>2047</v>
      </c>
      <c r="BFR41" s="1403" t="s">
        <v>2047</v>
      </c>
      <c r="BFS41" s="1403" t="s">
        <v>2047</v>
      </c>
      <c r="BFT41" s="1403" t="s">
        <v>2047</v>
      </c>
      <c r="BFU41" s="1403" t="s">
        <v>2047</v>
      </c>
      <c r="BFV41" s="1403" t="s">
        <v>2047</v>
      </c>
      <c r="BFW41" s="1403" t="s">
        <v>2047</v>
      </c>
      <c r="BFX41" s="1403" t="s">
        <v>2047</v>
      </c>
      <c r="BFY41" s="1403" t="s">
        <v>2047</v>
      </c>
      <c r="BFZ41" s="1403" t="s">
        <v>2047</v>
      </c>
      <c r="BGA41" s="1403" t="s">
        <v>2047</v>
      </c>
      <c r="BGB41" s="1403" t="s">
        <v>2047</v>
      </c>
      <c r="BGC41" s="1403" t="s">
        <v>2047</v>
      </c>
      <c r="BGD41" s="1403" t="s">
        <v>2047</v>
      </c>
      <c r="BGE41" s="1403" t="s">
        <v>2047</v>
      </c>
      <c r="BGF41" s="1403" t="s">
        <v>2047</v>
      </c>
      <c r="BGG41" s="1403" t="s">
        <v>2047</v>
      </c>
      <c r="BGH41" s="1403" t="s">
        <v>2047</v>
      </c>
      <c r="BGI41" s="1403" t="s">
        <v>2047</v>
      </c>
      <c r="BGJ41" s="1403" t="s">
        <v>2047</v>
      </c>
      <c r="BGK41" s="1403" t="s">
        <v>2047</v>
      </c>
      <c r="BGL41" s="1403" t="s">
        <v>2047</v>
      </c>
      <c r="BGM41" s="1403" t="s">
        <v>2047</v>
      </c>
      <c r="BGN41" s="1403" t="s">
        <v>2047</v>
      </c>
      <c r="BGO41" s="1403" t="s">
        <v>2047</v>
      </c>
      <c r="BGP41" s="1403" t="s">
        <v>2047</v>
      </c>
      <c r="BGQ41" s="1403" t="s">
        <v>2047</v>
      </c>
      <c r="BGR41" s="1403" t="s">
        <v>2047</v>
      </c>
      <c r="BGS41" s="1403" t="s">
        <v>2047</v>
      </c>
      <c r="BGT41" s="1403" t="s">
        <v>2047</v>
      </c>
      <c r="BGU41" s="1403" t="s">
        <v>2047</v>
      </c>
      <c r="BGV41" s="1403" t="s">
        <v>2047</v>
      </c>
      <c r="BGW41" s="1403" t="s">
        <v>2047</v>
      </c>
      <c r="BGX41" s="1403" t="s">
        <v>2047</v>
      </c>
      <c r="BGY41" s="1403" t="s">
        <v>2047</v>
      </c>
      <c r="BGZ41" s="1403" t="s">
        <v>2047</v>
      </c>
      <c r="BHA41" s="1403" t="s">
        <v>2047</v>
      </c>
      <c r="BHB41" s="1403" t="s">
        <v>2047</v>
      </c>
      <c r="BHC41" s="1403" t="s">
        <v>2047</v>
      </c>
      <c r="BHD41" s="1403" t="s">
        <v>2047</v>
      </c>
      <c r="BHE41" s="1403" t="s">
        <v>2047</v>
      </c>
      <c r="BHF41" s="1403" t="s">
        <v>2047</v>
      </c>
      <c r="BHG41" s="1403" t="s">
        <v>2047</v>
      </c>
      <c r="BHH41" s="1403" t="s">
        <v>2047</v>
      </c>
      <c r="BHI41" s="1403" t="s">
        <v>2047</v>
      </c>
      <c r="BHJ41" s="1403" t="s">
        <v>2047</v>
      </c>
      <c r="BHK41" s="1403" t="s">
        <v>2047</v>
      </c>
      <c r="BHL41" s="1403" t="s">
        <v>2047</v>
      </c>
      <c r="BHM41" s="1403" t="s">
        <v>2047</v>
      </c>
      <c r="BHN41" s="1403" t="s">
        <v>2047</v>
      </c>
      <c r="BHO41" s="1403" t="s">
        <v>2047</v>
      </c>
      <c r="BHP41" s="1403" t="s">
        <v>2047</v>
      </c>
      <c r="BHQ41" s="1403" t="s">
        <v>2047</v>
      </c>
      <c r="BHR41" s="1403" t="s">
        <v>2047</v>
      </c>
      <c r="BHS41" s="1403" t="s">
        <v>2047</v>
      </c>
      <c r="BHT41" s="1403" t="s">
        <v>2047</v>
      </c>
      <c r="BHU41" s="1403" t="s">
        <v>2047</v>
      </c>
      <c r="BHV41" s="1403" t="s">
        <v>2047</v>
      </c>
      <c r="BHW41" s="1403" t="s">
        <v>2047</v>
      </c>
      <c r="BHX41" s="1403" t="s">
        <v>2047</v>
      </c>
      <c r="BHY41" s="1403" t="s">
        <v>2047</v>
      </c>
      <c r="BHZ41" s="1403" t="s">
        <v>2047</v>
      </c>
      <c r="BIA41" s="1403" t="s">
        <v>2047</v>
      </c>
      <c r="BIB41" s="1403" t="s">
        <v>2047</v>
      </c>
      <c r="BIC41" s="1403" t="s">
        <v>2047</v>
      </c>
      <c r="BID41" s="1403" t="s">
        <v>2047</v>
      </c>
      <c r="BIE41" s="1403" t="s">
        <v>2047</v>
      </c>
      <c r="BIF41" s="1403" t="s">
        <v>2047</v>
      </c>
      <c r="BIG41" s="1403" t="s">
        <v>2047</v>
      </c>
      <c r="BIH41" s="1403" t="s">
        <v>2047</v>
      </c>
      <c r="BII41" s="1403" t="s">
        <v>2047</v>
      </c>
      <c r="BIJ41" s="1403" t="s">
        <v>2047</v>
      </c>
      <c r="BIK41" s="1403" t="s">
        <v>2047</v>
      </c>
      <c r="BIL41" s="1403" t="s">
        <v>2047</v>
      </c>
      <c r="BIM41" s="1403" t="s">
        <v>2047</v>
      </c>
      <c r="BIN41" s="1403" t="s">
        <v>2047</v>
      </c>
      <c r="BIO41" s="1403" t="s">
        <v>2047</v>
      </c>
      <c r="BIP41" s="1403" t="s">
        <v>2047</v>
      </c>
      <c r="BIQ41" s="1403" t="s">
        <v>2047</v>
      </c>
      <c r="BIR41" s="1403" t="s">
        <v>2047</v>
      </c>
      <c r="BIS41" s="1403" t="s">
        <v>2047</v>
      </c>
      <c r="BIT41" s="1403" t="s">
        <v>2047</v>
      </c>
      <c r="BIU41" s="1403" t="s">
        <v>2047</v>
      </c>
      <c r="BIV41" s="1403" t="s">
        <v>2047</v>
      </c>
      <c r="BIW41" s="1403" t="s">
        <v>2047</v>
      </c>
      <c r="BIX41" s="1403" t="s">
        <v>2047</v>
      </c>
      <c r="BIY41" s="1403" t="s">
        <v>2047</v>
      </c>
      <c r="BIZ41" s="1403" t="s">
        <v>2047</v>
      </c>
      <c r="BJA41" s="1403" t="s">
        <v>2047</v>
      </c>
      <c r="BJB41" s="1403" t="s">
        <v>2047</v>
      </c>
      <c r="BJC41" s="1403" t="s">
        <v>2047</v>
      </c>
      <c r="BJD41" s="1403" t="s">
        <v>2047</v>
      </c>
      <c r="BJE41" s="1403" t="s">
        <v>2047</v>
      </c>
      <c r="BJF41" s="1403" t="s">
        <v>2047</v>
      </c>
      <c r="BJG41" s="1403" t="s">
        <v>2047</v>
      </c>
      <c r="BJH41" s="1403" t="s">
        <v>2047</v>
      </c>
      <c r="BJI41" s="1403" t="s">
        <v>2047</v>
      </c>
      <c r="BJJ41" s="1403" t="s">
        <v>2047</v>
      </c>
      <c r="BJK41" s="1403" t="s">
        <v>2047</v>
      </c>
      <c r="BJL41" s="1403" t="s">
        <v>2047</v>
      </c>
      <c r="BJM41" s="1403" t="s">
        <v>2047</v>
      </c>
      <c r="BJN41" s="1403" t="s">
        <v>2047</v>
      </c>
      <c r="BJO41" s="1403" t="s">
        <v>2047</v>
      </c>
      <c r="BJP41" s="1403" t="s">
        <v>2047</v>
      </c>
      <c r="BJQ41" s="1403" t="s">
        <v>2047</v>
      </c>
      <c r="BJR41" s="1403" t="s">
        <v>2047</v>
      </c>
      <c r="BJS41" s="1403" t="s">
        <v>2047</v>
      </c>
      <c r="BJT41" s="1403" t="s">
        <v>2047</v>
      </c>
      <c r="BJU41" s="1403" t="s">
        <v>2047</v>
      </c>
      <c r="BJV41" s="1403" t="s">
        <v>2047</v>
      </c>
      <c r="BJW41" s="1403" t="s">
        <v>2047</v>
      </c>
      <c r="BJX41" s="1403" t="s">
        <v>2047</v>
      </c>
      <c r="BJY41" s="1403" t="s">
        <v>2047</v>
      </c>
      <c r="BJZ41" s="1403" t="s">
        <v>2047</v>
      </c>
      <c r="BKA41" s="1403" t="s">
        <v>2047</v>
      </c>
      <c r="BKB41" s="1403" t="s">
        <v>2047</v>
      </c>
      <c r="BKC41" s="1403" t="s">
        <v>2047</v>
      </c>
      <c r="BKD41" s="1403" t="s">
        <v>2047</v>
      </c>
      <c r="BKE41" s="1403" t="s">
        <v>2047</v>
      </c>
      <c r="BKF41" s="1403" t="s">
        <v>2047</v>
      </c>
      <c r="BKG41" s="1403" t="s">
        <v>2047</v>
      </c>
      <c r="BKH41" s="1403" t="s">
        <v>2047</v>
      </c>
      <c r="BKI41" s="1403" t="s">
        <v>2047</v>
      </c>
      <c r="BKJ41" s="1403" t="s">
        <v>2047</v>
      </c>
      <c r="BKK41" s="1403" t="s">
        <v>2047</v>
      </c>
      <c r="BKL41" s="1403" t="s">
        <v>2047</v>
      </c>
      <c r="BKM41" s="1403" t="s">
        <v>2047</v>
      </c>
      <c r="BKN41" s="1403" t="s">
        <v>2047</v>
      </c>
      <c r="BKO41" s="1403" t="s">
        <v>2047</v>
      </c>
      <c r="BKP41" s="1403" t="s">
        <v>2047</v>
      </c>
      <c r="BKQ41" s="1403" t="s">
        <v>2047</v>
      </c>
      <c r="BKR41" s="1403" t="s">
        <v>2047</v>
      </c>
      <c r="BKS41" s="1403" t="s">
        <v>2047</v>
      </c>
      <c r="BKT41" s="1403" t="s">
        <v>2047</v>
      </c>
      <c r="BKU41" s="1403" t="s">
        <v>2047</v>
      </c>
      <c r="BKV41" s="1403" t="s">
        <v>2047</v>
      </c>
      <c r="BKW41" s="1403" t="s">
        <v>2047</v>
      </c>
      <c r="BKX41" s="1403" t="s">
        <v>2047</v>
      </c>
      <c r="BKY41" s="1403" t="s">
        <v>2047</v>
      </c>
      <c r="BKZ41" s="1403" t="s">
        <v>2047</v>
      </c>
      <c r="BLA41" s="1403" t="s">
        <v>2047</v>
      </c>
      <c r="BLB41" s="1403" t="s">
        <v>2047</v>
      </c>
      <c r="BLC41" s="1403" t="s">
        <v>2047</v>
      </c>
      <c r="BLD41" s="1403" t="s">
        <v>2047</v>
      </c>
      <c r="BLE41" s="1403" t="s">
        <v>2047</v>
      </c>
      <c r="BLF41" s="1403" t="s">
        <v>2047</v>
      </c>
      <c r="BLG41" s="1403" t="s">
        <v>2047</v>
      </c>
      <c r="BLH41" s="1403" t="s">
        <v>2047</v>
      </c>
      <c r="BLI41" s="1403" t="s">
        <v>2047</v>
      </c>
      <c r="BLJ41" s="1403" t="s">
        <v>2047</v>
      </c>
      <c r="BLK41" s="1403" t="s">
        <v>2047</v>
      </c>
      <c r="BLL41" s="1403" t="s">
        <v>2047</v>
      </c>
      <c r="BLM41" s="1403" t="s">
        <v>2047</v>
      </c>
      <c r="BLN41" s="1403" t="s">
        <v>2047</v>
      </c>
      <c r="BLO41" s="1403" t="s">
        <v>2047</v>
      </c>
      <c r="BLP41" s="1403" t="s">
        <v>2047</v>
      </c>
      <c r="BLQ41" s="1403" t="s">
        <v>2047</v>
      </c>
      <c r="BLR41" s="1403" t="s">
        <v>2047</v>
      </c>
      <c r="BLS41" s="1403" t="s">
        <v>2047</v>
      </c>
      <c r="BLT41" s="1403" t="s">
        <v>2047</v>
      </c>
      <c r="BLU41" s="1403" t="s">
        <v>2047</v>
      </c>
      <c r="BLV41" s="1403" t="s">
        <v>2047</v>
      </c>
      <c r="BLW41" s="1403" t="s">
        <v>2047</v>
      </c>
      <c r="BLX41" s="1403" t="s">
        <v>2047</v>
      </c>
      <c r="BLY41" s="1403" t="s">
        <v>2047</v>
      </c>
      <c r="BLZ41" s="1403" t="s">
        <v>2047</v>
      </c>
      <c r="BMA41" s="1403" t="s">
        <v>2047</v>
      </c>
      <c r="BMB41" s="1403" t="s">
        <v>2047</v>
      </c>
      <c r="BMC41" s="1403" t="s">
        <v>2047</v>
      </c>
      <c r="BMD41" s="1403" t="s">
        <v>2047</v>
      </c>
      <c r="BME41" s="1403" t="s">
        <v>2047</v>
      </c>
      <c r="BMF41" s="1403" t="s">
        <v>2047</v>
      </c>
      <c r="BMG41" s="1403" t="s">
        <v>2047</v>
      </c>
      <c r="BMH41" s="1403" t="s">
        <v>2047</v>
      </c>
      <c r="BMI41" s="1403" t="s">
        <v>2047</v>
      </c>
      <c r="BMJ41" s="1403" t="s">
        <v>2047</v>
      </c>
      <c r="BMK41" s="1403" t="s">
        <v>2047</v>
      </c>
      <c r="BML41" s="1403" t="s">
        <v>2047</v>
      </c>
      <c r="BMM41" s="1403" t="s">
        <v>2047</v>
      </c>
      <c r="BMN41" s="1403" t="s">
        <v>2047</v>
      </c>
      <c r="BMO41" s="1403" t="s">
        <v>2047</v>
      </c>
      <c r="BMP41" s="1403" t="s">
        <v>2047</v>
      </c>
      <c r="BMQ41" s="1403" t="s">
        <v>2047</v>
      </c>
      <c r="BMR41" s="1403" t="s">
        <v>2047</v>
      </c>
      <c r="BMS41" s="1403" t="s">
        <v>2047</v>
      </c>
      <c r="BMT41" s="1403" t="s">
        <v>2047</v>
      </c>
      <c r="BMU41" s="1403" t="s">
        <v>2047</v>
      </c>
      <c r="BMV41" s="1403" t="s">
        <v>2047</v>
      </c>
      <c r="BMW41" s="1403" t="s">
        <v>2047</v>
      </c>
      <c r="BMX41" s="1403" t="s">
        <v>2047</v>
      </c>
      <c r="BMY41" s="1403" t="s">
        <v>2047</v>
      </c>
      <c r="BMZ41" s="1403" t="s">
        <v>2047</v>
      </c>
      <c r="BNA41" s="1403" t="s">
        <v>2047</v>
      </c>
      <c r="BNB41" s="1403" t="s">
        <v>2047</v>
      </c>
      <c r="BNC41" s="1403" t="s">
        <v>2047</v>
      </c>
      <c r="BND41" s="1403" t="s">
        <v>2047</v>
      </c>
      <c r="BNE41" s="1403" t="s">
        <v>2047</v>
      </c>
      <c r="BNF41" s="1403" t="s">
        <v>2047</v>
      </c>
      <c r="BNG41" s="1403" t="s">
        <v>2047</v>
      </c>
      <c r="BNH41" s="1403" t="s">
        <v>2047</v>
      </c>
      <c r="BNI41" s="1403" t="s">
        <v>2047</v>
      </c>
      <c r="BNJ41" s="1403" t="s">
        <v>2047</v>
      </c>
      <c r="BNK41" s="1403" t="s">
        <v>2047</v>
      </c>
      <c r="BNL41" s="1403" t="s">
        <v>2047</v>
      </c>
      <c r="BNM41" s="1403" t="s">
        <v>2047</v>
      </c>
      <c r="BNN41" s="1403" t="s">
        <v>2047</v>
      </c>
      <c r="BNO41" s="1403" t="s">
        <v>2047</v>
      </c>
      <c r="BNP41" s="1403" t="s">
        <v>2047</v>
      </c>
      <c r="BNQ41" s="1403" t="s">
        <v>2047</v>
      </c>
      <c r="BNR41" s="1403" t="s">
        <v>2047</v>
      </c>
      <c r="BNS41" s="1403" t="s">
        <v>2047</v>
      </c>
      <c r="BNT41" s="1403" t="s">
        <v>2047</v>
      </c>
      <c r="BNU41" s="1403" t="s">
        <v>2047</v>
      </c>
      <c r="BNV41" s="1403" t="s">
        <v>2047</v>
      </c>
      <c r="BNW41" s="1403" t="s">
        <v>2047</v>
      </c>
      <c r="BNX41" s="1403" t="s">
        <v>2047</v>
      </c>
      <c r="BNY41" s="1403" t="s">
        <v>2047</v>
      </c>
      <c r="BNZ41" s="1403" t="s">
        <v>2047</v>
      </c>
      <c r="BOA41" s="1403" t="s">
        <v>2047</v>
      </c>
      <c r="BOB41" s="1403" t="s">
        <v>2047</v>
      </c>
      <c r="BOC41" s="1403" t="s">
        <v>2047</v>
      </c>
      <c r="BOD41" s="1403" t="s">
        <v>2047</v>
      </c>
      <c r="BOE41" s="1403" t="s">
        <v>2047</v>
      </c>
      <c r="BOF41" s="1403" t="s">
        <v>2047</v>
      </c>
      <c r="BOG41" s="1403" t="s">
        <v>2047</v>
      </c>
      <c r="BOH41" s="1403" t="s">
        <v>2047</v>
      </c>
      <c r="BOI41" s="1403" t="s">
        <v>2047</v>
      </c>
      <c r="BOJ41" s="1403" t="s">
        <v>2047</v>
      </c>
      <c r="BOK41" s="1403" t="s">
        <v>2047</v>
      </c>
      <c r="BOL41" s="1403" t="s">
        <v>2047</v>
      </c>
      <c r="BOM41" s="1403" t="s">
        <v>2047</v>
      </c>
      <c r="BON41" s="1403" t="s">
        <v>2047</v>
      </c>
      <c r="BOO41" s="1403" t="s">
        <v>2047</v>
      </c>
      <c r="BOP41" s="1403" t="s">
        <v>2047</v>
      </c>
      <c r="BOQ41" s="1403" t="s">
        <v>2047</v>
      </c>
      <c r="BOR41" s="1403" t="s">
        <v>2047</v>
      </c>
      <c r="BOS41" s="1403" t="s">
        <v>2047</v>
      </c>
      <c r="BOT41" s="1403" t="s">
        <v>2047</v>
      </c>
      <c r="BOU41" s="1403" t="s">
        <v>2047</v>
      </c>
      <c r="BOV41" s="1403" t="s">
        <v>2047</v>
      </c>
      <c r="BOW41" s="1403" t="s">
        <v>2047</v>
      </c>
      <c r="BOX41" s="1403" t="s">
        <v>2047</v>
      </c>
      <c r="BOY41" s="1403" t="s">
        <v>2047</v>
      </c>
      <c r="BOZ41" s="1403" t="s">
        <v>2047</v>
      </c>
      <c r="BPA41" s="1403" t="s">
        <v>2047</v>
      </c>
      <c r="BPB41" s="1403" t="s">
        <v>2047</v>
      </c>
      <c r="BPC41" s="1403" t="s">
        <v>2047</v>
      </c>
      <c r="BPD41" s="1403" t="s">
        <v>2047</v>
      </c>
      <c r="BPE41" s="1403" t="s">
        <v>2047</v>
      </c>
      <c r="BPF41" s="1403" t="s">
        <v>2047</v>
      </c>
      <c r="BPG41" s="1403" t="s">
        <v>2047</v>
      </c>
      <c r="BPH41" s="1403" t="s">
        <v>2047</v>
      </c>
      <c r="BPI41" s="1403" t="s">
        <v>2047</v>
      </c>
      <c r="BPJ41" s="1403" t="s">
        <v>2047</v>
      </c>
      <c r="BPK41" s="1403" t="s">
        <v>2047</v>
      </c>
      <c r="BPL41" s="1403" t="s">
        <v>2047</v>
      </c>
      <c r="BPM41" s="1403" t="s">
        <v>2047</v>
      </c>
      <c r="BPN41" s="1403" t="s">
        <v>2047</v>
      </c>
      <c r="BPO41" s="1403" t="s">
        <v>2047</v>
      </c>
      <c r="BPP41" s="1403" t="s">
        <v>2047</v>
      </c>
      <c r="BPQ41" s="1403" t="s">
        <v>2047</v>
      </c>
      <c r="BPR41" s="1403" t="s">
        <v>2047</v>
      </c>
      <c r="BPS41" s="1403" t="s">
        <v>2047</v>
      </c>
      <c r="BPT41" s="1403" t="s">
        <v>2047</v>
      </c>
      <c r="BPU41" s="1403" t="s">
        <v>2047</v>
      </c>
      <c r="BPV41" s="1403" t="s">
        <v>2047</v>
      </c>
      <c r="BPW41" s="1403" t="s">
        <v>2047</v>
      </c>
      <c r="BPX41" s="1403" t="s">
        <v>2047</v>
      </c>
      <c r="BPY41" s="1403" t="s">
        <v>2047</v>
      </c>
      <c r="BPZ41" s="1403" t="s">
        <v>2047</v>
      </c>
      <c r="BQA41" s="1403" t="s">
        <v>2047</v>
      </c>
      <c r="BQB41" s="1403" t="s">
        <v>2047</v>
      </c>
      <c r="BQC41" s="1403" t="s">
        <v>2047</v>
      </c>
      <c r="BQD41" s="1403" t="s">
        <v>2047</v>
      </c>
      <c r="BQE41" s="1403" t="s">
        <v>2047</v>
      </c>
      <c r="BQF41" s="1403" t="s">
        <v>2047</v>
      </c>
      <c r="BQG41" s="1403" t="s">
        <v>2047</v>
      </c>
      <c r="BQH41" s="1403" t="s">
        <v>2047</v>
      </c>
      <c r="BQI41" s="1403" t="s">
        <v>2047</v>
      </c>
      <c r="BQJ41" s="1403" t="s">
        <v>2047</v>
      </c>
      <c r="BQK41" s="1403" t="s">
        <v>2047</v>
      </c>
      <c r="BQL41" s="1403" t="s">
        <v>2047</v>
      </c>
      <c r="BQM41" s="1403" t="s">
        <v>2047</v>
      </c>
      <c r="BQN41" s="1403" t="s">
        <v>2047</v>
      </c>
      <c r="BQO41" s="1403" t="s">
        <v>2047</v>
      </c>
      <c r="BQP41" s="1403" t="s">
        <v>2047</v>
      </c>
      <c r="BQQ41" s="1403" t="s">
        <v>2047</v>
      </c>
      <c r="BQR41" s="1403" t="s">
        <v>2047</v>
      </c>
      <c r="BQS41" s="1403" t="s">
        <v>2047</v>
      </c>
      <c r="BQT41" s="1403" t="s">
        <v>2047</v>
      </c>
      <c r="BQU41" s="1403" t="s">
        <v>2047</v>
      </c>
      <c r="BQV41" s="1403" t="s">
        <v>2047</v>
      </c>
      <c r="BQW41" s="1403" t="s">
        <v>2047</v>
      </c>
      <c r="BQX41" s="1403" t="s">
        <v>2047</v>
      </c>
      <c r="BQY41" s="1403" t="s">
        <v>2047</v>
      </c>
      <c r="BQZ41" s="1403" t="s">
        <v>2047</v>
      </c>
      <c r="BRA41" s="1403" t="s">
        <v>2047</v>
      </c>
      <c r="BRB41" s="1403" t="s">
        <v>2047</v>
      </c>
      <c r="BRC41" s="1403" t="s">
        <v>2047</v>
      </c>
      <c r="BRD41" s="1403" t="s">
        <v>2047</v>
      </c>
      <c r="BRE41" s="1403" t="s">
        <v>2047</v>
      </c>
      <c r="BRF41" s="1403" t="s">
        <v>2047</v>
      </c>
      <c r="BRG41" s="1403" t="s">
        <v>2047</v>
      </c>
      <c r="BRH41" s="1403" t="s">
        <v>2047</v>
      </c>
      <c r="BRI41" s="1403" t="s">
        <v>2047</v>
      </c>
      <c r="BRJ41" s="1403" t="s">
        <v>2047</v>
      </c>
      <c r="BRK41" s="1403" t="s">
        <v>2047</v>
      </c>
      <c r="BRL41" s="1403" t="s">
        <v>2047</v>
      </c>
      <c r="BRM41" s="1403" t="s">
        <v>2047</v>
      </c>
      <c r="BRN41" s="1403" t="s">
        <v>2047</v>
      </c>
      <c r="BRO41" s="1403" t="s">
        <v>2047</v>
      </c>
      <c r="BRP41" s="1403" t="s">
        <v>2047</v>
      </c>
      <c r="BRQ41" s="1403" t="s">
        <v>2047</v>
      </c>
      <c r="BRR41" s="1403" t="s">
        <v>2047</v>
      </c>
      <c r="BRS41" s="1403" t="s">
        <v>2047</v>
      </c>
      <c r="BRT41" s="1403" t="s">
        <v>2047</v>
      </c>
      <c r="BRU41" s="1403" t="s">
        <v>2047</v>
      </c>
      <c r="BRV41" s="1403" t="s">
        <v>2047</v>
      </c>
      <c r="BRW41" s="1403" t="s">
        <v>2047</v>
      </c>
      <c r="BRX41" s="1403" t="s">
        <v>2047</v>
      </c>
      <c r="BRY41" s="1403" t="s">
        <v>2047</v>
      </c>
      <c r="BRZ41" s="1403" t="s">
        <v>2047</v>
      </c>
      <c r="BSA41" s="1403" t="s">
        <v>2047</v>
      </c>
      <c r="BSB41" s="1403" t="s">
        <v>2047</v>
      </c>
      <c r="BSC41" s="1403" t="s">
        <v>2047</v>
      </c>
      <c r="BSD41" s="1403" t="s">
        <v>2047</v>
      </c>
      <c r="BSE41" s="1403" t="s">
        <v>2047</v>
      </c>
      <c r="BSF41" s="1403" t="s">
        <v>2047</v>
      </c>
      <c r="BSG41" s="1403" t="s">
        <v>2047</v>
      </c>
      <c r="BSH41" s="1403" t="s">
        <v>2047</v>
      </c>
      <c r="BSI41" s="1403" t="s">
        <v>2047</v>
      </c>
      <c r="BSJ41" s="1403" t="s">
        <v>2047</v>
      </c>
      <c r="BSK41" s="1403" t="s">
        <v>2047</v>
      </c>
      <c r="BSL41" s="1403" t="s">
        <v>2047</v>
      </c>
      <c r="BSM41" s="1403" t="s">
        <v>2047</v>
      </c>
      <c r="BSN41" s="1403" t="s">
        <v>2047</v>
      </c>
      <c r="BSO41" s="1403" t="s">
        <v>2047</v>
      </c>
      <c r="BSP41" s="1403" t="s">
        <v>2047</v>
      </c>
      <c r="BSQ41" s="1403" t="s">
        <v>2047</v>
      </c>
      <c r="BSR41" s="1403" t="s">
        <v>2047</v>
      </c>
      <c r="BSS41" s="1403" t="s">
        <v>2047</v>
      </c>
      <c r="BST41" s="1403" t="s">
        <v>2047</v>
      </c>
      <c r="BSU41" s="1403" t="s">
        <v>2047</v>
      </c>
      <c r="BSV41" s="1403" t="s">
        <v>2047</v>
      </c>
      <c r="BSW41" s="1403" t="s">
        <v>2047</v>
      </c>
      <c r="BSX41" s="1403" t="s">
        <v>2047</v>
      </c>
      <c r="BSY41" s="1403" t="s">
        <v>2047</v>
      </c>
      <c r="BSZ41" s="1403" t="s">
        <v>2047</v>
      </c>
      <c r="BTA41" s="1403" t="s">
        <v>2047</v>
      </c>
      <c r="BTB41" s="1403" t="s">
        <v>2047</v>
      </c>
      <c r="BTC41" s="1403" t="s">
        <v>2047</v>
      </c>
      <c r="BTD41" s="1403" t="s">
        <v>2047</v>
      </c>
      <c r="BTE41" s="1403" t="s">
        <v>2047</v>
      </c>
      <c r="BTF41" s="1403" t="s">
        <v>2047</v>
      </c>
      <c r="BTG41" s="1403" t="s">
        <v>2047</v>
      </c>
      <c r="BTH41" s="1403" t="s">
        <v>2047</v>
      </c>
      <c r="BTI41" s="1403" t="s">
        <v>2047</v>
      </c>
      <c r="BTJ41" s="1403" t="s">
        <v>2047</v>
      </c>
      <c r="BTK41" s="1403" t="s">
        <v>2047</v>
      </c>
      <c r="BTL41" s="1403" t="s">
        <v>2047</v>
      </c>
      <c r="BTM41" s="1403" t="s">
        <v>2047</v>
      </c>
      <c r="BTN41" s="1403" t="s">
        <v>2047</v>
      </c>
      <c r="BTO41" s="1403" t="s">
        <v>2047</v>
      </c>
      <c r="BTP41" s="1403" t="s">
        <v>2047</v>
      </c>
      <c r="BTQ41" s="1403" t="s">
        <v>2047</v>
      </c>
      <c r="BTR41" s="1403" t="s">
        <v>2047</v>
      </c>
      <c r="BTS41" s="1403" t="s">
        <v>2047</v>
      </c>
      <c r="BTT41" s="1403" t="s">
        <v>2047</v>
      </c>
      <c r="BTU41" s="1403" t="s">
        <v>2047</v>
      </c>
      <c r="BTV41" s="1403" t="s">
        <v>2047</v>
      </c>
      <c r="BTW41" s="1403" t="s">
        <v>2047</v>
      </c>
      <c r="BTX41" s="1403" t="s">
        <v>2047</v>
      </c>
      <c r="BTY41" s="1403" t="s">
        <v>2047</v>
      </c>
      <c r="BTZ41" s="1403" t="s">
        <v>2047</v>
      </c>
      <c r="BUA41" s="1403" t="s">
        <v>2047</v>
      </c>
      <c r="BUB41" s="1403" t="s">
        <v>2047</v>
      </c>
      <c r="BUC41" s="1403" t="s">
        <v>2047</v>
      </c>
      <c r="BUD41" s="1403" t="s">
        <v>2047</v>
      </c>
      <c r="BUE41" s="1403" t="s">
        <v>2047</v>
      </c>
      <c r="BUF41" s="1403" t="s">
        <v>2047</v>
      </c>
      <c r="BUG41" s="1403" t="s">
        <v>2047</v>
      </c>
      <c r="BUH41" s="1403" t="s">
        <v>2047</v>
      </c>
      <c r="BUI41" s="1403" t="s">
        <v>2047</v>
      </c>
      <c r="BUJ41" s="1403" t="s">
        <v>2047</v>
      </c>
      <c r="BUK41" s="1403" t="s">
        <v>2047</v>
      </c>
      <c r="BUL41" s="1403" t="s">
        <v>2047</v>
      </c>
      <c r="BUM41" s="1403" t="s">
        <v>2047</v>
      </c>
      <c r="BUN41" s="1403" t="s">
        <v>2047</v>
      </c>
      <c r="BUO41" s="1403" t="s">
        <v>2047</v>
      </c>
      <c r="BUP41" s="1403" t="s">
        <v>2047</v>
      </c>
      <c r="BUQ41" s="1403" t="s">
        <v>2047</v>
      </c>
      <c r="BUR41" s="1403" t="s">
        <v>2047</v>
      </c>
      <c r="BUS41" s="1403" t="s">
        <v>2047</v>
      </c>
      <c r="BUT41" s="1403" t="s">
        <v>2047</v>
      </c>
      <c r="BUU41" s="1403" t="s">
        <v>2047</v>
      </c>
      <c r="BUV41" s="1403" t="s">
        <v>2047</v>
      </c>
      <c r="BUW41" s="1403" t="s">
        <v>2047</v>
      </c>
      <c r="BUX41" s="1403" t="s">
        <v>2047</v>
      </c>
      <c r="BUY41" s="1403" t="s">
        <v>2047</v>
      </c>
      <c r="BUZ41" s="1403" t="s">
        <v>2047</v>
      </c>
      <c r="BVA41" s="1403" t="s">
        <v>2047</v>
      </c>
      <c r="BVB41" s="1403" t="s">
        <v>2047</v>
      </c>
      <c r="BVC41" s="1403" t="s">
        <v>2047</v>
      </c>
      <c r="BVD41" s="1403" t="s">
        <v>2047</v>
      </c>
      <c r="BVE41" s="1403" t="s">
        <v>2047</v>
      </c>
      <c r="BVF41" s="1403" t="s">
        <v>2047</v>
      </c>
      <c r="BVG41" s="1403" t="s">
        <v>2047</v>
      </c>
      <c r="BVH41" s="1403" t="s">
        <v>2047</v>
      </c>
      <c r="BVI41" s="1403" t="s">
        <v>2047</v>
      </c>
      <c r="BVJ41" s="1403" t="s">
        <v>2047</v>
      </c>
      <c r="BVK41" s="1403" t="s">
        <v>2047</v>
      </c>
      <c r="BVL41" s="1403" t="s">
        <v>2047</v>
      </c>
      <c r="BVM41" s="1403" t="s">
        <v>2047</v>
      </c>
      <c r="BVN41" s="1403" t="s">
        <v>2047</v>
      </c>
      <c r="BVO41" s="1403" t="s">
        <v>2047</v>
      </c>
      <c r="BVP41" s="1403" t="s">
        <v>2047</v>
      </c>
      <c r="BVQ41" s="1403" t="s">
        <v>2047</v>
      </c>
      <c r="BVR41" s="1403" t="s">
        <v>2047</v>
      </c>
      <c r="BVS41" s="1403" t="s">
        <v>2047</v>
      </c>
      <c r="BVT41" s="1403" t="s">
        <v>2047</v>
      </c>
      <c r="BVU41" s="1403" t="s">
        <v>2047</v>
      </c>
      <c r="BVV41" s="1403" t="s">
        <v>2047</v>
      </c>
      <c r="BVW41" s="1403" t="s">
        <v>2047</v>
      </c>
      <c r="BVX41" s="1403" t="s">
        <v>2047</v>
      </c>
      <c r="BVY41" s="1403" t="s">
        <v>2047</v>
      </c>
      <c r="BVZ41" s="1403" t="s">
        <v>2047</v>
      </c>
      <c r="BWA41" s="1403" t="s">
        <v>2047</v>
      </c>
      <c r="BWB41" s="1403" t="s">
        <v>2047</v>
      </c>
      <c r="BWC41" s="1403" t="s">
        <v>2047</v>
      </c>
      <c r="BWD41" s="1403" t="s">
        <v>2047</v>
      </c>
      <c r="BWE41" s="1403" t="s">
        <v>2047</v>
      </c>
      <c r="BWF41" s="1403" t="s">
        <v>2047</v>
      </c>
      <c r="BWG41" s="1403" t="s">
        <v>2047</v>
      </c>
      <c r="BWH41" s="1403" t="s">
        <v>2047</v>
      </c>
      <c r="BWI41" s="1403" t="s">
        <v>2047</v>
      </c>
      <c r="BWJ41" s="1403" t="s">
        <v>2047</v>
      </c>
      <c r="BWK41" s="1403" t="s">
        <v>2047</v>
      </c>
      <c r="BWL41" s="1403" t="s">
        <v>2047</v>
      </c>
      <c r="BWM41" s="1403" t="s">
        <v>2047</v>
      </c>
      <c r="BWN41" s="1403" t="s">
        <v>2047</v>
      </c>
      <c r="BWO41" s="1403" t="s">
        <v>2047</v>
      </c>
      <c r="BWP41" s="1403" t="s">
        <v>2047</v>
      </c>
      <c r="BWQ41" s="1403" t="s">
        <v>2047</v>
      </c>
      <c r="BWR41" s="1403" t="s">
        <v>2047</v>
      </c>
      <c r="BWS41" s="1403" t="s">
        <v>2047</v>
      </c>
      <c r="BWT41" s="1403" t="s">
        <v>2047</v>
      </c>
      <c r="BWU41" s="1403" t="s">
        <v>2047</v>
      </c>
      <c r="BWV41" s="1403" t="s">
        <v>2047</v>
      </c>
      <c r="BWW41" s="1403" t="s">
        <v>2047</v>
      </c>
      <c r="BWX41" s="1403" t="s">
        <v>2047</v>
      </c>
      <c r="BWY41" s="1403" t="s">
        <v>2047</v>
      </c>
      <c r="BWZ41" s="1403" t="s">
        <v>2047</v>
      </c>
      <c r="BXA41" s="1403" t="s">
        <v>2047</v>
      </c>
      <c r="BXB41" s="1403" t="s">
        <v>2047</v>
      </c>
      <c r="BXC41" s="1403" t="s">
        <v>2047</v>
      </c>
      <c r="BXD41" s="1403" t="s">
        <v>2047</v>
      </c>
      <c r="BXE41" s="1403" t="s">
        <v>2047</v>
      </c>
      <c r="BXF41" s="1403" t="s">
        <v>2047</v>
      </c>
      <c r="BXG41" s="1403" t="s">
        <v>2047</v>
      </c>
      <c r="BXH41" s="1403" t="s">
        <v>2047</v>
      </c>
      <c r="BXI41" s="1403" t="s">
        <v>2047</v>
      </c>
      <c r="BXJ41" s="1403" t="s">
        <v>2047</v>
      </c>
      <c r="BXK41" s="1403" t="s">
        <v>2047</v>
      </c>
      <c r="BXL41" s="1403" t="s">
        <v>2047</v>
      </c>
      <c r="BXM41" s="1403" t="s">
        <v>2047</v>
      </c>
      <c r="BXN41" s="1403" t="s">
        <v>2047</v>
      </c>
      <c r="BXO41" s="1403" t="s">
        <v>2047</v>
      </c>
      <c r="BXP41" s="1403" t="s">
        <v>2047</v>
      </c>
      <c r="BXQ41" s="1403" t="s">
        <v>2047</v>
      </c>
      <c r="BXR41" s="1403" t="s">
        <v>2047</v>
      </c>
      <c r="BXS41" s="1403" t="s">
        <v>2047</v>
      </c>
      <c r="BXT41" s="1403" t="s">
        <v>2047</v>
      </c>
      <c r="BXU41" s="1403" t="s">
        <v>2047</v>
      </c>
      <c r="BXV41" s="1403" t="s">
        <v>2047</v>
      </c>
      <c r="BXW41" s="1403" t="s">
        <v>2047</v>
      </c>
      <c r="BXX41" s="1403" t="s">
        <v>2047</v>
      </c>
      <c r="BXY41" s="1403" t="s">
        <v>2047</v>
      </c>
      <c r="BXZ41" s="1403" t="s">
        <v>2047</v>
      </c>
      <c r="BYA41" s="1403" t="s">
        <v>2047</v>
      </c>
      <c r="BYB41" s="1403" t="s">
        <v>2047</v>
      </c>
      <c r="BYC41" s="1403" t="s">
        <v>2047</v>
      </c>
      <c r="BYD41" s="1403" t="s">
        <v>2047</v>
      </c>
      <c r="BYE41" s="1403" t="s">
        <v>2047</v>
      </c>
      <c r="BYF41" s="1403" t="s">
        <v>2047</v>
      </c>
      <c r="BYG41" s="1403" t="s">
        <v>2047</v>
      </c>
      <c r="BYH41" s="1403" t="s">
        <v>2047</v>
      </c>
      <c r="BYI41" s="1403" t="s">
        <v>2047</v>
      </c>
      <c r="BYJ41" s="1403" t="s">
        <v>2047</v>
      </c>
      <c r="BYK41" s="1403" t="s">
        <v>2047</v>
      </c>
      <c r="BYL41" s="1403" t="s">
        <v>2047</v>
      </c>
      <c r="BYM41" s="1403" t="s">
        <v>2047</v>
      </c>
      <c r="BYN41" s="1403" t="s">
        <v>2047</v>
      </c>
      <c r="BYO41" s="1403" t="s">
        <v>2047</v>
      </c>
      <c r="BYP41" s="1403" t="s">
        <v>2047</v>
      </c>
      <c r="BYQ41" s="1403" t="s">
        <v>2047</v>
      </c>
      <c r="BYR41" s="1403" t="s">
        <v>2047</v>
      </c>
      <c r="BYS41" s="1403" t="s">
        <v>2047</v>
      </c>
      <c r="BYT41" s="1403" t="s">
        <v>2047</v>
      </c>
      <c r="BYU41" s="1403" t="s">
        <v>2047</v>
      </c>
      <c r="BYV41" s="1403" t="s">
        <v>2047</v>
      </c>
      <c r="BYW41" s="1403" t="s">
        <v>2047</v>
      </c>
      <c r="BYX41" s="1403" t="s">
        <v>2047</v>
      </c>
      <c r="BYY41" s="1403" t="s">
        <v>2047</v>
      </c>
      <c r="BYZ41" s="1403" t="s">
        <v>2047</v>
      </c>
      <c r="BZA41" s="1403" t="s">
        <v>2047</v>
      </c>
      <c r="BZB41" s="1403" t="s">
        <v>2047</v>
      </c>
      <c r="BZC41" s="1403" t="s">
        <v>2047</v>
      </c>
      <c r="BZD41" s="1403" t="s">
        <v>2047</v>
      </c>
      <c r="BZE41" s="1403" t="s">
        <v>2047</v>
      </c>
      <c r="BZF41" s="1403" t="s">
        <v>2047</v>
      </c>
      <c r="BZG41" s="1403" t="s">
        <v>2047</v>
      </c>
      <c r="BZH41" s="1403" t="s">
        <v>2047</v>
      </c>
      <c r="BZI41" s="1403" t="s">
        <v>2047</v>
      </c>
      <c r="BZJ41" s="1403" t="s">
        <v>2047</v>
      </c>
      <c r="BZK41" s="1403" t="s">
        <v>2047</v>
      </c>
      <c r="BZL41" s="1403" t="s">
        <v>2047</v>
      </c>
      <c r="BZM41" s="1403" t="s">
        <v>2047</v>
      </c>
      <c r="BZN41" s="1403" t="s">
        <v>2047</v>
      </c>
      <c r="BZO41" s="1403" t="s">
        <v>2047</v>
      </c>
      <c r="BZP41" s="1403" t="s">
        <v>2047</v>
      </c>
      <c r="BZQ41" s="1403" t="s">
        <v>2047</v>
      </c>
      <c r="BZR41" s="1403" t="s">
        <v>2047</v>
      </c>
      <c r="BZS41" s="1403" t="s">
        <v>2047</v>
      </c>
      <c r="BZT41" s="1403" t="s">
        <v>2047</v>
      </c>
      <c r="BZU41" s="1403" t="s">
        <v>2047</v>
      </c>
      <c r="BZV41" s="1403" t="s">
        <v>2047</v>
      </c>
      <c r="BZW41" s="1403" t="s">
        <v>2047</v>
      </c>
      <c r="BZX41" s="1403" t="s">
        <v>2047</v>
      </c>
      <c r="BZY41" s="1403" t="s">
        <v>2047</v>
      </c>
      <c r="BZZ41" s="1403" t="s">
        <v>2047</v>
      </c>
      <c r="CAA41" s="1403" t="s">
        <v>2047</v>
      </c>
      <c r="CAB41" s="1403" t="s">
        <v>2047</v>
      </c>
      <c r="CAC41" s="1403" t="s">
        <v>2047</v>
      </c>
      <c r="CAD41" s="1403" t="s">
        <v>2047</v>
      </c>
      <c r="CAE41" s="1403" t="s">
        <v>2047</v>
      </c>
      <c r="CAF41" s="1403" t="s">
        <v>2047</v>
      </c>
      <c r="CAG41" s="1403" t="s">
        <v>2047</v>
      </c>
      <c r="CAH41" s="1403" t="s">
        <v>2047</v>
      </c>
      <c r="CAI41" s="1403" t="s">
        <v>2047</v>
      </c>
      <c r="CAJ41" s="1403" t="s">
        <v>2047</v>
      </c>
      <c r="CAK41" s="1403" t="s">
        <v>2047</v>
      </c>
      <c r="CAL41" s="1403" t="s">
        <v>2047</v>
      </c>
      <c r="CAM41" s="1403" t="s">
        <v>2047</v>
      </c>
      <c r="CAN41" s="1403" t="s">
        <v>2047</v>
      </c>
      <c r="CAO41" s="1403" t="s">
        <v>2047</v>
      </c>
      <c r="CAP41" s="1403" t="s">
        <v>2047</v>
      </c>
      <c r="CAQ41" s="1403" t="s">
        <v>2047</v>
      </c>
      <c r="CAR41" s="1403" t="s">
        <v>2047</v>
      </c>
      <c r="CAS41" s="1403" t="s">
        <v>2047</v>
      </c>
      <c r="CAT41" s="1403" t="s">
        <v>2047</v>
      </c>
      <c r="CAU41" s="1403" t="s">
        <v>2047</v>
      </c>
      <c r="CAV41" s="1403" t="s">
        <v>2047</v>
      </c>
      <c r="CAW41" s="1403" t="s">
        <v>2047</v>
      </c>
      <c r="CAX41" s="1403" t="s">
        <v>2047</v>
      </c>
      <c r="CAY41" s="1403" t="s">
        <v>2047</v>
      </c>
      <c r="CAZ41" s="1403" t="s">
        <v>2047</v>
      </c>
      <c r="CBA41" s="1403" t="s">
        <v>2047</v>
      </c>
      <c r="CBB41" s="1403" t="s">
        <v>2047</v>
      </c>
      <c r="CBC41" s="1403" t="s">
        <v>2047</v>
      </c>
      <c r="CBD41" s="1403" t="s">
        <v>2047</v>
      </c>
      <c r="CBE41" s="1403" t="s">
        <v>2047</v>
      </c>
      <c r="CBF41" s="1403" t="s">
        <v>2047</v>
      </c>
      <c r="CBG41" s="1403" t="s">
        <v>2047</v>
      </c>
      <c r="CBH41" s="1403" t="s">
        <v>2047</v>
      </c>
      <c r="CBI41" s="1403" t="s">
        <v>2047</v>
      </c>
      <c r="CBJ41" s="1403" t="s">
        <v>2047</v>
      </c>
      <c r="CBK41" s="1403" t="s">
        <v>2047</v>
      </c>
      <c r="CBL41" s="1403" t="s">
        <v>2047</v>
      </c>
      <c r="CBM41" s="1403" t="s">
        <v>2047</v>
      </c>
      <c r="CBN41" s="1403" t="s">
        <v>2047</v>
      </c>
      <c r="CBO41" s="1403" t="s">
        <v>2047</v>
      </c>
      <c r="CBP41" s="1403" t="s">
        <v>2047</v>
      </c>
      <c r="CBQ41" s="1403" t="s">
        <v>2047</v>
      </c>
      <c r="CBR41" s="1403" t="s">
        <v>2047</v>
      </c>
      <c r="CBS41" s="1403" t="s">
        <v>2047</v>
      </c>
      <c r="CBT41" s="1403" t="s">
        <v>2047</v>
      </c>
      <c r="CBU41" s="1403" t="s">
        <v>2047</v>
      </c>
      <c r="CBV41" s="1403" t="s">
        <v>2047</v>
      </c>
      <c r="CBW41" s="1403" t="s">
        <v>2047</v>
      </c>
      <c r="CBX41" s="1403" t="s">
        <v>2047</v>
      </c>
      <c r="CBY41" s="1403" t="s">
        <v>2047</v>
      </c>
      <c r="CBZ41" s="1403" t="s">
        <v>2047</v>
      </c>
      <c r="CCA41" s="1403" t="s">
        <v>2047</v>
      </c>
      <c r="CCB41" s="1403" t="s">
        <v>2047</v>
      </c>
      <c r="CCC41" s="1403" t="s">
        <v>2047</v>
      </c>
      <c r="CCD41" s="1403" t="s">
        <v>2047</v>
      </c>
      <c r="CCE41" s="1403" t="s">
        <v>2047</v>
      </c>
      <c r="CCF41" s="1403" t="s">
        <v>2047</v>
      </c>
      <c r="CCG41" s="1403" t="s">
        <v>2047</v>
      </c>
      <c r="CCH41" s="1403" t="s">
        <v>2047</v>
      </c>
      <c r="CCI41" s="1403" t="s">
        <v>2047</v>
      </c>
      <c r="CCJ41" s="1403" t="s">
        <v>2047</v>
      </c>
      <c r="CCK41" s="1403" t="s">
        <v>2047</v>
      </c>
      <c r="CCL41" s="1403" t="s">
        <v>2047</v>
      </c>
      <c r="CCM41" s="1403" t="s">
        <v>2047</v>
      </c>
      <c r="CCN41" s="1403" t="s">
        <v>2047</v>
      </c>
      <c r="CCO41" s="1403" t="s">
        <v>2047</v>
      </c>
      <c r="CCP41" s="1403" t="s">
        <v>2047</v>
      </c>
      <c r="CCQ41" s="1403" t="s">
        <v>2047</v>
      </c>
      <c r="CCR41" s="1403" t="s">
        <v>2047</v>
      </c>
      <c r="CCS41" s="1403" t="s">
        <v>2047</v>
      </c>
      <c r="CCT41" s="1403" t="s">
        <v>2047</v>
      </c>
      <c r="CCU41" s="1403" t="s">
        <v>2047</v>
      </c>
      <c r="CCV41" s="1403" t="s">
        <v>2047</v>
      </c>
      <c r="CCW41" s="1403" t="s">
        <v>2047</v>
      </c>
      <c r="CCX41" s="1403" t="s">
        <v>2047</v>
      </c>
      <c r="CCY41" s="1403" t="s">
        <v>2047</v>
      </c>
      <c r="CCZ41" s="1403" t="s">
        <v>2047</v>
      </c>
      <c r="CDA41" s="1403" t="s">
        <v>2047</v>
      </c>
      <c r="CDB41" s="1403" t="s">
        <v>2047</v>
      </c>
      <c r="CDC41" s="1403" t="s">
        <v>2047</v>
      </c>
      <c r="CDD41" s="1403" t="s">
        <v>2047</v>
      </c>
      <c r="CDE41" s="1403" t="s">
        <v>2047</v>
      </c>
      <c r="CDF41" s="1403" t="s">
        <v>2047</v>
      </c>
      <c r="CDG41" s="1403" t="s">
        <v>2047</v>
      </c>
      <c r="CDH41" s="1403" t="s">
        <v>2047</v>
      </c>
      <c r="CDI41" s="1403" t="s">
        <v>2047</v>
      </c>
      <c r="CDJ41" s="1403" t="s">
        <v>2047</v>
      </c>
      <c r="CDK41" s="1403" t="s">
        <v>2047</v>
      </c>
      <c r="CDL41" s="1403" t="s">
        <v>2047</v>
      </c>
      <c r="CDM41" s="1403" t="s">
        <v>2047</v>
      </c>
      <c r="CDN41" s="1403" t="s">
        <v>2047</v>
      </c>
      <c r="CDO41" s="1403" t="s">
        <v>2047</v>
      </c>
      <c r="CDP41" s="1403" t="s">
        <v>2047</v>
      </c>
      <c r="CDQ41" s="1403" t="s">
        <v>2047</v>
      </c>
      <c r="CDR41" s="1403" t="s">
        <v>2047</v>
      </c>
      <c r="CDS41" s="1403" t="s">
        <v>2047</v>
      </c>
      <c r="CDT41" s="1403" t="s">
        <v>2047</v>
      </c>
      <c r="CDU41" s="1403" t="s">
        <v>2047</v>
      </c>
      <c r="CDV41" s="1403" t="s">
        <v>2047</v>
      </c>
      <c r="CDW41" s="1403" t="s">
        <v>2047</v>
      </c>
      <c r="CDX41" s="1403" t="s">
        <v>2047</v>
      </c>
      <c r="CDY41" s="1403" t="s">
        <v>2047</v>
      </c>
      <c r="CDZ41" s="1403" t="s">
        <v>2047</v>
      </c>
      <c r="CEA41" s="1403" t="s">
        <v>2047</v>
      </c>
      <c r="CEB41" s="1403" t="s">
        <v>2047</v>
      </c>
      <c r="CEC41" s="1403" t="s">
        <v>2047</v>
      </c>
      <c r="CED41" s="1403" t="s">
        <v>2047</v>
      </c>
      <c r="CEE41" s="1403" t="s">
        <v>2047</v>
      </c>
      <c r="CEF41" s="1403" t="s">
        <v>2047</v>
      </c>
      <c r="CEG41" s="1403" t="s">
        <v>2047</v>
      </c>
      <c r="CEH41" s="1403" t="s">
        <v>2047</v>
      </c>
      <c r="CEI41" s="1403" t="s">
        <v>2047</v>
      </c>
      <c r="CEJ41" s="1403" t="s">
        <v>2047</v>
      </c>
      <c r="CEK41" s="1403" t="s">
        <v>2047</v>
      </c>
      <c r="CEL41" s="1403" t="s">
        <v>2047</v>
      </c>
      <c r="CEM41" s="1403" t="s">
        <v>2047</v>
      </c>
      <c r="CEN41" s="1403" t="s">
        <v>2047</v>
      </c>
      <c r="CEO41" s="1403" t="s">
        <v>2047</v>
      </c>
      <c r="CEP41" s="1403" t="s">
        <v>2047</v>
      </c>
      <c r="CEQ41" s="1403" t="s">
        <v>2047</v>
      </c>
      <c r="CER41" s="1403" t="s">
        <v>2047</v>
      </c>
      <c r="CES41" s="1403" t="s">
        <v>2047</v>
      </c>
      <c r="CET41" s="1403" t="s">
        <v>2047</v>
      </c>
      <c r="CEU41" s="1403" t="s">
        <v>2047</v>
      </c>
      <c r="CEV41" s="1403" t="s">
        <v>2047</v>
      </c>
      <c r="CEW41" s="1403" t="s">
        <v>2047</v>
      </c>
      <c r="CEX41" s="1403" t="s">
        <v>2047</v>
      </c>
      <c r="CEY41" s="1403" t="s">
        <v>2047</v>
      </c>
      <c r="CEZ41" s="1403" t="s">
        <v>2047</v>
      </c>
      <c r="CFA41" s="1403" t="s">
        <v>2047</v>
      </c>
      <c r="CFB41" s="1403" t="s">
        <v>2047</v>
      </c>
      <c r="CFC41" s="1403" t="s">
        <v>2047</v>
      </c>
      <c r="CFD41" s="1403" t="s">
        <v>2047</v>
      </c>
      <c r="CFE41" s="1403" t="s">
        <v>2047</v>
      </c>
      <c r="CFF41" s="1403" t="s">
        <v>2047</v>
      </c>
      <c r="CFG41" s="1403" t="s">
        <v>2047</v>
      </c>
      <c r="CFH41" s="1403" t="s">
        <v>2047</v>
      </c>
      <c r="CFI41" s="1403" t="s">
        <v>2047</v>
      </c>
      <c r="CFJ41" s="1403" t="s">
        <v>2047</v>
      </c>
      <c r="CFK41" s="1403" t="s">
        <v>2047</v>
      </c>
      <c r="CFL41" s="1403" t="s">
        <v>2047</v>
      </c>
      <c r="CFM41" s="1403" t="s">
        <v>2047</v>
      </c>
      <c r="CFN41" s="1403" t="s">
        <v>2047</v>
      </c>
      <c r="CFO41" s="1403" t="s">
        <v>2047</v>
      </c>
      <c r="CFP41" s="1403" t="s">
        <v>2047</v>
      </c>
      <c r="CFQ41" s="1403" t="s">
        <v>2047</v>
      </c>
      <c r="CFR41" s="1403" t="s">
        <v>2047</v>
      </c>
      <c r="CFS41" s="1403" t="s">
        <v>2047</v>
      </c>
      <c r="CFT41" s="1403" t="s">
        <v>2047</v>
      </c>
      <c r="CFU41" s="1403" t="s">
        <v>2047</v>
      </c>
      <c r="CFV41" s="1403" t="s">
        <v>2047</v>
      </c>
      <c r="CFW41" s="1403" t="s">
        <v>2047</v>
      </c>
      <c r="CFX41" s="1403" t="s">
        <v>2047</v>
      </c>
      <c r="CFY41" s="1403" t="s">
        <v>2047</v>
      </c>
      <c r="CFZ41" s="1403" t="s">
        <v>2047</v>
      </c>
      <c r="CGA41" s="1403" t="s">
        <v>2047</v>
      </c>
      <c r="CGB41" s="1403" t="s">
        <v>2047</v>
      </c>
      <c r="CGC41" s="1403" t="s">
        <v>2047</v>
      </c>
      <c r="CGD41" s="1403" t="s">
        <v>2047</v>
      </c>
      <c r="CGE41" s="1403" t="s">
        <v>2047</v>
      </c>
      <c r="CGF41" s="1403" t="s">
        <v>2047</v>
      </c>
      <c r="CGG41" s="1403" t="s">
        <v>2047</v>
      </c>
      <c r="CGH41" s="1403" t="s">
        <v>2047</v>
      </c>
      <c r="CGI41" s="1403" t="s">
        <v>2047</v>
      </c>
      <c r="CGJ41" s="1403" t="s">
        <v>2047</v>
      </c>
      <c r="CGK41" s="1403" t="s">
        <v>2047</v>
      </c>
      <c r="CGL41" s="1403" t="s">
        <v>2047</v>
      </c>
      <c r="CGM41" s="1403" t="s">
        <v>2047</v>
      </c>
      <c r="CGN41" s="1403" t="s">
        <v>2047</v>
      </c>
      <c r="CGO41" s="1403" t="s">
        <v>2047</v>
      </c>
      <c r="CGP41" s="1403" t="s">
        <v>2047</v>
      </c>
      <c r="CGQ41" s="1403" t="s">
        <v>2047</v>
      </c>
      <c r="CGR41" s="1403" t="s">
        <v>2047</v>
      </c>
      <c r="CGS41" s="1403" t="s">
        <v>2047</v>
      </c>
      <c r="CGT41" s="1403" t="s">
        <v>2047</v>
      </c>
      <c r="CGU41" s="1403" t="s">
        <v>2047</v>
      </c>
      <c r="CGV41" s="1403" t="s">
        <v>2047</v>
      </c>
      <c r="CGW41" s="1403" t="s">
        <v>2047</v>
      </c>
      <c r="CGX41" s="1403" t="s">
        <v>2047</v>
      </c>
      <c r="CGY41" s="1403" t="s">
        <v>2047</v>
      </c>
      <c r="CGZ41" s="1403" t="s">
        <v>2047</v>
      </c>
      <c r="CHA41" s="1403" t="s">
        <v>2047</v>
      </c>
      <c r="CHB41" s="1403" t="s">
        <v>2047</v>
      </c>
      <c r="CHC41" s="1403" t="s">
        <v>2047</v>
      </c>
      <c r="CHD41" s="1403" t="s">
        <v>2047</v>
      </c>
      <c r="CHE41" s="1403" t="s">
        <v>2047</v>
      </c>
      <c r="CHF41" s="1403" t="s">
        <v>2047</v>
      </c>
      <c r="CHG41" s="1403" t="s">
        <v>2047</v>
      </c>
      <c r="CHH41" s="1403" t="s">
        <v>2047</v>
      </c>
      <c r="CHI41" s="1403" t="s">
        <v>2047</v>
      </c>
      <c r="CHJ41" s="1403" t="s">
        <v>2047</v>
      </c>
      <c r="CHK41" s="1403" t="s">
        <v>2047</v>
      </c>
      <c r="CHL41" s="1403" t="s">
        <v>2047</v>
      </c>
      <c r="CHM41" s="1403" t="s">
        <v>2047</v>
      </c>
      <c r="CHN41" s="1403" t="s">
        <v>2047</v>
      </c>
      <c r="CHO41" s="1403" t="s">
        <v>2047</v>
      </c>
      <c r="CHP41" s="1403" t="s">
        <v>2047</v>
      </c>
      <c r="CHQ41" s="1403" t="s">
        <v>2047</v>
      </c>
      <c r="CHR41" s="1403" t="s">
        <v>2047</v>
      </c>
      <c r="CHS41" s="1403" t="s">
        <v>2047</v>
      </c>
      <c r="CHT41" s="1403" t="s">
        <v>2047</v>
      </c>
      <c r="CHU41" s="1403" t="s">
        <v>2047</v>
      </c>
      <c r="CHV41" s="1403" t="s">
        <v>2047</v>
      </c>
      <c r="CHW41" s="1403" t="s">
        <v>2047</v>
      </c>
      <c r="CHX41" s="1403" t="s">
        <v>2047</v>
      </c>
      <c r="CHY41" s="1403" t="s">
        <v>2047</v>
      </c>
      <c r="CHZ41" s="1403" t="s">
        <v>2047</v>
      </c>
      <c r="CIA41" s="1403" t="s">
        <v>2047</v>
      </c>
      <c r="CIB41" s="1403" t="s">
        <v>2047</v>
      </c>
      <c r="CIC41" s="1403" t="s">
        <v>2047</v>
      </c>
      <c r="CID41" s="1403" t="s">
        <v>2047</v>
      </c>
      <c r="CIE41" s="1403" t="s">
        <v>2047</v>
      </c>
      <c r="CIF41" s="1403" t="s">
        <v>2047</v>
      </c>
      <c r="CIG41" s="1403" t="s">
        <v>2047</v>
      </c>
      <c r="CIH41" s="1403" t="s">
        <v>2047</v>
      </c>
      <c r="CII41" s="1403" t="s">
        <v>2047</v>
      </c>
      <c r="CIJ41" s="1403" t="s">
        <v>2047</v>
      </c>
      <c r="CIK41" s="1403" t="s">
        <v>2047</v>
      </c>
      <c r="CIL41" s="1403" t="s">
        <v>2047</v>
      </c>
      <c r="CIM41" s="1403" t="s">
        <v>2047</v>
      </c>
      <c r="CIN41" s="1403" t="s">
        <v>2047</v>
      </c>
      <c r="CIO41" s="1403" t="s">
        <v>2047</v>
      </c>
      <c r="CIP41" s="1403" t="s">
        <v>2047</v>
      </c>
      <c r="CIQ41" s="1403" t="s">
        <v>2047</v>
      </c>
      <c r="CIR41" s="1403" t="s">
        <v>2047</v>
      </c>
      <c r="CIS41" s="1403" t="s">
        <v>2047</v>
      </c>
      <c r="CIT41" s="1403" t="s">
        <v>2047</v>
      </c>
      <c r="CIU41" s="1403" t="s">
        <v>2047</v>
      </c>
      <c r="CIV41" s="1403" t="s">
        <v>2047</v>
      </c>
      <c r="CIW41" s="1403" t="s">
        <v>2047</v>
      </c>
      <c r="CIX41" s="1403" t="s">
        <v>2047</v>
      </c>
      <c r="CIY41" s="1403" t="s">
        <v>2047</v>
      </c>
      <c r="CIZ41" s="1403" t="s">
        <v>2047</v>
      </c>
      <c r="CJA41" s="1403" t="s">
        <v>2047</v>
      </c>
      <c r="CJB41" s="1403" t="s">
        <v>2047</v>
      </c>
      <c r="CJC41" s="1403" t="s">
        <v>2047</v>
      </c>
      <c r="CJD41" s="1403" t="s">
        <v>2047</v>
      </c>
      <c r="CJE41" s="1403" t="s">
        <v>2047</v>
      </c>
      <c r="CJF41" s="1403" t="s">
        <v>2047</v>
      </c>
      <c r="CJG41" s="1403" t="s">
        <v>2047</v>
      </c>
      <c r="CJH41" s="1403" t="s">
        <v>2047</v>
      </c>
      <c r="CJI41" s="1403" t="s">
        <v>2047</v>
      </c>
      <c r="CJJ41" s="1403" t="s">
        <v>2047</v>
      </c>
      <c r="CJK41" s="1403" t="s">
        <v>2047</v>
      </c>
      <c r="CJL41" s="1403" t="s">
        <v>2047</v>
      </c>
      <c r="CJM41" s="1403" t="s">
        <v>2047</v>
      </c>
      <c r="CJN41" s="1403" t="s">
        <v>2047</v>
      </c>
      <c r="CJO41" s="1403" t="s">
        <v>2047</v>
      </c>
      <c r="CJP41" s="1403" t="s">
        <v>2047</v>
      </c>
      <c r="CJQ41" s="1403" t="s">
        <v>2047</v>
      </c>
      <c r="CJR41" s="1403" t="s">
        <v>2047</v>
      </c>
      <c r="CJS41" s="1403" t="s">
        <v>2047</v>
      </c>
      <c r="CJT41" s="1403" t="s">
        <v>2047</v>
      </c>
      <c r="CJU41" s="1403" t="s">
        <v>2047</v>
      </c>
      <c r="CJV41" s="1403" t="s">
        <v>2047</v>
      </c>
      <c r="CJW41" s="1403" t="s">
        <v>2047</v>
      </c>
      <c r="CJX41" s="1403" t="s">
        <v>2047</v>
      </c>
      <c r="CJY41" s="1403" t="s">
        <v>2047</v>
      </c>
      <c r="CJZ41" s="1403" t="s">
        <v>2047</v>
      </c>
      <c r="CKA41" s="1403" t="s">
        <v>2047</v>
      </c>
      <c r="CKB41" s="1403" t="s">
        <v>2047</v>
      </c>
      <c r="CKC41" s="1403" t="s">
        <v>2047</v>
      </c>
      <c r="CKD41" s="1403" t="s">
        <v>2047</v>
      </c>
      <c r="CKE41" s="1403" t="s">
        <v>2047</v>
      </c>
      <c r="CKF41" s="1403" t="s">
        <v>2047</v>
      </c>
      <c r="CKG41" s="1403" t="s">
        <v>2047</v>
      </c>
      <c r="CKH41" s="1403" t="s">
        <v>2047</v>
      </c>
      <c r="CKI41" s="1403" t="s">
        <v>2047</v>
      </c>
      <c r="CKJ41" s="1403" t="s">
        <v>2047</v>
      </c>
      <c r="CKK41" s="1403" t="s">
        <v>2047</v>
      </c>
      <c r="CKL41" s="1403" t="s">
        <v>2047</v>
      </c>
      <c r="CKM41" s="1403" t="s">
        <v>2047</v>
      </c>
      <c r="CKN41" s="1403" t="s">
        <v>2047</v>
      </c>
      <c r="CKO41" s="1403" t="s">
        <v>2047</v>
      </c>
      <c r="CKP41" s="1403" t="s">
        <v>2047</v>
      </c>
      <c r="CKQ41" s="1403" t="s">
        <v>2047</v>
      </c>
      <c r="CKR41" s="1403" t="s">
        <v>2047</v>
      </c>
      <c r="CKS41" s="1403" t="s">
        <v>2047</v>
      </c>
      <c r="CKT41" s="1403" t="s">
        <v>2047</v>
      </c>
      <c r="CKU41" s="1403" t="s">
        <v>2047</v>
      </c>
      <c r="CKV41" s="1403" t="s">
        <v>2047</v>
      </c>
      <c r="CKW41" s="1403" t="s">
        <v>2047</v>
      </c>
      <c r="CKX41" s="1403" t="s">
        <v>2047</v>
      </c>
      <c r="CKY41" s="1403" t="s">
        <v>2047</v>
      </c>
      <c r="CKZ41" s="1403" t="s">
        <v>2047</v>
      </c>
      <c r="CLA41" s="1403" t="s">
        <v>2047</v>
      </c>
      <c r="CLB41" s="1403" t="s">
        <v>2047</v>
      </c>
      <c r="CLC41" s="1403" t="s">
        <v>2047</v>
      </c>
      <c r="CLD41" s="1403" t="s">
        <v>2047</v>
      </c>
      <c r="CLE41" s="1403" t="s">
        <v>2047</v>
      </c>
      <c r="CLF41" s="1403" t="s">
        <v>2047</v>
      </c>
      <c r="CLG41" s="1403" t="s">
        <v>2047</v>
      </c>
      <c r="CLH41" s="1403" t="s">
        <v>2047</v>
      </c>
      <c r="CLI41" s="1403" t="s">
        <v>2047</v>
      </c>
      <c r="CLJ41" s="1403" t="s">
        <v>2047</v>
      </c>
      <c r="CLK41" s="1403" t="s">
        <v>2047</v>
      </c>
      <c r="CLL41" s="1403" t="s">
        <v>2047</v>
      </c>
      <c r="CLM41" s="1403" t="s">
        <v>2047</v>
      </c>
      <c r="CLN41" s="1403" t="s">
        <v>2047</v>
      </c>
      <c r="CLO41" s="1403" t="s">
        <v>2047</v>
      </c>
      <c r="CLP41" s="1403" t="s">
        <v>2047</v>
      </c>
      <c r="CLQ41" s="1403" t="s">
        <v>2047</v>
      </c>
      <c r="CLR41" s="1403" t="s">
        <v>2047</v>
      </c>
      <c r="CLS41" s="1403" t="s">
        <v>2047</v>
      </c>
      <c r="CLT41" s="1403" t="s">
        <v>2047</v>
      </c>
      <c r="CLU41" s="1403" t="s">
        <v>2047</v>
      </c>
      <c r="CLV41" s="1403" t="s">
        <v>2047</v>
      </c>
      <c r="CLW41" s="1403" t="s">
        <v>2047</v>
      </c>
      <c r="CLX41" s="1403" t="s">
        <v>2047</v>
      </c>
      <c r="CLY41" s="1403" t="s">
        <v>2047</v>
      </c>
      <c r="CLZ41" s="1403" t="s">
        <v>2047</v>
      </c>
      <c r="CMA41" s="1403" t="s">
        <v>2047</v>
      </c>
      <c r="CMB41" s="1403" t="s">
        <v>2047</v>
      </c>
      <c r="CMC41" s="1403" t="s">
        <v>2047</v>
      </c>
      <c r="CMD41" s="1403" t="s">
        <v>2047</v>
      </c>
      <c r="CME41" s="1403" t="s">
        <v>2047</v>
      </c>
      <c r="CMF41" s="1403" t="s">
        <v>2047</v>
      </c>
      <c r="CMG41" s="1403" t="s">
        <v>2047</v>
      </c>
      <c r="CMH41" s="1403" t="s">
        <v>2047</v>
      </c>
      <c r="CMI41" s="1403" t="s">
        <v>2047</v>
      </c>
      <c r="CMJ41" s="1403" t="s">
        <v>2047</v>
      </c>
      <c r="CMK41" s="1403" t="s">
        <v>2047</v>
      </c>
      <c r="CML41" s="1403" t="s">
        <v>2047</v>
      </c>
      <c r="CMM41" s="1403" t="s">
        <v>2047</v>
      </c>
      <c r="CMN41" s="1403" t="s">
        <v>2047</v>
      </c>
      <c r="CMO41" s="1403" t="s">
        <v>2047</v>
      </c>
      <c r="CMP41" s="1403" t="s">
        <v>2047</v>
      </c>
      <c r="CMQ41" s="1403" t="s">
        <v>2047</v>
      </c>
      <c r="CMR41" s="1403" t="s">
        <v>2047</v>
      </c>
      <c r="CMS41" s="1403" t="s">
        <v>2047</v>
      </c>
      <c r="CMT41" s="1403" t="s">
        <v>2047</v>
      </c>
      <c r="CMU41" s="1403" t="s">
        <v>2047</v>
      </c>
      <c r="CMV41" s="1403" t="s">
        <v>2047</v>
      </c>
      <c r="CMW41" s="1403" t="s">
        <v>2047</v>
      </c>
      <c r="CMX41" s="1403" t="s">
        <v>2047</v>
      </c>
      <c r="CMY41" s="1403" t="s">
        <v>2047</v>
      </c>
      <c r="CMZ41" s="1403" t="s">
        <v>2047</v>
      </c>
      <c r="CNA41" s="1403" t="s">
        <v>2047</v>
      </c>
      <c r="CNB41" s="1403" t="s">
        <v>2047</v>
      </c>
      <c r="CNC41" s="1403" t="s">
        <v>2047</v>
      </c>
      <c r="CND41" s="1403" t="s">
        <v>2047</v>
      </c>
      <c r="CNE41" s="1403" t="s">
        <v>2047</v>
      </c>
      <c r="CNF41" s="1403" t="s">
        <v>2047</v>
      </c>
      <c r="CNG41" s="1403" t="s">
        <v>2047</v>
      </c>
      <c r="CNH41" s="1403" t="s">
        <v>2047</v>
      </c>
      <c r="CNI41" s="1403" t="s">
        <v>2047</v>
      </c>
      <c r="CNJ41" s="1403" t="s">
        <v>2047</v>
      </c>
      <c r="CNK41" s="1403" t="s">
        <v>2047</v>
      </c>
      <c r="CNL41" s="1403" t="s">
        <v>2047</v>
      </c>
      <c r="CNM41" s="1403" t="s">
        <v>2047</v>
      </c>
      <c r="CNN41" s="1403" t="s">
        <v>2047</v>
      </c>
      <c r="CNO41" s="1403" t="s">
        <v>2047</v>
      </c>
      <c r="CNP41" s="1403" t="s">
        <v>2047</v>
      </c>
      <c r="CNQ41" s="1403" t="s">
        <v>2047</v>
      </c>
      <c r="CNR41" s="1403" t="s">
        <v>2047</v>
      </c>
      <c r="CNS41" s="1403" t="s">
        <v>2047</v>
      </c>
      <c r="CNT41" s="1403" t="s">
        <v>2047</v>
      </c>
      <c r="CNU41" s="1403" t="s">
        <v>2047</v>
      </c>
      <c r="CNV41" s="1403" t="s">
        <v>2047</v>
      </c>
      <c r="CNW41" s="1403" t="s">
        <v>2047</v>
      </c>
      <c r="CNX41" s="1403" t="s">
        <v>2047</v>
      </c>
      <c r="CNY41" s="1403" t="s">
        <v>2047</v>
      </c>
      <c r="CNZ41" s="1403" t="s">
        <v>2047</v>
      </c>
      <c r="COA41" s="1403" t="s">
        <v>2047</v>
      </c>
      <c r="COB41" s="1403" t="s">
        <v>2047</v>
      </c>
      <c r="COC41" s="1403" t="s">
        <v>2047</v>
      </c>
      <c r="COD41" s="1403" t="s">
        <v>2047</v>
      </c>
      <c r="COE41" s="1403" t="s">
        <v>2047</v>
      </c>
      <c r="COF41" s="1403" t="s">
        <v>2047</v>
      </c>
      <c r="COG41" s="1403" t="s">
        <v>2047</v>
      </c>
      <c r="COH41" s="1403" t="s">
        <v>2047</v>
      </c>
      <c r="COI41" s="1403" t="s">
        <v>2047</v>
      </c>
      <c r="COJ41" s="1403" t="s">
        <v>2047</v>
      </c>
      <c r="COK41" s="1403" t="s">
        <v>2047</v>
      </c>
      <c r="COL41" s="1403" t="s">
        <v>2047</v>
      </c>
      <c r="COM41" s="1403" t="s">
        <v>2047</v>
      </c>
      <c r="CON41" s="1403" t="s">
        <v>2047</v>
      </c>
      <c r="COO41" s="1403" t="s">
        <v>2047</v>
      </c>
      <c r="COP41" s="1403" t="s">
        <v>2047</v>
      </c>
      <c r="COQ41" s="1403" t="s">
        <v>2047</v>
      </c>
      <c r="COR41" s="1403" t="s">
        <v>2047</v>
      </c>
      <c r="COS41" s="1403" t="s">
        <v>2047</v>
      </c>
      <c r="COT41" s="1403" t="s">
        <v>2047</v>
      </c>
      <c r="COU41" s="1403" t="s">
        <v>2047</v>
      </c>
      <c r="COV41" s="1403" t="s">
        <v>2047</v>
      </c>
      <c r="COW41" s="1403" t="s">
        <v>2047</v>
      </c>
      <c r="COX41" s="1403" t="s">
        <v>2047</v>
      </c>
      <c r="COY41" s="1403" t="s">
        <v>2047</v>
      </c>
      <c r="COZ41" s="1403" t="s">
        <v>2047</v>
      </c>
      <c r="CPA41" s="1403" t="s">
        <v>2047</v>
      </c>
      <c r="CPB41" s="1403" t="s">
        <v>2047</v>
      </c>
      <c r="CPC41" s="1403" t="s">
        <v>2047</v>
      </c>
      <c r="CPD41" s="1403" t="s">
        <v>2047</v>
      </c>
      <c r="CPE41" s="1403" t="s">
        <v>2047</v>
      </c>
      <c r="CPF41" s="1403" t="s">
        <v>2047</v>
      </c>
      <c r="CPG41" s="1403" t="s">
        <v>2047</v>
      </c>
      <c r="CPH41" s="1403" t="s">
        <v>2047</v>
      </c>
      <c r="CPI41" s="1403" t="s">
        <v>2047</v>
      </c>
      <c r="CPJ41" s="1403" t="s">
        <v>2047</v>
      </c>
      <c r="CPK41" s="1403" t="s">
        <v>2047</v>
      </c>
      <c r="CPL41" s="1403" t="s">
        <v>2047</v>
      </c>
      <c r="CPM41" s="1403" t="s">
        <v>2047</v>
      </c>
      <c r="CPN41" s="1403" t="s">
        <v>2047</v>
      </c>
      <c r="CPO41" s="1403" t="s">
        <v>2047</v>
      </c>
      <c r="CPP41" s="1403" t="s">
        <v>2047</v>
      </c>
      <c r="CPQ41" s="1403" t="s">
        <v>2047</v>
      </c>
      <c r="CPR41" s="1403" t="s">
        <v>2047</v>
      </c>
      <c r="CPS41" s="1403" t="s">
        <v>2047</v>
      </c>
      <c r="CPT41" s="1403" t="s">
        <v>2047</v>
      </c>
      <c r="CPU41" s="1403" t="s">
        <v>2047</v>
      </c>
      <c r="CPV41" s="1403" t="s">
        <v>2047</v>
      </c>
      <c r="CPW41" s="1403" t="s">
        <v>2047</v>
      </c>
      <c r="CPX41" s="1403" t="s">
        <v>2047</v>
      </c>
      <c r="CPY41" s="1403" t="s">
        <v>2047</v>
      </c>
      <c r="CPZ41" s="1403" t="s">
        <v>2047</v>
      </c>
      <c r="CQA41" s="1403" t="s">
        <v>2047</v>
      </c>
      <c r="CQB41" s="1403" t="s">
        <v>2047</v>
      </c>
      <c r="CQC41" s="1403" t="s">
        <v>2047</v>
      </c>
      <c r="CQD41" s="1403" t="s">
        <v>2047</v>
      </c>
      <c r="CQE41" s="1403" t="s">
        <v>2047</v>
      </c>
      <c r="CQF41" s="1403" t="s">
        <v>2047</v>
      </c>
      <c r="CQG41" s="1403" t="s">
        <v>2047</v>
      </c>
      <c r="CQH41" s="1403" t="s">
        <v>2047</v>
      </c>
      <c r="CQI41" s="1403" t="s">
        <v>2047</v>
      </c>
      <c r="CQJ41" s="1403" t="s">
        <v>2047</v>
      </c>
      <c r="CQK41" s="1403" t="s">
        <v>2047</v>
      </c>
      <c r="CQL41" s="1403" t="s">
        <v>2047</v>
      </c>
      <c r="CQM41" s="1403" t="s">
        <v>2047</v>
      </c>
      <c r="CQN41" s="1403" t="s">
        <v>2047</v>
      </c>
      <c r="CQO41" s="1403" t="s">
        <v>2047</v>
      </c>
      <c r="CQP41" s="1403" t="s">
        <v>2047</v>
      </c>
      <c r="CQQ41" s="1403" t="s">
        <v>2047</v>
      </c>
      <c r="CQR41" s="1403" t="s">
        <v>2047</v>
      </c>
      <c r="CQS41" s="1403" t="s">
        <v>2047</v>
      </c>
      <c r="CQT41" s="1403" t="s">
        <v>2047</v>
      </c>
      <c r="CQU41" s="1403" t="s">
        <v>2047</v>
      </c>
      <c r="CQV41" s="1403" t="s">
        <v>2047</v>
      </c>
      <c r="CQW41" s="1403" t="s">
        <v>2047</v>
      </c>
      <c r="CQX41" s="1403" t="s">
        <v>2047</v>
      </c>
      <c r="CQY41" s="1403" t="s">
        <v>2047</v>
      </c>
      <c r="CQZ41" s="1403" t="s">
        <v>2047</v>
      </c>
      <c r="CRA41" s="1403" t="s">
        <v>2047</v>
      </c>
      <c r="CRB41" s="1403" t="s">
        <v>2047</v>
      </c>
      <c r="CRC41" s="1403" t="s">
        <v>2047</v>
      </c>
      <c r="CRD41" s="1403" t="s">
        <v>2047</v>
      </c>
      <c r="CRE41" s="1403" t="s">
        <v>2047</v>
      </c>
      <c r="CRF41" s="1403" t="s">
        <v>2047</v>
      </c>
      <c r="CRG41" s="1403" t="s">
        <v>2047</v>
      </c>
      <c r="CRH41" s="1403" t="s">
        <v>2047</v>
      </c>
      <c r="CRI41" s="1403" t="s">
        <v>2047</v>
      </c>
      <c r="CRJ41" s="1403" t="s">
        <v>2047</v>
      </c>
      <c r="CRK41" s="1403" t="s">
        <v>2047</v>
      </c>
      <c r="CRL41" s="1403" t="s">
        <v>2047</v>
      </c>
      <c r="CRM41" s="1403" t="s">
        <v>2047</v>
      </c>
      <c r="CRN41" s="1403" t="s">
        <v>2047</v>
      </c>
      <c r="CRO41" s="1403" t="s">
        <v>2047</v>
      </c>
      <c r="CRP41" s="1403" t="s">
        <v>2047</v>
      </c>
      <c r="CRQ41" s="1403" t="s">
        <v>2047</v>
      </c>
      <c r="CRR41" s="1403" t="s">
        <v>2047</v>
      </c>
      <c r="CRS41" s="1403" t="s">
        <v>2047</v>
      </c>
      <c r="CRT41" s="1403" t="s">
        <v>2047</v>
      </c>
      <c r="CRU41" s="1403" t="s">
        <v>2047</v>
      </c>
      <c r="CRV41" s="1403" t="s">
        <v>2047</v>
      </c>
      <c r="CRW41" s="1403" t="s">
        <v>2047</v>
      </c>
      <c r="CRX41" s="1403" t="s">
        <v>2047</v>
      </c>
      <c r="CRY41" s="1403" t="s">
        <v>2047</v>
      </c>
      <c r="CRZ41" s="1403" t="s">
        <v>2047</v>
      </c>
      <c r="CSA41" s="1403" t="s">
        <v>2047</v>
      </c>
      <c r="CSB41" s="1403" t="s">
        <v>2047</v>
      </c>
      <c r="CSC41" s="1403" t="s">
        <v>2047</v>
      </c>
      <c r="CSD41" s="1403" t="s">
        <v>2047</v>
      </c>
      <c r="CSE41" s="1403" t="s">
        <v>2047</v>
      </c>
      <c r="CSF41" s="1403" t="s">
        <v>2047</v>
      </c>
      <c r="CSG41" s="1403" t="s">
        <v>2047</v>
      </c>
      <c r="CSH41" s="1403" t="s">
        <v>2047</v>
      </c>
      <c r="CSI41" s="1403" t="s">
        <v>2047</v>
      </c>
      <c r="CSJ41" s="1403" t="s">
        <v>2047</v>
      </c>
      <c r="CSK41" s="1403" t="s">
        <v>2047</v>
      </c>
      <c r="CSL41" s="1403" t="s">
        <v>2047</v>
      </c>
      <c r="CSM41" s="1403" t="s">
        <v>2047</v>
      </c>
      <c r="CSN41" s="1403" t="s">
        <v>2047</v>
      </c>
      <c r="CSO41" s="1403" t="s">
        <v>2047</v>
      </c>
      <c r="CSP41" s="1403" t="s">
        <v>2047</v>
      </c>
      <c r="CSQ41" s="1403" t="s">
        <v>2047</v>
      </c>
      <c r="CSR41" s="1403" t="s">
        <v>2047</v>
      </c>
      <c r="CSS41" s="1403" t="s">
        <v>2047</v>
      </c>
      <c r="CST41" s="1403" t="s">
        <v>2047</v>
      </c>
      <c r="CSU41" s="1403" t="s">
        <v>2047</v>
      </c>
      <c r="CSV41" s="1403" t="s">
        <v>2047</v>
      </c>
      <c r="CSW41" s="1403" t="s">
        <v>2047</v>
      </c>
      <c r="CSX41" s="1403" t="s">
        <v>2047</v>
      </c>
      <c r="CSY41" s="1403" t="s">
        <v>2047</v>
      </c>
      <c r="CSZ41" s="1403" t="s">
        <v>2047</v>
      </c>
      <c r="CTA41" s="1403" t="s">
        <v>2047</v>
      </c>
      <c r="CTB41" s="1403" t="s">
        <v>2047</v>
      </c>
      <c r="CTC41" s="1403" t="s">
        <v>2047</v>
      </c>
      <c r="CTD41" s="1403" t="s">
        <v>2047</v>
      </c>
      <c r="CTE41" s="1403" t="s">
        <v>2047</v>
      </c>
      <c r="CTF41" s="1403" t="s">
        <v>2047</v>
      </c>
      <c r="CTG41" s="1403" t="s">
        <v>2047</v>
      </c>
      <c r="CTH41" s="1403" t="s">
        <v>2047</v>
      </c>
      <c r="CTI41" s="1403" t="s">
        <v>2047</v>
      </c>
      <c r="CTJ41" s="1403" t="s">
        <v>2047</v>
      </c>
      <c r="CTK41" s="1403" t="s">
        <v>2047</v>
      </c>
      <c r="CTL41" s="1403" t="s">
        <v>2047</v>
      </c>
      <c r="CTM41" s="1403" t="s">
        <v>2047</v>
      </c>
      <c r="CTN41" s="1403" t="s">
        <v>2047</v>
      </c>
      <c r="CTO41" s="1403" t="s">
        <v>2047</v>
      </c>
      <c r="CTP41" s="1403" t="s">
        <v>2047</v>
      </c>
      <c r="CTQ41" s="1403" t="s">
        <v>2047</v>
      </c>
      <c r="CTR41" s="1403" t="s">
        <v>2047</v>
      </c>
      <c r="CTS41" s="1403" t="s">
        <v>2047</v>
      </c>
      <c r="CTT41" s="1403" t="s">
        <v>2047</v>
      </c>
      <c r="CTU41" s="1403" t="s">
        <v>2047</v>
      </c>
      <c r="CTV41" s="1403" t="s">
        <v>2047</v>
      </c>
      <c r="CTW41" s="1403" t="s">
        <v>2047</v>
      </c>
      <c r="CTX41" s="1403" t="s">
        <v>2047</v>
      </c>
      <c r="CTY41" s="1403" t="s">
        <v>2047</v>
      </c>
      <c r="CTZ41" s="1403" t="s">
        <v>2047</v>
      </c>
      <c r="CUA41" s="1403" t="s">
        <v>2047</v>
      </c>
      <c r="CUB41" s="1403" t="s">
        <v>2047</v>
      </c>
      <c r="CUC41" s="1403" t="s">
        <v>2047</v>
      </c>
      <c r="CUD41" s="1403" t="s">
        <v>2047</v>
      </c>
      <c r="CUE41" s="1403" t="s">
        <v>2047</v>
      </c>
      <c r="CUF41" s="1403" t="s">
        <v>2047</v>
      </c>
      <c r="CUG41" s="1403" t="s">
        <v>2047</v>
      </c>
      <c r="CUH41" s="1403" t="s">
        <v>2047</v>
      </c>
      <c r="CUI41" s="1403" t="s">
        <v>2047</v>
      </c>
      <c r="CUJ41" s="1403" t="s">
        <v>2047</v>
      </c>
      <c r="CUK41" s="1403" t="s">
        <v>2047</v>
      </c>
      <c r="CUL41" s="1403" t="s">
        <v>2047</v>
      </c>
      <c r="CUM41" s="1403" t="s">
        <v>2047</v>
      </c>
      <c r="CUN41" s="1403" t="s">
        <v>2047</v>
      </c>
      <c r="CUO41" s="1403" t="s">
        <v>2047</v>
      </c>
      <c r="CUP41" s="1403" t="s">
        <v>2047</v>
      </c>
      <c r="CUQ41" s="1403" t="s">
        <v>2047</v>
      </c>
      <c r="CUR41" s="1403" t="s">
        <v>2047</v>
      </c>
      <c r="CUS41" s="1403" t="s">
        <v>2047</v>
      </c>
      <c r="CUT41" s="1403" t="s">
        <v>2047</v>
      </c>
      <c r="CUU41" s="1403" t="s">
        <v>2047</v>
      </c>
      <c r="CUV41" s="1403" t="s">
        <v>2047</v>
      </c>
      <c r="CUW41" s="1403" t="s">
        <v>2047</v>
      </c>
      <c r="CUX41" s="1403" t="s">
        <v>2047</v>
      </c>
      <c r="CUY41" s="1403" t="s">
        <v>2047</v>
      </c>
      <c r="CUZ41" s="1403" t="s">
        <v>2047</v>
      </c>
      <c r="CVA41" s="1403" t="s">
        <v>2047</v>
      </c>
      <c r="CVB41" s="1403" t="s">
        <v>2047</v>
      </c>
      <c r="CVC41" s="1403" t="s">
        <v>2047</v>
      </c>
      <c r="CVD41" s="1403" t="s">
        <v>2047</v>
      </c>
      <c r="CVE41" s="1403" t="s">
        <v>2047</v>
      </c>
      <c r="CVF41" s="1403" t="s">
        <v>2047</v>
      </c>
      <c r="CVG41" s="1403" t="s">
        <v>2047</v>
      </c>
      <c r="CVH41" s="1403" t="s">
        <v>2047</v>
      </c>
      <c r="CVI41" s="1403" t="s">
        <v>2047</v>
      </c>
      <c r="CVJ41" s="1403" t="s">
        <v>2047</v>
      </c>
      <c r="CVK41" s="1403" t="s">
        <v>2047</v>
      </c>
      <c r="CVL41" s="1403" t="s">
        <v>2047</v>
      </c>
      <c r="CVM41" s="1403" t="s">
        <v>2047</v>
      </c>
      <c r="CVN41" s="1403" t="s">
        <v>2047</v>
      </c>
      <c r="CVO41" s="1403" t="s">
        <v>2047</v>
      </c>
      <c r="CVP41" s="1403" t="s">
        <v>2047</v>
      </c>
      <c r="CVQ41" s="1403" t="s">
        <v>2047</v>
      </c>
      <c r="CVR41" s="1403" t="s">
        <v>2047</v>
      </c>
      <c r="CVS41" s="1403" t="s">
        <v>2047</v>
      </c>
      <c r="CVT41" s="1403" t="s">
        <v>2047</v>
      </c>
      <c r="CVU41" s="1403" t="s">
        <v>2047</v>
      </c>
      <c r="CVV41" s="1403" t="s">
        <v>2047</v>
      </c>
      <c r="CVW41" s="1403" t="s">
        <v>2047</v>
      </c>
      <c r="CVX41" s="1403" t="s">
        <v>2047</v>
      </c>
      <c r="CVY41" s="1403" t="s">
        <v>2047</v>
      </c>
      <c r="CVZ41" s="1403" t="s">
        <v>2047</v>
      </c>
      <c r="CWA41" s="1403" t="s">
        <v>2047</v>
      </c>
      <c r="CWB41" s="1403" t="s">
        <v>2047</v>
      </c>
      <c r="CWC41" s="1403" t="s">
        <v>2047</v>
      </c>
      <c r="CWD41" s="1403" t="s">
        <v>2047</v>
      </c>
      <c r="CWE41" s="1403" t="s">
        <v>2047</v>
      </c>
      <c r="CWF41" s="1403" t="s">
        <v>2047</v>
      </c>
      <c r="CWG41" s="1403" t="s">
        <v>2047</v>
      </c>
      <c r="CWH41" s="1403" t="s">
        <v>2047</v>
      </c>
      <c r="CWI41" s="1403" t="s">
        <v>2047</v>
      </c>
      <c r="CWJ41" s="1403" t="s">
        <v>2047</v>
      </c>
      <c r="CWK41" s="1403" t="s">
        <v>2047</v>
      </c>
      <c r="CWL41" s="1403" t="s">
        <v>2047</v>
      </c>
      <c r="CWM41" s="1403" t="s">
        <v>2047</v>
      </c>
      <c r="CWN41" s="1403" t="s">
        <v>2047</v>
      </c>
      <c r="CWO41" s="1403" t="s">
        <v>2047</v>
      </c>
      <c r="CWP41" s="1403" t="s">
        <v>2047</v>
      </c>
      <c r="CWQ41" s="1403" t="s">
        <v>2047</v>
      </c>
      <c r="CWR41" s="1403" t="s">
        <v>2047</v>
      </c>
      <c r="CWS41" s="1403" t="s">
        <v>2047</v>
      </c>
      <c r="CWT41" s="1403" t="s">
        <v>2047</v>
      </c>
      <c r="CWU41" s="1403" t="s">
        <v>2047</v>
      </c>
      <c r="CWV41" s="1403" t="s">
        <v>2047</v>
      </c>
      <c r="CWW41" s="1403" t="s">
        <v>2047</v>
      </c>
      <c r="CWX41" s="1403" t="s">
        <v>2047</v>
      </c>
      <c r="CWY41" s="1403" t="s">
        <v>2047</v>
      </c>
      <c r="CWZ41" s="1403" t="s">
        <v>2047</v>
      </c>
      <c r="CXA41" s="1403" t="s">
        <v>2047</v>
      </c>
      <c r="CXB41" s="1403" t="s">
        <v>2047</v>
      </c>
      <c r="CXC41" s="1403" t="s">
        <v>2047</v>
      </c>
      <c r="CXD41" s="1403" t="s">
        <v>2047</v>
      </c>
      <c r="CXE41" s="1403" t="s">
        <v>2047</v>
      </c>
      <c r="CXF41" s="1403" t="s">
        <v>2047</v>
      </c>
      <c r="CXG41" s="1403" t="s">
        <v>2047</v>
      </c>
      <c r="CXH41" s="1403" t="s">
        <v>2047</v>
      </c>
      <c r="CXI41" s="1403" t="s">
        <v>2047</v>
      </c>
      <c r="CXJ41" s="1403" t="s">
        <v>2047</v>
      </c>
      <c r="CXK41" s="1403" t="s">
        <v>2047</v>
      </c>
      <c r="CXL41" s="1403" t="s">
        <v>2047</v>
      </c>
      <c r="CXM41" s="1403" t="s">
        <v>2047</v>
      </c>
      <c r="CXN41" s="1403" t="s">
        <v>2047</v>
      </c>
      <c r="CXO41" s="1403" t="s">
        <v>2047</v>
      </c>
      <c r="CXP41" s="1403" t="s">
        <v>2047</v>
      </c>
      <c r="CXQ41" s="1403" t="s">
        <v>2047</v>
      </c>
      <c r="CXR41" s="1403" t="s">
        <v>2047</v>
      </c>
      <c r="CXS41" s="1403" t="s">
        <v>2047</v>
      </c>
      <c r="CXT41" s="1403" t="s">
        <v>2047</v>
      </c>
      <c r="CXU41" s="1403" t="s">
        <v>2047</v>
      </c>
      <c r="CXV41" s="1403" t="s">
        <v>2047</v>
      </c>
      <c r="CXW41" s="1403" t="s">
        <v>2047</v>
      </c>
      <c r="CXX41" s="1403" t="s">
        <v>2047</v>
      </c>
      <c r="CXY41" s="1403" t="s">
        <v>2047</v>
      </c>
      <c r="CXZ41" s="1403" t="s">
        <v>2047</v>
      </c>
      <c r="CYA41" s="1403" t="s">
        <v>2047</v>
      </c>
      <c r="CYB41" s="1403" t="s">
        <v>2047</v>
      </c>
      <c r="CYC41" s="1403" t="s">
        <v>2047</v>
      </c>
      <c r="CYD41" s="1403" t="s">
        <v>2047</v>
      </c>
      <c r="CYE41" s="1403" t="s">
        <v>2047</v>
      </c>
      <c r="CYF41" s="1403" t="s">
        <v>2047</v>
      </c>
      <c r="CYG41" s="1403" t="s">
        <v>2047</v>
      </c>
      <c r="CYH41" s="1403" t="s">
        <v>2047</v>
      </c>
      <c r="CYI41" s="1403" t="s">
        <v>2047</v>
      </c>
      <c r="CYJ41" s="1403" t="s">
        <v>2047</v>
      </c>
      <c r="CYK41" s="1403" t="s">
        <v>2047</v>
      </c>
      <c r="CYL41" s="1403" t="s">
        <v>2047</v>
      </c>
      <c r="CYM41" s="1403" t="s">
        <v>2047</v>
      </c>
      <c r="CYN41" s="1403" t="s">
        <v>2047</v>
      </c>
      <c r="CYO41" s="1403" t="s">
        <v>2047</v>
      </c>
      <c r="CYP41" s="1403" t="s">
        <v>2047</v>
      </c>
      <c r="CYQ41" s="1403" t="s">
        <v>2047</v>
      </c>
      <c r="CYR41" s="1403" t="s">
        <v>2047</v>
      </c>
      <c r="CYS41" s="1403" t="s">
        <v>2047</v>
      </c>
      <c r="CYT41" s="1403" t="s">
        <v>2047</v>
      </c>
      <c r="CYU41" s="1403" t="s">
        <v>2047</v>
      </c>
      <c r="CYV41" s="1403" t="s">
        <v>2047</v>
      </c>
      <c r="CYW41" s="1403" t="s">
        <v>2047</v>
      </c>
      <c r="CYX41" s="1403" t="s">
        <v>2047</v>
      </c>
      <c r="CYY41" s="1403" t="s">
        <v>2047</v>
      </c>
      <c r="CYZ41" s="1403" t="s">
        <v>2047</v>
      </c>
      <c r="CZA41" s="1403" t="s">
        <v>2047</v>
      </c>
      <c r="CZB41" s="1403" t="s">
        <v>2047</v>
      </c>
      <c r="CZC41" s="1403" t="s">
        <v>2047</v>
      </c>
      <c r="CZD41" s="1403" t="s">
        <v>2047</v>
      </c>
      <c r="CZE41" s="1403" t="s">
        <v>2047</v>
      </c>
      <c r="CZF41" s="1403" t="s">
        <v>2047</v>
      </c>
      <c r="CZG41" s="1403" t="s">
        <v>2047</v>
      </c>
      <c r="CZH41" s="1403" t="s">
        <v>2047</v>
      </c>
      <c r="CZI41" s="1403" t="s">
        <v>2047</v>
      </c>
      <c r="CZJ41" s="1403" t="s">
        <v>2047</v>
      </c>
      <c r="CZK41" s="1403" t="s">
        <v>2047</v>
      </c>
      <c r="CZL41" s="1403" t="s">
        <v>2047</v>
      </c>
      <c r="CZM41" s="1403" t="s">
        <v>2047</v>
      </c>
      <c r="CZN41" s="1403" t="s">
        <v>2047</v>
      </c>
      <c r="CZO41" s="1403" t="s">
        <v>2047</v>
      </c>
      <c r="CZP41" s="1403" t="s">
        <v>2047</v>
      </c>
      <c r="CZQ41" s="1403" t="s">
        <v>2047</v>
      </c>
      <c r="CZR41" s="1403" t="s">
        <v>2047</v>
      </c>
      <c r="CZS41" s="1403" t="s">
        <v>2047</v>
      </c>
      <c r="CZT41" s="1403" t="s">
        <v>2047</v>
      </c>
      <c r="CZU41" s="1403" t="s">
        <v>2047</v>
      </c>
      <c r="CZV41" s="1403" t="s">
        <v>2047</v>
      </c>
      <c r="CZW41" s="1403" t="s">
        <v>2047</v>
      </c>
      <c r="CZX41" s="1403" t="s">
        <v>2047</v>
      </c>
      <c r="CZY41" s="1403" t="s">
        <v>2047</v>
      </c>
      <c r="CZZ41" s="1403" t="s">
        <v>2047</v>
      </c>
      <c r="DAA41" s="1403" t="s">
        <v>2047</v>
      </c>
      <c r="DAB41" s="1403" t="s">
        <v>2047</v>
      </c>
      <c r="DAC41" s="1403" t="s">
        <v>2047</v>
      </c>
      <c r="DAD41" s="1403" t="s">
        <v>2047</v>
      </c>
      <c r="DAE41" s="1403" t="s">
        <v>2047</v>
      </c>
      <c r="DAF41" s="1403" t="s">
        <v>2047</v>
      </c>
      <c r="DAG41" s="1403" t="s">
        <v>2047</v>
      </c>
      <c r="DAH41" s="1403" t="s">
        <v>2047</v>
      </c>
      <c r="DAI41" s="1403" t="s">
        <v>2047</v>
      </c>
      <c r="DAJ41" s="1403" t="s">
        <v>2047</v>
      </c>
      <c r="DAK41" s="1403" t="s">
        <v>2047</v>
      </c>
      <c r="DAL41" s="1403" t="s">
        <v>2047</v>
      </c>
      <c r="DAM41" s="1403" t="s">
        <v>2047</v>
      </c>
      <c r="DAN41" s="1403" t="s">
        <v>2047</v>
      </c>
      <c r="DAO41" s="1403" t="s">
        <v>2047</v>
      </c>
      <c r="DAP41" s="1403" t="s">
        <v>2047</v>
      </c>
      <c r="DAQ41" s="1403" t="s">
        <v>2047</v>
      </c>
      <c r="DAR41" s="1403" t="s">
        <v>2047</v>
      </c>
      <c r="DAS41" s="1403" t="s">
        <v>2047</v>
      </c>
      <c r="DAT41" s="1403" t="s">
        <v>2047</v>
      </c>
      <c r="DAU41" s="1403" t="s">
        <v>2047</v>
      </c>
      <c r="DAV41" s="1403" t="s">
        <v>2047</v>
      </c>
      <c r="DAW41" s="1403" t="s">
        <v>2047</v>
      </c>
      <c r="DAX41" s="1403" t="s">
        <v>2047</v>
      </c>
      <c r="DAY41" s="1403" t="s">
        <v>2047</v>
      </c>
      <c r="DAZ41" s="1403" t="s">
        <v>2047</v>
      </c>
      <c r="DBA41" s="1403" t="s">
        <v>2047</v>
      </c>
      <c r="DBB41" s="1403" t="s">
        <v>2047</v>
      </c>
      <c r="DBC41" s="1403" t="s">
        <v>2047</v>
      </c>
      <c r="DBD41" s="1403" t="s">
        <v>2047</v>
      </c>
      <c r="DBE41" s="1403" t="s">
        <v>2047</v>
      </c>
      <c r="DBF41" s="1403" t="s">
        <v>2047</v>
      </c>
      <c r="DBG41" s="1403" t="s">
        <v>2047</v>
      </c>
      <c r="DBH41" s="1403" t="s">
        <v>2047</v>
      </c>
      <c r="DBI41" s="1403" t="s">
        <v>2047</v>
      </c>
      <c r="DBJ41" s="1403" t="s">
        <v>2047</v>
      </c>
      <c r="DBK41" s="1403" t="s">
        <v>2047</v>
      </c>
      <c r="DBL41" s="1403" t="s">
        <v>2047</v>
      </c>
      <c r="DBM41" s="1403" t="s">
        <v>2047</v>
      </c>
      <c r="DBN41" s="1403" t="s">
        <v>2047</v>
      </c>
      <c r="DBO41" s="1403" t="s">
        <v>2047</v>
      </c>
      <c r="DBP41" s="1403" t="s">
        <v>2047</v>
      </c>
      <c r="DBQ41" s="1403" t="s">
        <v>2047</v>
      </c>
      <c r="DBR41" s="1403" t="s">
        <v>2047</v>
      </c>
      <c r="DBS41" s="1403" t="s">
        <v>2047</v>
      </c>
      <c r="DBT41" s="1403" t="s">
        <v>2047</v>
      </c>
      <c r="DBU41" s="1403" t="s">
        <v>2047</v>
      </c>
      <c r="DBV41" s="1403" t="s">
        <v>2047</v>
      </c>
      <c r="DBW41" s="1403" t="s">
        <v>2047</v>
      </c>
      <c r="DBX41" s="1403" t="s">
        <v>2047</v>
      </c>
      <c r="DBY41" s="1403" t="s">
        <v>2047</v>
      </c>
      <c r="DBZ41" s="1403" t="s">
        <v>2047</v>
      </c>
      <c r="DCA41" s="1403" t="s">
        <v>2047</v>
      </c>
      <c r="DCB41" s="1403" t="s">
        <v>2047</v>
      </c>
      <c r="DCC41" s="1403" t="s">
        <v>2047</v>
      </c>
      <c r="DCD41" s="1403" t="s">
        <v>2047</v>
      </c>
      <c r="DCE41" s="1403" t="s">
        <v>2047</v>
      </c>
      <c r="DCF41" s="1403" t="s">
        <v>2047</v>
      </c>
      <c r="DCG41" s="1403" t="s">
        <v>2047</v>
      </c>
      <c r="DCH41" s="1403" t="s">
        <v>2047</v>
      </c>
      <c r="DCI41" s="1403" t="s">
        <v>2047</v>
      </c>
      <c r="DCJ41" s="1403" t="s">
        <v>2047</v>
      </c>
      <c r="DCK41" s="1403" t="s">
        <v>2047</v>
      </c>
      <c r="DCL41" s="1403" t="s">
        <v>2047</v>
      </c>
      <c r="DCM41" s="1403" t="s">
        <v>2047</v>
      </c>
      <c r="DCN41" s="1403" t="s">
        <v>2047</v>
      </c>
      <c r="DCO41" s="1403" t="s">
        <v>2047</v>
      </c>
      <c r="DCP41" s="1403" t="s">
        <v>2047</v>
      </c>
      <c r="DCQ41" s="1403" t="s">
        <v>2047</v>
      </c>
      <c r="DCR41" s="1403" t="s">
        <v>2047</v>
      </c>
      <c r="DCS41" s="1403" t="s">
        <v>2047</v>
      </c>
      <c r="DCT41" s="1403" t="s">
        <v>2047</v>
      </c>
      <c r="DCU41" s="1403" t="s">
        <v>2047</v>
      </c>
      <c r="DCV41" s="1403" t="s">
        <v>2047</v>
      </c>
      <c r="DCW41" s="1403" t="s">
        <v>2047</v>
      </c>
      <c r="DCX41" s="1403" t="s">
        <v>2047</v>
      </c>
      <c r="DCY41" s="1403" t="s">
        <v>2047</v>
      </c>
      <c r="DCZ41" s="1403" t="s">
        <v>2047</v>
      </c>
      <c r="DDA41" s="1403" t="s">
        <v>2047</v>
      </c>
      <c r="DDB41" s="1403" t="s">
        <v>2047</v>
      </c>
      <c r="DDC41" s="1403" t="s">
        <v>2047</v>
      </c>
      <c r="DDD41" s="1403" t="s">
        <v>2047</v>
      </c>
      <c r="DDE41" s="1403" t="s">
        <v>2047</v>
      </c>
      <c r="DDF41" s="1403" t="s">
        <v>2047</v>
      </c>
      <c r="DDG41" s="1403" t="s">
        <v>2047</v>
      </c>
      <c r="DDH41" s="1403" t="s">
        <v>2047</v>
      </c>
      <c r="DDI41" s="1403" t="s">
        <v>2047</v>
      </c>
      <c r="DDJ41" s="1403" t="s">
        <v>2047</v>
      </c>
      <c r="DDK41" s="1403" t="s">
        <v>2047</v>
      </c>
      <c r="DDL41" s="1403" t="s">
        <v>2047</v>
      </c>
      <c r="DDM41" s="1403" t="s">
        <v>2047</v>
      </c>
      <c r="DDN41" s="1403" t="s">
        <v>2047</v>
      </c>
      <c r="DDO41" s="1403" t="s">
        <v>2047</v>
      </c>
      <c r="DDP41" s="1403" t="s">
        <v>2047</v>
      </c>
      <c r="DDQ41" s="1403" t="s">
        <v>2047</v>
      </c>
      <c r="DDR41" s="1403" t="s">
        <v>2047</v>
      </c>
      <c r="DDS41" s="1403" t="s">
        <v>2047</v>
      </c>
      <c r="DDT41" s="1403" t="s">
        <v>2047</v>
      </c>
      <c r="DDU41" s="1403" t="s">
        <v>2047</v>
      </c>
      <c r="DDV41" s="1403" t="s">
        <v>2047</v>
      </c>
      <c r="DDW41" s="1403" t="s">
        <v>2047</v>
      </c>
      <c r="DDX41" s="1403" t="s">
        <v>2047</v>
      </c>
      <c r="DDY41" s="1403" t="s">
        <v>2047</v>
      </c>
      <c r="DDZ41" s="1403" t="s">
        <v>2047</v>
      </c>
      <c r="DEA41" s="1403" t="s">
        <v>2047</v>
      </c>
      <c r="DEB41" s="1403" t="s">
        <v>2047</v>
      </c>
      <c r="DEC41" s="1403" t="s">
        <v>2047</v>
      </c>
      <c r="DED41" s="1403" t="s">
        <v>2047</v>
      </c>
      <c r="DEE41" s="1403" t="s">
        <v>2047</v>
      </c>
      <c r="DEF41" s="1403" t="s">
        <v>2047</v>
      </c>
      <c r="DEG41" s="1403" t="s">
        <v>2047</v>
      </c>
      <c r="DEH41" s="1403" t="s">
        <v>2047</v>
      </c>
      <c r="DEI41" s="1403" t="s">
        <v>2047</v>
      </c>
      <c r="DEJ41" s="1403" t="s">
        <v>2047</v>
      </c>
      <c r="DEK41" s="1403" t="s">
        <v>2047</v>
      </c>
      <c r="DEL41" s="1403" t="s">
        <v>2047</v>
      </c>
      <c r="DEM41" s="1403" t="s">
        <v>2047</v>
      </c>
      <c r="DEN41" s="1403" t="s">
        <v>2047</v>
      </c>
      <c r="DEO41" s="1403" t="s">
        <v>2047</v>
      </c>
      <c r="DEP41" s="1403" t="s">
        <v>2047</v>
      </c>
      <c r="DEQ41" s="1403" t="s">
        <v>2047</v>
      </c>
      <c r="DER41" s="1403" t="s">
        <v>2047</v>
      </c>
      <c r="DES41" s="1403" t="s">
        <v>2047</v>
      </c>
      <c r="DET41" s="1403" t="s">
        <v>2047</v>
      </c>
      <c r="DEU41" s="1403" t="s">
        <v>2047</v>
      </c>
      <c r="DEV41" s="1403" t="s">
        <v>2047</v>
      </c>
      <c r="DEW41" s="1403" t="s">
        <v>2047</v>
      </c>
      <c r="DEX41" s="1403" t="s">
        <v>2047</v>
      </c>
      <c r="DEY41" s="1403" t="s">
        <v>2047</v>
      </c>
      <c r="DEZ41" s="1403" t="s">
        <v>2047</v>
      </c>
      <c r="DFA41" s="1403" t="s">
        <v>2047</v>
      </c>
      <c r="DFB41" s="1403" t="s">
        <v>2047</v>
      </c>
      <c r="DFC41" s="1403" t="s">
        <v>2047</v>
      </c>
      <c r="DFD41" s="1403" t="s">
        <v>2047</v>
      </c>
      <c r="DFE41" s="1403" t="s">
        <v>2047</v>
      </c>
      <c r="DFF41" s="1403" t="s">
        <v>2047</v>
      </c>
      <c r="DFG41" s="1403" t="s">
        <v>2047</v>
      </c>
      <c r="DFH41" s="1403" t="s">
        <v>2047</v>
      </c>
      <c r="DFI41" s="1403" t="s">
        <v>2047</v>
      </c>
      <c r="DFJ41" s="1403" t="s">
        <v>2047</v>
      </c>
      <c r="DFK41" s="1403" t="s">
        <v>2047</v>
      </c>
      <c r="DFL41" s="1403" t="s">
        <v>2047</v>
      </c>
      <c r="DFM41" s="1403" t="s">
        <v>2047</v>
      </c>
      <c r="DFN41" s="1403" t="s">
        <v>2047</v>
      </c>
      <c r="DFO41" s="1403" t="s">
        <v>2047</v>
      </c>
      <c r="DFP41" s="1403" t="s">
        <v>2047</v>
      </c>
      <c r="DFQ41" s="1403" t="s">
        <v>2047</v>
      </c>
      <c r="DFR41" s="1403" t="s">
        <v>2047</v>
      </c>
      <c r="DFS41" s="1403" t="s">
        <v>2047</v>
      </c>
      <c r="DFT41" s="1403" t="s">
        <v>2047</v>
      </c>
      <c r="DFU41" s="1403" t="s">
        <v>2047</v>
      </c>
      <c r="DFV41" s="1403" t="s">
        <v>2047</v>
      </c>
      <c r="DFW41" s="1403" t="s">
        <v>2047</v>
      </c>
      <c r="DFX41" s="1403" t="s">
        <v>2047</v>
      </c>
      <c r="DFY41" s="1403" t="s">
        <v>2047</v>
      </c>
      <c r="DFZ41" s="1403" t="s">
        <v>2047</v>
      </c>
      <c r="DGA41" s="1403" t="s">
        <v>2047</v>
      </c>
      <c r="DGB41" s="1403" t="s">
        <v>2047</v>
      </c>
      <c r="DGC41" s="1403" t="s">
        <v>2047</v>
      </c>
      <c r="DGD41" s="1403" t="s">
        <v>2047</v>
      </c>
      <c r="DGE41" s="1403" t="s">
        <v>2047</v>
      </c>
      <c r="DGF41" s="1403" t="s">
        <v>2047</v>
      </c>
      <c r="DGG41" s="1403" t="s">
        <v>2047</v>
      </c>
      <c r="DGH41" s="1403" t="s">
        <v>2047</v>
      </c>
      <c r="DGI41" s="1403" t="s">
        <v>2047</v>
      </c>
      <c r="DGJ41" s="1403" t="s">
        <v>2047</v>
      </c>
      <c r="DGK41" s="1403" t="s">
        <v>2047</v>
      </c>
      <c r="DGL41" s="1403" t="s">
        <v>2047</v>
      </c>
      <c r="DGM41" s="1403" t="s">
        <v>2047</v>
      </c>
      <c r="DGN41" s="1403" t="s">
        <v>2047</v>
      </c>
      <c r="DGO41" s="1403" t="s">
        <v>2047</v>
      </c>
      <c r="DGP41" s="1403" t="s">
        <v>2047</v>
      </c>
      <c r="DGQ41" s="1403" t="s">
        <v>2047</v>
      </c>
      <c r="DGR41" s="1403" t="s">
        <v>2047</v>
      </c>
      <c r="DGS41" s="1403" t="s">
        <v>2047</v>
      </c>
      <c r="DGT41" s="1403" t="s">
        <v>2047</v>
      </c>
      <c r="DGU41" s="1403" t="s">
        <v>2047</v>
      </c>
      <c r="DGV41" s="1403" t="s">
        <v>2047</v>
      </c>
      <c r="DGW41" s="1403" t="s">
        <v>2047</v>
      </c>
      <c r="DGX41" s="1403" t="s">
        <v>2047</v>
      </c>
      <c r="DGY41" s="1403" t="s">
        <v>2047</v>
      </c>
      <c r="DGZ41" s="1403" t="s">
        <v>2047</v>
      </c>
      <c r="DHA41" s="1403" t="s">
        <v>2047</v>
      </c>
      <c r="DHB41" s="1403" t="s">
        <v>2047</v>
      </c>
      <c r="DHC41" s="1403" t="s">
        <v>2047</v>
      </c>
      <c r="DHD41" s="1403" t="s">
        <v>2047</v>
      </c>
      <c r="DHE41" s="1403" t="s">
        <v>2047</v>
      </c>
      <c r="DHF41" s="1403" t="s">
        <v>2047</v>
      </c>
      <c r="DHG41" s="1403" t="s">
        <v>2047</v>
      </c>
      <c r="DHH41" s="1403" t="s">
        <v>2047</v>
      </c>
      <c r="DHI41" s="1403" t="s">
        <v>2047</v>
      </c>
      <c r="DHJ41" s="1403" t="s">
        <v>2047</v>
      </c>
      <c r="DHK41" s="1403" t="s">
        <v>2047</v>
      </c>
      <c r="DHL41" s="1403" t="s">
        <v>2047</v>
      </c>
      <c r="DHM41" s="1403" t="s">
        <v>2047</v>
      </c>
      <c r="DHN41" s="1403" t="s">
        <v>2047</v>
      </c>
      <c r="DHO41" s="1403" t="s">
        <v>2047</v>
      </c>
      <c r="DHP41" s="1403" t="s">
        <v>2047</v>
      </c>
      <c r="DHQ41" s="1403" t="s">
        <v>2047</v>
      </c>
      <c r="DHR41" s="1403" t="s">
        <v>2047</v>
      </c>
      <c r="DHS41" s="1403" t="s">
        <v>2047</v>
      </c>
      <c r="DHT41" s="1403" t="s">
        <v>2047</v>
      </c>
      <c r="DHU41" s="1403" t="s">
        <v>2047</v>
      </c>
      <c r="DHV41" s="1403" t="s">
        <v>2047</v>
      </c>
      <c r="DHW41" s="1403" t="s">
        <v>2047</v>
      </c>
      <c r="DHX41" s="1403" t="s">
        <v>2047</v>
      </c>
      <c r="DHY41" s="1403" t="s">
        <v>2047</v>
      </c>
      <c r="DHZ41" s="1403" t="s">
        <v>2047</v>
      </c>
      <c r="DIA41" s="1403" t="s">
        <v>2047</v>
      </c>
      <c r="DIB41" s="1403" t="s">
        <v>2047</v>
      </c>
      <c r="DIC41" s="1403" t="s">
        <v>2047</v>
      </c>
      <c r="DID41" s="1403" t="s">
        <v>2047</v>
      </c>
      <c r="DIE41" s="1403" t="s">
        <v>2047</v>
      </c>
      <c r="DIF41" s="1403" t="s">
        <v>2047</v>
      </c>
      <c r="DIG41" s="1403" t="s">
        <v>2047</v>
      </c>
      <c r="DIH41" s="1403" t="s">
        <v>2047</v>
      </c>
      <c r="DII41" s="1403" t="s">
        <v>2047</v>
      </c>
      <c r="DIJ41" s="1403" t="s">
        <v>2047</v>
      </c>
      <c r="DIK41" s="1403" t="s">
        <v>2047</v>
      </c>
      <c r="DIL41" s="1403" t="s">
        <v>2047</v>
      </c>
      <c r="DIM41" s="1403" t="s">
        <v>2047</v>
      </c>
      <c r="DIN41" s="1403" t="s">
        <v>2047</v>
      </c>
      <c r="DIO41" s="1403" t="s">
        <v>2047</v>
      </c>
      <c r="DIP41" s="1403" t="s">
        <v>2047</v>
      </c>
      <c r="DIQ41" s="1403" t="s">
        <v>2047</v>
      </c>
      <c r="DIR41" s="1403" t="s">
        <v>2047</v>
      </c>
      <c r="DIS41" s="1403" t="s">
        <v>2047</v>
      </c>
      <c r="DIT41" s="1403" t="s">
        <v>2047</v>
      </c>
      <c r="DIU41" s="1403" t="s">
        <v>2047</v>
      </c>
      <c r="DIV41" s="1403" t="s">
        <v>2047</v>
      </c>
      <c r="DIW41" s="1403" t="s">
        <v>2047</v>
      </c>
      <c r="DIX41" s="1403" t="s">
        <v>2047</v>
      </c>
      <c r="DIY41" s="1403" t="s">
        <v>2047</v>
      </c>
      <c r="DIZ41" s="1403" t="s">
        <v>2047</v>
      </c>
      <c r="DJA41" s="1403" t="s">
        <v>2047</v>
      </c>
      <c r="DJB41" s="1403" t="s">
        <v>2047</v>
      </c>
      <c r="DJC41" s="1403" t="s">
        <v>2047</v>
      </c>
      <c r="DJD41" s="1403" t="s">
        <v>2047</v>
      </c>
      <c r="DJE41" s="1403" t="s">
        <v>2047</v>
      </c>
      <c r="DJF41" s="1403" t="s">
        <v>2047</v>
      </c>
      <c r="DJG41" s="1403" t="s">
        <v>2047</v>
      </c>
      <c r="DJH41" s="1403" t="s">
        <v>2047</v>
      </c>
      <c r="DJI41" s="1403" t="s">
        <v>2047</v>
      </c>
      <c r="DJJ41" s="1403" t="s">
        <v>2047</v>
      </c>
      <c r="DJK41" s="1403" t="s">
        <v>2047</v>
      </c>
      <c r="DJL41" s="1403" t="s">
        <v>2047</v>
      </c>
      <c r="DJM41" s="1403" t="s">
        <v>2047</v>
      </c>
      <c r="DJN41" s="1403" t="s">
        <v>2047</v>
      </c>
      <c r="DJO41" s="1403" t="s">
        <v>2047</v>
      </c>
      <c r="DJP41" s="1403" t="s">
        <v>2047</v>
      </c>
      <c r="DJQ41" s="1403" t="s">
        <v>2047</v>
      </c>
      <c r="DJR41" s="1403" t="s">
        <v>2047</v>
      </c>
      <c r="DJS41" s="1403" t="s">
        <v>2047</v>
      </c>
      <c r="DJT41" s="1403" t="s">
        <v>2047</v>
      </c>
      <c r="DJU41" s="1403" t="s">
        <v>2047</v>
      </c>
      <c r="DJV41" s="1403" t="s">
        <v>2047</v>
      </c>
      <c r="DJW41" s="1403" t="s">
        <v>2047</v>
      </c>
      <c r="DJX41" s="1403" t="s">
        <v>2047</v>
      </c>
      <c r="DJY41" s="1403" t="s">
        <v>2047</v>
      </c>
      <c r="DJZ41" s="1403" t="s">
        <v>2047</v>
      </c>
      <c r="DKA41" s="1403" t="s">
        <v>2047</v>
      </c>
      <c r="DKB41" s="1403" t="s">
        <v>2047</v>
      </c>
      <c r="DKC41" s="1403" t="s">
        <v>2047</v>
      </c>
      <c r="DKD41" s="1403" t="s">
        <v>2047</v>
      </c>
      <c r="DKE41" s="1403" t="s">
        <v>2047</v>
      </c>
      <c r="DKF41" s="1403" t="s">
        <v>2047</v>
      </c>
      <c r="DKG41" s="1403" t="s">
        <v>2047</v>
      </c>
      <c r="DKH41" s="1403" t="s">
        <v>2047</v>
      </c>
      <c r="DKI41" s="1403" t="s">
        <v>2047</v>
      </c>
      <c r="DKJ41" s="1403" t="s">
        <v>2047</v>
      </c>
      <c r="DKK41" s="1403" t="s">
        <v>2047</v>
      </c>
      <c r="DKL41" s="1403" t="s">
        <v>2047</v>
      </c>
      <c r="DKM41" s="1403" t="s">
        <v>2047</v>
      </c>
      <c r="DKN41" s="1403" t="s">
        <v>2047</v>
      </c>
      <c r="DKO41" s="1403" t="s">
        <v>2047</v>
      </c>
      <c r="DKP41" s="1403" t="s">
        <v>2047</v>
      </c>
      <c r="DKQ41" s="1403" t="s">
        <v>2047</v>
      </c>
      <c r="DKR41" s="1403" t="s">
        <v>2047</v>
      </c>
      <c r="DKS41" s="1403" t="s">
        <v>2047</v>
      </c>
      <c r="DKT41" s="1403" t="s">
        <v>2047</v>
      </c>
      <c r="DKU41" s="1403" t="s">
        <v>2047</v>
      </c>
      <c r="DKV41" s="1403" t="s">
        <v>2047</v>
      </c>
      <c r="DKW41" s="1403" t="s">
        <v>2047</v>
      </c>
      <c r="DKX41" s="1403" t="s">
        <v>2047</v>
      </c>
      <c r="DKY41" s="1403" t="s">
        <v>2047</v>
      </c>
      <c r="DKZ41" s="1403" t="s">
        <v>2047</v>
      </c>
      <c r="DLA41" s="1403" t="s">
        <v>2047</v>
      </c>
      <c r="DLB41" s="1403" t="s">
        <v>2047</v>
      </c>
      <c r="DLC41" s="1403" t="s">
        <v>2047</v>
      </c>
      <c r="DLD41" s="1403" t="s">
        <v>2047</v>
      </c>
      <c r="DLE41" s="1403" t="s">
        <v>2047</v>
      </c>
      <c r="DLF41" s="1403" t="s">
        <v>2047</v>
      </c>
      <c r="DLG41" s="1403" t="s">
        <v>2047</v>
      </c>
      <c r="DLH41" s="1403" t="s">
        <v>2047</v>
      </c>
      <c r="DLI41" s="1403" t="s">
        <v>2047</v>
      </c>
      <c r="DLJ41" s="1403" t="s">
        <v>2047</v>
      </c>
      <c r="DLK41" s="1403" t="s">
        <v>2047</v>
      </c>
      <c r="DLL41" s="1403" t="s">
        <v>2047</v>
      </c>
      <c r="DLM41" s="1403" t="s">
        <v>2047</v>
      </c>
      <c r="DLN41" s="1403" t="s">
        <v>2047</v>
      </c>
      <c r="DLO41" s="1403" t="s">
        <v>2047</v>
      </c>
      <c r="DLP41" s="1403" t="s">
        <v>2047</v>
      </c>
      <c r="DLQ41" s="1403" t="s">
        <v>2047</v>
      </c>
      <c r="DLR41" s="1403" t="s">
        <v>2047</v>
      </c>
      <c r="DLS41" s="1403" t="s">
        <v>2047</v>
      </c>
      <c r="DLT41" s="1403" t="s">
        <v>2047</v>
      </c>
      <c r="DLU41" s="1403" t="s">
        <v>2047</v>
      </c>
      <c r="DLV41" s="1403" t="s">
        <v>2047</v>
      </c>
      <c r="DLW41" s="1403" t="s">
        <v>2047</v>
      </c>
      <c r="DLX41" s="1403" t="s">
        <v>2047</v>
      </c>
      <c r="DLY41" s="1403" t="s">
        <v>2047</v>
      </c>
      <c r="DLZ41" s="1403" t="s">
        <v>2047</v>
      </c>
      <c r="DMA41" s="1403" t="s">
        <v>2047</v>
      </c>
      <c r="DMB41" s="1403" t="s">
        <v>2047</v>
      </c>
      <c r="DMC41" s="1403" t="s">
        <v>2047</v>
      </c>
      <c r="DMD41" s="1403" t="s">
        <v>2047</v>
      </c>
      <c r="DME41" s="1403" t="s">
        <v>2047</v>
      </c>
      <c r="DMF41" s="1403" t="s">
        <v>2047</v>
      </c>
      <c r="DMG41" s="1403" t="s">
        <v>2047</v>
      </c>
      <c r="DMH41" s="1403" t="s">
        <v>2047</v>
      </c>
      <c r="DMI41" s="1403" t="s">
        <v>2047</v>
      </c>
      <c r="DMJ41" s="1403" t="s">
        <v>2047</v>
      </c>
      <c r="DMK41" s="1403" t="s">
        <v>2047</v>
      </c>
      <c r="DML41" s="1403" t="s">
        <v>2047</v>
      </c>
      <c r="DMM41" s="1403" t="s">
        <v>2047</v>
      </c>
      <c r="DMN41" s="1403" t="s">
        <v>2047</v>
      </c>
      <c r="DMO41" s="1403" t="s">
        <v>2047</v>
      </c>
      <c r="DMP41" s="1403" t="s">
        <v>2047</v>
      </c>
      <c r="DMQ41" s="1403" t="s">
        <v>2047</v>
      </c>
      <c r="DMR41" s="1403" t="s">
        <v>2047</v>
      </c>
      <c r="DMS41" s="1403" t="s">
        <v>2047</v>
      </c>
      <c r="DMT41" s="1403" t="s">
        <v>2047</v>
      </c>
      <c r="DMU41" s="1403" t="s">
        <v>2047</v>
      </c>
      <c r="DMV41" s="1403" t="s">
        <v>2047</v>
      </c>
      <c r="DMW41" s="1403" t="s">
        <v>2047</v>
      </c>
      <c r="DMX41" s="1403" t="s">
        <v>2047</v>
      </c>
      <c r="DMY41" s="1403" t="s">
        <v>2047</v>
      </c>
      <c r="DMZ41" s="1403" t="s">
        <v>2047</v>
      </c>
      <c r="DNA41" s="1403" t="s">
        <v>2047</v>
      </c>
      <c r="DNB41" s="1403" t="s">
        <v>2047</v>
      </c>
      <c r="DNC41" s="1403" t="s">
        <v>2047</v>
      </c>
      <c r="DND41" s="1403" t="s">
        <v>2047</v>
      </c>
      <c r="DNE41" s="1403" t="s">
        <v>2047</v>
      </c>
      <c r="DNF41" s="1403" t="s">
        <v>2047</v>
      </c>
      <c r="DNG41" s="1403" t="s">
        <v>2047</v>
      </c>
      <c r="DNH41" s="1403" t="s">
        <v>2047</v>
      </c>
      <c r="DNI41" s="1403" t="s">
        <v>2047</v>
      </c>
      <c r="DNJ41" s="1403" t="s">
        <v>2047</v>
      </c>
      <c r="DNK41" s="1403" t="s">
        <v>2047</v>
      </c>
      <c r="DNL41" s="1403" t="s">
        <v>2047</v>
      </c>
      <c r="DNM41" s="1403" t="s">
        <v>2047</v>
      </c>
      <c r="DNN41" s="1403" t="s">
        <v>2047</v>
      </c>
      <c r="DNO41" s="1403" t="s">
        <v>2047</v>
      </c>
      <c r="DNP41" s="1403" t="s">
        <v>2047</v>
      </c>
      <c r="DNQ41" s="1403" t="s">
        <v>2047</v>
      </c>
      <c r="DNR41" s="1403" t="s">
        <v>2047</v>
      </c>
      <c r="DNS41" s="1403" t="s">
        <v>2047</v>
      </c>
      <c r="DNT41" s="1403" t="s">
        <v>2047</v>
      </c>
      <c r="DNU41" s="1403" t="s">
        <v>2047</v>
      </c>
      <c r="DNV41" s="1403" t="s">
        <v>2047</v>
      </c>
      <c r="DNW41" s="1403" t="s">
        <v>2047</v>
      </c>
      <c r="DNX41" s="1403" t="s">
        <v>2047</v>
      </c>
      <c r="DNY41" s="1403" t="s">
        <v>2047</v>
      </c>
      <c r="DNZ41" s="1403" t="s">
        <v>2047</v>
      </c>
      <c r="DOA41" s="1403" t="s">
        <v>2047</v>
      </c>
      <c r="DOB41" s="1403" t="s">
        <v>2047</v>
      </c>
      <c r="DOC41" s="1403" t="s">
        <v>2047</v>
      </c>
      <c r="DOD41" s="1403" t="s">
        <v>2047</v>
      </c>
      <c r="DOE41" s="1403" t="s">
        <v>2047</v>
      </c>
      <c r="DOF41" s="1403" t="s">
        <v>2047</v>
      </c>
      <c r="DOG41" s="1403" t="s">
        <v>2047</v>
      </c>
      <c r="DOH41" s="1403" t="s">
        <v>2047</v>
      </c>
      <c r="DOI41" s="1403" t="s">
        <v>2047</v>
      </c>
      <c r="DOJ41" s="1403" t="s">
        <v>2047</v>
      </c>
      <c r="DOK41" s="1403" t="s">
        <v>2047</v>
      </c>
      <c r="DOL41" s="1403" t="s">
        <v>2047</v>
      </c>
      <c r="DOM41" s="1403" t="s">
        <v>2047</v>
      </c>
      <c r="DON41" s="1403" t="s">
        <v>2047</v>
      </c>
      <c r="DOO41" s="1403" t="s">
        <v>2047</v>
      </c>
      <c r="DOP41" s="1403" t="s">
        <v>2047</v>
      </c>
      <c r="DOQ41" s="1403" t="s">
        <v>2047</v>
      </c>
      <c r="DOR41" s="1403" t="s">
        <v>2047</v>
      </c>
      <c r="DOS41" s="1403" t="s">
        <v>2047</v>
      </c>
      <c r="DOT41" s="1403" t="s">
        <v>2047</v>
      </c>
      <c r="DOU41" s="1403" t="s">
        <v>2047</v>
      </c>
      <c r="DOV41" s="1403" t="s">
        <v>2047</v>
      </c>
      <c r="DOW41" s="1403" t="s">
        <v>2047</v>
      </c>
      <c r="DOX41" s="1403" t="s">
        <v>2047</v>
      </c>
      <c r="DOY41" s="1403" t="s">
        <v>2047</v>
      </c>
      <c r="DOZ41" s="1403" t="s">
        <v>2047</v>
      </c>
      <c r="DPA41" s="1403" t="s">
        <v>2047</v>
      </c>
      <c r="DPB41" s="1403" t="s">
        <v>2047</v>
      </c>
      <c r="DPC41" s="1403" t="s">
        <v>2047</v>
      </c>
      <c r="DPD41" s="1403" t="s">
        <v>2047</v>
      </c>
      <c r="DPE41" s="1403" t="s">
        <v>2047</v>
      </c>
      <c r="DPF41" s="1403" t="s">
        <v>2047</v>
      </c>
      <c r="DPG41" s="1403" t="s">
        <v>2047</v>
      </c>
      <c r="DPH41" s="1403" t="s">
        <v>2047</v>
      </c>
      <c r="DPI41" s="1403" t="s">
        <v>2047</v>
      </c>
      <c r="DPJ41" s="1403" t="s">
        <v>2047</v>
      </c>
      <c r="DPK41" s="1403" t="s">
        <v>2047</v>
      </c>
      <c r="DPL41" s="1403" t="s">
        <v>2047</v>
      </c>
      <c r="DPM41" s="1403" t="s">
        <v>2047</v>
      </c>
      <c r="DPN41" s="1403" t="s">
        <v>2047</v>
      </c>
      <c r="DPO41" s="1403" t="s">
        <v>2047</v>
      </c>
      <c r="DPP41" s="1403" t="s">
        <v>2047</v>
      </c>
      <c r="DPQ41" s="1403" t="s">
        <v>2047</v>
      </c>
      <c r="DPR41" s="1403" t="s">
        <v>2047</v>
      </c>
      <c r="DPS41" s="1403" t="s">
        <v>2047</v>
      </c>
      <c r="DPT41" s="1403" t="s">
        <v>2047</v>
      </c>
      <c r="DPU41" s="1403" t="s">
        <v>2047</v>
      </c>
      <c r="DPV41" s="1403" t="s">
        <v>2047</v>
      </c>
      <c r="DPW41" s="1403" t="s">
        <v>2047</v>
      </c>
      <c r="DPX41" s="1403" t="s">
        <v>2047</v>
      </c>
      <c r="DPY41" s="1403" t="s">
        <v>2047</v>
      </c>
      <c r="DPZ41" s="1403" t="s">
        <v>2047</v>
      </c>
      <c r="DQA41" s="1403" t="s">
        <v>2047</v>
      </c>
      <c r="DQB41" s="1403" t="s">
        <v>2047</v>
      </c>
      <c r="DQC41" s="1403" t="s">
        <v>2047</v>
      </c>
      <c r="DQD41" s="1403" t="s">
        <v>2047</v>
      </c>
      <c r="DQE41" s="1403" t="s">
        <v>2047</v>
      </c>
      <c r="DQF41" s="1403" t="s">
        <v>2047</v>
      </c>
      <c r="DQG41" s="1403" t="s">
        <v>2047</v>
      </c>
      <c r="DQH41" s="1403" t="s">
        <v>2047</v>
      </c>
      <c r="DQI41" s="1403" t="s">
        <v>2047</v>
      </c>
      <c r="DQJ41" s="1403" t="s">
        <v>2047</v>
      </c>
      <c r="DQK41" s="1403" t="s">
        <v>2047</v>
      </c>
      <c r="DQL41" s="1403" t="s">
        <v>2047</v>
      </c>
      <c r="DQM41" s="1403" t="s">
        <v>2047</v>
      </c>
      <c r="DQN41" s="1403" t="s">
        <v>2047</v>
      </c>
      <c r="DQO41" s="1403" t="s">
        <v>2047</v>
      </c>
      <c r="DQP41" s="1403" t="s">
        <v>2047</v>
      </c>
      <c r="DQQ41" s="1403" t="s">
        <v>2047</v>
      </c>
      <c r="DQR41" s="1403" t="s">
        <v>2047</v>
      </c>
      <c r="DQS41" s="1403" t="s">
        <v>2047</v>
      </c>
      <c r="DQT41" s="1403" t="s">
        <v>2047</v>
      </c>
      <c r="DQU41" s="1403" t="s">
        <v>2047</v>
      </c>
      <c r="DQV41" s="1403" t="s">
        <v>2047</v>
      </c>
      <c r="DQW41" s="1403" t="s">
        <v>2047</v>
      </c>
      <c r="DQX41" s="1403" t="s">
        <v>2047</v>
      </c>
      <c r="DQY41" s="1403" t="s">
        <v>2047</v>
      </c>
      <c r="DQZ41" s="1403" t="s">
        <v>2047</v>
      </c>
      <c r="DRA41" s="1403" t="s">
        <v>2047</v>
      </c>
      <c r="DRB41" s="1403" t="s">
        <v>2047</v>
      </c>
      <c r="DRC41" s="1403" t="s">
        <v>2047</v>
      </c>
      <c r="DRD41" s="1403" t="s">
        <v>2047</v>
      </c>
      <c r="DRE41" s="1403" t="s">
        <v>2047</v>
      </c>
      <c r="DRF41" s="1403" t="s">
        <v>2047</v>
      </c>
      <c r="DRG41" s="1403" t="s">
        <v>2047</v>
      </c>
      <c r="DRH41" s="1403" t="s">
        <v>2047</v>
      </c>
      <c r="DRI41" s="1403" t="s">
        <v>2047</v>
      </c>
      <c r="DRJ41" s="1403" t="s">
        <v>2047</v>
      </c>
      <c r="DRK41" s="1403" t="s">
        <v>2047</v>
      </c>
      <c r="DRL41" s="1403" t="s">
        <v>2047</v>
      </c>
      <c r="DRM41" s="1403" t="s">
        <v>2047</v>
      </c>
      <c r="DRN41" s="1403" t="s">
        <v>2047</v>
      </c>
      <c r="DRO41" s="1403" t="s">
        <v>2047</v>
      </c>
      <c r="DRP41" s="1403" t="s">
        <v>2047</v>
      </c>
      <c r="DRQ41" s="1403" t="s">
        <v>2047</v>
      </c>
      <c r="DRR41" s="1403" t="s">
        <v>2047</v>
      </c>
      <c r="DRS41" s="1403" t="s">
        <v>2047</v>
      </c>
      <c r="DRT41" s="1403" t="s">
        <v>2047</v>
      </c>
      <c r="DRU41" s="1403" t="s">
        <v>2047</v>
      </c>
      <c r="DRV41" s="1403" t="s">
        <v>2047</v>
      </c>
      <c r="DRW41" s="1403" t="s">
        <v>2047</v>
      </c>
      <c r="DRX41" s="1403" t="s">
        <v>2047</v>
      </c>
      <c r="DRY41" s="1403" t="s">
        <v>2047</v>
      </c>
      <c r="DRZ41" s="1403" t="s">
        <v>2047</v>
      </c>
      <c r="DSA41" s="1403" t="s">
        <v>2047</v>
      </c>
      <c r="DSB41" s="1403" t="s">
        <v>2047</v>
      </c>
      <c r="DSC41" s="1403" t="s">
        <v>2047</v>
      </c>
      <c r="DSD41" s="1403" t="s">
        <v>2047</v>
      </c>
      <c r="DSE41" s="1403" t="s">
        <v>2047</v>
      </c>
      <c r="DSF41" s="1403" t="s">
        <v>2047</v>
      </c>
      <c r="DSG41" s="1403" t="s">
        <v>2047</v>
      </c>
      <c r="DSH41" s="1403" t="s">
        <v>2047</v>
      </c>
      <c r="DSI41" s="1403" t="s">
        <v>2047</v>
      </c>
      <c r="DSJ41" s="1403" t="s">
        <v>2047</v>
      </c>
      <c r="DSK41" s="1403" t="s">
        <v>2047</v>
      </c>
      <c r="DSL41" s="1403" t="s">
        <v>2047</v>
      </c>
      <c r="DSM41" s="1403" t="s">
        <v>2047</v>
      </c>
      <c r="DSN41" s="1403" t="s">
        <v>2047</v>
      </c>
      <c r="DSO41" s="1403" t="s">
        <v>2047</v>
      </c>
      <c r="DSP41" s="1403" t="s">
        <v>2047</v>
      </c>
      <c r="DSQ41" s="1403" t="s">
        <v>2047</v>
      </c>
      <c r="DSR41" s="1403" t="s">
        <v>2047</v>
      </c>
      <c r="DSS41" s="1403" t="s">
        <v>2047</v>
      </c>
      <c r="DST41" s="1403" t="s">
        <v>2047</v>
      </c>
      <c r="DSU41" s="1403" t="s">
        <v>2047</v>
      </c>
      <c r="DSV41" s="1403" t="s">
        <v>2047</v>
      </c>
      <c r="DSW41" s="1403" t="s">
        <v>2047</v>
      </c>
      <c r="DSX41" s="1403" t="s">
        <v>2047</v>
      </c>
      <c r="DSY41" s="1403" t="s">
        <v>2047</v>
      </c>
      <c r="DSZ41" s="1403" t="s">
        <v>2047</v>
      </c>
      <c r="DTA41" s="1403" t="s">
        <v>2047</v>
      </c>
      <c r="DTB41" s="1403" t="s">
        <v>2047</v>
      </c>
      <c r="DTC41" s="1403" t="s">
        <v>2047</v>
      </c>
      <c r="DTD41" s="1403" t="s">
        <v>2047</v>
      </c>
      <c r="DTE41" s="1403" t="s">
        <v>2047</v>
      </c>
      <c r="DTF41" s="1403" t="s">
        <v>2047</v>
      </c>
      <c r="DTG41" s="1403" t="s">
        <v>2047</v>
      </c>
      <c r="DTH41" s="1403" t="s">
        <v>2047</v>
      </c>
      <c r="DTI41" s="1403" t="s">
        <v>2047</v>
      </c>
      <c r="DTJ41" s="1403" t="s">
        <v>2047</v>
      </c>
      <c r="DTK41" s="1403" t="s">
        <v>2047</v>
      </c>
      <c r="DTL41" s="1403" t="s">
        <v>2047</v>
      </c>
      <c r="DTM41" s="1403" t="s">
        <v>2047</v>
      </c>
      <c r="DTN41" s="1403" t="s">
        <v>2047</v>
      </c>
      <c r="DTO41" s="1403" t="s">
        <v>2047</v>
      </c>
      <c r="DTP41" s="1403" t="s">
        <v>2047</v>
      </c>
      <c r="DTQ41" s="1403" t="s">
        <v>2047</v>
      </c>
      <c r="DTR41" s="1403" t="s">
        <v>2047</v>
      </c>
      <c r="DTS41" s="1403" t="s">
        <v>2047</v>
      </c>
      <c r="DTT41" s="1403" t="s">
        <v>2047</v>
      </c>
      <c r="DTU41" s="1403" t="s">
        <v>2047</v>
      </c>
      <c r="DTV41" s="1403" t="s">
        <v>2047</v>
      </c>
      <c r="DTW41" s="1403" t="s">
        <v>2047</v>
      </c>
      <c r="DTX41" s="1403" t="s">
        <v>2047</v>
      </c>
      <c r="DTY41" s="1403" t="s">
        <v>2047</v>
      </c>
      <c r="DTZ41" s="1403" t="s">
        <v>2047</v>
      </c>
      <c r="DUA41" s="1403" t="s">
        <v>2047</v>
      </c>
      <c r="DUB41" s="1403" t="s">
        <v>2047</v>
      </c>
      <c r="DUC41" s="1403" t="s">
        <v>2047</v>
      </c>
      <c r="DUD41" s="1403" t="s">
        <v>2047</v>
      </c>
      <c r="DUE41" s="1403" t="s">
        <v>2047</v>
      </c>
      <c r="DUF41" s="1403" t="s">
        <v>2047</v>
      </c>
      <c r="DUG41" s="1403" t="s">
        <v>2047</v>
      </c>
      <c r="DUH41" s="1403" t="s">
        <v>2047</v>
      </c>
      <c r="DUI41" s="1403" t="s">
        <v>2047</v>
      </c>
      <c r="DUJ41" s="1403" t="s">
        <v>2047</v>
      </c>
      <c r="DUK41" s="1403" t="s">
        <v>2047</v>
      </c>
      <c r="DUL41" s="1403" t="s">
        <v>2047</v>
      </c>
      <c r="DUM41" s="1403" t="s">
        <v>2047</v>
      </c>
      <c r="DUN41" s="1403" t="s">
        <v>2047</v>
      </c>
      <c r="DUO41" s="1403" t="s">
        <v>2047</v>
      </c>
      <c r="DUP41" s="1403" t="s">
        <v>2047</v>
      </c>
      <c r="DUQ41" s="1403" t="s">
        <v>2047</v>
      </c>
      <c r="DUR41" s="1403" t="s">
        <v>2047</v>
      </c>
      <c r="DUS41" s="1403" t="s">
        <v>2047</v>
      </c>
      <c r="DUT41" s="1403" t="s">
        <v>2047</v>
      </c>
      <c r="DUU41" s="1403" t="s">
        <v>2047</v>
      </c>
      <c r="DUV41" s="1403" t="s">
        <v>2047</v>
      </c>
      <c r="DUW41" s="1403" t="s">
        <v>2047</v>
      </c>
      <c r="DUX41" s="1403" t="s">
        <v>2047</v>
      </c>
      <c r="DUY41" s="1403" t="s">
        <v>2047</v>
      </c>
      <c r="DUZ41" s="1403" t="s">
        <v>2047</v>
      </c>
      <c r="DVA41" s="1403" t="s">
        <v>2047</v>
      </c>
      <c r="DVB41" s="1403" t="s">
        <v>2047</v>
      </c>
      <c r="DVC41" s="1403" t="s">
        <v>2047</v>
      </c>
      <c r="DVD41" s="1403" t="s">
        <v>2047</v>
      </c>
      <c r="DVE41" s="1403" t="s">
        <v>2047</v>
      </c>
      <c r="DVF41" s="1403" t="s">
        <v>2047</v>
      </c>
      <c r="DVG41" s="1403" t="s">
        <v>2047</v>
      </c>
      <c r="DVH41" s="1403" t="s">
        <v>2047</v>
      </c>
      <c r="DVI41" s="1403" t="s">
        <v>2047</v>
      </c>
      <c r="DVJ41" s="1403" t="s">
        <v>2047</v>
      </c>
      <c r="DVK41" s="1403" t="s">
        <v>2047</v>
      </c>
      <c r="DVL41" s="1403" t="s">
        <v>2047</v>
      </c>
      <c r="DVM41" s="1403" t="s">
        <v>2047</v>
      </c>
      <c r="DVN41" s="1403" t="s">
        <v>2047</v>
      </c>
      <c r="DVO41" s="1403" t="s">
        <v>2047</v>
      </c>
      <c r="DVP41" s="1403" t="s">
        <v>2047</v>
      </c>
      <c r="DVQ41" s="1403" t="s">
        <v>2047</v>
      </c>
      <c r="DVR41" s="1403" t="s">
        <v>2047</v>
      </c>
      <c r="DVS41" s="1403" t="s">
        <v>2047</v>
      </c>
      <c r="DVT41" s="1403" t="s">
        <v>2047</v>
      </c>
      <c r="DVU41" s="1403" t="s">
        <v>2047</v>
      </c>
      <c r="DVV41" s="1403" t="s">
        <v>2047</v>
      </c>
      <c r="DVW41" s="1403" t="s">
        <v>2047</v>
      </c>
      <c r="DVX41" s="1403" t="s">
        <v>2047</v>
      </c>
      <c r="DVY41" s="1403" t="s">
        <v>2047</v>
      </c>
      <c r="DVZ41" s="1403" t="s">
        <v>2047</v>
      </c>
      <c r="DWA41" s="1403" t="s">
        <v>2047</v>
      </c>
      <c r="DWB41" s="1403" t="s">
        <v>2047</v>
      </c>
      <c r="DWC41" s="1403" t="s">
        <v>2047</v>
      </c>
      <c r="DWD41" s="1403" t="s">
        <v>2047</v>
      </c>
      <c r="DWE41" s="1403" t="s">
        <v>2047</v>
      </c>
      <c r="DWF41" s="1403" t="s">
        <v>2047</v>
      </c>
      <c r="DWG41" s="1403" t="s">
        <v>2047</v>
      </c>
      <c r="DWH41" s="1403" t="s">
        <v>2047</v>
      </c>
      <c r="DWI41" s="1403" t="s">
        <v>2047</v>
      </c>
      <c r="DWJ41" s="1403" t="s">
        <v>2047</v>
      </c>
      <c r="DWK41" s="1403" t="s">
        <v>2047</v>
      </c>
      <c r="DWL41" s="1403" t="s">
        <v>2047</v>
      </c>
      <c r="DWM41" s="1403" t="s">
        <v>2047</v>
      </c>
      <c r="DWN41" s="1403" t="s">
        <v>2047</v>
      </c>
      <c r="DWO41" s="1403" t="s">
        <v>2047</v>
      </c>
      <c r="DWP41" s="1403" t="s">
        <v>2047</v>
      </c>
      <c r="DWQ41" s="1403" t="s">
        <v>2047</v>
      </c>
      <c r="DWR41" s="1403" t="s">
        <v>2047</v>
      </c>
      <c r="DWS41" s="1403" t="s">
        <v>2047</v>
      </c>
      <c r="DWT41" s="1403" t="s">
        <v>2047</v>
      </c>
      <c r="DWU41" s="1403" t="s">
        <v>2047</v>
      </c>
      <c r="DWV41" s="1403" t="s">
        <v>2047</v>
      </c>
      <c r="DWW41" s="1403" t="s">
        <v>2047</v>
      </c>
      <c r="DWX41" s="1403" t="s">
        <v>2047</v>
      </c>
      <c r="DWY41" s="1403" t="s">
        <v>2047</v>
      </c>
      <c r="DWZ41" s="1403" t="s">
        <v>2047</v>
      </c>
      <c r="DXA41" s="1403" t="s">
        <v>2047</v>
      </c>
      <c r="DXB41" s="1403" t="s">
        <v>2047</v>
      </c>
      <c r="DXC41" s="1403" t="s">
        <v>2047</v>
      </c>
      <c r="DXD41" s="1403" t="s">
        <v>2047</v>
      </c>
      <c r="DXE41" s="1403" t="s">
        <v>2047</v>
      </c>
      <c r="DXF41" s="1403" t="s">
        <v>2047</v>
      </c>
      <c r="DXG41" s="1403" t="s">
        <v>2047</v>
      </c>
      <c r="DXH41" s="1403" t="s">
        <v>2047</v>
      </c>
      <c r="DXI41" s="1403" t="s">
        <v>2047</v>
      </c>
      <c r="DXJ41" s="1403" t="s">
        <v>2047</v>
      </c>
      <c r="DXK41" s="1403" t="s">
        <v>2047</v>
      </c>
      <c r="DXL41" s="1403" t="s">
        <v>2047</v>
      </c>
      <c r="DXM41" s="1403" t="s">
        <v>2047</v>
      </c>
      <c r="DXN41" s="1403" t="s">
        <v>2047</v>
      </c>
      <c r="DXO41" s="1403" t="s">
        <v>2047</v>
      </c>
      <c r="DXP41" s="1403" t="s">
        <v>2047</v>
      </c>
      <c r="DXQ41" s="1403" t="s">
        <v>2047</v>
      </c>
      <c r="DXR41" s="1403" t="s">
        <v>2047</v>
      </c>
      <c r="DXS41" s="1403" t="s">
        <v>2047</v>
      </c>
      <c r="DXT41" s="1403" t="s">
        <v>2047</v>
      </c>
      <c r="DXU41" s="1403" t="s">
        <v>2047</v>
      </c>
      <c r="DXV41" s="1403" t="s">
        <v>2047</v>
      </c>
      <c r="DXW41" s="1403" t="s">
        <v>2047</v>
      </c>
      <c r="DXX41" s="1403" t="s">
        <v>2047</v>
      </c>
      <c r="DXY41" s="1403" t="s">
        <v>2047</v>
      </c>
      <c r="DXZ41" s="1403" t="s">
        <v>2047</v>
      </c>
      <c r="DYA41" s="1403" t="s">
        <v>2047</v>
      </c>
      <c r="DYB41" s="1403" t="s">
        <v>2047</v>
      </c>
      <c r="DYC41" s="1403" t="s">
        <v>2047</v>
      </c>
      <c r="DYD41" s="1403" t="s">
        <v>2047</v>
      </c>
      <c r="DYE41" s="1403" t="s">
        <v>2047</v>
      </c>
      <c r="DYF41" s="1403" t="s">
        <v>2047</v>
      </c>
      <c r="DYG41" s="1403" t="s">
        <v>2047</v>
      </c>
      <c r="DYH41" s="1403" t="s">
        <v>2047</v>
      </c>
      <c r="DYI41" s="1403" t="s">
        <v>2047</v>
      </c>
      <c r="DYJ41" s="1403" t="s">
        <v>2047</v>
      </c>
      <c r="DYK41" s="1403" t="s">
        <v>2047</v>
      </c>
      <c r="DYL41" s="1403" t="s">
        <v>2047</v>
      </c>
      <c r="DYM41" s="1403" t="s">
        <v>2047</v>
      </c>
      <c r="DYN41" s="1403" t="s">
        <v>2047</v>
      </c>
      <c r="DYO41" s="1403" t="s">
        <v>2047</v>
      </c>
      <c r="DYP41" s="1403" t="s">
        <v>2047</v>
      </c>
      <c r="DYQ41" s="1403" t="s">
        <v>2047</v>
      </c>
      <c r="DYR41" s="1403" t="s">
        <v>2047</v>
      </c>
      <c r="DYS41" s="1403" t="s">
        <v>2047</v>
      </c>
      <c r="DYT41" s="1403" t="s">
        <v>2047</v>
      </c>
      <c r="DYU41" s="1403" t="s">
        <v>2047</v>
      </c>
      <c r="DYV41" s="1403" t="s">
        <v>2047</v>
      </c>
      <c r="DYW41" s="1403" t="s">
        <v>2047</v>
      </c>
      <c r="DYX41" s="1403" t="s">
        <v>2047</v>
      </c>
      <c r="DYY41" s="1403" t="s">
        <v>2047</v>
      </c>
      <c r="DYZ41" s="1403" t="s">
        <v>2047</v>
      </c>
      <c r="DZA41" s="1403" t="s">
        <v>2047</v>
      </c>
      <c r="DZB41" s="1403" t="s">
        <v>2047</v>
      </c>
      <c r="DZC41" s="1403" t="s">
        <v>2047</v>
      </c>
      <c r="DZD41" s="1403" t="s">
        <v>2047</v>
      </c>
      <c r="DZE41" s="1403" t="s">
        <v>2047</v>
      </c>
      <c r="DZF41" s="1403" t="s">
        <v>2047</v>
      </c>
      <c r="DZG41" s="1403" t="s">
        <v>2047</v>
      </c>
      <c r="DZH41" s="1403" t="s">
        <v>2047</v>
      </c>
      <c r="DZI41" s="1403" t="s">
        <v>2047</v>
      </c>
      <c r="DZJ41" s="1403" t="s">
        <v>2047</v>
      </c>
      <c r="DZK41" s="1403" t="s">
        <v>2047</v>
      </c>
      <c r="DZL41" s="1403" t="s">
        <v>2047</v>
      </c>
      <c r="DZM41" s="1403" t="s">
        <v>2047</v>
      </c>
      <c r="DZN41" s="1403" t="s">
        <v>2047</v>
      </c>
      <c r="DZO41" s="1403" t="s">
        <v>2047</v>
      </c>
      <c r="DZP41" s="1403" t="s">
        <v>2047</v>
      </c>
      <c r="DZQ41" s="1403" t="s">
        <v>2047</v>
      </c>
      <c r="DZR41" s="1403" t="s">
        <v>2047</v>
      </c>
      <c r="DZS41" s="1403" t="s">
        <v>2047</v>
      </c>
      <c r="DZT41" s="1403" t="s">
        <v>2047</v>
      </c>
      <c r="DZU41" s="1403" t="s">
        <v>2047</v>
      </c>
      <c r="DZV41" s="1403" t="s">
        <v>2047</v>
      </c>
      <c r="DZW41" s="1403" t="s">
        <v>2047</v>
      </c>
      <c r="DZX41" s="1403" t="s">
        <v>2047</v>
      </c>
      <c r="DZY41" s="1403" t="s">
        <v>2047</v>
      </c>
      <c r="DZZ41" s="1403" t="s">
        <v>2047</v>
      </c>
      <c r="EAA41" s="1403" t="s">
        <v>2047</v>
      </c>
      <c r="EAB41" s="1403" t="s">
        <v>2047</v>
      </c>
      <c r="EAC41" s="1403" t="s">
        <v>2047</v>
      </c>
      <c r="EAD41" s="1403" t="s">
        <v>2047</v>
      </c>
      <c r="EAE41" s="1403" t="s">
        <v>2047</v>
      </c>
      <c r="EAF41" s="1403" t="s">
        <v>2047</v>
      </c>
      <c r="EAG41" s="1403" t="s">
        <v>2047</v>
      </c>
      <c r="EAH41" s="1403" t="s">
        <v>2047</v>
      </c>
      <c r="EAI41" s="1403" t="s">
        <v>2047</v>
      </c>
      <c r="EAJ41" s="1403" t="s">
        <v>2047</v>
      </c>
      <c r="EAK41" s="1403" t="s">
        <v>2047</v>
      </c>
      <c r="EAL41" s="1403" t="s">
        <v>2047</v>
      </c>
      <c r="EAM41" s="1403" t="s">
        <v>2047</v>
      </c>
      <c r="EAN41" s="1403" t="s">
        <v>2047</v>
      </c>
      <c r="EAO41" s="1403" t="s">
        <v>2047</v>
      </c>
      <c r="EAP41" s="1403" t="s">
        <v>2047</v>
      </c>
      <c r="EAQ41" s="1403" t="s">
        <v>2047</v>
      </c>
      <c r="EAR41" s="1403" t="s">
        <v>2047</v>
      </c>
      <c r="EAS41" s="1403" t="s">
        <v>2047</v>
      </c>
      <c r="EAT41" s="1403" t="s">
        <v>2047</v>
      </c>
      <c r="EAU41" s="1403" t="s">
        <v>2047</v>
      </c>
      <c r="EAV41" s="1403" t="s">
        <v>2047</v>
      </c>
      <c r="EAW41" s="1403" t="s">
        <v>2047</v>
      </c>
      <c r="EAX41" s="1403" t="s">
        <v>2047</v>
      </c>
      <c r="EAY41" s="1403" t="s">
        <v>2047</v>
      </c>
      <c r="EAZ41" s="1403" t="s">
        <v>2047</v>
      </c>
      <c r="EBA41" s="1403" t="s">
        <v>2047</v>
      </c>
      <c r="EBB41" s="1403" t="s">
        <v>2047</v>
      </c>
      <c r="EBC41" s="1403" t="s">
        <v>2047</v>
      </c>
      <c r="EBD41" s="1403" t="s">
        <v>2047</v>
      </c>
      <c r="EBE41" s="1403" t="s">
        <v>2047</v>
      </c>
      <c r="EBF41" s="1403" t="s">
        <v>2047</v>
      </c>
      <c r="EBG41" s="1403" t="s">
        <v>2047</v>
      </c>
      <c r="EBH41" s="1403" t="s">
        <v>2047</v>
      </c>
      <c r="EBI41" s="1403" t="s">
        <v>2047</v>
      </c>
      <c r="EBJ41" s="1403" t="s">
        <v>2047</v>
      </c>
      <c r="EBK41" s="1403" t="s">
        <v>2047</v>
      </c>
      <c r="EBL41" s="1403" t="s">
        <v>2047</v>
      </c>
      <c r="EBM41" s="1403" t="s">
        <v>2047</v>
      </c>
      <c r="EBN41" s="1403" t="s">
        <v>2047</v>
      </c>
      <c r="EBO41" s="1403" t="s">
        <v>2047</v>
      </c>
      <c r="EBP41" s="1403" t="s">
        <v>2047</v>
      </c>
      <c r="EBQ41" s="1403" t="s">
        <v>2047</v>
      </c>
      <c r="EBR41" s="1403" t="s">
        <v>2047</v>
      </c>
      <c r="EBS41" s="1403" t="s">
        <v>2047</v>
      </c>
      <c r="EBT41" s="1403" t="s">
        <v>2047</v>
      </c>
      <c r="EBU41" s="1403" t="s">
        <v>2047</v>
      </c>
      <c r="EBV41" s="1403" t="s">
        <v>2047</v>
      </c>
      <c r="EBW41" s="1403" t="s">
        <v>2047</v>
      </c>
      <c r="EBX41" s="1403" t="s">
        <v>2047</v>
      </c>
      <c r="EBY41" s="1403" t="s">
        <v>2047</v>
      </c>
      <c r="EBZ41" s="1403" t="s">
        <v>2047</v>
      </c>
      <c r="ECA41" s="1403" t="s">
        <v>2047</v>
      </c>
      <c r="ECB41" s="1403" t="s">
        <v>2047</v>
      </c>
      <c r="ECC41" s="1403" t="s">
        <v>2047</v>
      </c>
      <c r="ECD41" s="1403" t="s">
        <v>2047</v>
      </c>
      <c r="ECE41" s="1403" t="s">
        <v>2047</v>
      </c>
      <c r="ECF41" s="1403" t="s">
        <v>2047</v>
      </c>
      <c r="ECG41" s="1403" t="s">
        <v>2047</v>
      </c>
      <c r="ECH41" s="1403" t="s">
        <v>2047</v>
      </c>
      <c r="ECI41" s="1403" t="s">
        <v>2047</v>
      </c>
      <c r="ECJ41" s="1403" t="s">
        <v>2047</v>
      </c>
      <c r="ECK41" s="1403" t="s">
        <v>2047</v>
      </c>
      <c r="ECL41" s="1403" t="s">
        <v>2047</v>
      </c>
      <c r="ECM41" s="1403" t="s">
        <v>2047</v>
      </c>
      <c r="ECN41" s="1403" t="s">
        <v>2047</v>
      </c>
      <c r="ECO41" s="1403" t="s">
        <v>2047</v>
      </c>
      <c r="ECP41" s="1403" t="s">
        <v>2047</v>
      </c>
      <c r="ECQ41" s="1403" t="s">
        <v>2047</v>
      </c>
      <c r="ECR41" s="1403" t="s">
        <v>2047</v>
      </c>
      <c r="ECS41" s="1403" t="s">
        <v>2047</v>
      </c>
      <c r="ECT41" s="1403" t="s">
        <v>2047</v>
      </c>
      <c r="ECU41" s="1403" t="s">
        <v>2047</v>
      </c>
      <c r="ECV41" s="1403" t="s">
        <v>2047</v>
      </c>
      <c r="ECW41" s="1403" t="s">
        <v>2047</v>
      </c>
      <c r="ECX41" s="1403" t="s">
        <v>2047</v>
      </c>
      <c r="ECY41" s="1403" t="s">
        <v>2047</v>
      </c>
      <c r="ECZ41" s="1403" t="s">
        <v>2047</v>
      </c>
      <c r="EDA41" s="1403" t="s">
        <v>2047</v>
      </c>
      <c r="EDB41" s="1403" t="s">
        <v>2047</v>
      </c>
      <c r="EDC41" s="1403" t="s">
        <v>2047</v>
      </c>
      <c r="EDD41" s="1403" t="s">
        <v>2047</v>
      </c>
      <c r="EDE41" s="1403" t="s">
        <v>2047</v>
      </c>
      <c r="EDF41" s="1403" t="s">
        <v>2047</v>
      </c>
      <c r="EDG41" s="1403" t="s">
        <v>2047</v>
      </c>
      <c r="EDH41" s="1403" t="s">
        <v>2047</v>
      </c>
      <c r="EDI41" s="1403" t="s">
        <v>2047</v>
      </c>
      <c r="EDJ41" s="1403" t="s">
        <v>2047</v>
      </c>
      <c r="EDK41" s="1403" t="s">
        <v>2047</v>
      </c>
      <c r="EDL41" s="1403" t="s">
        <v>2047</v>
      </c>
      <c r="EDM41" s="1403" t="s">
        <v>2047</v>
      </c>
      <c r="EDN41" s="1403" t="s">
        <v>2047</v>
      </c>
      <c r="EDO41" s="1403" t="s">
        <v>2047</v>
      </c>
      <c r="EDP41" s="1403" t="s">
        <v>2047</v>
      </c>
      <c r="EDQ41" s="1403" t="s">
        <v>2047</v>
      </c>
      <c r="EDR41" s="1403" t="s">
        <v>2047</v>
      </c>
      <c r="EDS41" s="1403" t="s">
        <v>2047</v>
      </c>
      <c r="EDT41" s="1403" t="s">
        <v>2047</v>
      </c>
      <c r="EDU41" s="1403" t="s">
        <v>2047</v>
      </c>
      <c r="EDV41" s="1403" t="s">
        <v>2047</v>
      </c>
      <c r="EDW41" s="1403" t="s">
        <v>2047</v>
      </c>
      <c r="EDX41" s="1403" t="s">
        <v>2047</v>
      </c>
      <c r="EDY41" s="1403" t="s">
        <v>2047</v>
      </c>
      <c r="EDZ41" s="1403" t="s">
        <v>2047</v>
      </c>
      <c r="EEA41" s="1403" t="s">
        <v>2047</v>
      </c>
      <c r="EEB41" s="1403" t="s">
        <v>2047</v>
      </c>
      <c r="EEC41" s="1403" t="s">
        <v>2047</v>
      </c>
      <c r="EED41" s="1403" t="s">
        <v>2047</v>
      </c>
      <c r="EEE41" s="1403" t="s">
        <v>2047</v>
      </c>
      <c r="EEF41" s="1403" t="s">
        <v>2047</v>
      </c>
      <c r="EEG41" s="1403" t="s">
        <v>2047</v>
      </c>
      <c r="EEH41" s="1403" t="s">
        <v>2047</v>
      </c>
      <c r="EEI41" s="1403" t="s">
        <v>2047</v>
      </c>
      <c r="EEJ41" s="1403" t="s">
        <v>2047</v>
      </c>
      <c r="EEK41" s="1403" t="s">
        <v>2047</v>
      </c>
      <c r="EEL41" s="1403" t="s">
        <v>2047</v>
      </c>
      <c r="EEM41" s="1403" t="s">
        <v>2047</v>
      </c>
      <c r="EEN41" s="1403" t="s">
        <v>2047</v>
      </c>
      <c r="EEO41" s="1403" t="s">
        <v>2047</v>
      </c>
      <c r="EEP41" s="1403" t="s">
        <v>2047</v>
      </c>
      <c r="EEQ41" s="1403" t="s">
        <v>2047</v>
      </c>
      <c r="EER41" s="1403" t="s">
        <v>2047</v>
      </c>
      <c r="EES41" s="1403" t="s">
        <v>2047</v>
      </c>
      <c r="EET41" s="1403" t="s">
        <v>2047</v>
      </c>
      <c r="EEU41" s="1403" t="s">
        <v>2047</v>
      </c>
      <c r="EEV41" s="1403" t="s">
        <v>2047</v>
      </c>
      <c r="EEW41" s="1403" t="s">
        <v>2047</v>
      </c>
      <c r="EEX41" s="1403" t="s">
        <v>2047</v>
      </c>
      <c r="EEY41" s="1403" t="s">
        <v>2047</v>
      </c>
      <c r="EEZ41" s="1403" t="s">
        <v>2047</v>
      </c>
      <c r="EFA41" s="1403" t="s">
        <v>2047</v>
      </c>
      <c r="EFB41" s="1403" t="s">
        <v>2047</v>
      </c>
      <c r="EFC41" s="1403" t="s">
        <v>2047</v>
      </c>
      <c r="EFD41" s="1403" t="s">
        <v>2047</v>
      </c>
      <c r="EFE41" s="1403" t="s">
        <v>2047</v>
      </c>
      <c r="EFF41" s="1403" t="s">
        <v>2047</v>
      </c>
      <c r="EFG41" s="1403" t="s">
        <v>2047</v>
      </c>
      <c r="EFH41" s="1403" t="s">
        <v>2047</v>
      </c>
      <c r="EFI41" s="1403" t="s">
        <v>2047</v>
      </c>
      <c r="EFJ41" s="1403" t="s">
        <v>2047</v>
      </c>
      <c r="EFK41" s="1403" t="s">
        <v>2047</v>
      </c>
      <c r="EFL41" s="1403" t="s">
        <v>2047</v>
      </c>
      <c r="EFM41" s="1403" t="s">
        <v>2047</v>
      </c>
      <c r="EFN41" s="1403" t="s">
        <v>2047</v>
      </c>
      <c r="EFO41" s="1403" t="s">
        <v>2047</v>
      </c>
      <c r="EFP41" s="1403" t="s">
        <v>2047</v>
      </c>
      <c r="EFQ41" s="1403" t="s">
        <v>2047</v>
      </c>
      <c r="EFR41" s="1403" t="s">
        <v>2047</v>
      </c>
      <c r="EFS41" s="1403" t="s">
        <v>2047</v>
      </c>
      <c r="EFT41" s="1403" t="s">
        <v>2047</v>
      </c>
      <c r="EFU41" s="1403" t="s">
        <v>2047</v>
      </c>
      <c r="EFV41" s="1403" t="s">
        <v>2047</v>
      </c>
      <c r="EFW41" s="1403" t="s">
        <v>2047</v>
      </c>
      <c r="EFX41" s="1403" t="s">
        <v>2047</v>
      </c>
      <c r="EFY41" s="1403" t="s">
        <v>2047</v>
      </c>
      <c r="EFZ41" s="1403" t="s">
        <v>2047</v>
      </c>
      <c r="EGA41" s="1403" t="s">
        <v>2047</v>
      </c>
      <c r="EGB41" s="1403" t="s">
        <v>2047</v>
      </c>
      <c r="EGC41" s="1403" t="s">
        <v>2047</v>
      </c>
      <c r="EGD41" s="1403" t="s">
        <v>2047</v>
      </c>
      <c r="EGE41" s="1403" t="s">
        <v>2047</v>
      </c>
      <c r="EGF41" s="1403" t="s">
        <v>2047</v>
      </c>
      <c r="EGG41" s="1403" t="s">
        <v>2047</v>
      </c>
      <c r="EGH41" s="1403" t="s">
        <v>2047</v>
      </c>
      <c r="EGI41" s="1403" t="s">
        <v>2047</v>
      </c>
      <c r="EGJ41" s="1403" t="s">
        <v>2047</v>
      </c>
      <c r="EGK41" s="1403" t="s">
        <v>2047</v>
      </c>
      <c r="EGL41" s="1403" t="s">
        <v>2047</v>
      </c>
      <c r="EGM41" s="1403" t="s">
        <v>2047</v>
      </c>
      <c r="EGN41" s="1403" t="s">
        <v>2047</v>
      </c>
      <c r="EGO41" s="1403" t="s">
        <v>2047</v>
      </c>
      <c r="EGP41" s="1403" t="s">
        <v>2047</v>
      </c>
      <c r="EGQ41" s="1403" t="s">
        <v>2047</v>
      </c>
      <c r="EGR41" s="1403" t="s">
        <v>2047</v>
      </c>
      <c r="EGS41" s="1403" t="s">
        <v>2047</v>
      </c>
      <c r="EGT41" s="1403" t="s">
        <v>2047</v>
      </c>
      <c r="EGU41" s="1403" t="s">
        <v>2047</v>
      </c>
      <c r="EGV41" s="1403" t="s">
        <v>2047</v>
      </c>
      <c r="EGW41" s="1403" t="s">
        <v>2047</v>
      </c>
      <c r="EGX41" s="1403" t="s">
        <v>2047</v>
      </c>
      <c r="EGY41" s="1403" t="s">
        <v>2047</v>
      </c>
      <c r="EGZ41" s="1403" t="s">
        <v>2047</v>
      </c>
      <c r="EHA41" s="1403" t="s">
        <v>2047</v>
      </c>
      <c r="EHB41" s="1403" t="s">
        <v>2047</v>
      </c>
      <c r="EHC41" s="1403" t="s">
        <v>2047</v>
      </c>
      <c r="EHD41" s="1403" t="s">
        <v>2047</v>
      </c>
      <c r="EHE41" s="1403" t="s">
        <v>2047</v>
      </c>
      <c r="EHF41" s="1403" t="s">
        <v>2047</v>
      </c>
      <c r="EHG41" s="1403" t="s">
        <v>2047</v>
      </c>
      <c r="EHH41" s="1403" t="s">
        <v>2047</v>
      </c>
      <c r="EHI41" s="1403" t="s">
        <v>2047</v>
      </c>
      <c r="EHJ41" s="1403" t="s">
        <v>2047</v>
      </c>
      <c r="EHK41" s="1403" t="s">
        <v>2047</v>
      </c>
      <c r="EHL41" s="1403" t="s">
        <v>2047</v>
      </c>
      <c r="EHM41" s="1403" t="s">
        <v>2047</v>
      </c>
      <c r="EHN41" s="1403" t="s">
        <v>2047</v>
      </c>
      <c r="EHO41" s="1403" t="s">
        <v>2047</v>
      </c>
      <c r="EHP41" s="1403" t="s">
        <v>2047</v>
      </c>
      <c r="EHQ41" s="1403" t="s">
        <v>2047</v>
      </c>
      <c r="EHR41" s="1403" t="s">
        <v>2047</v>
      </c>
      <c r="EHS41" s="1403" t="s">
        <v>2047</v>
      </c>
      <c r="EHT41" s="1403" t="s">
        <v>2047</v>
      </c>
      <c r="EHU41" s="1403" t="s">
        <v>2047</v>
      </c>
      <c r="EHV41" s="1403" t="s">
        <v>2047</v>
      </c>
      <c r="EHW41" s="1403" t="s">
        <v>2047</v>
      </c>
      <c r="EHX41" s="1403" t="s">
        <v>2047</v>
      </c>
      <c r="EHY41" s="1403" t="s">
        <v>2047</v>
      </c>
      <c r="EHZ41" s="1403" t="s">
        <v>2047</v>
      </c>
      <c r="EIA41" s="1403" t="s">
        <v>2047</v>
      </c>
      <c r="EIB41" s="1403" t="s">
        <v>2047</v>
      </c>
      <c r="EIC41" s="1403" t="s">
        <v>2047</v>
      </c>
      <c r="EID41" s="1403" t="s">
        <v>2047</v>
      </c>
      <c r="EIE41" s="1403" t="s">
        <v>2047</v>
      </c>
      <c r="EIF41" s="1403" t="s">
        <v>2047</v>
      </c>
      <c r="EIG41" s="1403" t="s">
        <v>2047</v>
      </c>
      <c r="EIH41" s="1403" t="s">
        <v>2047</v>
      </c>
      <c r="EII41" s="1403" t="s">
        <v>2047</v>
      </c>
      <c r="EIJ41" s="1403" t="s">
        <v>2047</v>
      </c>
      <c r="EIK41" s="1403" t="s">
        <v>2047</v>
      </c>
      <c r="EIL41" s="1403" t="s">
        <v>2047</v>
      </c>
      <c r="EIM41" s="1403" t="s">
        <v>2047</v>
      </c>
      <c r="EIN41" s="1403" t="s">
        <v>2047</v>
      </c>
      <c r="EIO41" s="1403" t="s">
        <v>2047</v>
      </c>
      <c r="EIP41" s="1403" t="s">
        <v>2047</v>
      </c>
      <c r="EIQ41" s="1403" t="s">
        <v>2047</v>
      </c>
      <c r="EIR41" s="1403" t="s">
        <v>2047</v>
      </c>
      <c r="EIS41" s="1403" t="s">
        <v>2047</v>
      </c>
      <c r="EIT41" s="1403" t="s">
        <v>2047</v>
      </c>
      <c r="EIU41" s="1403" t="s">
        <v>2047</v>
      </c>
      <c r="EIV41" s="1403" t="s">
        <v>2047</v>
      </c>
      <c r="EIW41" s="1403" t="s">
        <v>2047</v>
      </c>
      <c r="EIX41" s="1403" t="s">
        <v>2047</v>
      </c>
      <c r="EIY41" s="1403" t="s">
        <v>2047</v>
      </c>
      <c r="EIZ41" s="1403" t="s">
        <v>2047</v>
      </c>
      <c r="EJA41" s="1403" t="s">
        <v>2047</v>
      </c>
      <c r="EJB41" s="1403" t="s">
        <v>2047</v>
      </c>
      <c r="EJC41" s="1403" t="s">
        <v>2047</v>
      </c>
      <c r="EJD41" s="1403" t="s">
        <v>2047</v>
      </c>
      <c r="EJE41" s="1403" t="s">
        <v>2047</v>
      </c>
      <c r="EJF41" s="1403" t="s">
        <v>2047</v>
      </c>
      <c r="EJG41" s="1403" t="s">
        <v>2047</v>
      </c>
      <c r="EJH41" s="1403" t="s">
        <v>2047</v>
      </c>
      <c r="EJI41" s="1403" t="s">
        <v>2047</v>
      </c>
      <c r="EJJ41" s="1403" t="s">
        <v>2047</v>
      </c>
      <c r="EJK41" s="1403" t="s">
        <v>2047</v>
      </c>
      <c r="EJL41" s="1403" t="s">
        <v>2047</v>
      </c>
      <c r="EJM41" s="1403" t="s">
        <v>2047</v>
      </c>
      <c r="EJN41" s="1403" t="s">
        <v>2047</v>
      </c>
      <c r="EJO41" s="1403" t="s">
        <v>2047</v>
      </c>
      <c r="EJP41" s="1403" t="s">
        <v>2047</v>
      </c>
      <c r="EJQ41" s="1403" t="s">
        <v>2047</v>
      </c>
      <c r="EJR41" s="1403" t="s">
        <v>2047</v>
      </c>
      <c r="EJS41" s="1403" t="s">
        <v>2047</v>
      </c>
      <c r="EJT41" s="1403" t="s">
        <v>2047</v>
      </c>
      <c r="EJU41" s="1403" t="s">
        <v>2047</v>
      </c>
      <c r="EJV41" s="1403" t="s">
        <v>2047</v>
      </c>
      <c r="EJW41" s="1403" t="s">
        <v>2047</v>
      </c>
      <c r="EJX41" s="1403" t="s">
        <v>2047</v>
      </c>
      <c r="EJY41" s="1403" t="s">
        <v>2047</v>
      </c>
      <c r="EJZ41" s="1403" t="s">
        <v>2047</v>
      </c>
      <c r="EKA41" s="1403" t="s">
        <v>2047</v>
      </c>
      <c r="EKB41" s="1403" t="s">
        <v>2047</v>
      </c>
      <c r="EKC41" s="1403" t="s">
        <v>2047</v>
      </c>
      <c r="EKD41" s="1403" t="s">
        <v>2047</v>
      </c>
      <c r="EKE41" s="1403" t="s">
        <v>2047</v>
      </c>
      <c r="EKF41" s="1403" t="s">
        <v>2047</v>
      </c>
      <c r="EKG41" s="1403" t="s">
        <v>2047</v>
      </c>
      <c r="EKH41" s="1403" t="s">
        <v>2047</v>
      </c>
      <c r="EKI41" s="1403" t="s">
        <v>2047</v>
      </c>
      <c r="EKJ41" s="1403" t="s">
        <v>2047</v>
      </c>
      <c r="EKK41" s="1403" t="s">
        <v>2047</v>
      </c>
      <c r="EKL41" s="1403" t="s">
        <v>2047</v>
      </c>
      <c r="EKM41" s="1403" t="s">
        <v>2047</v>
      </c>
      <c r="EKN41" s="1403" t="s">
        <v>2047</v>
      </c>
      <c r="EKO41" s="1403" t="s">
        <v>2047</v>
      </c>
      <c r="EKP41" s="1403" t="s">
        <v>2047</v>
      </c>
      <c r="EKQ41" s="1403" t="s">
        <v>2047</v>
      </c>
      <c r="EKR41" s="1403" t="s">
        <v>2047</v>
      </c>
      <c r="EKS41" s="1403" t="s">
        <v>2047</v>
      </c>
      <c r="EKT41" s="1403" t="s">
        <v>2047</v>
      </c>
      <c r="EKU41" s="1403" t="s">
        <v>2047</v>
      </c>
      <c r="EKV41" s="1403" t="s">
        <v>2047</v>
      </c>
      <c r="EKW41" s="1403" t="s">
        <v>2047</v>
      </c>
      <c r="EKX41" s="1403" t="s">
        <v>2047</v>
      </c>
      <c r="EKY41" s="1403" t="s">
        <v>2047</v>
      </c>
      <c r="EKZ41" s="1403" t="s">
        <v>2047</v>
      </c>
      <c r="ELA41" s="1403" t="s">
        <v>2047</v>
      </c>
      <c r="ELB41" s="1403" t="s">
        <v>2047</v>
      </c>
      <c r="ELC41" s="1403" t="s">
        <v>2047</v>
      </c>
      <c r="ELD41" s="1403" t="s">
        <v>2047</v>
      </c>
      <c r="ELE41" s="1403" t="s">
        <v>2047</v>
      </c>
      <c r="ELF41" s="1403" t="s">
        <v>2047</v>
      </c>
      <c r="ELG41" s="1403" t="s">
        <v>2047</v>
      </c>
      <c r="ELH41" s="1403" t="s">
        <v>2047</v>
      </c>
      <c r="ELI41" s="1403" t="s">
        <v>2047</v>
      </c>
      <c r="ELJ41" s="1403" t="s">
        <v>2047</v>
      </c>
      <c r="ELK41" s="1403" t="s">
        <v>2047</v>
      </c>
      <c r="ELL41" s="1403" t="s">
        <v>2047</v>
      </c>
      <c r="ELM41" s="1403" t="s">
        <v>2047</v>
      </c>
      <c r="ELN41" s="1403" t="s">
        <v>2047</v>
      </c>
      <c r="ELO41" s="1403" t="s">
        <v>2047</v>
      </c>
      <c r="ELP41" s="1403" t="s">
        <v>2047</v>
      </c>
      <c r="ELQ41" s="1403" t="s">
        <v>2047</v>
      </c>
      <c r="ELR41" s="1403" t="s">
        <v>2047</v>
      </c>
      <c r="ELS41" s="1403" t="s">
        <v>2047</v>
      </c>
      <c r="ELT41" s="1403" t="s">
        <v>2047</v>
      </c>
      <c r="ELU41" s="1403" t="s">
        <v>2047</v>
      </c>
      <c r="ELV41" s="1403" t="s">
        <v>2047</v>
      </c>
      <c r="ELW41" s="1403" t="s">
        <v>2047</v>
      </c>
      <c r="ELX41" s="1403" t="s">
        <v>2047</v>
      </c>
      <c r="ELY41" s="1403" t="s">
        <v>2047</v>
      </c>
      <c r="ELZ41" s="1403" t="s">
        <v>2047</v>
      </c>
      <c r="EMA41" s="1403" t="s">
        <v>2047</v>
      </c>
      <c r="EMB41" s="1403" t="s">
        <v>2047</v>
      </c>
      <c r="EMC41" s="1403" t="s">
        <v>2047</v>
      </c>
      <c r="EMD41" s="1403" t="s">
        <v>2047</v>
      </c>
      <c r="EME41" s="1403" t="s">
        <v>2047</v>
      </c>
      <c r="EMF41" s="1403" t="s">
        <v>2047</v>
      </c>
      <c r="EMG41" s="1403" t="s">
        <v>2047</v>
      </c>
      <c r="EMH41" s="1403" t="s">
        <v>2047</v>
      </c>
      <c r="EMI41" s="1403" t="s">
        <v>2047</v>
      </c>
      <c r="EMJ41" s="1403" t="s">
        <v>2047</v>
      </c>
      <c r="EMK41" s="1403" t="s">
        <v>2047</v>
      </c>
      <c r="EML41" s="1403" t="s">
        <v>2047</v>
      </c>
      <c r="EMM41" s="1403" t="s">
        <v>2047</v>
      </c>
      <c r="EMN41" s="1403" t="s">
        <v>2047</v>
      </c>
      <c r="EMO41" s="1403" t="s">
        <v>2047</v>
      </c>
      <c r="EMP41" s="1403" t="s">
        <v>2047</v>
      </c>
      <c r="EMQ41" s="1403" t="s">
        <v>2047</v>
      </c>
      <c r="EMR41" s="1403" t="s">
        <v>2047</v>
      </c>
      <c r="EMS41" s="1403" t="s">
        <v>2047</v>
      </c>
      <c r="EMT41" s="1403" t="s">
        <v>2047</v>
      </c>
      <c r="EMU41" s="1403" t="s">
        <v>2047</v>
      </c>
      <c r="EMV41" s="1403" t="s">
        <v>2047</v>
      </c>
      <c r="EMW41" s="1403" t="s">
        <v>2047</v>
      </c>
      <c r="EMX41" s="1403" t="s">
        <v>2047</v>
      </c>
      <c r="EMY41" s="1403" t="s">
        <v>2047</v>
      </c>
      <c r="EMZ41" s="1403" t="s">
        <v>2047</v>
      </c>
      <c r="ENA41" s="1403" t="s">
        <v>2047</v>
      </c>
      <c r="ENB41" s="1403" t="s">
        <v>2047</v>
      </c>
      <c r="ENC41" s="1403" t="s">
        <v>2047</v>
      </c>
      <c r="END41" s="1403" t="s">
        <v>2047</v>
      </c>
      <c r="ENE41" s="1403" t="s">
        <v>2047</v>
      </c>
      <c r="ENF41" s="1403" t="s">
        <v>2047</v>
      </c>
      <c r="ENG41" s="1403" t="s">
        <v>2047</v>
      </c>
      <c r="ENH41" s="1403" t="s">
        <v>2047</v>
      </c>
      <c r="ENI41" s="1403" t="s">
        <v>2047</v>
      </c>
      <c r="ENJ41" s="1403" t="s">
        <v>2047</v>
      </c>
      <c r="ENK41" s="1403" t="s">
        <v>2047</v>
      </c>
      <c r="ENL41" s="1403" t="s">
        <v>2047</v>
      </c>
      <c r="ENM41" s="1403" t="s">
        <v>2047</v>
      </c>
      <c r="ENN41" s="1403" t="s">
        <v>2047</v>
      </c>
      <c r="ENO41" s="1403" t="s">
        <v>2047</v>
      </c>
      <c r="ENP41" s="1403" t="s">
        <v>2047</v>
      </c>
      <c r="ENQ41" s="1403" t="s">
        <v>2047</v>
      </c>
      <c r="ENR41" s="1403" t="s">
        <v>2047</v>
      </c>
      <c r="ENS41" s="1403" t="s">
        <v>2047</v>
      </c>
      <c r="ENT41" s="1403" t="s">
        <v>2047</v>
      </c>
      <c r="ENU41" s="1403" t="s">
        <v>2047</v>
      </c>
      <c r="ENV41" s="1403" t="s">
        <v>2047</v>
      </c>
      <c r="ENW41" s="1403" t="s">
        <v>2047</v>
      </c>
      <c r="ENX41" s="1403" t="s">
        <v>2047</v>
      </c>
      <c r="ENY41" s="1403" t="s">
        <v>2047</v>
      </c>
      <c r="ENZ41" s="1403" t="s">
        <v>2047</v>
      </c>
      <c r="EOA41" s="1403" t="s">
        <v>2047</v>
      </c>
      <c r="EOB41" s="1403" t="s">
        <v>2047</v>
      </c>
      <c r="EOC41" s="1403" t="s">
        <v>2047</v>
      </c>
      <c r="EOD41" s="1403" t="s">
        <v>2047</v>
      </c>
      <c r="EOE41" s="1403" t="s">
        <v>2047</v>
      </c>
      <c r="EOF41" s="1403" t="s">
        <v>2047</v>
      </c>
      <c r="EOG41" s="1403" t="s">
        <v>2047</v>
      </c>
      <c r="EOH41" s="1403" t="s">
        <v>2047</v>
      </c>
      <c r="EOI41" s="1403" t="s">
        <v>2047</v>
      </c>
      <c r="EOJ41" s="1403" t="s">
        <v>2047</v>
      </c>
      <c r="EOK41" s="1403" t="s">
        <v>2047</v>
      </c>
      <c r="EOL41" s="1403" t="s">
        <v>2047</v>
      </c>
      <c r="EOM41" s="1403" t="s">
        <v>2047</v>
      </c>
      <c r="EON41" s="1403" t="s">
        <v>2047</v>
      </c>
      <c r="EOO41" s="1403" t="s">
        <v>2047</v>
      </c>
      <c r="EOP41" s="1403" t="s">
        <v>2047</v>
      </c>
      <c r="EOQ41" s="1403" t="s">
        <v>2047</v>
      </c>
      <c r="EOR41" s="1403" t="s">
        <v>2047</v>
      </c>
      <c r="EOS41" s="1403" t="s">
        <v>2047</v>
      </c>
      <c r="EOT41" s="1403" t="s">
        <v>2047</v>
      </c>
      <c r="EOU41" s="1403" t="s">
        <v>2047</v>
      </c>
      <c r="EOV41" s="1403" t="s">
        <v>2047</v>
      </c>
      <c r="EOW41" s="1403" t="s">
        <v>2047</v>
      </c>
      <c r="EOX41" s="1403" t="s">
        <v>2047</v>
      </c>
      <c r="EOY41" s="1403" t="s">
        <v>2047</v>
      </c>
      <c r="EOZ41" s="1403" t="s">
        <v>2047</v>
      </c>
      <c r="EPA41" s="1403" t="s">
        <v>2047</v>
      </c>
      <c r="EPB41" s="1403" t="s">
        <v>2047</v>
      </c>
      <c r="EPC41" s="1403" t="s">
        <v>2047</v>
      </c>
      <c r="EPD41" s="1403" t="s">
        <v>2047</v>
      </c>
      <c r="EPE41" s="1403" t="s">
        <v>2047</v>
      </c>
      <c r="EPF41" s="1403" t="s">
        <v>2047</v>
      </c>
      <c r="EPG41" s="1403" t="s">
        <v>2047</v>
      </c>
      <c r="EPH41" s="1403" t="s">
        <v>2047</v>
      </c>
      <c r="EPI41" s="1403" t="s">
        <v>2047</v>
      </c>
      <c r="EPJ41" s="1403" t="s">
        <v>2047</v>
      </c>
      <c r="EPK41" s="1403" t="s">
        <v>2047</v>
      </c>
      <c r="EPL41" s="1403" t="s">
        <v>2047</v>
      </c>
      <c r="EPM41" s="1403" t="s">
        <v>2047</v>
      </c>
      <c r="EPN41" s="1403" t="s">
        <v>2047</v>
      </c>
      <c r="EPO41" s="1403" t="s">
        <v>2047</v>
      </c>
      <c r="EPP41" s="1403" t="s">
        <v>2047</v>
      </c>
      <c r="EPQ41" s="1403" t="s">
        <v>2047</v>
      </c>
      <c r="EPR41" s="1403" t="s">
        <v>2047</v>
      </c>
      <c r="EPS41" s="1403" t="s">
        <v>2047</v>
      </c>
      <c r="EPT41" s="1403" t="s">
        <v>2047</v>
      </c>
      <c r="EPU41" s="1403" t="s">
        <v>2047</v>
      </c>
      <c r="EPV41" s="1403" t="s">
        <v>2047</v>
      </c>
      <c r="EPW41" s="1403" t="s">
        <v>2047</v>
      </c>
      <c r="EPX41" s="1403" t="s">
        <v>2047</v>
      </c>
      <c r="EPY41" s="1403" t="s">
        <v>2047</v>
      </c>
      <c r="EPZ41" s="1403" t="s">
        <v>2047</v>
      </c>
      <c r="EQA41" s="1403" t="s">
        <v>2047</v>
      </c>
      <c r="EQB41" s="1403" t="s">
        <v>2047</v>
      </c>
      <c r="EQC41" s="1403" t="s">
        <v>2047</v>
      </c>
      <c r="EQD41" s="1403" t="s">
        <v>2047</v>
      </c>
      <c r="EQE41" s="1403" t="s">
        <v>2047</v>
      </c>
      <c r="EQF41" s="1403" t="s">
        <v>2047</v>
      </c>
      <c r="EQG41" s="1403" t="s">
        <v>2047</v>
      </c>
      <c r="EQH41" s="1403" t="s">
        <v>2047</v>
      </c>
      <c r="EQI41" s="1403" t="s">
        <v>2047</v>
      </c>
      <c r="EQJ41" s="1403" t="s">
        <v>2047</v>
      </c>
      <c r="EQK41" s="1403" t="s">
        <v>2047</v>
      </c>
      <c r="EQL41" s="1403" t="s">
        <v>2047</v>
      </c>
      <c r="EQM41" s="1403" t="s">
        <v>2047</v>
      </c>
      <c r="EQN41" s="1403" t="s">
        <v>2047</v>
      </c>
      <c r="EQO41" s="1403" t="s">
        <v>2047</v>
      </c>
      <c r="EQP41" s="1403" t="s">
        <v>2047</v>
      </c>
      <c r="EQQ41" s="1403" t="s">
        <v>2047</v>
      </c>
      <c r="EQR41" s="1403" t="s">
        <v>2047</v>
      </c>
      <c r="EQS41" s="1403" t="s">
        <v>2047</v>
      </c>
      <c r="EQT41" s="1403" t="s">
        <v>2047</v>
      </c>
      <c r="EQU41" s="1403" t="s">
        <v>2047</v>
      </c>
      <c r="EQV41" s="1403" t="s">
        <v>2047</v>
      </c>
      <c r="EQW41" s="1403" t="s">
        <v>2047</v>
      </c>
      <c r="EQX41" s="1403" t="s">
        <v>2047</v>
      </c>
      <c r="EQY41" s="1403" t="s">
        <v>2047</v>
      </c>
      <c r="EQZ41" s="1403" t="s">
        <v>2047</v>
      </c>
      <c r="ERA41" s="1403" t="s">
        <v>2047</v>
      </c>
      <c r="ERB41" s="1403" t="s">
        <v>2047</v>
      </c>
      <c r="ERC41" s="1403" t="s">
        <v>2047</v>
      </c>
      <c r="ERD41" s="1403" t="s">
        <v>2047</v>
      </c>
      <c r="ERE41" s="1403" t="s">
        <v>2047</v>
      </c>
      <c r="ERF41" s="1403" t="s">
        <v>2047</v>
      </c>
      <c r="ERG41" s="1403" t="s">
        <v>2047</v>
      </c>
      <c r="ERH41" s="1403" t="s">
        <v>2047</v>
      </c>
      <c r="ERI41" s="1403" t="s">
        <v>2047</v>
      </c>
      <c r="ERJ41" s="1403" t="s">
        <v>2047</v>
      </c>
      <c r="ERK41" s="1403" t="s">
        <v>2047</v>
      </c>
      <c r="ERL41" s="1403" t="s">
        <v>2047</v>
      </c>
      <c r="ERM41" s="1403" t="s">
        <v>2047</v>
      </c>
      <c r="ERN41" s="1403" t="s">
        <v>2047</v>
      </c>
      <c r="ERO41" s="1403" t="s">
        <v>2047</v>
      </c>
      <c r="ERP41" s="1403" t="s">
        <v>2047</v>
      </c>
      <c r="ERQ41" s="1403" t="s">
        <v>2047</v>
      </c>
      <c r="ERR41" s="1403" t="s">
        <v>2047</v>
      </c>
      <c r="ERS41" s="1403" t="s">
        <v>2047</v>
      </c>
      <c r="ERT41" s="1403" t="s">
        <v>2047</v>
      </c>
      <c r="ERU41" s="1403" t="s">
        <v>2047</v>
      </c>
      <c r="ERV41" s="1403" t="s">
        <v>2047</v>
      </c>
      <c r="ERW41" s="1403" t="s">
        <v>2047</v>
      </c>
      <c r="ERX41" s="1403" t="s">
        <v>2047</v>
      </c>
      <c r="ERY41" s="1403" t="s">
        <v>2047</v>
      </c>
      <c r="ERZ41" s="1403" t="s">
        <v>2047</v>
      </c>
      <c r="ESA41" s="1403" t="s">
        <v>2047</v>
      </c>
      <c r="ESB41" s="1403" t="s">
        <v>2047</v>
      </c>
      <c r="ESC41" s="1403" t="s">
        <v>2047</v>
      </c>
      <c r="ESD41" s="1403" t="s">
        <v>2047</v>
      </c>
      <c r="ESE41" s="1403" t="s">
        <v>2047</v>
      </c>
      <c r="ESF41" s="1403" t="s">
        <v>2047</v>
      </c>
      <c r="ESG41" s="1403" t="s">
        <v>2047</v>
      </c>
      <c r="ESH41" s="1403" t="s">
        <v>2047</v>
      </c>
      <c r="ESI41" s="1403" t="s">
        <v>2047</v>
      </c>
      <c r="ESJ41" s="1403" t="s">
        <v>2047</v>
      </c>
      <c r="ESK41" s="1403" t="s">
        <v>2047</v>
      </c>
      <c r="ESL41" s="1403" t="s">
        <v>2047</v>
      </c>
      <c r="ESM41" s="1403" t="s">
        <v>2047</v>
      </c>
      <c r="ESN41" s="1403" t="s">
        <v>2047</v>
      </c>
      <c r="ESO41" s="1403" t="s">
        <v>2047</v>
      </c>
      <c r="ESP41" s="1403" t="s">
        <v>2047</v>
      </c>
      <c r="ESQ41" s="1403" t="s">
        <v>2047</v>
      </c>
      <c r="ESR41" s="1403" t="s">
        <v>2047</v>
      </c>
      <c r="ESS41" s="1403" t="s">
        <v>2047</v>
      </c>
      <c r="EST41" s="1403" t="s">
        <v>2047</v>
      </c>
      <c r="ESU41" s="1403" t="s">
        <v>2047</v>
      </c>
      <c r="ESV41" s="1403" t="s">
        <v>2047</v>
      </c>
      <c r="ESW41" s="1403" t="s">
        <v>2047</v>
      </c>
      <c r="ESX41" s="1403" t="s">
        <v>2047</v>
      </c>
      <c r="ESY41" s="1403" t="s">
        <v>2047</v>
      </c>
      <c r="ESZ41" s="1403" t="s">
        <v>2047</v>
      </c>
      <c r="ETA41" s="1403" t="s">
        <v>2047</v>
      </c>
      <c r="ETB41" s="1403" t="s">
        <v>2047</v>
      </c>
      <c r="ETC41" s="1403" t="s">
        <v>2047</v>
      </c>
      <c r="ETD41" s="1403" t="s">
        <v>2047</v>
      </c>
      <c r="ETE41" s="1403" t="s">
        <v>2047</v>
      </c>
      <c r="ETF41" s="1403" t="s">
        <v>2047</v>
      </c>
      <c r="ETG41" s="1403" t="s">
        <v>2047</v>
      </c>
      <c r="ETH41" s="1403" t="s">
        <v>2047</v>
      </c>
      <c r="ETI41" s="1403" t="s">
        <v>2047</v>
      </c>
      <c r="ETJ41" s="1403" t="s">
        <v>2047</v>
      </c>
      <c r="ETK41" s="1403" t="s">
        <v>2047</v>
      </c>
      <c r="ETL41" s="1403" t="s">
        <v>2047</v>
      </c>
      <c r="ETM41" s="1403" t="s">
        <v>2047</v>
      </c>
      <c r="ETN41" s="1403" t="s">
        <v>2047</v>
      </c>
      <c r="ETO41" s="1403" t="s">
        <v>2047</v>
      </c>
      <c r="ETP41" s="1403" t="s">
        <v>2047</v>
      </c>
      <c r="ETQ41" s="1403" t="s">
        <v>2047</v>
      </c>
      <c r="ETR41" s="1403" t="s">
        <v>2047</v>
      </c>
      <c r="ETS41" s="1403" t="s">
        <v>2047</v>
      </c>
      <c r="ETT41" s="1403" t="s">
        <v>2047</v>
      </c>
      <c r="ETU41" s="1403" t="s">
        <v>2047</v>
      </c>
      <c r="ETV41" s="1403" t="s">
        <v>2047</v>
      </c>
      <c r="ETW41" s="1403" t="s">
        <v>2047</v>
      </c>
      <c r="ETX41" s="1403" t="s">
        <v>2047</v>
      </c>
      <c r="ETY41" s="1403" t="s">
        <v>2047</v>
      </c>
      <c r="ETZ41" s="1403" t="s">
        <v>2047</v>
      </c>
      <c r="EUA41" s="1403" t="s">
        <v>2047</v>
      </c>
      <c r="EUB41" s="1403" t="s">
        <v>2047</v>
      </c>
      <c r="EUC41" s="1403" t="s">
        <v>2047</v>
      </c>
      <c r="EUD41" s="1403" t="s">
        <v>2047</v>
      </c>
      <c r="EUE41" s="1403" t="s">
        <v>2047</v>
      </c>
      <c r="EUF41" s="1403" t="s">
        <v>2047</v>
      </c>
      <c r="EUG41" s="1403" t="s">
        <v>2047</v>
      </c>
      <c r="EUH41" s="1403" t="s">
        <v>2047</v>
      </c>
      <c r="EUI41" s="1403" t="s">
        <v>2047</v>
      </c>
      <c r="EUJ41" s="1403" t="s">
        <v>2047</v>
      </c>
      <c r="EUK41" s="1403" t="s">
        <v>2047</v>
      </c>
      <c r="EUL41" s="1403" t="s">
        <v>2047</v>
      </c>
      <c r="EUM41" s="1403" t="s">
        <v>2047</v>
      </c>
      <c r="EUN41" s="1403" t="s">
        <v>2047</v>
      </c>
      <c r="EUO41" s="1403" t="s">
        <v>2047</v>
      </c>
      <c r="EUP41" s="1403" t="s">
        <v>2047</v>
      </c>
      <c r="EUQ41" s="1403" t="s">
        <v>2047</v>
      </c>
      <c r="EUR41" s="1403" t="s">
        <v>2047</v>
      </c>
      <c r="EUS41" s="1403" t="s">
        <v>2047</v>
      </c>
      <c r="EUT41" s="1403" t="s">
        <v>2047</v>
      </c>
      <c r="EUU41" s="1403" t="s">
        <v>2047</v>
      </c>
      <c r="EUV41" s="1403" t="s">
        <v>2047</v>
      </c>
      <c r="EUW41" s="1403" t="s">
        <v>2047</v>
      </c>
      <c r="EUX41" s="1403" t="s">
        <v>2047</v>
      </c>
      <c r="EUY41" s="1403" t="s">
        <v>2047</v>
      </c>
      <c r="EUZ41" s="1403" t="s">
        <v>2047</v>
      </c>
      <c r="EVA41" s="1403" t="s">
        <v>2047</v>
      </c>
      <c r="EVB41" s="1403" t="s">
        <v>2047</v>
      </c>
      <c r="EVC41" s="1403" t="s">
        <v>2047</v>
      </c>
      <c r="EVD41" s="1403" t="s">
        <v>2047</v>
      </c>
      <c r="EVE41" s="1403" t="s">
        <v>2047</v>
      </c>
      <c r="EVF41" s="1403" t="s">
        <v>2047</v>
      </c>
      <c r="EVG41" s="1403" t="s">
        <v>2047</v>
      </c>
      <c r="EVH41" s="1403" t="s">
        <v>2047</v>
      </c>
      <c r="EVI41" s="1403" t="s">
        <v>2047</v>
      </c>
      <c r="EVJ41" s="1403" t="s">
        <v>2047</v>
      </c>
      <c r="EVK41" s="1403" t="s">
        <v>2047</v>
      </c>
      <c r="EVL41" s="1403" t="s">
        <v>2047</v>
      </c>
      <c r="EVM41" s="1403" t="s">
        <v>2047</v>
      </c>
      <c r="EVN41" s="1403" t="s">
        <v>2047</v>
      </c>
      <c r="EVO41" s="1403" t="s">
        <v>2047</v>
      </c>
      <c r="EVP41" s="1403" t="s">
        <v>2047</v>
      </c>
      <c r="EVQ41" s="1403" t="s">
        <v>2047</v>
      </c>
      <c r="EVR41" s="1403" t="s">
        <v>2047</v>
      </c>
      <c r="EVS41" s="1403" t="s">
        <v>2047</v>
      </c>
      <c r="EVT41" s="1403" t="s">
        <v>2047</v>
      </c>
      <c r="EVU41" s="1403" t="s">
        <v>2047</v>
      </c>
      <c r="EVV41" s="1403" t="s">
        <v>2047</v>
      </c>
      <c r="EVW41" s="1403" t="s">
        <v>2047</v>
      </c>
      <c r="EVX41" s="1403" t="s">
        <v>2047</v>
      </c>
      <c r="EVY41" s="1403" t="s">
        <v>2047</v>
      </c>
      <c r="EVZ41" s="1403" t="s">
        <v>2047</v>
      </c>
      <c r="EWA41" s="1403" t="s">
        <v>2047</v>
      </c>
      <c r="EWB41" s="1403" t="s">
        <v>2047</v>
      </c>
      <c r="EWC41" s="1403" t="s">
        <v>2047</v>
      </c>
      <c r="EWD41" s="1403" t="s">
        <v>2047</v>
      </c>
      <c r="EWE41" s="1403" t="s">
        <v>2047</v>
      </c>
      <c r="EWF41" s="1403" t="s">
        <v>2047</v>
      </c>
      <c r="EWG41" s="1403" t="s">
        <v>2047</v>
      </c>
      <c r="EWH41" s="1403" t="s">
        <v>2047</v>
      </c>
      <c r="EWI41" s="1403" t="s">
        <v>2047</v>
      </c>
      <c r="EWJ41" s="1403" t="s">
        <v>2047</v>
      </c>
      <c r="EWK41" s="1403" t="s">
        <v>2047</v>
      </c>
      <c r="EWL41" s="1403" t="s">
        <v>2047</v>
      </c>
      <c r="EWM41" s="1403" t="s">
        <v>2047</v>
      </c>
      <c r="EWN41" s="1403" t="s">
        <v>2047</v>
      </c>
      <c r="EWO41" s="1403" t="s">
        <v>2047</v>
      </c>
      <c r="EWP41" s="1403" t="s">
        <v>2047</v>
      </c>
      <c r="EWQ41" s="1403" t="s">
        <v>2047</v>
      </c>
      <c r="EWR41" s="1403" t="s">
        <v>2047</v>
      </c>
      <c r="EWS41" s="1403" t="s">
        <v>2047</v>
      </c>
      <c r="EWT41" s="1403" t="s">
        <v>2047</v>
      </c>
      <c r="EWU41" s="1403" t="s">
        <v>2047</v>
      </c>
      <c r="EWV41" s="1403" t="s">
        <v>2047</v>
      </c>
      <c r="EWW41" s="1403" t="s">
        <v>2047</v>
      </c>
      <c r="EWX41" s="1403" t="s">
        <v>2047</v>
      </c>
      <c r="EWY41" s="1403" t="s">
        <v>2047</v>
      </c>
      <c r="EWZ41" s="1403" t="s">
        <v>2047</v>
      </c>
      <c r="EXA41" s="1403" t="s">
        <v>2047</v>
      </c>
      <c r="EXB41" s="1403" t="s">
        <v>2047</v>
      </c>
      <c r="EXC41" s="1403" t="s">
        <v>2047</v>
      </c>
      <c r="EXD41" s="1403" t="s">
        <v>2047</v>
      </c>
      <c r="EXE41" s="1403" t="s">
        <v>2047</v>
      </c>
      <c r="EXF41" s="1403" t="s">
        <v>2047</v>
      </c>
      <c r="EXG41" s="1403" t="s">
        <v>2047</v>
      </c>
      <c r="EXH41" s="1403" t="s">
        <v>2047</v>
      </c>
      <c r="EXI41" s="1403" t="s">
        <v>2047</v>
      </c>
      <c r="EXJ41" s="1403" t="s">
        <v>2047</v>
      </c>
      <c r="EXK41" s="1403" t="s">
        <v>2047</v>
      </c>
      <c r="EXL41" s="1403" t="s">
        <v>2047</v>
      </c>
      <c r="EXM41" s="1403" t="s">
        <v>2047</v>
      </c>
      <c r="EXN41" s="1403" t="s">
        <v>2047</v>
      </c>
      <c r="EXO41" s="1403" t="s">
        <v>2047</v>
      </c>
      <c r="EXP41" s="1403" t="s">
        <v>2047</v>
      </c>
      <c r="EXQ41" s="1403" t="s">
        <v>2047</v>
      </c>
      <c r="EXR41" s="1403" t="s">
        <v>2047</v>
      </c>
      <c r="EXS41" s="1403" t="s">
        <v>2047</v>
      </c>
      <c r="EXT41" s="1403" t="s">
        <v>2047</v>
      </c>
      <c r="EXU41" s="1403" t="s">
        <v>2047</v>
      </c>
      <c r="EXV41" s="1403" t="s">
        <v>2047</v>
      </c>
      <c r="EXW41" s="1403" t="s">
        <v>2047</v>
      </c>
      <c r="EXX41" s="1403" t="s">
        <v>2047</v>
      </c>
      <c r="EXY41" s="1403" t="s">
        <v>2047</v>
      </c>
      <c r="EXZ41" s="1403" t="s">
        <v>2047</v>
      </c>
      <c r="EYA41" s="1403" t="s">
        <v>2047</v>
      </c>
      <c r="EYB41" s="1403" t="s">
        <v>2047</v>
      </c>
      <c r="EYC41" s="1403" t="s">
        <v>2047</v>
      </c>
      <c r="EYD41" s="1403" t="s">
        <v>2047</v>
      </c>
      <c r="EYE41" s="1403" t="s">
        <v>2047</v>
      </c>
      <c r="EYF41" s="1403" t="s">
        <v>2047</v>
      </c>
      <c r="EYG41" s="1403" t="s">
        <v>2047</v>
      </c>
      <c r="EYH41" s="1403" t="s">
        <v>2047</v>
      </c>
      <c r="EYI41" s="1403" t="s">
        <v>2047</v>
      </c>
      <c r="EYJ41" s="1403" t="s">
        <v>2047</v>
      </c>
      <c r="EYK41" s="1403" t="s">
        <v>2047</v>
      </c>
      <c r="EYL41" s="1403" t="s">
        <v>2047</v>
      </c>
      <c r="EYM41" s="1403" t="s">
        <v>2047</v>
      </c>
      <c r="EYN41" s="1403" t="s">
        <v>2047</v>
      </c>
      <c r="EYO41" s="1403" t="s">
        <v>2047</v>
      </c>
      <c r="EYP41" s="1403" t="s">
        <v>2047</v>
      </c>
      <c r="EYQ41" s="1403" t="s">
        <v>2047</v>
      </c>
      <c r="EYR41" s="1403" t="s">
        <v>2047</v>
      </c>
      <c r="EYS41" s="1403" t="s">
        <v>2047</v>
      </c>
      <c r="EYT41" s="1403" t="s">
        <v>2047</v>
      </c>
      <c r="EYU41" s="1403" t="s">
        <v>2047</v>
      </c>
      <c r="EYV41" s="1403" t="s">
        <v>2047</v>
      </c>
      <c r="EYW41" s="1403" t="s">
        <v>2047</v>
      </c>
      <c r="EYX41" s="1403" t="s">
        <v>2047</v>
      </c>
      <c r="EYY41" s="1403" t="s">
        <v>2047</v>
      </c>
      <c r="EYZ41" s="1403" t="s">
        <v>2047</v>
      </c>
      <c r="EZA41" s="1403" t="s">
        <v>2047</v>
      </c>
      <c r="EZB41" s="1403" t="s">
        <v>2047</v>
      </c>
      <c r="EZC41" s="1403" t="s">
        <v>2047</v>
      </c>
      <c r="EZD41" s="1403" t="s">
        <v>2047</v>
      </c>
      <c r="EZE41" s="1403" t="s">
        <v>2047</v>
      </c>
      <c r="EZF41" s="1403" t="s">
        <v>2047</v>
      </c>
      <c r="EZG41" s="1403" t="s">
        <v>2047</v>
      </c>
      <c r="EZH41" s="1403" t="s">
        <v>2047</v>
      </c>
      <c r="EZI41" s="1403" t="s">
        <v>2047</v>
      </c>
      <c r="EZJ41" s="1403" t="s">
        <v>2047</v>
      </c>
      <c r="EZK41" s="1403" t="s">
        <v>2047</v>
      </c>
      <c r="EZL41" s="1403" t="s">
        <v>2047</v>
      </c>
      <c r="EZM41" s="1403" t="s">
        <v>2047</v>
      </c>
      <c r="EZN41" s="1403" t="s">
        <v>2047</v>
      </c>
      <c r="EZO41" s="1403" t="s">
        <v>2047</v>
      </c>
      <c r="EZP41" s="1403" t="s">
        <v>2047</v>
      </c>
      <c r="EZQ41" s="1403" t="s">
        <v>2047</v>
      </c>
      <c r="EZR41" s="1403" t="s">
        <v>2047</v>
      </c>
      <c r="EZS41" s="1403" t="s">
        <v>2047</v>
      </c>
      <c r="EZT41" s="1403" t="s">
        <v>2047</v>
      </c>
      <c r="EZU41" s="1403" t="s">
        <v>2047</v>
      </c>
      <c r="EZV41" s="1403" t="s">
        <v>2047</v>
      </c>
      <c r="EZW41" s="1403" t="s">
        <v>2047</v>
      </c>
      <c r="EZX41" s="1403" t="s">
        <v>2047</v>
      </c>
      <c r="EZY41" s="1403" t="s">
        <v>2047</v>
      </c>
      <c r="EZZ41" s="1403" t="s">
        <v>2047</v>
      </c>
      <c r="FAA41" s="1403" t="s">
        <v>2047</v>
      </c>
      <c r="FAB41" s="1403" t="s">
        <v>2047</v>
      </c>
      <c r="FAC41" s="1403" t="s">
        <v>2047</v>
      </c>
      <c r="FAD41" s="1403" t="s">
        <v>2047</v>
      </c>
      <c r="FAE41" s="1403" t="s">
        <v>2047</v>
      </c>
      <c r="FAF41" s="1403" t="s">
        <v>2047</v>
      </c>
      <c r="FAG41" s="1403" t="s">
        <v>2047</v>
      </c>
      <c r="FAH41" s="1403" t="s">
        <v>2047</v>
      </c>
      <c r="FAI41" s="1403" t="s">
        <v>2047</v>
      </c>
      <c r="FAJ41" s="1403" t="s">
        <v>2047</v>
      </c>
      <c r="FAK41" s="1403" t="s">
        <v>2047</v>
      </c>
      <c r="FAL41" s="1403" t="s">
        <v>2047</v>
      </c>
      <c r="FAM41" s="1403" t="s">
        <v>2047</v>
      </c>
      <c r="FAN41" s="1403" t="s">
        <v>2047</v>
      </c>
      <c r="FAO41" s="1403" t="s">
        <v>2047</v>
      </c>
      <c r="FAP41" s="1403" t="s">
        <v>2047</v>
      </c>
      <c r="FAQ41" s="1403" t="s">
        <v>2047</v>
      </c>
      <c r="FAR41" s="1403" t="s">
        <v>2047</v>
      </c>
      <c r="FAS41" s="1403" t="s">
        <v>2047</v>
      </c>
      <c r="FAT41" s="1403" t="s">
        <v>2047</v>
      </c>
      <c r="FAU41" s="1403" t="s">
        <v>2047</v>
      </c>
      <c r="FAV41" s="1403" t="s">
        <v>2047</v>
      </c>
      <c r="FAW41" s="1403" t="s">
        <v>2047</v>
      </c>
      <c r="FAX41" s="1403" t="s">
        <v>2047</v>
      </c>
      <c r="FAY41" s="1403" t="s">
        <v>2047</v>
      </c>
      <c r="FAZ41" s="1403" t="s">
        <v>2047</v>
      </c>
      <c r="FBA41" s="1403" t="s">
        <v>2047</v>
      </c>
      <c r="FBB41" s="1403" t="s">
        <v>2047</v>
      </c>
      <c r="FBC41" s="1403" t="s">
        <v>2047</v>
      </c>
      <c r="FBD41" s="1403" t="s">
        <v>2047</v>
      </c>
      <c r="FBE41" s="1403" t="s">
        <v>2047</v>
      </c>
      <c r="FBF41" s="1403" t="s">
        <v>2047</v>
      </c>
      <c r="FBG41" s="1403" t="s">
        <v>2047</v>
      </c>
      <c r="FBH41" s="1403" t="s">
        <v>2047</v>
      </c>
      <c r="FBI41" s="1403" t="s">
        <v>2047</v>
      </c>
      <c r="FBJ41" s="1403" t="s">
        <v>2047</v>
      </c>
      <c r="FBK41" s="1403" t="s">
        <v>2047</v>
      </c>
      <c r="FBL41" s="1403" t="s">
        <v>2047</v>
      </c>
      <c r="FBM41" s="1403" t="s">
        <v>2047</v>
      </c>
      <c r="FBN41" s="1403" t="s">
        <v>2047</v>
      </c>
      <c r="FBO41" s="1403" t="s">
        <v>2047</v>
      </c>
      <c r="FBP41" s="1403" t="s">
        <v>2047</v>
      </c>
      <c r="FBQ41" s="1403" t="s">
        <v>2047</v>
      </c>
      <c r="FBR41" s="1403" t="s">
        <v>2047</v>
      </c>
      <c r="FBS41" s="1403" t="s">
        <v>2047</v>
      </c>
      <c r="FBT41" s="1403" t="s">
        <v>2047</v>
      </c>
      <c r="FBU41" s="1403" t="s">
        <v>2047</v>
      </c>
      <c r="FBV41" s="1403" t="s">
        <v>2047</v>
      </c>
      <c r="FBW41" s="1403" t="s">
        <v>2047</v>
      </c>
      <c r="FBX41" s="1403" t="s">
        <v>2047</v>
      </c>
      <c r="FBY41" s="1403" t="s">
        <v>2047</v>
      </c>
      <c r="FBZ41" s="1403" t="s">
        <v>2047</v>
      </c>
      <c r="FCA41" s="1403" t="s">
        <v>2047</v>
      </c>
      <c r="FCB41" s="1403" t="s">
        <v>2047</v>
      </c>
      <c r="FCC41" s="1403" t="s">
        <v>2047</v>
      </c>
      <c r="FCD41" s="1403" t="s">
        <v>2047</v>
      </c>
      <c r="FCE41" s="1403" t="s">
        <v>2047</v>
      </c>
      <c r="FCF41" s="1403" t="s">
        <v>2047</v>
      </c>
      <c r="FCG41" s="1403" t="s">
        <v>2047</v>
      </c>
      <c r="FCH41" s="1403" t="s">
        <v>2047</v>
      </c>
      <c r="FCI41" s="1403" t="s">
        <v>2047</v>
      </c>
      <c r="FCJ41" s="1403" t="s">
        <v>2047</v>
      </c>
      <c r="FCK41" s="1403" t="s">
        <v>2047</v>
      </c>
      <c r="FCL41" s="1403" t="s">
        <v>2047</v>
      </c>
      <c r="FCM41" s="1403" t="s">
        <v>2047</v>
      </c>
      <c r="FCN41" s="1403" t="s">
        <v>2047</v>
      </c>
      <c r="FCO41" s="1403" t="s">
        <v>2047</v>
      </c>
      <c r="FCP41" s="1403" t="s">
        <v>2047</v>
      </c>
      <c r="FCQ41" s="1403" t="s">
        <v>2047</v>
      </c>
      <c r="FCR41" s="1403" t="s">
        <v>2047</v>
      </c>
      <c r="FCS41" s="1403" t="s">
        <v>2047</v>
      </c>
      <c r="FCT41" s="1403" t="s">
        <v>2047</v>
      </c>
      <c r="FCU41" s="1403" t="s">
        <v>2047</v>
      </c>
      <c r="FCV41" s="1403" t="s">
        <v>2047</v>
      </c>
      <c r="FCW41" s="1403" t="s">
        <v>2047</v>
      </c>
      <c r="FCX41" s="1403" t="s">
        <v>2047</v>
      </c>
      <c r="FCY41" s="1403" t="s">
        <v>2047</v>
      </c>
      <c r="FCZ41" s="1403" t="s">
        <v>2047</v>
      </c>
      <c r="FDA41" s="1403" t="s">
        <v>2047</v>
      </c>
      <c r="FDB41" s="1403" t="s">
        <v>2047</v>
      </c>
      <c r="FDC41" s="1403" t="s">
        <v>2047</v>
      </c>
      <c r="FDD41" s="1403" t="s">
        <v>2047</v>
      </c>
      <c r="FDE41" s="1403" t="s">
        <v>2047</v>
      </c>
      <c r="FDF41" s="1403" t="s">
        <v>2047</v>
      </c>
      <c r="FDG41" s="1403" t="s">
        <v>2047</v>
      </c>
      <c r="FDH41" s="1403" t="s">
        <v>2047</v>
      </c>
      <c r="FDI41" s="1403" t="s">
        <v>2047</v>
      </c>
      <c r="FDJ41" s="1403" t="s">
        <v>2047</v>
      </c>
      <c r="FDK41" s="1403" t="s">
        <v>2047</v>
      </c>
      <c r="FDL41" s="1403" t="s">
        <v>2047</v>
      </c>
      <c r="FDM41" s="1403" t="s">
        <v>2047</v>
      </c>
      <c r="FDN41" s="1403" t="s">
        <v>2047</v>
      </c>
      <c r="FDO41" s="1403" t="s">
        <v>2047</v>
      </c>
      <c r="FDP41" s="1403" t="s">
        <v>2047</v>
      </c>
      <c r="FDQ41" s="1403" t="s">
        <v>2047</v>
      </c>
      <c r="FDR41" s="1403" t="s">
        <v>2047</v>
      </c>
      <c r="FDS41" s="1403" t="s">
        <v>2047</v>
      </c>
      <c r="FDT41" s="1403" t="s">
        <v>2047</v>
      </c>
      <c r="FDU41" s="1403" t="s">
        <v>2047</v>
      </c>
      <c r="FDV41" s="1403" t="s">
        <v>2047</v>
      </c>
      <c r="FDW41" s="1403" t="s">
        <v>2047</v>
      </c>
      <c r="FDX41" s="1403" t="s">
        <v>2047</v>
      </c>
      <c r="FDY41" s="1403" t="s">
        <v>2047</v>
      </c>
      <c r="FDZ41" s="1403" t="s">
        <v>2047</v>
      </c>
      <c r="FEA41" s="1403" t="s">
        <v>2047</v>
      </c>
      <c r="FEB41" s="1403" t="s">
        <v>2047</v>
      </c>
      <c r="FEC41" s="1403" t="s">
        <v>2047</v>
      </c>
      <c r="FED41" s="1403" t="s">
        <v>2047</v>
      </c>
      <c r="FEE41" s="1403" t="s">
        <v>2047</v>
      </c>
      <c r="FEF41" s="1403" t="s">
        <v>2047</v>
      </c>
      <c r="FEG41" s="1403" t="s">
        <v>2047</v>
      </c>
      <c r="FEH41" s="1403" t="s">
        <v>2047</v>
      </c>
      <c r="FEI41" s="1403" t="s">
        <v>2047</v>
      </c>
      <c r="FEJ41" s="1403" t="s">
        <v>2047</v>
      </c>
      <c r="FEK41" s="1403" t="s">
        <v>2047</v>
      </c>
      <c r="FEL41" s="1403" t="s">
        <v>2047</v>
      </c>
      <c r="FEM41" s="1403" t="s">
        <v>2047</v>
      </c>
      <c r="FEN41" s="1403" t="s">
        <v>2047</v>
      </c>
      <c r="FEO41" s="1403" t="s">
        <v>2047</v>
      </c>
      <c r="FEP41" s="1403" t="s">
        <v>2047</v>
      </c>
      <c r="FEQ41" s="1403" t="s">
        <v>2047</v>
      </c>
      <c r="FER41" s="1403" t="s">
        <v>2047</v>
      </c>
      <c r="FES41" s="1403" t="s">
        <v>2047</v>
      </c>
      <c r="FET41" s="1403" t="s">
        <v>2047</v>
      </c>
      <c r="FEU41" s="1403" t="s">
        <v>2047</v>
      </c>
      <c r="FEV41" s="1403" t="s">
        <v>2047</v>
      </c>
      <c r="FEW41" s="1403" t="s">
        <v>2047</v>
      </c>
      <c r="FEX41" s="1403" t="s">
        <v>2047</v>
      </c>
      <c r="FEY41" s="1403" t="s">
        <v>2047</v>
      </c>
      <c r="FEZ41" s="1403" t="s">
        <v>2047</v>
      </c>
      <c r="FFA41" s="1403" t="s">
        <v>2047</v>
      </c>
      <c r="FFB41" s="1403" t="s">
        <v>2047</v>
      </c>
      <c r="FFC41" s="1403" t="s">
        <v>2047</v>
      </c>
      <c r="FFD41" s="1403" t="s">
        <v>2047</v>
      </c>
      <c r="FFE41" s="1403" t="s">
        <v>2047</v>
      </c>
      <c r="FFF41" s="1403" t="s">
        <v>2047</v>
      </c>
      <c r="FFG41" s="1403" t="s">
        <v>2047</v>
      </c>
      <c r="FFH41" s="1403" t="s">
        <v>2047</v>
      </c>
      <c r="FFI41" s="1403" t="s">
        <v>2047</v>
      </c>
      <c r="FFJ41" s="1403" t="s">
        <v>2047</v>
      </c>
      <c r="FFK41" s="1403" t="s">
        <v>2047</v>
      </c>
      <c r="FFL41" s="1403" t="s">
        <v>2047</v>
      </c>
      <c r="FFM41" s="1403" t="s">
        <v>2047</v>
      </c>
      <c r="FFN41" s="1403" t="s">
        <v>2047</v>
      </c>
      <c r="FFO41" s="1403" t="s">
        <v>2047</v>
      </c>
      <c r="FFP41" s="1403" t="s">
        <v>2047</v>
      </c>
      <c r="FFQ41" s="1403" t="s">
        <v>2047</v>
      </c>
      <c r="FFR41" s="1403" t="s">
        <v>2047</v>
      </c>
      <c r="FFS41" s="1403" t="s">
        <v>2047</v>
      </c>
      <c r="FFT41" s="1403" t="s">
        <v>2047</v>
      </c>
      <c r="FFU41" s="1403" t="s">
        <v>2047</v>
      </c>
      <c r="FFV41" s="1403" t="s">
        <v>2047</v>
      </c>
      <c r="FFW41" s="1403" t="s">
        <v>2047</v>
      </c>
      <c r="FFX41" s="1403" t="s">
        <v>2047</v>
      </c>
      <c r="FFY41" s="1403" t="s">
        <v>2047</v>
      </c>
      <c r="FFZ41" s="1403" t="s">
        <v>2047</v>
      </c>
      <c r="FGA41" s="1403" t="s">
        <v>2047</v>
      </c>
      <c r="FGB41" s="1403" t="s">
        <v>2047</v>
      </c>
      <c r="FGC41" s="1403" t="s">
        <v>2047</v>
      </c>
      <c r="FGD41" s="1403" t="s">
        <v>2047</v>
      </c>
      <c r="FGE41" s="1403" t="s">
        <v>2047</v>
      </c>
      <c r="FGF41" s="1403" t="s">
        <v>2047</v>
      </c>
      <c r="FGG41" s="1403" t="s">
        <v>2047</v>
      </c>
      <c r="FGH41" s="1403" t="s">
        <v>2047</v>
      </c>
      <c r="FGI41" s="1403" t="s">
        <v>2047</v>
      </c>
      <c r="FGJ41" s="1403" t="s">
        <v>2047</v>
      </c>
      <c r="FGK41" s="1403" t="s">
        <v>2047</v>
      </c>
      <c r="FGL41" s="1403" t="s">
        <v>2047</v>
      </c>
      <c r="FGM41" s="1403" t="s">
        <v>2047</v>
      </c>
      <c r="FGN41" s="1403" t="s">
        <v>2047</v>
      </c>
      <c r="FGO41" s="1403" t="s">
        <v>2047</v>
      </c>
      <c r="FGP41" s="1403" t="s">
        <v>2047</v>
      </c>
      <c r="FGQ41" s="1403" t="s">
        <v>2047</v>
      </c>
      <c r="FGR41" s="1403" t="s">
        <v>2047</v>
      </c>
      <c r="FGS41" s="1403" t="s">
        <v>2047</v>
      </c>
      <c r="FGT41" s="1403" t="s">
        <v>2047</v>
      </c>
      <c r="FGU41" s="1403" t="s">
        <v>2047</v>
      </c>
      <c r="FGV41" s="1403" t="s">
        <v>2047</v>
      </c>
      <c r="FGW41" s="1403" t="s">
        <v>2047</v>
      </c>
      <c r="FGX41" s="1403" t="s">
        <v>2047</v>
      </c>
      <c r="FGY41" s="1403" t="s">
        <v>2047</v>
      </c>
      <c r="FGZ41" s="1403" t="s">
        <v>2047</v>
      </c>
      <c r="FHA41" s="1403" t="s">
        <v>2047</v>
      </c>
      <c r="FHB41" s="1403" t="s">
        <v>2047</v>
      </c>
      <c r="FHC41" s="1403" t="s">
        <v>2047</v>
      </c>
      <c r="FHD41" s="1403" t="s">
        <v>2047</v>
      </c>
      <c r="FHE41" s="1403" t="s">
        <v>2047</v>
      </c>
      <c r="FHF41" s="1403" t="s">
        <v>2047</v>
      </c>
      <c r="FHG41" s="1403" t="s">
        <v>2047</v>
      </c>
      <c r="FHH41" s="1403" t="s">
        <v>2047</v>
      </c>
      <c r="FHI41" s="1403" t="s">
        <v>2047</v>
      </c>
      <c r="FHJ41" s="1403" t="s">
        <v>2047</v>
      </c>
      <c r="FHK41" s="1403" t="s">
        <v>2047</v>
      </c>
      <c r="FHL41" s="1403" t="s">
        <v>2047</v>
      </c>
      <c r="FHM41" s="1403" t="s">
        <v>2047</v>
      </c>
      <c r="FHN41" s="1403" t="s">
        <v>2047</v>
      </c>
      <c r="FHO41" s="1403" t="s">
        <v>2047</v>
      </c>
      <c r="FHP41" s="1403" t="s">
        <v>2047</v>
      </c>
      <c r="FHQ41" s="1403" t="s">
        <v>2047</v>
      </c>
      <c r="FHR41" s="1403" t="s">
        <v>2047</v>
      </c>
      <c r="FHS41" s="1403" t="s">
        <v>2047</v>
      </c>
      <c r="FHT41" s="1403" t="s">
        <v>2047</v>
      </c>
      <c r="FHU41" s="1403" t="s">
        <v>2047</v>
      </c>
      <c r="FHV41" s="1403" t="s">
        <v>2047</v>
      </c>
      <c r="FHW41" s="1403" t="s">
        <v>2047</v>
      </c>
      <c r="FHX41" s="1403" t="s">
        <v>2047</v>
      </c>
      <c r="FHY41" s="1403" t="s">
        <v>2047</v>
      </c>
      <c r="FHZ41" s="1403" t="s">
        <v>2047</v>
      </c>
      <c r="FIA41" s="1403" t="s">
        <v>2047</v>
      </c>
      <c r="FIB41" s="1403" t="s">
        <v>2047</v>
      </c>
      <c r="FIC41" s="1403" t="s">
        <v>2047</v>
      </c>
      <c r="FID41" s="1403" t="s">
        <v>2047</v>
      </c>
      <c r="FIE41" s="1403" t="s">
        <v>2047</v>
      </c>
      <c r="FIF41" s="1403" t="s">
        <v>2047</v>
      </c>
      <c r="FIG41" s="1403" t="s">
        <v>2047</v>
      </c>
      <c r="FIH41" s="1403" t="s">
        <v>2047</v>
      </c>
      <c r="FII41" s="1403" t="s">
        <v>2047</v>
      </c>
      <c r="FIJ41" s="1403" t="s">
        <v>2047</v>
      </c>
      <c r="FIK41" s="1403" t="s">
        <v>2047</v>
      </c>
      <c r="FIL41" s="1403" t="s">
        <v>2047</v>
      </c>
      <c r="FIM41" s="1403" t="s">
        <v>2047</v>
      </c>
      <c r="FIN41" s="1403" t="s">
        <v>2047</v>
      </c>
      <c r="FIO41" s="1403" t="s">
        <v>2047</v>
      </c>
      <c r="FIP41" s="1403" t="s">
        <v>2047</v>
      </c>
      <c r="FIQ41" s="1403" t="s">
        <v>2047</v>
      </c>
      <c r="FIR41" s="1403" t="s">
        <v>2047</v>
      </c>
      <c r="FIS41" s="1403" t="s">
        <v>2047</v>
      </c>
      <c r="FIT41" s="1403" t="s">
        <v>2047</v>
      </c>
      <c r="FIU41" s="1403" t="s">
        <v>2047</v>
      </c>
      <c r="FIV41" s="1403" t="s">
        <v>2047</v>
      </c>
      <c r="FIW41" s="1403" t="s">
        <v>2047</v>
      </c>
      <c r="FIX41" s="1403" t="s">
        <v>2047</v>
      </c>
      <c r="FIY41" s="1403" t="s">
        <v>2047</v>
      </c>
      <c r="FIZ41" s="1403" t="s">
        <v>2047</v>
      </c>
      <c r="FJA41" s="1403" t="s">
        <v>2047</v>
      </c>
      <c r="FJB41" s="1403" t="s">
        <v>2047</v>
      </c>
      <c r="FJC41" s="1403" t="s">
        <v>2047</v>
      </c>
      <c r="FJD41" s="1403" t="s">
        <v>2047</v>
      </c>
      <c r="FJE41" s="1403" t="s">
        <v>2047</v>
      </c>
      <c r="FJF41" s="1403" t="s">
        <v>2047</v>
      </c>
      <c r="FJG41" s="1403" t="s">
        <v>2047</v>
      </c>
      <c r="FJH41" s="1403" t="s">
        <v>2047</v>
      </c>
      <c r="FJI41" s="1403" t="s">
        <v>2047</v>
      </c>
      <c r="FJJ41" s="1403" t="s">
        <v>2047</v>
      </c>
      <c r="FJK41" s="1403" t="s">
        <v>2047</v>
      </c>
      <c r="FJL41" s="1403" t="s">
        <v>2047</v>
      </c>
      <c r="FJM41" s="1403" t="s">
        <v>2047</v>
      </c>
      <c r="FJN41" s="1403" t="s">
        <v>2047</v>
      </c>
      <c r="FJO41" s="1403" t="s">
        <v>2047</v>
      </c>
      <c r="FJP41" s="1403" t="s">
        <v>2047</v>
      </c>
      <c r="FJQ41" s="1403" t="s">
        <v>2047</v>
      </c>
      <c r="FJR41" s="1403" t="s">
        <v>2047</v>
      </c>
      <c r="FJS41" s="1403" t="s">
        <v>2047</v>
      </c>
      <c r="FJT41" s="1403" t="s">
        <v>2047</v>
      </c>
      <c r="FJU41" s="1403" t="s">
        <v>2047</v>
      </c>
      <c r="FJV41" s="1403" t="s">
        <v>2047</v>
      </c>
      <c r="FJW41" s="1403" t="s">
        <v>2047</v>
      </c>
      <c r="FJX41" s="1403" t="s">
        <v>2047</v>
      </c>
      <c r="FJY41" s="1403" t="s">
        <v>2047</v>
      </c>
      <c r="FJZ41" s="1403" t="s">
        <v>2047</v>
      </c>
      <c r="FKA41" s="1403" t="s">
        <v>2047</v>
      </c>
      <c r="FKB41" s="1403" t="s">
        <v>2047</v>
      </c>
      <c r="FKC41" s="1403" t="s">
        <v>2047</v>
      </c>
      <c r="FKD41" s="1403" t="s">
        <v>2047</v>
      </c>
      <c r="FKE41" s="1403" t="s">
        <v>2047</v>
      </c>
      <c r="FKF41" s="1403" t="s">
        <v>2047</v>
      </c>
      <c r="FKG41" s="1403" t="s">
        <v>2047</v>
      </c>
      <c r="FKH41" s="1403" t="s">
        <v>2047</v>
      </c>
      <c r="FKI41" s="1403" t="s">
        <v>2047</v>
      </c>
      <c r="FKJ41" s="1403" t="s">
        <v>2047</v>
      </c>
      <c r="FKK41" s="1403" t="s">
        <v>2047</v>
      </c>
      <c r="FKL41" s="1403" t="s">
        <v>2047</v>
      </c>
      <c r="FKM41" s="1403" t="s">
        <v>2047</v>
      </c>
      <c r="FKN41" s="1403" t="s">
        <v>2047</v>
      </c>
      <c r="FKO41" s="1403" t="s">
        <v>2047</v>
      </c>
      <c r="FKP41" s="1403" t="s">
        <v>2047</v>
      </c>
      <c r="FKQ41" s="1403" t="s">
        <v>2047</v>
      </c>
      <c r="FKR41" s="1403" t="s">
        <v>2047</v>
      </c>
      <c r="FKS41" s="1403" t="s">
        <v>2047</v>
      </c>
      <c r="FKT41" s="1403" t="s">
        <v>2047</v>
      </c>
      <c r="FKU41" s="1403" t="s">
        <v>2047</v>
      </c>
      <c r="FKV41" s="1403" t="s">
        <v>2047</v>
      </c>
      <c r="FKW41" s="1403" t="s">
        <v>2047</v>
      </c>
      <c r="FKX41" s="1403" t="s">
        <v>2047</v>
      </c>
      <c r="FKY41" s="1403" t="s">
        <v>2047</v>
      </c>
      <c r="FKZ41" s="1403" t="s">
        <v>2047</v>
      </c>
      <c r="FLA41" s="1403" t="s">
        <v>2047</v>
      </c>
      <c r="FLB41" s="1403" t="s">
        <v>2047</v>
      </c>
      <c r="FLC41" s="1403" t="s">
        <v>2047</v>
      </c>
      <c r="FLD41" s="1403" t="s">
        <v>2047</v>
      </c>
      <c r="FLE41" s="1403" t="s">
        <v>2047</v>
      </c>
      <c r="FLF41" s="1403" t="s">
        <v>2047</v>
      </c>
      <c r="FLG41" s="1403" t="s">
        <v>2047</v>
      </c>
      <c r="FLH41" s="1403" t="s">
        <v>2047</v>
      </c>
      <c r="FLI41" s="1403" t="s">
        <v>2047</v>
      </c>
      <c r="FLJ41" s="1403" t="s">
        <v>2047</v>
      </c>
      <c r="FLK41" s="1403" t="s">
        <v>2047</v>
      </c>
      <c r="FLL41" s="1403" t="s">
        <v>2047</v>
      </c>
      <c r="FLM41" s="1403" t="s">
        <v>2047</v>
      </c>
      <c r="FLN41" s="1403" t="s">
        <v>2047</v>
      </c>
      <c r="FLO41" s="1403" t="s">
        <v>2047</v>
      </c>
      <c r="FLP41" s="1403" t="s">
        <v>2047</v>
      </c>
      <c r="FLQ41" s="1403" t="s">
        <v>2047</v>
      </c>
      <c r="FLR41" s="1403" t="s">
        <v>2047</v>
      </c>
      <c r="FLS41" s="1403" t="s">
        <v>2047</v>
      </c>
      <c r="FLT41" s="1403" t="s">
        <v>2047</v>
      </c>
      <c r="FLU41" s="1403" t="s">
        <v>2047</v>
      </c>
      <c r="FLV41" s="1403" t="s">
        <v>2047</v>
      </c>
      <c r="FLW41" s="1403" t="s">
        <v>2047</v>
      </c>
      <c r="FLX41" s="1403" t="s">
        <v>2047</v>
      </c>
      <c r="FLY41" s="1403" t="s">
        <v>2047</v>
      </c>
      <c r="FLZ41" s="1403" t="s">
        <v>2047</v>
      </c>
      <c r="FMA41" s="1403" t="s">
        <v>2047</v>
      </c>
      <c r="FMB41" s="1403" t="s">
        <v>2047</v>
      </c>
      <c r="FMC41" s="1403" t="s">
        <v>2047</v>
      </c>
      <c r="FMD41" s="1403" t="s">
        <v>2047</v>
      </c>
      <c r="FME41" s="1403" t="s">
        <v>2047</v>
      </c>
      <c r="FMF41" s="1403" t="s">
        <v>2047</v>
      </c>
      <c r="FMG41" s="1403" t="s">
        <v>2047</v>
      </c>
      <c r="FMH41" s="1403" t="s">
        <v>2047</v>
      </c>
      <c r="FMI41" s="1403" t="s">
        <v>2047</v>
      </c>
      <c r="FMJ41" s="1403" t="s">
        <v>2047</v>
      </c>
      <c r="FMK41" s="1403" t="s">
        <v>2047</v>
      </c>
      <c r="FML41" s="1403" t="s">
        <v>2047</v>
      </c>
      <c r="FMM41" s="1403" t="s">
        <v>2047</v>
      </c>
      <c r="FMN41" s="1403" t="s">
        <v>2047</v>
      </c>
      <c r="FMO41" s="1403" t="s">
        <v>2047</v>
      </c>
      <c r="FMP41" s="1403" t="s">
        <v>2047</v>
      </c>
      <c r="FMQ41" s="1403" t="s">
        <v>2047</v>
      </c>
      <c r="FMR41" s="1403" t="s">
        <v>2047</v>
      </c>
      <c r="FMS41" s="1403" t="s">
        <v>2047</v>
      </c>
      <c r="FMT41" s="1403" t="s">
        <v>2047</v>
      </c>
      <c r="FMU41" s="1403" t="s">
        <v>2047</v>
      </c>
      <c r="FMV41" s="1403" t="s">
        <v>2047</v>
      </c>
      <c r="FMW41" s="1403" t="s">
        <v>2047</v>
      </c>
      <c r="FMX41" s="1403" t="s">
        <v>2047</v>
      </c>
      <c r="FMY41" s="1403" t="s">
        <v>2047</v>
      </c>
      <c r="FMZ41" s="1403" t="s">
        <v>2047</v>
      </c>
      <c r="FNA41" s="1403" t="s">
        <v>2047</v>
      </c>
      <c r="FNB41" s="1403" t="s">
        <v>2047</v>
      </c>
      <c r="FNC41" s="1403" t="s">
        <v>2047</v>
      </c>
      <c r="FND41" s="1403" t="s">
        <v>2047</v>
      </c>
      <c r="FNE41" s="1403" t="s">
        <v>2047</v>
      </c>
      <c r="FNF41" s="1403" t="s">
        <v>2047</v>
      </c>
      <c r="FNG41" s="1403" t="s">
        <v>2047</v>
      </c>
      <c r="FNH41" s="1403" t="s">
        <v>2047</v>
      </c>
      <c r="FNI41" s="1403" t="s">
        <v>2047</v>
      </c>
      <c r="FNJ41" s="1403" t="s">
        <v>2047</v>
      </c>
      <c r="FNK41" s="1403" t="s">
        <v>2047</v>
      </c>
      <c r="FNL41" s="1403" t="s">
        <v>2047</v>
      </c>
      <c r="FNM41" s="1403" t="s">
        <v>2047</v>
      </c>
      <c r="FNN41" s="1403" t="s">
        <v>2047</v>
      </c>
      <c r="FNO41" s="1403" t="s">
        <v>2047</v>
      </c>
      <c r="FNP41" s="1403" t="s">
        <v>2047</v>
      </c>
      <c r="FNQ41" s="1403" t="s">
        <v>2047</v>
      </c>
      <c r="FNR41" s="1403" t="s">
        <v>2047</v>
      </c>
      <c r="FNS41" s="1403" t="s">
        <v>2047</v>
      </c>
      <c r="FNT41" s="1403" t="s">
        <v>2047</v>
      </c>
      <c r="FNU41" s="1403" t="s">
        <v>2047</v>
      </c>
      <c r="FNV41" s="1403" t="s">
        <v>2047</v>
      </c>
      <c r="FNW41" s="1403" t="s">
        <v>2047</v>
      </c>
      <c r="FNX41" s="1403" t="s">
        <v>2047</v>
      </c>
      <c r="FNY41" s="1403" t="s">
        <v>2047</v>
      </c>
      <c r="FNZ41" s="1403" t="s">
        <v>2047</v>
      </c>
      <c r="FOA41" s="1403" t="s">
        <v>2047</v>
      </c>
      <c r="FOB41" s="1403" t="s">
        <v>2047</v>
      </c>
      <c r="FOC41" s="1403" t="s">
        <v>2047</v>
      </c>
      <c r="FOD41" s="1403" t="s">
        <v>2047</v>
      </c>
      <c r="FOE41" s="1403" t="s">
        <v>2047</v>
      </c>
      <c r="FOF41" s="1403" t="s">
        <v>2047</v>
      </c>
      <c r="FOG41" s="1403" t="s">
        <v>2047</v>
      </c>
      <c r="FOH41" s="1403" t="s">
        <v>2047</v>
      </c>
      <c r="FOI41" s="1403" t="s">
        <v>2047</v>
      </c>
      <c r="FOJ41" s="1403" t="s">
        <v>2047</v>
      </c>
      <c r="FOK41" s="1403" t="s">
        <v>2047</v>
      </c>
      <c r="FOL41" s="1403" t="s">
        <v>2047</v>
      </c>
      <c r="FOM41" s="1403" t="s">
        <v>2047</v>
      </c>
      <c r="FON41" s="1403" t="s">
        <v>2047</v>
      </c>
      <c r="FOO41" s="1403" t="s">
        <v>2047</v>
      </c>
      <c r="FOP41" s="1403" t="s">
        <v>2047</v>
      </c>
      <c r="FOQ41" s="1403" t="s">
        <v>2047</v>
      </c>
      <c r="FOR41" s="1403" t="s">
        <v>2047</v>
      </c>
      <c r="FOS41" s="1403" t="s">
        <v>2047</v>
      </c>
      <c r="FOT41" s="1403" t="s">
        <v>2047</v>
      </c>
      <c r="FOU41" s="1403" t="s">
        <v>2047</v>
      </c>
      <c r="FOV41" s="1403" t="s">
        <v>2047</v>
      </c>
      <c r="FOW41" s="1403" t="s">
        <v>2047</v>
      </c>
      <c r="FOX41" s="1403" t="s">
        <v>2047</v>
      </c>
      <c r="FOY41" s="1403" t="s">
        <v>2047</v>
      </c>
      <c r="FOZ41" s="1403" t="s">
        <v>2047</v>
      </c>
      <c r="FPA41" s="1403" t="s">
        <v>2047</v>
      </c>
      <c r="FPB41" s="1403" t="s">
        <v>2047</v>
      </c>
      <c r="FPC41" s="1403" t="s">
        <v>2047</v>
      </c>
      <c r="FPD41" s="1403" t="s">
        <v>2047</v>
      </c>
      <c r="FPE41" s="1403" t="s">
        <v>2047</v>
      </c>
      <c r="FPF41" s="1403" t="s">
        <v>2047</v>
      </c>
      <c r="FPG41" s="1403" t="s">
        <v>2047</v>
      </c>
      <c r="FPH41" s="1403" t="s">
        <v>2047</v>
      </c>
      <c r="FPI41" s="1403" t="s">
        <v>2047</v>
      </c>
      <c r="FPJ41" s="1403" t="s">
        <v>2047</v>
      </c>
      <c r="FPK41" s="1403" t="s">
        <v>2047</v>
      </c>
      <c r="FPL41" s="1403" t="s">
        <v>2047</v>
      </c>
      <c r="FPM41" s="1403" t="s">
        <v>2047</v>
      </c>
      <c r="FPN41" s="1403" t="s">
        <v>2047</v>
      </c>
      <c r="FPO41" s="1403" t="s">
        <v>2047</v>
      </c>
      <c r="FPP41" s="1403" t="s">
        <v>2047</v>
      </c>
      <c r="FPQ41" s="1403" t="s">
        <v>2047</v>
      </c>
      <c r="FPR41" s="1403" t="s">
        <v>2047</v>
      </c>
      <c r="FPS41" s="1403" t="s">
        <v>2047</v>
      </c>
      <c r="FPT41" s="1403" t="s">
        <v>2047</v>
      </c>
      <c r="FPU41" s="1403" t="s">
        <v>2047</v>
      </c>
      <c r="FPV41" s="1403" t="s">
        <v>2047</v>
      </c>
      <c r="FPW41" s="1403" t="s">
        <v>2047</v>
      </c>
      <c r="FPX41" s="1403" t="s">
        <v>2047</v>
      </c>
      <c r="FPY41" s="1403" t="s">
        <v>2047</v>
      </c>
      <c r="FPZ41" s="1403" t="s">
        <v>2047</v>
      </c>
      <c r="FQA41" s="1403" t="s">
        <v>2047</v>
      </c>
      <c r="FQB41" s="1403" t="s">
        <v>2047</v>
      </c>
      <c r="FQC41" s="1403" t="s">
        <v>2047</v>
      </c>
      <c r="FQD41" s="1403" t="s">
        <v>2047</v>
      </c>
      <c r="FQE41" s="1403" t="s">
        <v>2047</v>
      </c>
      <c r="FQF41" s="1403" t="s">
        <v>2047</v>
      </c>
      <c r="FQG41" s="1403" t="s">
        <v>2047</v>
      </c>
      <c r="FQH41" s="1403" t="s">
        <v>2047</v>
      </c>
      <c r="FQI41" s="1403" t="s">
        <v>2047</v>
      </c>
      <c r="FQJ41" s="1403" t="s">
        <v>2047</v>
      </c>
      <c r="FQK41" s="1403" t="s">
        <v>2047</v>
      </c>
      <c r="FQL41" s="1403" t="s">
        <v>2047</v>
      </c>
      <c r="FQM41" s="1403" t="s">
        <v>2047</v>
      </c>
      <c r="FQN41" s="1403" t="s">
        <v>2047</v>
      </c>
      <c r="FQO41" s="1403" t="s">
        <v>2047</v>
      </c>
      <c r="FQP41" s="1403" t="s">
        <v>2047</v>
      </c>
      <c r="FQQ41" s="1403" t="s">
        <v>2047</v>
      </c>
      <c r="FQR41" s="1403" t="s">
        <v>2047</v>
      </c>
      <c r="FQS41" s="1403" t="s">
        <v>2047</v>
      </c>
      <c r="FQT41" s="1403" t="s">
        <v>2047</v>
      </c>
      <c r="FQU41" s="1403" t="s">
        <v>2047</v>
      </c>
      <c r="FQV41" s="1403" t="s">
        <v>2047</v>
      </c>
      <c r="FQW41" s="1403" t="s">
        <v>2047</v>
      </c>
      <c r="FQX41" s="1403" t="s">
        <v>2047</v>
      </c>
      <c r="FQY41" s="1403" t="s">
        <v>2047</v>
      </c>
      <c r="FQZ41" s="1403" t="s">
        <v>2047</v>
      </c>
      <c r="FRA41" s="1403" t="s">
        <v>2047</v>
      </c>
      <c r="FRB41" s="1403" t="s">
        <v>2047</v>
      </c>
      <c r="FRC41" s="1403" t="s">
        <v>2047</v>
      </c>
      <c r="FRD41" s="1403" t="s">
        <v>2047</v>
      </c>
      <c r="FRE41" s="1403" t="s">
        <v>2047</v>
      </c>
      <c r="FRF41" s="1403" t="s">
        <v>2047</v>
      </c>
      <c r="FRG41" s="1403" t="s">
        <v>2047</v>
      </c>
      <c r="FRH41" s="1403" t="s">
        <v>2047</v>
      </c>
      <c r="FRI41" s="1403" t="s">
        <v>2047</v>
      </c>
      <c r="FRJ41" s="1403" t="s">
        <v>2047</v>
      </c>
      <c r="FRK41" s="1403" t="s">
        <v>2047</v>
      </c>
      <c r="FRL41" s="1403" t="s">
        <v>2047</v>
      </c>
      <c r="FRM41" s="1403" t="s">
        <v>2047</v>
      </c>
      <c r="FRN41" s="1403" t="s">
        <v>2047</v>
      </c>
      <c r="FRO41" s="1403" t="s">
        <v>2047</v>
      </c>
      <c r="FRP41" s="1403" t="s">
        <v>2047</v>
      </c>
      <c r="FRQ41" s="1403" t="s">
        <v>2047</v>
      </c>
      <c r="FRR41" s="1403" t="s">
        <v>2047</v>
      </c>
      <c r="FRS41" s="1403" t="s">
        <v>2047</v>
      </c>
      <c r="FRT41" s="1403" t="s">
        <v>2047</v>
      </c>
      <c r="FRU41" s="1403" t="s">
        <v>2047</v>
      </c>
      <c r="FRV41" s="1403" t="s">
        <v>2047</v>
      </c>
      <c r="FRW41" s="1403" t="s">
        <v>2047</v>
      </c>
      <c r="FRX41" s="1403" t="s">
        <v>2047</v>
      </c>
      <c r="FRY41" s="1403" t="s">
        <v>2047</v>
      </c>
      <c r="FRZ41" s="1403" t="s">
        <v>2047</v>
      </c>
      <c r="FSA41" s="1403" t="s">
        <v>2047</v>
      </c>
      <c r="FSB41" s="1403" t="s">
        <v>2047</v>
      </c>
      <c r="FSC41" s="1403" t="s">
        <v>2047</v>
      </c>
      <c r="FSD41" s="1403" t="s">
        <v>2047</v>
      </c>
      <c r="FSE41" s="1403" t="s">
        <v>2047</v>
      </c>
      <c r="FSF41" s="1403" t="s">
        <v>2047</v>
      </c>
      <c r="FSG41" s="1403" t="s">
        <v>2047</v>
      </c>
      <c r="FSH41" s="1403" t="s">
        <v>2047</v>
      </c>
      <c r="FSI41" s="1403" t="s">
        <v>2047</v>
      </c>
      <c r="FSJ41" s="1403" t="s">
        <v>2047</v>
      </c>
      <c r="FSK41" s="1403" t="s">
        <v>2047</v>
      </c>
      <c r="FSL41" s="1403" t="s">
        <v>2047</v>
      </c>
      <c r="FSM41" s="1403" t="s">
        <v>2047</v>
      </c>
      <c r="FSN41" s="1403" t="s">
        <v>2047</v>
      </c>
      <c r="FSO41" s="1403" t="s">
        <v>2047</v>
      </c>
      <c r="FSP41" s="1403" t="s">
        <v>2047</v>
      </c>
      <c r="FSQ41" s="1403" t="s">
        <v>2047</v>
      </c>
      <c r="FSR41" s="1403" t="s">
        <v>2047</v>
      </c>
      <c r="FSS41" s="1403" t="s">
        <v>2047</v>
      </c>
      <c r="FST41" s="1403" t="s">
        <v>2047</v>
      </c>
      <c r="FSU41" s="1403" t="s">
        <v>2047</v>
      </c>
      <c r="FSV41" s="1403" t="s">
        <v>2047</v>
      </c>
      <c r="FSW41" s="1403" t="s">
        <v>2047</v>
      </c>
      <c r="FSX41" s="1403" t="s">
        <v>2047</v>
      </c>
      <c r="FSY41" s="1403" t="s">
        <v>2047</v>
      </c>
      <c r="FSZ41" s="1403" t="s">
        <v>2047</v>
      </c>
      <c r="FTA41" s="1403" t="s">
        <v>2047</v>
      </c>
      <c r="FTB41" s="1403" t="s">
        <v>2047</v>
      </c>
      <c r="FTC41" s="1403" t="s">
        <v>2047</v>
      </c>
      <c r="FTD41" s="1403" t="s">
        <v>2047</v>
      </c>
      <c r="FTE41" s="1403" t="s">
        <v>2047</v>
      </c>
      <c r="FTF41" s="1403" t="s">
        <v>2047</v>
      </c>
      <c r="FTG41" s="1403" t="s">
        <v>2047</v>
      </c>
      <c r="FTH41" s="1403" t="s">
        <v>2047</v>
      </c>
      <c r="FTI41" s="1403" t="s">
        <v>2047</v>
      </c>
      <c r="FTJ41" s="1403" t="s">
        <v>2047</v>
      </c>
      <c r="FTK41" s="1403" t="s">
        <v>2047</v>
      </c>
      <c r="FTL41" s="1403" t="s">
        <v>2047</v>
      </c>
      <c r="FTM41" s="1403" t="s">
        <v>2047</v>
      </c>
      <c r="FTN41" s="1403" t="s">
        <v>2047</v>
      </c>
      <c r="FTO41" s="1403" t="s">
        <v>2047</v>
      </c>
      <c r="FTP41" s="1403" t="s">
        <v>2047</v>
      </c>
      <c r="FTQ41" s="1403" t="s">
        <v>2047</v>
      </c>
      <c r="FTR41" s="1403" t="s">
        <v>2047</v>
      </c>
      <c r="FTS41" s="1403" t="s">
        <v>2047</v>
      </c>
      <c r="FTT41" s="1403" t="s">
        <v>2047</v>
      </c>
      <c r="FTU41" s="1403" t="s">
        <v>2047</v>
      </c>
      <c r="FTV41" s="1403" t="s">
        <v>2047</v>
      </c>
      <c r="FTW41" s="1403" t="s">
        <v>2047</v>
      </c>
      <c r="FTX41" s="1403" t="s">
        <v>2047</v>
      </c>
      <c r="FTY41" s="1403" t="s">
        <v>2047</v>
      </c>
      <c r="FTZ41" s="1403" t="s">
        <v>2047</v>
      </c>
      <c r="FUA41" s="1403" t="s">
        <v>2047</v>
      </c>
      <c r="FUB41" s="1403" t="s">
        <v>2047</v>
      </c>
      <c r="FUC41" s="1403" t="s">
        <v>2047</v>
      </c>
      <c r="FUD41" s="1403" t="s">
        <v>2047</v>
      </c>
      <c r="FUE41" s="1403" t="s">
        <v>2047</v>
      </c>
      <c r="FUF41" s="1403" t="s">
        <v>2047</v>
      </c>
      <c r="FUG41" s="1403" t="s">
        <v>2047</v>
      </c>
      <c r="FUH41" s="1403" t="s">
        <v>2047</v>
      </c>
      <c r="FUI41" s="1403" t="s">
        <v>2047</v>
      </c>
      <c r="FUJ41" s="1403" t="s">
        <v>2047</v>
      </c>
      <c r="FUK41" s="1403" t="s">
        <v>2047</v>
      </c>
      <c r="FUL41" s="1403" t="s">
        <v>2047</v>
      </c>
      <c r="FUM41" s="1403" t="s">
        <v>2047</v>
      </c>
      <c r="FUN41" s="1403" t="s">
        <v>2047</v>
      </c>
      <c r="FUO41" s="1403" t="s">
        <v>2047</v>
      </c>
      <c r="FUP41" s="1403" t="s">
        <v>2047</v>
      </c>
      <c r="FUQ41" s="1403" t="s">
        <v>2047</v>
      </c>
      <c r="FUR41" s="1403" t="s">
        <v>2047</v>
      </c>
      <c r="FUS41" s="1403" t="s">
        <v>2047</v>
      </c>
      <c r="FUT41" s="1403" t="s">
        <v>2047</v>
      </c>
      <c r="FUU41" s="1403" t="s">
        <v>2047</v>
      </c>
      <c r="FUV41" s="1403" t="s">
        <v>2047</v>
      </c>
      <c r="FUW41" s="1403" t="s">
        <v>2047</v>
      </c>
      <c r="FUX41" s="1403" t="s">
        <v>2047</v>
      </c>
      <c r="FUY41" s="1403" t="s">
        <v>2047</v>
      </c>
      <c r="FUZ41" s="1403" t="s">
        <v>2047</v>
      </c>
      <c r="FVA41" s="1403" t="s">
        <v>2047</v>
      </c>
      <c r="FVB41" s="1403" t="s">
        <v>2047</v>
      </c>
      <c r="FVC41" s="1403" t="s">
        <v>2047</v>
      </c>
      <c r="FVD41" s="1403" t="s">
        <v>2047</v>
      </c>
      <c r="FVE41" s="1403" t="s">
        <v>2047</v>
      </c>
      <c r="FVF41" s="1403" t="s">
        <v>2047</v>
      </c>
      <c r="FVG41" s="1403" t="s">
        <v>2047</v>
      </c>
      <c r="FVH41" s="1403" t="s">
        <v>2047</v>
      </c>
      <c r="FVI41" s="1403" t="s">
        <v>2047</v>
      </c>
      <c r="FVJ41" s="1403" t="s">
        <v>2047</v>
      </c>
      <c r="FVK41" s="1403" t="s">
        <v>2047</v>
      </c>
      <c r="FVL41" s="1403" t="s">
        <v>2047</v>
      </c>
      <c r="FVM41" s="1403" t="s">
        <v>2047</v>
      </c>
      <c r="FVN41" s="1403" t="s">
        <v>2047</v>
      </c>
      <c r="FVO41" s="1403" t="s">
        <v>2047</v>
      </c>
      <c r="FVP41" s="1403" t="s">
        <v>2047</v>
      </c>
      <c r="FVQ41" s="1403" t="s">
        <v>2047</v>
      </c>
      <c r="FVR41" s="1403" t="s">
        <v>2047</v>
      </c>
      <c r="FVS41" s="1403" t="s">
        <v>2047</v>
      </c>
      <c r="FVT41" s="1403" t="s">
        <v>2047</v>
      </c>
      <c r="FVU41" s="1403" t="s">
        <v>2047</v>
      </c>
      <c r="FVV41" s="1403" t="s">
        <v>2047</v>
      </c>
      <c r="FVW41" s="1403" t="s">
        <v>2047</v>
      </c>
      <c r="FVX41" s="1403" t="s">
        <v>2047</v>
      </c>
      <c r="FVY41" s="1403" t="s">
        <v>2047</v>
      </c>
      <c r="FVZ41" s="1403" t="s">
        <v>2047</v>
      </c>
      <c r="FWA41" s="1403" t="s">
        <v>2047</v>
      </c>
      <c r="FWB41" s="1403" t="s">
        <v>2047</v>
      </c>
      <c r="FWC41" s="1403" t="s">
        <v>2047</v>
      </c>
      <c r="FWD41" s="1403" t="s">
        <v>2047</v>
      </c>
      <c r="FWE41" s="1403" t="s">
        <v>2047</v>
      </c>
      <c r="FWF41" s="1403" t="s">
        <v>2047</v>
      </c>
      <c r="FWG41" s="1403" t="s">
        <v>2047</v>
      </c>
      <c r="FWH41" s="1403" t="s">
        <v>2047</v>
      </c>
      <c r="FWI41" s="1403" t="s">
        <v>2047</v>
      </c>
      <c r="FWJ41" s="1403" t="s">
        <v>2047</v>
      </c>
      <c r="FWK41" s="1403" t="s">
        <v>2047</v>
      </c>
      <c r="FWL41" s="1403" t="s">
        <v>2047</v>
      </c>
      <c r="FWM41" s="1403" t="s">
        <v>2047</v>
      </c>
      <c r="FWN41" s="1403" t="s">
        <v>2047</v>
      </c>
      <c r="FWO41" s="1403" t="s">
        <v>2047</v>
      </c>
      <c r="FWP41" s="1403" t="s">
        <v>2047</v>
      </c>
      <c r="FWQ41" s="1403" t="s">
        <v>2047</v>
      </c>
      <c r="FWR41" s="1403" t="s">
        <v>2047</v>
      </c>
      <c r="FWS41" s="1403" t="s">
        <v>2047</v>
      </c>
      <c r="FWT41" s="1403" t="s">
        <v>2047</v>
      </c>
      <c r="FWU41" s="1403" t="s">
        <v>2047</v>
      </c>
      <c r="FWV41" s="1403" t="s">
        <v>2047</v>
      </c>
      <c r="FWW41" s="1403" t="s">
        <v>2047</v>
      </c>
      <c r="FWX41" s="1403" t="s">
        <v>2047</v>
      </c>
      <c r="FWY41" s="1403" t="s">
        <v>2047</v>
      </c>
      <c r="FWZ41" s="1403" t="s">
        <v>2047</v>
      </c>
      <c r="FXA41" s="1403" t="s">
        <v>2047</v>
      </c>
      <c r="FXB41" s="1403" t="s">
        <v>2047</v>
      </c>
      <c r="FXC41" s="1403" t="s">
        <v>2047</v>
      </c>
      <c r="FXD41" s="1403" t="s">
        <v>2047</v>
      </c>
      <c r="FXE41" s="1403" t="s">
        <v>2047</v>
      </c>
      <c r="FXF41" s="1403" t="s">
        <v>2047</v>
      </c>
      <c r="FXG41" s="1403" t="s">
        <v>2047</v>
      </c>
      <c r="FXH41" s="1403" t="s">
        <v>2047</v>
      </c>
      <c r="FXI41" s="1403" t="s">
        <v>2047</v>
      </c>
      <c r="FXJ41" s="1403" t="s">
        <v>2047</v>
      </c>
      <c r="FXK41" s="1403" t="s">
        <v>2047</v>
      </c>
      <c r="FXL41" s="1403" t="s">
        <v>2047</v>
      </c>
      <c r="FXM41" s="1403" t="s">
        <v>2047</v>
      </c>
      <c r="FXN41" s="1403" t="s">
        <v>2047</v>
      </c>
      <c r="FXO41" s="1403" t="s">
        <v>2047</v>
      </c>
      <c r="FXP41" s="1403" t="s">
        <v>2047</v>
      </c>
      <c r="FXQ41" s="1403" t="s">
        <v>2047</v>
      </c>
      <c r="FXR41" s="1403" t="s">
        <v>2047</v>
      </c>
      <c r="FXS41" s="1403" t="s">
        <v>2047</v>
      </c>
      <c r="FXT41" s="1403" t="s">
        <v>2047</v>
      </c>
      <c r="FXU41" s="1403" t="s">
        <v>2047</v>
      </c>
      <c r="FXV41" s="1403" t="s">
        <v>2047</v>
      </c>
      <c r="FXW41" s="1403" t="s">
        <v>2047</v>
      </c>
      <c r="FXX41" s="1403" t="s">
        <v>2047</v>
      </c>
      <c r="FXY41" s="1403" t="s">
        <v>2047</v>
      </c>
      <c r="FXZ41" s="1403" t="s">
        <v>2047</v>
      </c>
      <c r="FYA41" s="1403" t="s">
        <v>2047</v>
      </c>
      <c r="FYB41" s="1403" t="s">
        <v>2047</v>
      </c>
      <c r="FYC41" s="1403" t="s">
        <v>2047</v>
      </c>
      <c r="FYD41" s="1403" t="s">
        <v>2047</v>
      </c>
      <c r="FYE41" s="1403" t="s">
        <v>2047</v>
      </c>
      <c r="FYF41" s="1403" t="s">
        <v>2047</v>
      </c>
      <c r="FYG41" s="1403" t="s">
        <v>2047</v>
      </c>
      <c r="FYH41" s="1403" t="s">
        <v>2047</v>
      </c>
      <c r="FYI41" s="1403" t="s">
        <v>2047</v>
      </c>
      <c r="FYJ41" s="1403" t="s">
        <v>2047</v>
      </c>
      <c r="FYK41" s="1403" t="s">
        <v>2047</v>
      </c>
      <c r="FYL41" s="1403" t="s">
        <v>2047</v>
      </c>
      <c r="FYM41" s="1403" t="s">
        <v>2047</v>
      </c>
      <c r="FYN41" s="1403" t="s">
        <v>2047</v>
      </c>
      <c r="FYO41" s="1403" t="s">
        <v>2047</v>
      </c>
      <c r="FYP41" s="1403" t="s">
        <v>2047</v>
      </c>
      <c r="FYQ41" s="1403" t="s">
        <v>2047</v>
      </c>
      <c r="FYR41" s="1403" t="s">
        <v>2047</v>
      </c>
      <c r="FYS41" s="1403" t="s">
        <v>2047</v>
      </c>
      <c r="FYT41" s="1403" t="s">
        <v>2047</v>
      </c>
      <c r="FYU41" s="1403" t="s">
        <v>2047</v>
      </c>
      <c r="FYV41" s="1403" t="s">
        <v>2047</v>
      </c>
      <c r="FYW41" s="1403" t="s">
        <v>2047</v>
      </c>
      <c r="FYX41" s="1403" t="s">
        <v>2047</v>
      </c>
      <c r="FYY41" s="1403" t="s">
        <v>2047</v>
      </c>
      <c r="FYZ41" s="1403" t="s">
        <v>2047</v>
      </c>
      <c r="FZA41" s="1403" t="s">
        <v>2047</v>
      </c>
      <c r="FZB41" s="1403" t="s">
        <v>2047</v>
      </c>
      <c r="FZC41" s="1403" t="s">
        <v>2047</v>
      </c>
      <c r="FZD41" s="1403" t="s">
        <v>2047</v>
      </c>
      <c r="FZE41" s="1403" t="s">
        <v>2047</v>
      </c>
      <c r="FZF41" s="1403" t="s">
        <v>2047</v>
      </c>
      <c r="FZG41" s="1403" t="s">
        <v>2047</v>
      </c>
      <c r="FZH41" s="1403" t="s">
        <v>2047</v>
      </c>
      <c r="FZI41" s="1403" t="s">
        <v>2047</v>
      </c>
      <c r="FZJ41" s="1403" t="s">
        <v>2047</v>
      </c>
      <c r="FZK41" s="1403" t="s">
        <v>2047</v>
      </c>
      <c r="FZL41" s="1403" t="s">
        <v>2047</v>
      </c>
      <c r="FZM41" s="1403" t="s">
        <v>2047</v>
      </c>
      <c r="FZN41" s="1403" t="s">
        <v>2047</v>
      </c>
      <c r="FZO41" s="1403" t="s">
        <v>2047</v>
      </c>
      <c r="FZP41" s="1403" t="s">
        <v>2047</v>
      </c>
      <c r="FZQ41" s="1403" t="s">
        <v>2047</v>
      </c>
      <c r="FZR41" s="1403" t="s">
        <v>2047</v>
      </c>
      <c r="FZS41" s="1403" t="s">
        <v>2047</v>
      </c>
      <c r="FZT41" s="1403" t="s">
        <v>2047</v>
      </c>
      <c r="FZU41" s="1403" t="s">
        <v>2047</v>
      </c>
      <c r="FZV41" s="1403" t="s">
        <v>2047</v>
      </c>
      <c r="FZW41" s="1403" t="s">
        <v>2047</v>
      </c>
      <c r="FZX41" s="1403" t="s">
        <v>2047</v>
      </c>
      <c r="FZY41" s="1403" t="s">
        <v>2047</v>
      </c>
      <c r="FZZ41" s="1403" t="s">
        <v>2047</v>
      </c>
      <c r="GAA41" s="1403" t="s">
        <v>2047</v>
      </c>
      <c r="GAB41" s="1403" t="s">
        <v>2047</v>
      </c>
      <c r="GAC41" s="1403" t="s">
        <v>2047</v>
      </c>
      <c r="GAD41" s="1403" t="s">
        <v>2047</v>
      </c>
      <c r="GAE41" s="1403" t="s">
        <v>2047</v>
      </c>
      <c r="GAF41" s="1403" t="s">
        <v>2047</v>
      </c>
      <c r="GAG41" s="1403" t="s">
        <v>2047</v>
      </c>
      <c r="GAH41" s="1403" t="s">
        <v>2047</v>
      </c>
      <c r="GAI41" s="1403" t="s">
        <v>2047</v>
      </c>
      <c r="GAJ41" s="1403" t="s">
        <v>2047</v>
      </c>
      <c r="GAK41" s="1403" t="s">
        <v>2047</v>
      </c>
      <c r="GAL41" s="1403" t="s">
        <v>2047</v>
      </c>
      <c r="GAM41" s="1403" t="s">
        <v>2047</v>
      </c>
      <c r="GAN41" s="1403" t="s">
        <v>2047</v>
      </c>
      <c r="GAO41" s="1403" t="s">
        <v>2047</v>
      </c>
      <c r="GAP41" s="1403" t="s">
        <v>2047</v>
      </c>
      <c r="GAQ41" s="1403" t="s">
        <v>2047</v>
      </c>
      <c r="GAR41" s="1403" t="s">
        <v>2047</v>
      </c>
      <c r="GAS41" s="1403" t="s">
        <v>2047</v>
      </c>
      <c r="GAT41" s="1403" t="s">
        <v>2047</v>
      </c>
      <c r="GAU41" s="1403" t="s">
        <v>2047</v>
      </c>
      <c r="GAV41" s="1403" t="s">
        <v>2047</v>
      </c>
      <c r="GAW41" s="1403" t="s">
        <v>2047</v>
      </c>
      <c r="GAX41" s="1403" t="s">
        <v>2047</v>
      </c>
      <c r="GAY41" s="1403" t="s">
        <v>2047</v>
      </c>
      <c r="GAZ41" s="1403" t="s">
        <v>2047</v>
      </c>
      <c r="GBA41" s="1403" t="s">
        <v>2047</v>
      </c>
      <c r="GBB41" s="1403" t="s">
        <v>2047</v>
      </c>
      <c r="GBC41" s="1403" t="s">
        <v>2047</v>
      </c>
      <c r="GBD41" s="1403" t="s">
        <v>2047</v>
      </c>
      <c r="GBE41" s="1403" t="s">
        <v>2047</v>
      </c>
      <c r="GBF41" s="1403" t="s">
        <v>2047</v>
      </c>
      <c r="GBG41" s="1403" t="s">
        <v>2047</v>
      </c>
      <c r="GBH41" s="1403" t="s">
        <v>2047</v>
      </c>
      <c r="GBI41" s="1403" t="s">
        <v>2047</v>
      </c>
      <c r="GBJ41" s="1403" t="s">
        <v>2047</v>
      </c>
      <c r="GBK41" s="1403" t="s">
        <v>2047</v>
      </c>
      <c r="GBL41" s="1403" t="s">
        <v>2047</v>
      </c>
      <c r="GBM41" s="1403" t="s">
        <v>2047</v>
      </c>
      <c r="GBN41" s="1403" t="s">
        <v>2047</v>
      </c>
      <c r="GBO41" s="1403" t="s">
        <v>2047</v>
      </c>
      <c r="GBP41" s="1403" t="s">
        <v>2047</v>
      </c>
      <c r="GBQ41" s="1403" t="s">
        <v>2047</v>
      </c>
      <c r="GBR41" s="1403" t="s">
        <v>2047</v>
      </c>
      <c r="GBS41" s="1403" t="s">
        <v>2047</v>
      </c>
      <c r="GBT41" s="1403" t="s">
        <v>2047</v>
      </c>
      <c r="GBU41" s="1403" t="s">
        <v>2047</v>
      </c>
      <c r="GBV41" s="1403" t="s">
        <v>2047</v>
      </c>
      <c r="GBW41" s="1403" t="s">
        <v>2047</v>
      </c>
      <c r="GBX41" s="1403" t="s">
        <v>2047</v>
      </c>
      <c r="GBY41" s="1403" t="s">
        <v>2047</v>
      </c>
      <c r="GBZ41" s="1403" t="s">
        <v>2047</v>
      </c>
      <c r="GCA41" s="1403" t="s">
        <v>2047</v>
      </c>
      <c r="GCB41" s="1403" t="s">
        <v>2047</v>
      </c>
      <c r="GCC41" s="1403" t="s">
        <v>2047</v>
      </c>
      <c r="GCD41" s="1403" t="s">
        <v>2047</v>
      </c>
      <c r="GCE41" s="1403" t="s">
        <v>2047</v>
      </c>
      <c r="GCF41" s="1403" t="s">
        <v>2047</v>
      </c>
      <c r="GCG41" s="1403" t="s">
        <v>2047</v>
      </c>
      <c r="GCH41" s="1403" t="s">
        <v>2047</v>
      </c>
      <c r="GCI41" s="1403" t="s">
        <v>2047</v>
      </c>
      <c r="GCJ41" s="1403" t="s">
        <v>2047</v>
      </c>
      <c r="GCK41" s="1403" t="s">
        <v>2047</v>
      </c>
      <c r="GCL41" s="1403" t="s">
        <v>2047</v>
      </c>
      <c r="GCM41" s="1403" t="s">
        <v>2047</v>
      </c>
      <c r="GCN41" s="1403" t="s">
        <v>2047</v>
      </c>
      <c r="GCO41" s="1403" t="s">
        <v>2047</v>
      </c>
      <c r="GCP41" s="1403" t="s">
        <v>2047</v>
      </c>
      <c r="GCQ41" s="1403" t="s">
        <v>2047</v>
      </c>
      <c r="GCR41" s="1403" t="s">
        <v>2047</v>
      </c>
      <c r="GCS41" s="1403" t="s">
        <v>2047</v>
      </c>
      <c r="GCT41" s="1403" t="s">
        <v>2047</v>
      </c>
      <c r="GCU41" s="1403" t="s">
        <v>2047</v>
      </c>
      <c r="GCV41" s="1403" t="s">
        <v>2047</v>
      </c>
      <c r="GCW41" s="1403" t="s">
        <v>2047</v>
      </c>
      <c r="GCX41" s="1403" t="s">
        <v>2047</v>
      </c>
      <c r="GCY41" s="1403" t="s">
        <v>2047</v>
      </c>
      <c r="GCZ41" s="1403" t="s">
        <v>2047</v>
      </c>
      <c r="GDA41" s="1403" t="s">
        <v>2047</v>
      </c>
      <c r="GDB41" s="1403" t="s">
        <v>2047</v>
      </c>
      <c r="GDC41" s="1403" t="s">
        <v>2047</v>
      </c>
      <c r="GDD41" s="1403" t="s">
        <v>2047</v>
      </c>
      <c r="GDE41" s="1403" t="s">
        <v>2047</v>
      </c>
      <c r="GDF41" s="1403" t="s">
        <v>2047</v>
      </c>
      <c r="GDG41" s="1403" t="s">
        <v>2047</v>
      </c>
      <c r="GDH41" s="1403" t="s">
        <v>2047</v>
      </c>
      <c r="GDI41" s="1403" t="s">
        <v>2047</v>
      </c>
      <c r="GDJ41" s="1403" t="s">
        <v>2047</v>
      </c>
      <c r="GDK41" s="1403" t="s">
        <v>2047</v>
      </c>
      <c r="GDL41" s="1403" t="s">
        <v>2047</v>
      </c>
      <c r="GDM41" s="1403" t="s">
        <v>2047</v>
      </c>
      <c r="GDN41" s="1403" t="s">
        <v>2047</v>
      </c>
      <c r="GDO41" s="1403" t="s">
        <v>2047</v>
      </c>
      <c r="GDP41" s="1403" t="s">
        <v>2047</v>
      </c>
      <c r="GDQ41" s="1403" t="s">
        <v>2047</v>
      </c>
      <c r="GDR41" s="1403" t="s">
        <v>2047</v>
      </c>
      <c r="GDS41" s="1403" t="s">
        <v>2047</v>
      </c>
      <c r="GDT41" s="1403" t="s">
        <v>2047</v>
      </c>
      <c r="GDU41" s="1403" t="s">
        <v>2047</v>
      </c>
      <c r="GDV41" s="1403" t="s">
        <v>2047</v>
      </c>
      <c r="GDW41" s="1403" t="s">
        <v>2047</v>
      </c>
      <c r="GDX41" s="1403" t="s">
        <v>2047</v>
      </c>
      <c r="GDY41" s="1403" t="s">
        <v>2047</v>
      </c>
      <c r="GDZ41" s="1403" t="s">
        <v>2047</v>
      </c>
      <c r="GEA41" s="1403" t="s">
        <v>2047</v>
      </c>
      <c r="GEB41" s="1403" t="s">
        <v>2047</v>
      </c>
      <c r="GEC41" s="1403" t="s">
        <v>2047</v>
      </c>
      <c r="GED41" s="1403" t="s">
        <v>2047</v>
      </c>
      <c r="GEE41" s="1403" t="s">
        <v>2047</v>
      </c>
      <c r="GEF41" s="1403" t="s">
        <v>2047</v>
      </c>
      <c r="GEG41" s="1403" t="s">
        <v>2047</v>
      </c>
      <c r="GEH41" s="1403" t="s">
        <v>2047</v>
      </c>
      <c r="GEI41" s="1403" t="s">
        <v>2047</v>
      </c>
      <c r="GEJ41" s="1403" t="s">
        <v>2047</v>
      </c>
      <c r="GEK41" s="1403" t="s">
        <v>2047</v>
      </c>
      <c r="GEL41" s="1403" t="s">
        <v>2047</v>
      </c>
      <c r="GEM41" s="1403" t="s">
        <v>2047</v>
      </c>
      <c r="GEN41" s="1403" t="s">
        <v>2047</v>
      </c>
      <c r="GEO41" s="1403" t="s">
        <v>2047</v>
      </c>
      <c r="GEP41" s="1403" t="s">
        <v>2047</v>
      </c>
      <c r="GEQ41" s="1403" t="s">
        <v>2047</v>
      </c>
      <c r="GER41" s="1403" t="s">
        <v>2047</v>
      </c>
      <c r="GES41" s="1403" t="s">
        <v>2047</v>
      </c>
      <c r="GET41" s="1403" t="s">
        <v>2047</v>
      </c>
      <c r="GEU41" s="1403" t="s">
        <v>2047</v>
      </c>
      <c r="GEV41" s="1403" t="s">
        <v>2047</v>
      </c>
      <c r="GEW41" s="1403" t="s">
        <v>2047</v>
      </c>
      <c r="GEX41" s="1403" t="s">
        <v>2047</v>
      </c>
      <c r="GEY41" s="1403" t="s">
        <v>2047</v>
      </c>
      <c r="GEZ41" s="1403" t="s">
        <v>2047</v>
      </c>
      <c r="GFA41" s="1403" t="s">
        <v>2047</v>
      </c>
      <c r="GFB41" s="1403" t="s">
        <v>2047</v>
      </c>
      <c r="GFC41" s="1403" t="s">
        <v>2047</v>
      </c>
      <c r="GFD41" s="1403" t="s">
        <v>2047</v>
      </c>
      <c r="GFE41" s="1403" t="s">
        <v>2047</v>
      </c>
      <c r="GFF41" s="1403" t="s">
        <v>2047</v>
      </c>
      <c r="GFG41" s="1403" t="s">
        <v>2047</v>
      </c>
      <c r="GFH41" s="1403" t="s">
        <v>2047</v>
      </c>
      <c r="GFI41" s="1403" t="s">
        <v>2047</v>
      </c>
      <c r="GFJ41" s="1403" t="s">
        <v>2047</v>
      </c>
      <c r="GFK41" s="1403" t="s">
        <v>2047</v>
      </c>
      <c r="GFL41" s="1403" t="s">
        <v>2047</v>
      </c>
      <c r="GFM41" s="1403" t="s">
        <v>2047</v>
      </c>
      <c r="GFN41" s="1403" t="s">
        <v>2047</v>
      </c>
      <c r="GFO41" s="1403" t="s">
        <v>2047</v>
      </c>
      <c r="GFP41" s="1403" t="s">
        <v>2047</v>
      </c>
      <c r="GFQ41" s="1403" t="s">
        <v>2047</v>
      </c>
      <c r="GFR41" s="1403" t="s">
        <v>2047</v>
      </c>
      <c r="GFS41" s="1403" t="s">
        <v>2047</v>
      </c>
      <c r="GFT41" s="1403" t="s">
        <v>2047</v>
      </c>
      <c r="GFU41" s="1403" t="s">
        <v>2047</v>
      </c>
      <c r="GFV41" s="1403" t="s">
        <v>2047</v>
      </c>
      <c r="GFW41" s="1403" t="s">
        <v>2047</v>
      </c>
      <c r="GFX41" s="1403" t="s">
        <v>2047</v>
      </c>
      <c r="GFY41" s="1403" t="s">
        <v>2047</v>
      </c>
      <c r="GFZ41" s="1403" t="s">
        <v>2047</v>
      </c>
      <c r="GGA41" s="1403" t="s">
        <v>2047</v>
      </c>
      <c r="GGB41" s="1403" t="s">
        <v>2047</v>
      </c>
      <c r="GGC41" s="1403" t="s">
        <v>2047</v>
      </c>
      <c r="GGD41" s="1403" t="s">
        <v>2047</v>
      </c>
      <c r="GGE41" s="1403" t="s">
        <v>2047</v>
      </c>
      <c r="GGF41" s="1403" t="s">
        <v>2047</v>
      </c>
      <c r="GGG41" s="1403" t="s">
        <v>2047</v>
      </c>
      <c r="GGH41" s="1403" t="s">
        <v>2047</v>
      </c>
      <c r="GGI41" s="1403" t="s">
        <v>2047</v>
      </c>
      <c r="GGJ41" s="1403" t="s">
        <v>2047</v>
      </c>
      <c r="GGK41" s="1403" t="s">
        <v>2047</v>
      </c>
      <c r="GGL41" s="1403" t="s">
        <v>2047</v>
      </c>
      <c r="GGM41" s="1403" t="s">
        <v>2047</v>
      </c>
      <c r="GGN41" s="1403" t="s">
        <v>2047</v>
      </c>
      <c r="GGO41" s="1403" t="s">
        <v>2047</v>
      </c>
      <c r="GGP41" s="1403" t="s">
        <v>2047</v>
      </c>
      <c r="GGQ41" s="1403" t="s">
        <v>2047</v>
      </c>
      <c r="GGR41" s="1403" t="s">
        <v>2047</v>
      </c>
      <c r="GGS41" s="1403" t="s">
        <v>2047</v>
      </c>
      <c r="GGT41" s="1403" t="s">
        <v>2047</v>
      </c>
      <c r="GGU41" s="1403" t="s">
        <v>2047</v>
      </c>
      <c r="GGV41" s="1403" t="s">
        <v>2047</v>
      </c>
      <c r="GGW41" s="1403" t="s">
        <v>2047</v>
      </c>
      <c r="GGX41" s="1403" t="s">
        <v>2047</v>
      </c>
      <c r="GGY41" s="1403" t="s">
        <v>2047</v>
      </c>
      <c r="GGZ41" s="1403" t="s">
        <v>2047</v>
      </c>
      <c r="GHA41" s="1403" t="s">
        <v>2047</v>
      </c>
      <c r="GHB41" s="1403" t="s">
        <v>2047</v>
      </c>
      <c r="GHC41" s="1403" t="s">
        <v>2047</v>
      </c>
      <c r="GHD41" s="1403" t="s">
        <v>2047</v>
      </c>
      <c r="GHE41" s="1403" t="s">
        <v>2047</v>
      </c>
      <c r="GHF41" s="1403" t="s">
        <v>2047</v>
      </c>
      <c r="GHG41" s="1403" t="s">
        <v>2047</v>
      </c>
      <c r="GHH41" s="1403" t="s">
        <v>2047</v>
      </c>
      <c r="GHI41" s="1403" t="s">
        <v>2047</v>
      </c>
      <c r="GHJ41" s="1403" t="s">
        <v>2047</v>
      </c>
      <c r="GHK41" s="1403" t="s">
        <v>2047</v>
      </c>
      <c r="GHL41" s="1403" t="s">
        <v>2047</v>
      </c>
      <c r="GHM41" s="1403" t="s">
        <v>2047</v>
      </c>
      <c r="GHN41" s="1403" t="s">
        <v>2047</v>
      </c>
      <c r="GHO41" s="1403" t="s">
        <v>2047</v>
      </c>
      <c r="GHP41" s="1403" t="s">
        <v>2047</v>
      </c>
      <c r="GHQ41" s="1403" t="s">
        <v>2047</v>
      </c>
      <c r="GHR41" s="1403" t="s">
        <v>2047</v>
      </c>
      <c r="GHS41" s="1403" t="s">
        <v>2047</v>
      </c>
      <c r="GHT41" s="1403" t="s">
        <v>2047</v>
      </c>
      <c r="GHU41" s="1403" t="s">
        <v>2047</v>
      </c>
      <c r="GHV41" s="1403" t="s">
        <v>2047</v>
      </c>
      <c r="GHW41" s="1403" t="s">
        <v>2047</v>
      </c>
      <c r="GHX41" s="1403" t="s">
        <v>2047</v>
      </c>
      <c r="GHY41" s="1403" t="s">
        <v>2047</v>
      </c>
      <c r="GHZ41" s="1403" t="s">
        <v>2047</v>
      </c>
      <c r="GIA41" s="1403" t="s">
        <v>2047</v>
      </c>
      <c r="GIB41" s="1403" t="s">
        <v>2047</v>
      </c>
      <c r="GIC41" s="1403" t="s">
        <v>2047</v>
      </c>
      <c r="GID41" s="1403" t="s">
        <v>2047</v>
      </c>
      <c r="GIE41" s="1403" t="s">
        <v>2047</v>
      </c>
      <c r="GIF41" s="1403" t="s">
        <v>2047</v>
      </c>
      <c r="GIG41" s="1403" t="s">
        <v>2047</v>
      </c>
      <c r="GIH41" s="1403" t="s">
        <v>2047</v>
      </c>
      <c r="GII41" s="1403" t="s">
        <v>2047</v>
      </c>
      <c r="GIJ41" s="1403" t="s">
        <v>2047</v>
      </c>
      <c r="GIK41" s="1403" t="s">
        <v>2047</v>
      </c>
      <c r="GIL41" s="1403" t="s">
        <v>2047</v>
      </c>
      <c r="GIM41" s="1403" t="s">
        <v>2047</v>
      </c>
      <c r="GIN41" s="1403" t="s">
        <v>2047</v>
      </c>
      <c r="GIO41" s="1403" t="s">
        <v>2047</v>
      </c>
      <c r="GIP41" s="1403" t="s">
        <v>2047</v>
      </c>
      <c r="GIQ41" s="1403" t="s">
        <v>2047</v>
      </c>
      <c r="GIR41" s="1403" t="s">
        <v>2047</v>
      </c>
      <c r="GIS41" s="1403" t="s">
        <v>2047</v>
      </c>
      <c r="GIT41" s="1403" t="s">
        <v>2047</v>
      </c>
      <c r="GIU41" s="1403" t="s">
        <v>2047</v>
      </c>
      <c r="GIV41" s="1403" t="s">
        <v>2047</v>
      </c>
      <c r="GIW41" s="1403" t="s">
        <v>2047</v>
      </c>
      <c r="GIX41" s="1403" t="s">
        <v>2047</v>
      </c>
      <c r="GIY41" s="1403" t="s">
        <v>2047</v>
      </c>
      <c r="GIZ41" s="1403" t="s">
        <v>2047</v>
      </c>
      <c r="GJA41" s="1403" t="s">
        <v>2047</v>
      </c>
      <c r="GJB41" s="1403" t="s">
        <v>2047</v>
      </c>
      <c r="GJC41" s="1403" t="s">
        <v>2047</v>
      </c>
      <c r="GJD41" s="1403" t="s">
        <v>2047</v>
      </c>
      <c r="GJE41" s="1403" t="s">
        <v>2047</v>
      </c>
      <c r="GJF41" s="1403" t="s">
        <v>2047</v>
      </c>
      <c r="GJG41" s="1403" t="s">
        <v>2047</v>
      </c>
      <c r="GJH41" s="1403" t="s">
        <v>2047</v>
      </c>
      <c r="GJI41" s="1403" t="s">
        <v>2047</v>
      </c>
      <c r="GJJ41" s="1403" t="s">
        <v>2047</v>
      </c>
      <c r="GJK41" s="1403" t="s">
        <v>2047</v>
      </c>
      <c r="GJL41" s="1403" t="s">
        <v>2047</v>
      </c>
      <c r="GJM41" s="1403" t="s">
        <v>2047</v>
      </c>
      <c r="GJN41" s="1403" t="s">
        <v>2047</v>
      </c>
      <c r="GJO41" s="1403" t="s">
        <v>2047</v>
      </c>
      <c r="GJP41" s="1403" t="s">
        <v>2047</v>
      </c>
      <c r="GJQ41" s="1403" t="s">
        <v>2047</v>
      </c>
      <c r="GJR41" s="1403" t="s">
        <v>2047</v>
      </c>
      <c r="GJS41" s="1403" t="s">
        <v>2047</v>
      </c>
      <c r="GJT41" s="1403" t="s">
        <v>2047</v>
      </c>
      <c r="GJU41" s="1403" t="s">
        <v>2047</v>
      </c>
      <c r="GJV41" s="1403" t="s">
        <v>2047</v>
      </c>
      <c r="GJW41" s="1403" t="s">
        <v>2047</v>
      </c>
      <c r="GJX41" s="1403" t="s">
        <v>2047</v>
      </c>
      <c r="GJY41" s="1403" t="s">
        <v>2047</v>
      </c>
      <c r="GJZ41" s="1403" t="s">
        <v>2047</v>
      </c>
      <c r="GKA41" s="1403" t="s">
        <v>2047</v>
      </c>
      <c r="GKB41" s="1403" t="s">
        <v>2047</v>
      </c>
      <c r="GKC41" s="1403" t="s">
        <v>2047</v>
      </c>
      <c r="GKD41" s="1403" t="s">
        <v>2047</v>
      </c>
      <c r="GKE41" s="1403" t="s">
        <v>2047</v>
      </c>
      <c r="GKF41" s="1403" t="s">
        <v>2047</v>
      </c>
      <c r="GKG41" s="1403" t="s">
        <v>2047</v>
      </c>
      <c r="GKH41" s="1403" t="s">
        <v>2047</v>
      </c>
      <c r="GKI41" s="1403" t="s">
        <v>2047</v>
      </c>
      <c r="GKJ41" s="1403" t="s">
        <v>2047</v>
      </c>
      <c r="GKK41" s="1403" t="s">
        <v>2047</v>
      </c>
      <c r="GKL41" s="1403" t="s">
        <v>2047</v>
      </c>
      <c r="GKM41" s="1403" t="s">
        <v>2047</v>
      </c>
      <c r="GKN41" s="1403" t="s">
        <v>2047</v>
      </c>
      <c r="GKO41" s="1403" t="s">
        <v>2047</v>
      </c>
      <c r="GKP41" s="1403" t="s">
        <v>2047</v>
      </c>
      <c r="GKQ41" s="1403" t="s">
        <v>2047</v>
      </c>
      <c r="GKR41" s="1403" t="s">
        <v>2047</v>
      </c>
      <c r="GKS41" s="1403" t="s">
        <v>2047</v>
      </c>
      <c r="GKT41" s="1403" t="s">
        <v>2047</v>
      </c>
      <c r="GKU41" s="1403" t="s">
        <v>2047</v>
      </c>
      <c r="GKV41" s="1403" t="s">
        <v>2047</v>
      </c>
      <c r="GKW41" s="1403" t="s">
        <v>2047</v>
      </c>
      <c r="GKX41" s="1403" t="s">
        <v>2047</v>
      </c>
      <c r="GKY41" s="1403" t="s">
        <v>2047</v>
      </c>
      <c r="GKZ41" s="1403" t="s">
        <v>2047</v>
      </c>
      <c r="GLA41" s="1403" t="s">
        <v>2047</v>
      </c>
      <c r="GLB41" s="1403" t="s">
        <v>2047</v>
      </c>
      <c r="GLC41" s="1403" t="s">
        <v>2047</v>
      </c>
      <c r="GLD41" s="1403" t="s">
        <v>2047</v>
      </c>
      <c r="GLE41" s="1403" t="s">
        <v>2047</v>
      </c>
      <c r="GLF41" s="1403" t="s">
        <v>2047</v>
      </c>
      <c r="GLG41" s="1403" t="s">
        <v>2047</v>
      </c>
      <c r="GLH41" s="1403" t="s">
        <v>2047</v>
      </c>
      <c r="GLI41" s="1403" t="s">
        <v>2047</v>
      </c>
      <c r="GLJ41" s="1403" t="s">
        <v>2047</v>
      </c>
      <c r="GLK41" s="1403" t="s">
        <v>2047</v>
      </c>
      <c r="GLL41" s="1403" t="s">
        <v>2047</v>
      </c>
      <c r="GLM41" s="1403" t="s">
        <v>2047</v>
      </c>
      <c r="GLN41" s="1403" t="s">
        <v>2047</v>
      </c>
      <c r="GLO41" s="1403" t="s">
        <v>2047</v>
      </c>
      <c r="GLP41" s="1403" t="s">
        <v>2047</v>
      </c>
      <c r="GLQ41" s="1403" t="s">
        <v>2047</v>
      </c>
      <c r="GLR41" s="1403" t="s">
        <v>2047</v>
      </c>
      <c r="GLS41" s="1403" t="s">
        <v>2047</v>
      </c>
      <c r="GLT41" s="1403" t="s">
        <v>2047</v>
      </c>
      <c r="GLU41" s="1403" t="s">
        <v>2047</v>
      </c>
      <c r="GLV41" s="1403" t="s">
        <v>2047</v>
      </c>
      <c r="GLW41" s="1403" t="s">
        <v>2047</v>
      </c>
      <c r="GLX41" s="1403" t="s">
        <v>2047</v>
      </c>
      <c r="GLY41" s="1403" t="s">
        <v>2047</v>
      </c>
      <c r="GLZ41" s="1403" t="s">
        <v>2047</v>
      </c>
      <c r="GMA41" s="1403" t="s">
        <v>2047</v>
      </c>
      <c r="GMB41" s="1403" t="s">
        <v>2047</v>
      </c>
      <c r="GMC41" s="1403" t="s">
        <v>2047</v>
      </c>
      <c r="GMD41" s="1403" t="s">
        <v>2047</v>
      </c>
      <c r="GME41" s="1403" t="s">
        <v>2047</v>
      </c>
      <c r="GMF41" s="1403" t="s">
        <v>2047</v>
      </c>
      <c r="GMG41" s="1403" t="s">
        <v>2047</v>
      </c>
      <c r="GMH41" s="1403" t="s">
        <v>2047</v>
      </c>
      <c r="GMI41" s="1403" t="s">
        <v>2047</v>
      </c>
      <c r="GMJ41" s="1403" t="s">
        <v>2047</v>
      </c>
      <c r="GMK41" s="1403" t="s">
        <v>2047</v>
      </c>
      <c r="GML41" s="1403" t="s">
        <v>2047</v>
      </c>
      <c r="GMM41" s="1403" t="s">
        <v>2047</v>
      </c>
      <c r="GMN41" s="1403" t="s">
        <v>2047</v>
      </c>
      <c r="GMO41" s="1403" t="s">
        <v>2047</v>
      </c>
      <c r="GMP41" s="1403" t="s">
        <v>2047</v>
      </c>
      <c r="GMQ41" s="1403" t="s">
        <v>2047</v>
      </c>
      <c r="GMR41" s="1403" t="s">
        <v>2047</v>
      </c>
      <c r="GMS41" s="1403" t="s">
        <v>2047</v>
      </c>
      <c r="GMT41" s="1403" t="s">
        <v>2047</v>
      </c>
      <c r="GMU41" s="1403" t="s">
        <v>2047</v>
      </c>
      <c r="GMV41" s="1403" t="s">
        <v>2047</v>
      </c>
      <c r="GMW41" s="1403" t="s">
        <v>2047</v>
      </c>
      <c r="GMX41" s="1403" t="s">
        <v>2047</v>
      </c>
      <c r="GMY41" s="1403" t="s">
        <v>2047</v>
      </c>
      <c r="GMZ41" s="1403" t="s">
        <v>2047</v>
      </c>
      <c r="GNA41" s="1403" t="s">
        <v>2047</v>
      </c>
      <c r="GNB41" s="1403" t="s">
        <v>2047</v>
      </c>
      <c r="GNC41" s="1403" t="s">
        <v>2047</v>
      </c>
      <c r="GND41" s="1403" t="s">
        <v>2047</v>
      </c>
      <c r="GNE41" s="1403" t="s">
        <v>2047</v>
      </c>
      <c r="GNF41" s="1403" t="s">
        <v>2047</v>
      </c>
      <c r="GNG41" s="1403" t="s">
        <v>2047</v>
      </c>
      <c r="GNH41" s="1403" t="s">
        <v>2047</v>
      </c>
      <c r="GNI41" s="1403" t="s">
        <v>2047</v>
      </c>
      <c r="GNJ41" s="1403" t="s">
        <v>2047</v>
      </c>
      <c r="GNK41" s="1403" t="s">
        <v>2047</v>
      </c>
      <c r="GNL41" s="1403" t="s">
        <v>2047</v>
      </c>
      <c r="GNM41" s="1403" t="s">
        <v>2047</v>
      </c>
      <c r="GNN41" s="1403" t="s">
        <v>2047</v>
      </c>
      <c r="GNO41" s="1403" t="s">
        <v>2047</v>
      </c>
      <c r="GNP41" s="1403" t="s">
        <v>2047</v>
      </c>
      <c r="GNQ41" s="1403" t="s">
        <v>2047</v>
      </c>
      <c r="GNR41" s="1403" t="s">
        <v>2047</v>
      </c>
      <c r="GNS41" s="1403" t="s">
        <v>2047</v>
      </c>
      <c r="GNT41" s="1403" t="s">
        <v>2047</v>
      </c>
      <c r="GNU41" s="1403" t="s">
        <v>2047</v>
      </c>
      <c r="GNV41" s="1403" t="s">
        <v>2047</v>
      </c>
      <c r="GNW41" s="1403" t="s">
        <v>2047</v>
      </c>
      <c r="GNX41" s="1403" t="s">
        <v>2047</v>
      </c>
      <c r="GNY41" s="1403" t="s">
        <v>2047</v>
      </c>
      <c r="GNZ41" s="1403" t="s">
        <v>2047</v>
      </c>
      <c r="GOA41" s="1403" t="s">
        <v>2047</v>
      </c>
      <c r="GOB41" s="1403" t="s">
        <v>2047</v>
      </c>
      <c r="GOC41" s="1403" t="s">
        <v>2047</v>
      </c>
      <c r="GOD41" s="1403" t="s">
        <v>2047</v>
      </c>
      <c r="GOE41" s="1403" t="s">
        <v>2047</v>
      </c>
      <c r="GOF41" s="1403" t="s">
        <v>2047</v>
      </c>
      <c r="GOG41" s="1403" t="s">
        <v>2047</v>
      </c>
      <c r="GOH41" s="1403" t="s">
        <v>2047</v>
      </c>
      <c r="GOI41" s="1403" t="s">
        <v>2047</v>
      </c>
      <c r="GOJ41" s="1403" t="s">
        <v>2047</v>
      </c>
      <c r="GOK41" s="1403" t="s">
        <v>2047</v>
      </c>
      <c r="GOL41" s="1403" t="s">
        <v>2047</v>
      </c>
      <c r="GOM41" s="1403" t="s">
        <v>2047</v>
      </c>
      <c r="GON41" s="1403" t="s">
        <v>2047</v>
      </c>
      <c r="GOO41" s="1403" t="s">
        <v>2047</v>
      </c>
      <c r="GOP41" s="1403" t="s">
        <v>2047</v>
      </c>
      <c r="GOQ41" s="1403" t="s">
        <v>2047</v>
      </c>
      <c r="GOR41" s="1403" t="s">
        <v>2047</v>
      </c>
      <c r="GOS41" s="1403" t="s">
        <v>2047</v>
      </c>
      <c r="GOT41" s="1403" t="s">
        <v>2047</v>
      </c>
      <c r="GOU41" s="1403" t="s">
        <v>2047</v>
      </c>
      <c r="GOV41" s="1403" t="s">
        <v>2047</v>
      </c>
      <c r="GOW41" s="1403" t="s">
        <v>2047</v>
      </c>
      <c r="GOX41" s="1403" t="s">
        <v>2047</v>
      </c>
      <c r="GOY41" s="1403" t="s">
        <v>2047</v>
      </c>
      <c r="GOZ41" s="1403" t="s">
        <v>2047</v>
      </c>
      <c r="GPA41" s="1403" t="s">
        <v>2047</v>
      </c>
      <c r="GPB41" s="1403" t="s">
        <v>2047</v>
      </c>
      <c r="GPC41" s="1403" t="s">
        <v>2047</v>
      </c>
      <c r="GPD41" s="1403" t="s">
        <v>2047</v>
      </c>
      <c r="GPE41" s="1403" t="s">
        <v>2047</v>
      </c>
      <c r="GPF41" s="1403" t="s">
        <v>2047</v>
      </c>
      <c r="GPG41" s="1403" t="s">
        <v>2047</v>
      </c>
      <c r="GPH41" s="1403" t="s">
        <v>2047</v>
      </c>
      <c r="GPI41" s="1403" t="s">
        <v>2047</v>
      </c>
      <c r="GPJ41" s="1403" t="s">
        <v>2047</v>
      </c>
      <c r="GPK41" s="1403" t="s">
        <v>2047</v>
      </c>
      <c r="GPL41" s="1403" t="s">
        <v>2047</v>
      </c>
      <c r="GPM41" s="1403" t="s">
        <v>2047</v>
      </c>
      <c r="GPN41" s="1403" t="s">
        <v>2047</v>
      </c>
      <c r="GPO41" s="1403" t="s">
        <v>2047</v>
      </c>
      <c r="GPP41" s="1403" t="s">
        <v>2047</v>
      </c>
      <c r="GPQ41" s="1403" t="s">
        <v>2047</v>
      </c>
      <c r="GPR41" s="1403" t="s">
        <v>2047</v>
      </c>
      <c r="GPS41" s="1403" t="s">
        <v>2047</v>
      </c>
      <c r="GPT41" s="1403" t="s">
        <v>2047</v>
      </c>
      <c r="GPU41" s="1403" t="s">
        <v>2047</v>
      </c>
      <c r="GPV41" s="1403" t="s">
        <v>2047</v>
      </c>
      <c r="GPW41" s="1403" t="s">
        <v>2047</v>
      </c>
      <c r="GPX41" s="1403" t="s">
        <v>2047</v>
      </c>
      <c r="GPY41" s="1403" t="s">
        <v>2047</v>
      </c>
      <c r="GPZ41" s="1403" t="s">
        <v>2047</v>
      </c>
      <c r="GQA41" s="1403" t="s">
        <v>2047</v>
      </c>
      <c r="GQB41" s="1403" t="s">
        <v>2047</v>
      </c>
      <c r="GQC41" s="1403" t="s">
        <v>2047</v>
      </c>
      <c r="GQD41" s="1403" t="s">
        <v>2047</v>
      </c>
      <c r="GQE41" s="1403" t="s">
        <v>2047</v>
      </c>
      <c r="GQF41" s="1403" t="s">
        <v>2047</v>
      </c>
      <c r="GQG41" s="1403" t="s">
        <v>2047</v>
      </c>
      <c r="GQH41" s="1403" t="s">
        <v>2047</v>
      </c>
      <c r="GQI41" s="1403" t="s">
        <v>2047</v>
      </c>
      <c r="GQJ41" s="1403" t="s">
        <v>2047</v>
      </c>
      <c r="GQK41" s="1403" t="s">
        <v>2047</v>
      </c>
      <c r="GQL41" s="1403" t="s">
        <v>2047</v>
      </c>
      <c r="GQM41" s="1403" t="s">
        <v>2047</v>
      </c>
      <c r="GQN41" s="1403" t="s">
        <v>2047</v>
      </c>
      <c r="GQO41" s="1403" t="s">
        <v>2047</v>
      </c>
      <c r="GQP41" s="1403" t="s">
        <v>2047</v>
      </c>
      <c r="GQQ41" s="1403" t="s">
        <v>2047</v>
      </c>
      <c r="GQR41" s="1403" t="s">
        <v>2047</v>
      </c>
      <c r="GQS41" s="1403" t="s">
        <v>2047</v>
      </c>
      <c r="GQT41" s="1403" t="s">
        <v>2047</v>
      </c>
      <c r="GQU41" s="1403" t="s">
        <v>2047</v>
      </c>
      <c r="GQV41" s="1403" t="s">
        <v>2047</v>
      </c>
      <c r="GQW41" s="1403" t="s">
        <v>2047</v>
      </c>
      <c r="GQX41" s="1403" t="s">
        <v>2047</v>
      </c>
      <c r="GQY41" s="1403" t="s">
        <v>2047</v>
      </c>
      <c r="GQZ41" s="1403" t="s">
        <v>2047</v>
      </c>
      <c r="GRA41" s="1403" t="s">
        <v>2047</v>
      </c>
      <c r="GRB41" s="1403" t="s">
        <v>2047</v>
      </c>
      <c r="GRC41" s="1403" t="s">
        <v>2047</v>
      </c>
      <c r="GRD41" s="1403" t="s">
        <v>2047</v>
      </c>
      <c r="GRE41" s="1403" t="s">
        <v>2047</v>
      </c>
      <c r="GRF41" s="1403" t="s">
        <v>2047</v>
      </c>
      <c r="GRG41" s="1403" t="s">
        <v>2047</v>
      </c>
      <c r="GRH41" s="1403" t="s">
        <v>2047</v>
      </c>
      <c r="GRI41" s="1403" t="s">
        <v>2047</v>
      </c>
      <c r="GRJ41" s="1403" t="s">
        <v>2047</v>
      </c>
      <c r="GRK41" s="1403" t="s">
        <v>2047</v>
      </c>
      <c r="GRL41" s="1403" t="s">
        <v>2047</v>
      </c>
      <c r="GRM41" s="1403" t="s">
        <v>2047</v>
      </c>
      <c r="GRN41" s="1403" t="s">
        <v>2047</v>
      </c>
      <c r="GRO41" s="1403" t="s">
        <v>2047</v>
      </c>
      <c r="GRP41" s="1403" t="s">
        <v>2047</v>
      </c>
      <c r="GRQ41" s="1403" t="s">
        <v>2047</v>
      </c>
      <c r="GRR41" s="1403" t="s">
        <v>2047</v>
      </c>
      <c r="GRS41" s="1403" t="s">
        <v>2047</v>
      </c>
      <c r="GRT41" s="1403" t="s">
        <v>2047</v>
      </c>
      <c r="GRU41" s="1403" t="s">
        <v>2047</v>
      </c>
      <c r="GRV41" s="1403" t="s">
        <v>2047</v>
      </c>
      <c r="GRW41" s="1403" t="s">
        <v>2047</v>
      </c>
      <c r="GRX41" s="1403" t="s">
        <v>2047</v>
      </c>
      <c r="GRY41" s="1403" t="s">
        <v>2047</v>
      </c>
      <c r="GRZ41" s="1403" t="s">
        <v>2047</v>
      </c>
      <c r="GSA41" s="1403" t="s">
        <v>2047</v>
      </c>
      <c r="GSB41" s="1403" t="s">
        <v>2047</v>
      </c>
      <c r="GSC41" s="1403" t="s">
        <v>2047</v>
      </c>
      <c r="GSD41" s="1403" t="s">
        <v>2047</v>
      </c>
      <c r="GSE41" s="1403" t="s">
        <v>2047</v>
      </c>
      <c r="GSF41" s="1403" t="s">
        <v>2047</v>
      </c>
      <c r="GSG41" s="1403" t="s">
        <v>2047</v>
      </c>
      <c r="GSH41" s="1403" t="s">
        <v>2047</v>
      </c>
      <c r="GSI41" s="1403" t="s">
        <v>2047</v>
      </c>
      <c r="GSJ41" s="1403" t="s">
        <v>2047</v>
      </c>
      <c r="GSK41" s="1403" t="s">
        <v>2047</v>
      </c>
      <c r="GSL41" s="1403" t="s">
        <v>2047</v>
      </c>
      <c r="GSM41" s="1403" t="s">
        <v>2047</v>
      </c>
      <c r="GSN41" s="1403" t="s">
        <v>2047</v>
      </c>
      <c r="GSO41" s="1403" t="s">
        <v>2047</v>
      </c>
      <c r="GSP41" s="1403" t="s">
        <v>2047</v>
      </c>
      <c r="GSQ41" s="1403" t="s">
        <v>2047</v>
      </c>
      <c r="GSR41" s="1403" t="s">
        <v>2047</v>
      </c>
      <c r="GSS41" s="1403" t="s">
        <v>2047</v>
      </c>
      <c r="GST41" s="1403" t="s">
        <v>2047</v>
      </c>
      <c r="GSU41" s="1403" t="s">
        <v>2047</v>
      </c>
      <c r="GSV41" s="1403" t="s">
        <v>2047</v>
      </c>
      <c r="GSW41" s="1403" t="s">
        <v>2047</v>
      </c>
      <c r="GSX41" s="1403" t="s">
        <v>2047</v>
      </c>
      <c r="GSY41" s="1403" t="s">
        <v>2047</v>
      </c>
      <c r="GSZ41" s="1403" t="s">
        <v>2047</v>
      </c>
      <c r="GTA41" s="1403" t="s">
        <v>2047</v>
      </c>
      <c r="GTB41" s="1403" t="s">
        <v>2047</v>
      </c>
      <c r="GTC41" s="1403" t="s">
        <v>2047</v>
      </c>
      <c r="GTD41" s="1403" t="s">
        <v>2047</v>
      </c>
      <c r="GTE41" s="1403" t="s">
        <v>2047</v>
      </c>
      <c r="GTF41" s="1403" t="s">
        <v>2047</v>
      </c>
      <c r="GTG41" s="1403" t="s">
        <v>2047</v>
      </c>
      <c r="GTH41" s="1403" t="s">
        <v>2047</v>
      </c>
      <c r="GTI41" s="1403" t="s">
        <v>2047</v>
      </c>
      <c r="GTJ41" s="1403" t="s">
        <v>2047</v>
      </c>
      <c r="GTK41" s="1403" t="s">
        <v>2047</v>
      </c>
      <c r="GTL41" s="1403" t="s">
        <v>2047</v>
      </c>
      <c r="GTM41" s="1403" t="s">
        <v>2047</v>
      </c>
      <c r="GTN41" s="1403" t="s">
        <v>2047</v>
      </c>
      <c r="GTO41" s="1403" t="s">
        <v>2047</v>
      </c>
      <c r="GTP41" s="1403" t="s">
        <v>2047</v>
      </c>
      <c r="GTQ41" s="1403" t="s">
        <v>2047</v>
      </c>
      <c r="GTR41" s="1403" t="s">
        <v>2047</v>
      </c>
      <c r="GTS41" s="1403" t="s">
        <v>2047</v>
      </c>
      <c r="GTT41" s="1403" t="s">
        <v>2047</v>
      </c>
      <c r="GTU41" s="1403" t="s">
        <v>2047</v>
      </c>
      <c r="GTV41" s="1403" t="s">
        <v>2047</v>
      </c>
      <c r="GTW41" s="1403" t="s">
        <v>2047</v>
      </c>
      <c r="GTX41" s="1403" t="s">
        <v>2047</v>
      </c>
      <c r="GTY41" s="1403" t="s">
        <v>2047</v>
      </c>
      <c r="GTZ41" s="1403" t="s">
        <v>2047</v>
      </c>
      <c r="GUA41" s="1403" t="s">
        <v>2047</v>
      </c>
      <c r="GUB41" s="1403" t="s">
        <v>2047</v>
      </c>
      <c r="GUC41" s="1403" t="s">
        <v>2047</v>
      </c>
      <c r="GUD41" s="1403" t="s">
        <v>2047</v>
      </c>
      <c r="GUE41" s="1403" t="s">
        <v>2047</v>
      </c>
      <c r="GUF41" s="1403" t="s">
        <v>2047</v>
      </c>
      <c r="GUG41" s="1403" t="s">
        <v>2047</v>
      </c>
      <c r="GUH41" s="1403" t="s">
        <v>2047</v>
      </c>
      <c r="GUI41" s="1403" t="s">
        <v>2047</v>
      </c>
      <c r="GUJ41" s="1403" t="s">
        <v>2047</v>
      </c>
      <c r="GUK41" s="1403" t="s">
        <v>2047</v>
      </c>
      <c r="GUL41" s="1403" t="s">
        <v>2047</v>
      </c>
      <c r="GUM41" s="1403" t="s">
        <v>2047</v>
      </c>
      <c r="GUN41" s="1403" t="s">
        <v>2047</v>
      </c>
      <c r="GUO41" s="1403" t="s">
        <v>2047</v>
      </c>
      <c r="GUP41" s="1403" t="s">
        <v>2047</v>
      </c>
      <c r="GUQ41" s="1403" t="s">
        <v>2047</v>
      </c>
      <c r="GUR41" s="1403" t="s">
        <v>2047</v>
      </c>
      <c r="GUS41" s="1403" t="s">
        <v>2047</v>
      </c>
      <c r="GUT41" s="1403" t="s">
        <v>2047</v>
      </c>
      <c r="GUU41" s="1403" t="s">
        <v>2047</v>
      </c>
      <c r="GUV41" s="1403" t="s">
        <v>2047</v>
      </c>
      <c r="GUW41" s="1403" t="s">
        <v>2047</v>
      </c>
      <c r="GUX41" s="1403" t="s">
        <v>2047</v>
      </c>
      <c r="GUY41" s="1403" t="s">
        <v>2047</v>
      </c>
      <c r="GUZ41" s="1403" t="s">
        <v>2047</v>
      </c>
      <c r="GVA41" s="1403" t="s">
        <v>2047</v>
      </c>
      <c r="GVB41" s="1403" t="s">
        <v>2047</v>
      </c>
      <c r="GVC41" s="1403" t="s">
        <v>2047</v>
      </c>
      <c r="GVD41" s="1403" t="s">
        <v>2047</v>
      </c>
      <c r="GVE41" s="1403" t="s">
        <v>2047</v>
      </c>
      <c r="GVF41" s="1403" t="s">
        <v>2047</v>
      </c>
      <c r="GVG41" s="1403" t="s">
        <v>2047</v>
      </c>
      <c r="GVH41" s="1403" t="s">
        <v>2047</v>
      </c>
      <c r="GVI41" s="1403" t="s">
        <v>2047</v>
      </c>
      <c r="GVJ41" s="1403" t="s">
        <v>2047</v>
      </c>
      <c r="GVK41" s="1403" t="s">
        <v>2047</v>
      </c>
      <c r="GVL41" s="1403" t="s">
        <v>2047</v>
      </c>
      <c r="GVM41" s="1403" t="s">
        <v>2047</v>
      </c>
      <c r="GVN41" s="1403" t="s">
        <v>2047</v>
      </c>
      <c r="GVO41" s="1403" t="s">
        <v>2047</v>
      </c>
      <c r="GVP41" s="1403" t="s">
        <v>2047</v>
      </c>
      <c r="GVQ41" s="1403" t="s">
        <v>2047</v>
      </c>
      <c r="GVR41" s="1403" t="s">
        <v>2047</v>
      </c>
      <c r="GVS41" s="1403" t="s">
        <v>2047</v>
      </c>
      <c r="GVT41" s="1403" t="s">
        <v>2047</v>
      </c>
      <c r="GVU41" s="1403" t="s">
        <v>2047</v>
      </c>
      <c r="GVV41" s="1403" t="s">
        <v>2047</v>
      </c>
      <c r="GVW41" s="1403" t="s">
        <v>2047</v>
      </c>
      <c r="GVX41" s="1403" t="s">
        <v>2047</v>
      </c>
      <c r="GVY41" s="1403" t="s">
        <v>2047</v>
      </c>
      <c r="GVZ41" s="1403" t="s">
        <v>2047</v>
      </c>
      <c r="GWA41" s="1403" t="s">
        <v>2047</v>
      </c>
      <c r="GWB41" s="1403" t="s">
        <v>2047</v>
      </c>
      <c r="GWC41" s="1403" t="s">
        <v>2047</v>
      </c>
      <c r="GWD41" s="1403" t="s">
        <v>2047</v>
      </c>
      <c r="GWE41" s="1403" t="s">
        <v>2047</v>
      </c>
      <c r="GWF41" s="1403" t="s">
        <v>2047</v>
      </c>
      <c r="GWG41" s="1403" t="s">
        <v>2047</v>
      </c>
      <c r="GWH41" s="1403" t="s">
        <v>2047</v>
      </c>
      <c r="GWI41" s="1403" t="s">
        <v>2047</v>
      </c>
      <c r="GWJ41" s="1403" t="s">
        <v>2047</v>
      </c>
      <c r="GWK41" s="1403" t="s">
        <v>2047</v>
      </c>
      <c r="GWL41" s="1403" t="s">
        <v>2047</v>
      </c>
      <c r="GWM41" s="1403" t="s">
        <v>2047</v>
      </c>
      <c r="GWN41" s="1403" t="s">
        <v>2047</v>
      </c>
      <c r="GWO41" s="1403" t="s">
        <v>2047</v>
      </c>
      <c r="GWP41" s="1403" t="s">
        <v>2047</v>
      </c>
      <c r="GWQ41" s="1403" t="s">
        <v>2047</v>
      </c>
      <c r="GWR41" s="1403" t="s">
        <v>2047</v>
      </c>
      <c r="GWS41" s="1403" t="s">
        <v>2047</v>
      </c>
      <c r="GWT41" s="1403" t="s">
        <v>2047</v>
      </c>
      <c r="GWU41" s="1403" t="s">
        <v>2047</v>
      </c>
      <c r="GWV41" s="1403" t="s">
        <v>2047</v>
      </c>
      <c r="GWW41" s="1403" t="s">
        <v>2047</v>
      </c>
      <c r="GWX41" s="1403" t="s">
        <v>2047</v>
      </c>
      <c r="GWY41" s="1403" t="s">
        <v>2047</v>
      </c>
      <c r="GWZ41" s="1403" t="s">
        <v>2047</v>
      </c>
      <c r="GXA41" s="1403" t="s">
        <v>2047</v>
      </c>
      <c r="GXB41" s="1403" t="s">
        <v>2047</v>
      </c>
      <c r="GXC41" s="1403" t="s">
        <v>2047</v>
      </c>
      <c r="GXD41" s="1403" t="s">
        <v>2047</v>
      </c>
      <c r="GXE41" s="1403" t="s">
        <v>2047</v>
      </c>
      <c r="GXF41" s="1403" t="s">
        <v>2047</v>
      </c>
      <c r="GXG41" s="1403" t="s">
        <v>2047</v>
      </c>
      <c r="GXH41" s="1403" t="s">
        <v>2047</v>
      </c>
      <c r="GXI41" s="1403" t="s">
        <v>2047</v>
      </c>
      <c r="GXJ41" s="1403" t="s">
        <v>2047</v>
      </c>
      <c r="GXK41" s="1403" t="s">
        <v>2047</v>
      </c>
      <c r="GXL41" s="1403" t="s">
        <v>2047</v>
      </c>
      <c r="GXM41" s="1403" t="s">
        <v>2047</v>
      </c>
      <c r="GXN41" s="1403" t="s">
        <v>2047</v>
      </c>
      <c r="GXO41" s="1403" t="s">
        <v>2047</v>
      </c>
      <c r="GXP41" s="1403" t="s">
        <v>2047</v>
      </c>
      <c r="GXQ41" s="1403" t="s">
        <v>2047</v>
      </c>
      <c r="GXR41" s="1403" t="s">
        <v>2047</v>
      </c>
      <c r="GXS41" s="1403" t="s">
        <v>2047</v>
      </c>
      <c r="GXT41" s="1403" t="s">
        <v>2047</v>
      </c>
      <c r="GXU41" s="1403" t="s">
        <v>2047</v>
      </c>
      <c r="GXV41" s="1403" t="s">
        <v>2047</v>
      </c>
      <c r="GXW41" s="1403" t="s">
        <v>2047</v>
      </c>
      <c r="GXX41" s="1403" t="s">
        <v>2047</v>
      </c>
      <c r="GXY41" s="1403" t="s">
        <v>2047</v>
      </c>
      <c r="GXZ41" s="1403" t="s">
        <v>2047</v>
      </c>
      <c r="GYA41" s="1403" t="s">
        <v>2047</v>
      </c>
      <c r="GYB41" s="1403" t="s">
        <v>2047</v>
      </c>
      <c r="GYC41" s="1403" t="s">
        <v>2047</v>
      </c>
      <c r="GYD41" s="1403" t="s">
        <v>2047</v>
      </c>
      <c r="GYE41" s="1403" t="s">
        <v>2047</v>
      </c>
      <c r="GYF41" s="1403" t="s">
        <v>2047</v>
      </c>
      <c r="GYG41" s="1403" t="s">
        <v>2047</v>
      </c>
      <c r="GYH41" s="1403" t="s">
        <v>2047</v>
      </c>
      <c r="GYI41" s="1403" t="s">
        <v>2047</v>
      </c>
      <c r="GYJ41" s="1403" t="s">
        <v>2047</v>
      </c>
      <c r="GYK41" s="1403" t="s">
        <v>2047</v>
      </c>
      <c r="GYL41" s="1403" t="s">
        <v>2047</v>
      </c>
      <c r="GYM41" s="1403" t="s">
        <v>2047</v>
      </c>
      <c r="GYN41" s="1403" t="s">
        <v>2047</v>
      </c>
      <c r="GYO41" s="1403" t="s">
        <v>2047</v>
      </c>
      <c r="GYP41" s="1403" t="s">
        <v>2047</v>
      </c>
      <c r="GYQ41" s="1403" t="s">
        <v>2047</v>
      </c>
      <c r="GYR41" s="1403" t="s">
        <v>2047</v>
      </c>
      <c r="GYS41" s="1403" t="s">
        <v>2047</v>
      </c>
      <c r="GYT41" s="1403" t="s">
        <v>2047</v>
      </c>
      <c r="GYU41" s="1403" t="s">
        <v>2047</v>
      </c>
      <c r="GYV41" s="1403" t="s">
        <v>2047</v>
      </c>
      <c r="GYW41" s="1403" t="s">
        <v>2047</v>
      </c>
      <c r="GYX41" s="1403" t="s">
        <v>2047</v>
      </c>
      <c r="GYY41" s="1403" t="s">
        <v>2047</v>
      </c>
      <c r="GYZ41" s="1403" t="s">
        <v>2047</v>
      </c>
      <c r="GZA41" s="1403" t="s">
        <v>2047</v>
      </c>
      <c r="GZB41" s="1403" t="s">
        <v>2047</v>
      </c>
      <c r="GZC41" s="1403" t="s">
        <v>2047</v>
      </c>
      <c r="GZD41" s="1403" t="s">
        <v>2047</v>
      </c>
      <c r="GZE41" s="1403" t="s">
        <v>2047</v>
      </c>
      <c r="GZF41" s="1403" t="s">
        <v>2047</v>
      </c>
      <c r="GZG41" s="1403" t="s">
        <v>2047</v>
      </c>
      <c r="GZH41" s="1403" t="s">
        <v>2047</v>
      </c>
      <c r="GZI41" s="1403" t="s">
        <v>2047</v>
      </c>
      <c r="GZJ41" s="1403" t="s">
        <v>2047</v>
      </c>
      <c r="GZK41" s="1403" t="s">
        <v>2047</v>
      </c>
      <c r="GZL41" s="1403" t="s">
        <v>2047</v>
      </c>
      <c r="GZM41" s="1403" t="s">
        <v>2047</v>
      </c>
      <c r="GZN41" s="1403" t="s">
        <v>2047</v>
      </c>
      <c r="GZO41" s="1403" t="s">
        <v>2047</v>
      </c>
      <c r="GZP41" s="1403" t="s">
        <v>2047</v>
      </c>
      <c r="GZQ41" s="1403" t="s">
        <v>2047</v>
      </c>
      <c r="GZR41" s="1403" t="s">
        <v>2047</v>
      </c>
      <c r="GZS41" s="1403" t="s">
        <v>2047</v>
      </c>
      <c r="GZT41" s="1403" t="s">
        <v>2047</v>
      </c>
      <c r="GZU41" s="1403" t="s">
        <v>2047</v>
      </c>
      <c r="GZV41" s="1403" t="s">
        <v>2047</v>
      </c>
      <c r="GZW41" s="1403" t="s">
        <v>2047</v>
      </c>
      <c r="GZX41" s="1403" t="s">
        <v>2047</v>
      </c>
      <c r="GZY41" s="1403" t="s">
        <v>2047</v>
      </c>
      <c r="GZZ41" s="1403" t="s">
        <v>2047</v>
      </c>
      <c r="HAA41" s="1403" t="s">
        <v>2047</v>
      </c>
      <c r="HAB41" s="1403" t="s">
        <v>2047</v>
      </c>
      <c r="HAC41" s="1403" t="s">
        <v>2047</v>
      </c>
      <c r="HAD41" s="1403" t="s">
        <v>2047</v>
      </c>
      <c r="HAE41" s="1403" t="s">
        <v>2047</v>
      </c>
      <c r="HAF41" s="1403" t="s">
        <v>2047</v>
      </c>
      <c r="HAG41" s="1403" t="s">
        <v>2047</v>
      </c>
      <c r="HAH41" s="1403" t="s">
        <v>2047</v>
      </c>
      <c r="HAI41" s="1403" t="s">
        <v>2047</v>
      </c>
      <c r="HAJ41" s="1403" t="s">
        <v>2047</v>
      </c>
      <c r="HAK41" s="1403" t="s">
        <v>2047</v>
      </c>
      <c r="HAL41" s="1403" t="s">
        <v>2047</v>
      </c>
      <c r="HAM41" s="1403" t="s">
        <v>2047</v>
      </c>
      <c r="HAN41" s="1403" t="s">
        <v>2047</v>
      </c>
      <c r="HAO41" s="1403" t="s">
        <v>2047</v>
      </c>
      <c r="HAP41" s="1403" t="s">
        <v>2047</v>
      </c>
      <c r="HAQ41" s="1403" t="s">
        <v>2047</v>
      </c>
      <c r="HAR41" s="1403" t="s">
        <v>2047</v>
      </c>
      <c r="HAS41" s="1403" t="s">
        <v>2047</v>
      </c>
      <c r="HAT41" s="1403" t="s">
        <v>2047</v>
      </c>
      <c r="HAU41" s="1403" t="s">
        <v>2047</v>
      </c>
      <c r="HAV41" s="1403" t="s">
        <v>2047</v>
      </c>
      <c r="HAW41" s="1403" t="s">
        <v>2047</v>
      </c>
      <c r="HAX41" s="1403" t="s">
        <v>2047</v>
      </c>
      <c r="HAY41" s="1403" t="s">
        <v>2047</v>
      </c>
      <c r="HAZ41" s="1403" t="s">
        <v>2047</v>
      </c>
      <c r="HBA41" s="1403" t="s">
        <v>2047</v>
      </c>
      <c r="HBB41" s="1403" t="s">
        <v>2047</v>
      </c>
      <c r="HBC41" s="1403" t="s">
        <v>2047</v>
      </c>
      <c r="HBD41" s="1403" t="s">
        <v>2047</v>
      </c>
      <c r="HBE41" s="1403" t="s">
        <v>2047</v>
      </c>
      <c r="HBF41" s="1403" t="s">
        <v>2047</v>
      </c>
      <c r="HBG41" s="1403" t="s">
        <v>2047</v>
      </c>
      <c r="HBH41" s="1403" t="s">
        <v>2047</v>
      </c>
      <c r="HBI41" s="1403" t="s">
        <v>2047</v>
      </c>
      <c r="HBJ41" s="1403" t="s">
        <v>2047</v>
      </c>
      <c r="HBK41" s="1403" t="s">
        <v>2047</v>
      </c>
      <c r="HBL41" s="1403" t="s">
        <v>2047</v>
      </c>
      <c r="HBM41" s="1403" t="s">
        <v>2047</v>
      </c>
      <c r="HBN41" s="1403" t="s">
        <v>2047</v>
      </c>
      <c r="HBO41" s="1403" t="s">
        <v>2047</v>
      </c>
      <c r="HBP41" s="1403" t="s">
        <v>2047</v>
      </c>
      <c r="HBQ41" s="1403" t="s">
        <v>2047</v>
      </c>
      <c r="HBR41" s="1403" t="s">
        <v>2047</v>
      </c>
      <c r="HBS41" s="1403" t="s">
        <v>2047</v>
      </c>
      <c r="HBT41" s="1403" t="s">
        <v>2047</v>
      </c>
      <c r="HBU41" s="1403" t="s">
        <v>2047</v>
      </c>
      <c r="HBV41" s="1403" t="s">
        <v>2047</v>
      </c>
      <c r="HBW41" s="1403" t="s">
        <v>2047</v>
      </c>
      <c r="HBX41" s="1403" t="s">
        <v>2047</v>
      </c>
      <c r="HBY41" s="1403" t="s">
        <v>2047</v>
      </c>
      <c r="HBZ41" s="1403" t="s">
        <v>2047</v>
      </c>
      <c r="HCA41" s="1403" t="s">
        <v>2047</v>
      </c>
      <c r="HCB41" s="1403" t="s">
        <v>2047</v>
      </c>
      <c r="HCC41" s="1403" t="s">
        <v>2047</v>
      </c>
      <c r="HCD41" s="1403" t="s">
        <v>2047</v>
      </c>
      <c r="HCE41" s="1403" t="s">
        <v>2047</v>
      </c>
      <c r="HCF41" s="1403" t="s">
        <v>2047</v>
      </c>
      <c r="HCG41" s="1403" t="s">
        <v>2047</v>
      </c>
      <c r="HCH41" s="1403" t="s">
        <v>2047</v>
      </c>
      <c r="HCI41" s="1403" t="s">
        <v>2047</v>
      </c>
      <c r="HCJ41" s="1403" t="s">
        <v>2047</v>
      </c>
      <c r="HCK41" s="1403" t="s">
        <v>2047</v>
      </c>
      <c r="HCL41" s="1403" t="s">
        <v>2047</v>
      </c>
      <c r="HCM41" s="1403" t="s">
        <v>2047</v>
      </c>
      <c r="HCN41" s="1403" t="s">
        <v>2047</v>
      </c>
      <c r="HCO41" s="1403" t="s">
        <v>2047</v>
      </c>
      <c r="HCP41" s="1403" t="s">
        <v>2047</v>
      </c>
      <c r="HCQ41" s="1403" t="s">
        <v>2047</v>
      </c>
      <c r="HCR41" s="1403" t="s">
        <v>2047</v>
      </c>
      <c r="HCS41" s="1403" t="s">
        <v>2047</v>
      </c>
      <c r="HCT41" s="1403" t="s">
        <v>2047</v>
      </c>
      <c r="HCU41" s="1403" t="s">
        <v>2047</v>
      </c>
      <c r="HCV41" s="1403" t="s">
        <v>2047</v>
      </c>
      <c r="HCW41" s="1403" t="s">
        <v>2047</v>
      </c>
      <c r="HCX41" s="1403" t="s">
        <v>2047</v>
      </c>
      <c r="HCY41" s="1403" t="s">
        <v>2047</v>
      </c>
      <c r="HCZ41" s="1403" t="s">
        <v>2047</v>
      </c>
      <c r="HDA41" s="1403" t="s">
        <v>2047</v>
      </c>
      <c r="HDB41" s="1403" t="s">
        <v>2047</v>
      </c>
      <c r="HDC41" s="1403" t="s">
        <v>2047</v>
      </c>
      <c r="HDD41" s="1403" t="s">
        <v>2047</v>
      </c>
      <c r="HDE41" s="1403" t="s">
        <v>2047</v>
      </c>
      <c r="HDF41" s="1403" t="s">
        <v>2047</v>
      </c>
      <c r="HDG41" s="1403" t="s">
        <v>2047</v>
      </c>
      <c r="HDH41" s="1403" t="s">
        <v>2047</v>
      </c>
      <c r="HDI41" s="1403" t="s">
        <v>2047</v>
      </c>
      <c r="HDJ41" s="1403" t="s">
        <v>2047</v>
      </c>
      <c r="HDK41" s="1403" t="s">
        <v>2047</v>
      </c>
      <c r="HDL41" s="1403" t="s">
        <v>2047</v>
      </c>
      <c r="HDM41" s="1403" t="s">
        <v>2047</v>
      </c>
      <c r="HDN41" s="1403" t="s">
        <v>2047</v>
      </c>
      <c r="HDO41" s="1403" t="s">
        <v>2047</v>
      </c>
      <c r="HDP41" s="1403" t="s">
        <v>2047</v>
      </c>
      <c r="HDQ41" s="1403" t="s">
        <v>2047</v>
      </c>
      <c r="HDR41" s="1403" t="s">
        <v>2047</v>
      </c>
      <c r="HDS41" s="1403" t="s">
        <v>2047</v>
      </c>
      <c r="HDT41" s="1403" t="s">
        <v>2047</v>
      </c>
      <c r="HDU41" s="1403" t="s">
        <v>2047</v>
      </c>
      <c r="HDV41" s="1403" t="s">
        <v>2047</v>
      </c>
      <c r="HDW41" s="1403" t="s">
        <v>2047</v>
      </c>
      <c r="HDX41" s="1403" t="s">
        <v>2047</v>
      </c>
      <c r="HDY41" s="1403" t="s">
        <v>2047</v>
      </c>
      <c r="HDZ41" s="1403" t="s">
        <v>2047</v>
      </c>
      <c r="HEA41" s="1403" t="s">
        <v>2047</v>
      </c>
      <c r="HEB41" s="1403" t="s">
        <v>2047</v>
      </c>
      <c r="HEC41" s="1403" t="s">
        <v>2047</v>
      </c>
      <c r="HED41" s="1403" t="s">
        <v>2047</v>
      </c>
      <c r="HEE41" s="1403" t="s">
        <v>2047</v>
      </c>
      <c r="HEF41" s="1403" t="s">
        <v>2047</v>
      </c>
      <c r="HEG41" s="1403" t="s">
        <v>2047</v>
      </c>
      <c r="HEH41" s="1403" t="s">
        <v>2047</v>
      </c>
      <c r="HEI41" s="1403" t="s">
        <v>2047</v>
      </c>
      <c r="HEJ41" s="1403" t="s">
        <v>2047</v>
      </c>
      <c r="HEK41" s="1403" t="s">
        <v>2047</v>
      </c>
      <c r="HEL41" s="1403" t="s">
        <v>2047</v>
      </c>
      <c r="HEM41" s="1403" t="s">
        <v>2047</v>
      </c>
      <c r="HEN41" s="1403" t="s">
        <v>2047</v>
      </c>
      <c r="HEO41" s="1403" t="s">
        <v>2047</v>
      </c>
      <c r="HEP41" s="1403" t="s">
        <v>2047</v>
      </c>
      <c r="HEQ41" s="1403" t="s">
        <v>2047</v>
      </c>
      <c r="HER41" s="1403" t="s">
        <v>2047</v>
      </c>
      <c r="HES41" s="1403" t="s">
        <v>2047</v>
      </c>
      <c r="HET41" s="1403" t="s">
        <v>2047</v>
      </c>
      <c r="HEU41" s="1403" t="s">
        <v>2047</v>
      </c>
      <c r="HEV41" s="1403" t="s">
        <v>2047</v>
      </c>
      <c r="HEW41" s="1403" t="s">
        <v>2047</v>
      </c>
      <c r="HEX41" s="1403" t="s">
        <v>2047</v>
      </c>
      <c r="HEY41" s="1403" t="s">
        <v>2047</v>
      </c>
      <c r="HEZ41" s="1403" t="s">
        <v>2047</v>
      </c>
      <c r="HFA41" s="1403" t="s">
        <v>2047</v>
      </c>
      <c r="HFB41" s="1403" t="s">
        <v>2047</v>
      </c>
      <c r="HFC41" s="1403" t="s">
        <v>2047</v>
      </c>
      <c r="HFD41" s="1403" t="s">
        <v>2047</v>
      </c>
      <c r="HFE41" s="1403" t="s">
        <v>2047</v>
      </c>
      <c r="HFF41" s="1403" t="s">
        <v>2047</v>
      </c>
      <c r="HFG41" s="1403" t="s">
        <v>2047</v>
      </c>
      <c r="HFH41" s="1403" t="s">
        <v>2047</v>
      </c>
      <c r="HFI41" s="1403" t="s">
        <v>2047</v>
      </c>
      <c r="HFJ41" s="1403" t="s">
        <v>2047</v>
      </c>
      <c r="HFK41" s="1403" t="s">
        <v>2047</v>
      </c>
      <c r="HFL41" s="1403" t="s">
        <v>2047</v>
      </c>
      <c r="HFM41" s="1403" t="s">
        <v>2047</v>
      </c>
      <c r="HFN41" s="1403" t="s">
        <v>2047</v>
      </c>
      <c r="HFO41" s="1403" t="s">
        <v>2047</v>
      </c>
      <c r="HFP41" s="1403" t="s">
        <v>2047</v>
      </c>
      <c r="HFQ41" s="1403" t="s">
        <v>2047</v>
      </c>
      <c r="HFR41" s="1403" t="s">
        <v>2047</v>
      </c>
      <c r="HFS41" s="1403" t="s">
        <v>2047</v>
      </c>
      <c r="HFT41" s="1403" t="s">
        <v>2047</v>
      </c>
      <c r="HFU41" s="1403" t="s">
        <v>2047</v>
      </c>
      <c r="HFV41" s="1403" t="s">
        <v>2047</v>
      </c>
      <c r="HFW41" s="1403" t="s">
        <v>2047</v>
      </c>
      <c r="HFX41" s="1403" t="s">
        <v>2047</v>
      </c>
      <c r="HFY41" s="1403" t="s">
        <v>2047</v>
      </c>
      <c r="HFZ41" s="1403" t="s">
        <v>2047</v>
      </c>
      <c r="HGA41" s="1403" t="s">
        <v>2047</v>
      </c>
      <c r="HGB41" s="1403" t="s">
        <v>2047</v>
      </c>
      <c r="HGC41" s="1403" t="s">
        <v>2047</v>
      </c>
      <c r="HGD41" s="1403" t="s">
        <v>2047</v>
      </c>
      <c r="HGE41" s="1403" t="s">
        <v>2047</v>
      </c>
      <c r="HGF41" s="1403" t="s">
        <v>2047</v>
      </c>
      <c r="HGG41" s="1403" t="s">
        <v>2047</v>
      </c>
      <c r="HGH41" s="1403" t="s">
        <v>2047</v>
      </c>
      <c r="HGI41" s="1403" t="s">
        <v>2047</v>
      </c>
      <c r="HGJ41" s="1403" t="s">
        <v>2047</v>
      </c>
      <c r="HGK41" s="1403" t="s">
        <v>2047</v>
      </c>
      <c r="HGL41" s="1403" t="s">
        <v>2047</v>
      </c>
      <c r="HGM41" s="1403" t="s">
        <v>2047</v>
      </c>
      <c r="HGN41" s="1403" t="s">
        <v>2047</v>
      </c>
      <c r="HGO41" s="1403" t="s">
        <v>2047</v>
      </c>
      <c r="HGP41" s="1403" t="s">
        <v>2047</v>
      </c>
      <c r="HGQ41" s="1403" t="s">
        <v>2047</v>
      </c>
      <c r="HGR41" s="1403" t="s">
        <v>2047</v>
      </c>
      <c r="HGS41" s="1403" t="s">
        <v>2047</v>
      </c>
      <c r="HGT41" s="1403" t="s">
        <v>2047</v>
      </c>
      <c r="HGU41" s="1403" t="s">
        <v>2047</v>
      </c>
      <c r="HGV41" s="1403" t="s">
        <v>2047</v>
      </c>
      <c r="HGW41" s="1403" t="s">
        <v>2047</v>
      </c>
      <c r="HGX41" s="1403" t="s">
        <v>2047</v>
      </c>
      <c r="HGY41" s="1403" t="s">
        <v>2047</v>
      </c>
      <c r="HGZ41" s="1403" t="s">
        <v>2047</v>
      </c>
      <c r="HHA41" s="1403" t="s">
        <v>2047</v>
      </c>
      <c r="HHB41" s="1403" t="s">
        <v>2047</v>
      </c>
      <c r="HHC41" s="1403" t="s">
        <v>2047</v>
      </c>
      <c r="HHD41" s="1403" t="s">
        <v>2047</v>
      </c>
      <c r="HHE41" s="1403" t="s">
        <v>2047</v>
      </c>
      <c r="HHF41" s="1403" t="s">
        <v>2047</v>
      </c>
      <c r="HHG41" s="1403" t="s">
        <v>2047</v>
      </c>
      <c r="HHH41" s="1403" t="s">
        <v>2047</v>
      </c>
      <c r="HHI41" s="1403" t="s">
        <v>2047</v>
      </c>
      <c r="HHJ41" s="1403" t="s">
        <v>2047</v>
      </c>
      <c r="HHK41" s="1403" t="s">
        <v>2047</v>
      </c>
      <c r="HHL41" s="1403" t="s">
        <v>2047</v>
      </c>
      <c r="HHM41" s="1403" t="s">
        <v>2047</v>
      </c>
      <c r="HHN41" s="1403" t="s">
        <v>2047</v>
      </c>
      <c r="HHO41" s="1403" t="s">
        <v>2047</v>
      </c>
      <c r="HHP41" s="1403" t="s">
        <v>2047</v>
      </c>
      <c r="HHQ41" s="1403" t="s">
        <v>2047</v>
      </c>
      <c r="HHR41" s="1403" t="s">
        <v>2047</v>
      </c>
      <c r="HHS41" s="1403" t="s">
        <v>2047</v>
      </c>
      <c r="HHT41" s="1403" t="s">
        <v>2047</v>
      </c>
      <c r="HHU41" s="1403" t="s">
        <v>2047</v>
      </c>
      <c r="HHV41" s="1403" t="s">
        <v>2047</v>
      </c>
      <c r="HHW41" s="1403" t="s">
        <v>2047</v>
      </c>
      <c r="HHX41" s="1403" t="s">
        <v>2047</v>
      </c>
      <c r="HHY41" s="1403" t="s">
        <v>2047</v>
      </c>
      <c r="HHZ41" s="1403" t="s">
        <v>2047</v>
      </c>
      <c r="HIA41" s="1403" t="s">
        <v>2047</v>
      </c>
      <c r="HIB41" s="1403" t="s">
        <v>2047</v>
      </c>
      <c r="HIC41" s="1403" t="s">
        <v>2047</v>
      </c>
      <c r="HID41" s="1403" t="s">
        <v>2047</v>
      </c>
      <c r="HIE41" s="1403" t="s">
        <v>2047</v>
      </c>
      <c r="HIF41" s="1403" t="s">
        <v>2047</v>
      </c>
      <c r="HIG41" s="1403" t="s">
        <v>2047</v>
      </c>
      <c r="HIH41" s="1403" t="s">
        <v>2047</v>
      </c>
      <c r="HII41" s="1403" t="s">
        <v>2047</v>
      </c>
      <c r="HIJ41" s="1403" t="s">
        <v>2047</v>
      </c>
      <c r="HIK41" s="1403" t="s">
        <v>2047</v>
      </c>
      <c r="HIL41" s="1403" t="s">
        <v>2047</v>
      </c>
      <c r="HIM41" s="1403" t="s">
        <v>2047</v>
      </c>
      <c r="HIN41" s="1403" t="s">
        <v>2047</v>
      </c>
      <c r="HIO41" s="1403" t="s">
        <v>2047</v>
      </c>
      <c r="HIP41" s="1403" t="s">
        <v>2047</v>
      </c>
      <c r="HIQ41" s="1403" t="s">
        <v>2047</v>
      </c>
      <c r="HIR41" s="1403" t="s">
        <v>2047</v>
      </c>
      <c r="HIS41" s="1403" t="s">
        <v>2047</v>
      </c>
      <c r="HIT41" s="1403" t="s">
        <v>2047</v>
      </c>
      <c r="HIU41" s="1403" t="s">
        <v>2047</v>
      </c>
      <c r="HIV41" s="1403" t="s">
        <v>2047</v>
      </c>
      <c r="HIW41" s="1403" t="s">
        <v>2047</v>
      </c>
      <c r="HIX41" s="1403" t="s">
        <v>2047</v>
      </c>
      <c r="HIY41" s="1403" t="s">
        <v>2047</v>
      </c>
      <c r="HIZ41" s="1403" t="s">
        <v>2047</v>
      </c>
      <c r="HJA41" s="1403" t="s">
        <v>2047</v>
      </c>
      <c r="HJB41" s="1403" t="s">
        <v>2047</v>
      </c>
      <c r="HJC41" s="1403" t="s">
        <v>2047</v>
      </c>
      <c r="HJD41" s="1403" t="s">
        <v>2047</v>
      </c>
      <c r="HJE41" s="1403" t="s">
        <v>2047</v>
      </c>
      <c r="HJF41" s="1403" t="s">
        <v>2047</v>
      </c>
      <c r="HJG41" s="1403" t="s">
        <v>2047</v>
      </c>
      <c r="HJH41" s="1403" t="s">
        <v>2047</v>
      </c>
      <c r="HJI41" s="1403" t="s">
        <v>2047</v>
      </c>
      <c r="HJJ41" s="1403" t="s">
        <v>2047</v>
      </c>
      <c r="HJK41" s="1403" t="s">
        <v>2047</v>
      </c>
      <c r="HJL41" s="1403" t="s">
        <v>2047</v>
      </c>
      <c r="HJM41" s="1403" t="s">
        <v>2047</v>
      </c>
      <c r="HJN41" s="1403" t="s">
        <v>2047</v>
      </c>
      <c r="HJO41" s="1403" t="s">
        <v>2047</v>
      </c>
      <c r="HJP41" s="1403" t="s">
        <v>2047</v>
      </c>
      <c r="HJQ41" s="1403" t="s">
        <v>2047</v>
      </c>
      <c r="HJR41" s="1403" t="s">
        <v>2047</v>
      </c>
      <c r="HJS41" s="1403" t="s">
        <v>2047</v>
      </c>
      <c r="HJT41" s="1403" t="s">
        <v>2047</v>
      </c>
      <c r="HJU41" s="1403" t="s">
        <v>2047</v>
      </c>
      <c r="HJV41" s="1403" t="s">
        <v>2047</v>
      </c>
      <c r="HJW41" s="1403" t="s">
        <v>2047</v>
      </c>
      <c r="HJX41" s="1403" t="s">
        <v>2047</v>
      </c>
      <c r="HJY41" s="1403" t="s">
        <v>2047</v>
      </c>
      <c r="HJZ41" s="1403" t="s">
        <v>2047</v>
      </c>
      <c r="HKA41" s="1403" t="s">
        <v>2047</v>
      </c>
      <c r="HKB41" s="1403" t="s">
        <v>2047</v>
      </c>
      <c r="HKC41" s="1403" t="s">
        <v>2047</v>
      </c>
      <c r="HKD41" s="1403" t="s">
        <v>2047</v>
      </c>
      <c r="HKE41" s="1403" t="s">
        <v>2047</v>
      </c>
      <c r="HKF41" s="1403" t="s">
        <v>2047</v>
      </c>
      <c r="HKG41" s="1403" t="s">
        <v>2047</v>
      </c>
      <c r="HKH41" s="1403" t="s">
        <v>2047</v>
      </c>
      <c r="HKI41" s="1403" t="s">
        <v>2047</v>
      </c>
      <c r="HKJ41" s="1403" t="s">
        <v>2047</v>
      </c>
      <c r="HKK41" s="1403" t="s">
        <v>2047</v>
      </c>
      <c r="HKL41" s="1403" t="s">
        <v>2047</v>
      </c>
      <c r="HKM41" s="1403" t="s">
        <v>2047</v>
      </c>
      <c r="HKN41" s="1403" t="s">
        <v>2047</v>
      </c>
      <c r="HKO41" s="1403" t="s">
        <v>2047</v>
      </c>
      <c r="HKP41" s="1403" t="s">
        <v>2047</v>
      </c>
      <c r="HKQ41" s="1403" t="s">
        <v>2047</v>
      </c>
      <c r="HKR41" s="1403" t="s">
        <v>2047</v>
      </c>
      <c r="HKS41" s="1403" t="s">
        <v>2047</v>
      </c>
      <c r="HKT41" s="1403" t="s">
        <v>2047</v>
      </c>
      <c r="HKU41" s="1403" t="s">
        <v>2047</v>
      </c>
      <c r="HKV41" s="1403" t="s">
        <v>2047</v>
      </c>
      <c r="HKW41" s="1403" t="s">
        <v>2047</v>
      </c>
      <c r="HKX41" s="1403" t="s">
        <v>2047</v>
      </c>
      <c r="HKY41" s="1403" t="s">
        <v>2047</v>
      </c>
      <c r="HKZ41" s="1403" t="s">
        <v>2047</v>
      </c>
      <c r="HLA41" s="1403" t="s">
        <v>2047</v>
      </c>
      <c r="HLB41" s="1403" t="s">
        <v>2047</v>
      </c>
      <c r="HLC41" s="1403" t="s">
        <v>2047</v>
      </c>
      <c r="HLD41" s="1403" t="s">
        <v>2047</v>
      </c>
      <c r="HLE41" s="1403" t="s">
        <v>2047</v>
      </c>
      <c r="HLF41" s="1403" t="s">
        <v>2047</v>
      </c>
      <c r="HLG41" s="1403" t="s">
        <v>2047</v>
      </c>
      <c r="HLH41" s="1403" t="s">
        <v>2047</v>
      </c>
      <c r="HLI41" s="1403" t="s">
        <v>2047</v>
      </c>
      <c r="HLJ41" s="1403" t="s">
        <v>2047</v>
      </c>
      <c r="HLK41" s="1403" t="s">
        <v>2047</v>
      </c>
      <c r="HLL41" s="1403" t="s">
        <v>2047</v>
      </c>
      <c r="HLM41" s="1403" t="s">
        <v>2047</v>
      </c>
      <c r="HLN41" s="1403" t="s">
        <v>2047</v>
      </c>
      <c r="HLO41" s="1403" t="s">
        <v>2047</v>
      </c>
      <c r="HLP41" s="1403" t="s">
        <v>2047</v>
      </c>
      <c r="HLQ41" s="1403" t="s">
        <v>2047</v>
      </c>
      <c r="HLR41" s="1403" t="s">
        <v>2047</v>
      </c>
      <c r="HLS41" s="1403" t="s">
        <v>2047</v>
      </c>
      <c r="HLT41" s="1403" t="s">
        <v>2047</v>
      </c>
      <c r="HLU41" s="1403" t="s">
        <v>2047</v>
      </c>
      <c r="HLV41" s="1403" t="s">
        <v>2047</v>
      </c>
      <c r="HLW41" s="1403" t="s">
        <v>2047</v>
      </c>
      <c r="HLX41" s="1403" t="s">
        <v>2047</v>
      </c>
      <c r="HLY41" s="1403" t="s">
        <v>2047</v>
      </c>
      <c r="HLZ41" s="1403" t="s">
        <v>2047</v>
      </c>
      <c r="HMA41" s="1403" t="s">
        <v>2047</v>
      </c>
      <c r="HMB41" s="1403" t="s">
        <v>2047</v>
      </c>
      <c r="HMC41" s="1403" t="s">
        <v>2047</v>
      </c>
      <c r="HMD41" s="1403" t="s">
        <v>2047</v>
      </c>
      <c r="HME41" s="1403" t="s">
        <v>2047</v>
      </c>
      <c r="HMF41" s="1403" t="s">
        <v>2047</v>
      </c>
      <c r="HMG41" s="1403" t="s">
        <v>2047</v>
      </c>
      <c r="HMH41" s="1403" t="s">
        <v>2047</v>
      </c>
      <c r="HMI41" s="1403" t="s">
        <v>2047</v>
      </c>
      <c r="HMJ41" s="1403" t="s">
        <v>2047</v>
      </c>
      <c r="HMK41" s="1403" t="s">
        <v>2047</v>
      </c>
      <c r="HML41" s="1403" t="s">
        <v>2047</v>
      </c>
      <c r="HMM41" s="1403" t="s">
        <v>2047</v>
      </c>
      <c r="HMN41" s="1403" t="s">
        <v>2047</v>
      </c>
      <c r="HMO41" s="1403" t="s">
        <v>2047</v>
      </c>
      <c r="HMP41" s="1403" t="s">
        <v>2047</v>
      </c>
      <c r="HMQ41" s="1403" t="s">
        <v>2047</v>
      </c>
      <c r="HMR41" s="1403" t="s">
        <v>2047</v>
      </c>
      <c r="HMS41" s="1403" t="s">
        <v>2047</v>
      </c>
      <c r="HMT41" s="1403" t="s">
        <v>2047</v>
      </c>
      <c r="HMU41" s="1403" t="s">
        <v>2047</v>
      </c>
      <c r="HMV41" s="1403" t="s">
        <v>2047</v>
      </c>
      <c r="HMW41" s="1403" t="s">
        <v>2047</v>
      </c>
      <c r="HMX41" s="1403" t="s">
        <v>2047</v>
      </c>
      <c r="HMY41" s="1403" t="s">
        <v>2047</v>
      </c>
      <c r="HMZ41" s="1403" t="s">
        <v>2047</v>
      </c>
      <c r="HNA41" s="1403" t="s">
        <v>2047</v>
      </c>
      <c r="HNB41" s="1403" t="s">
        <v>2047</v>
      </c>
      <c r="HNC41" s="1403" t="s">
        <v>2047</v>
      </c>
      <c r="HND41" s="1403" t="s">
        <v>2047</v>
      </c>
      <c r="HNE41" s="1403" t="s">
        <v>2047</v>
      </c>
      <c r="HNF41" s="1403" t="s">
        <v>2047</v>
      </c>
      <c r="HNG41" s="1403" t="s">
        <v>2047</v>
      </c>
      <c r="HNH41" s="1403" t="s">
        <v>2047</v>
      </c>
      <c r="HNI41" s="1403" t="s">
        <v>2047</v>
      </c>
      <c r="HNJ41" s="1403" t="s">
        <v>2047</v>
      </c>
      <c r="HNK41" s="1403" t="s">
        <v>2047</v>
      </c>
      <c r="HNL41" s="1403" t="s">
        <v>2047</v>
      </c>
      <c r="HNM41" s="1403" t="s">
        <v>2047</v>
      </c>
      <c r="HNN41" s="1403" t="s">
        <v>2047</v>
      </c>
      <c r="HNO41" s="1403" t="s">
        <v>2047</v>
      </c>
      <c r="HNP41" s="1403" t="s">
        <v>2047</v>
      </c>
      <c r="HNQ41" s="1403" t="s">
        <v>2047</v>
      </c>
      <c r="HNR41" s="1403" t="s">
        <v>2047</v>
      </c>
      <c r="HNS41" s="1403" t="s">
        <v>2047</v>
      </c>
      <c r="HNT41" s="1403" t="s">
        <v>2047</v>
      </c>
      <c r="HNU41" s="1403" t="s">
        <v>2047</v>
      </c>
      <c r="HNV41" s="1403" t="s">
        <v>2047</v>
      </c>
      <c r="HNW41" s="1403" t="s">
        <v>2047</v>
      </c>
      <c r="HNX41" s="1403" t="s">
        <v>2047</v>
      </c>
      <c r="HNY41" s="1403" t="s">
        <v>2047</v>
      </c>
      <c r="HNZ41" s="1403" t="s">
        <v>2047</v>
      </c>
      <c r="HOA41" s="1403" t="s">
        <v>2047</v>
      </c>
      <c r="HOB41" s="1403" t="s">
        <v>2047</v>
      </c>
      <c r="HOC41" s="1403" t="s">
        <v>2047</v>
      </c>
      <c r="HOD41" s="1403" t="s">
        <v>2047</v>
      </c>
      <c r="HOE41" s="1403" t="s">
        <v>2047</v>
      </c>
      <c r="HOF41" s="1403" t="s">
        <v>2047</v>
      </c>
      <c r="HOG41" s="1403" t="s">
        <v>2047</v>
      </c>
      <c r="HOH41" s="1403" t="s">
        <v>2047</v>
      </c>
      <c r="HOI41" s="1403" t="s">
        <v>2047</v>
      </c>
      <c r="HOJ41" s="1403" t="s">
        <v>2047</v>
      </c>
      <c r="HOK41" s="1403" t="s">
        <v>2047</v>
      </c>
      <c r="HOL41" s="1403" t="s">
        <v>2047</v>
      </c>
      <c r="HOM41" s="1403" t="s">
        <v>2047</v>
      </c>
      <c r="HON41" s="1403" t="s">
        <v>2047</v>
      </c>
      <c r="HOO41" s="1403" t="s">
        <v>2047</v>
      </c>
      <c r="HOP41" s="1403" t="s">
        <v>2047</v>
      </c>
      <c r="HOQ41" s="1403" t="s">
        <v>2047</v>
      </c>
      <c r="HOR41" s="1403" t="s">
        <v>2047</v>
      </c>
      <c r="HOS41" s="1403" t="s">
        <v>2047</v>
      </c>
      <c r="HOT41" s="1403" t="s">
        <v>2047</v>
      </c>
      <c r="HOU41" s="1403" t="s">
        <v>2047</v>
      </c>
      <c r="HOV41" s="1403" t="s">
        <v>2047</v>
      </c>
      <c r="HOW41" s="1403" t="s">
        <v>2047</v>
      </c>
      <c r="HOX41" s="1403" t="s">
        <v>2047</v>
      </c>
      <c r="HOY41" s="1403" t="s">
        <v>2047</v>
      </c>
      <c r="HOZ41" s="1403" t="s">
        <v>2047</v>
      </c>
      <c r="HPA41" s="1403" t="s">
        <v>2047</v>
      </c>
      <c r="HPB41" s="1403" t="s">
        <v>2047</v>
      </c>
      <c r="HPC41" s="1403" t="s">
        <v>2047</v>
      </c>
      <c r="HPD41" s="1403" t="s">
        <v>2047</v>
      </c>
      <c r="HPE41" s="1403" t="s">
        <v>2047</v>
      </c>
      <c r="HPF41" s="1403" t="s">
        <v>2047</v>
      </c>
      <c r="HPG41" s="1403" t="s">
        <v>2047</v>
      </c>
      <c r="HPH41" s="1403" t="s">
        <v>2047</v>
      </c>
      <c r="HPI41" s="1403" t="s">
        <v>2047</v>
      </c>
      <c r="HPJ41" s="1403" t="s">
        <v>2047</v>
      </c>
      <c r="HPK41" s="1403" t="s">
        <v>2047</v>
      </c>
      <c r="HPL41" s="1403" t="s">
        <v>2047</v>
      </c>
      <c r="HPM41" s="1403" t="s">
        <v>2047</v>
      </c>
      <c r="HPN41" s="1403" t="s">
        <v>2047</v>
      </c>
      <c r="HPO41" s="1403" t="s">
        <v>2047</v>
      </c>
      <c r="HPP41" s="1403" t="s">
        <v>2047</v>
      </c>
      <c r="HPQ41" s="1403" t="s">
        <v>2047</v>
      </c>
      <c r="HPR41" s="1403" t="s">
        <v>2047</v>
      </c>
      <c r="HPS41" s="1403" t="s">
        <v>2047</v>
      </c>
      <c r="HPT41" s="1403" t="s">
        <v>2047</v>
      </c>
      <c r="HPU41" s="1403" t="s">
        <v>2047</v>
      </c>
      <c r="HPV41" s="1403" t="s">
        <v>2047</v>
      </c>
      <c r="HPW41" s="1403" t="s">
        <v>2047</v>
      </c>
      <c r="HPX41" s="1403" t="s">
        <v>2047</v>
      </c>
      <c r="HPY41" s="1403" t="s">
        <v>2047</v>
      </c>
      <c r="HPZ41" s="1403" t="s">
        <v>2047</v>
      </c>
      <c r="HQA41" s="1403" t="s">
        <v>2047</v>
      </c>
      <c r="HQB41" s="1403" t="s">
        <v>2047</v>
      </c>
      <c r="HQC41" s="1403" t="s">
        <v>2047</v>
      </c>
      <c r="HQD41" s="1403" t="s">
        <v>2047</v>
      </c>
      <c r="HQE41" s="1403" t="s">
        <v>2047</v>
      </c>
      <c r="HQF41" s="1403" t="s">
        <v>2047</v>
      </c>
      <c r="HQG41" s="1403" t="s">
        <v>2047</v>
      </c>
      <c r="HQH41" s="1403" t="s">
        <v>2047</v>
      </c>
      <c r="HQI41" s="1403" t="s">
        <v>2047</v>
      </c>
      <c r="HQJ41" s="1403" t="s">
        <v>2047</v>
      </c>
      <c r="HQK41" s="1403" t="s">
        <v>2047</v>
      </c>
      <c r="HQL41" s="1403" t="s">
        <v>2047</v>
      </c>
      <c r="HQM41" s="1403" t="s">
        <v>2047</v>
      </c>
      <c r="HQN41" s="1403" t="s">
        <v>2047</v>
      </c>
      <c r="HQO41" s="1403" t="s">
        <v>2047</v>
      </c>
      <c r="HQP41" s="1403" t="s">
        <v>2047</v>
      </c>
      <c r="HQQ41" s="1403" t="s">
        <v>2047</v>
      </c>
      <c r="HQR41" s="1403" t="s">
        <v>2047</v>
      </c>
      <c r="HQS41" s="1403" t="s">
        <v>2047</v>
      </c>
      <c r="HQT41" s="1403" t="s">
        <v>2047</v>
      </c>
      <c r="HQU41" s="1403" t="s">
        <v>2047</v>
      </c>
      <c r="HQV41" s="1403" t="s">
        <v>2047</v>
      </c>
      <c r="HQW41" s="1403" t="s">
        <v>2047</v>
      </c>
      <c r="HQX41" s="1403" t="s">
        <v>2047</v>
      </c>
      <c r="HQY41" s="1403" t="s">
        <v>2047</v>
      </c>
      <c r="HQZ41" s="1403" t="s">
        <v>2047</v>
      </c>
      <c r="HRA41" s="1403" t="s">
        <v>2047</v>
      </c>
      <c r="HRB41" s="1403" t="s">
        <v>2047</v>
      </c>
      <c r="HRC41" s="1403" t="s">
        <v>2047</v>
      </c>
      <c r="HRD41" s="1403" t="s">
        <v>2047</v>
      </c>
      <c r="HRE41" s="1403" t="s">
        <v>2047</v>
      </c>
      <c r="HRF41" s="1403" t="s">
        <v>2047</v>
      </c>
      <c r="HRG41" s="1403" t="s">
        <v>2047</v>
      </c>
      <c r="HRH41" s="1403" t="s">
        <v>2047</v>
      </c>
      <c r="HRI41" s="1403" t="s">
        <v>2047</v>
      </c>
      <c r="HRJ41" s="1403" t="s">
        <v>2047</v>
      </c>
      <c r="HRK41" s="1403" t="s">
        <v>2047</v>
      </c>
      <c r="HRL41" s="1403" t="s">
        <v>2047</v>
      </c>
      <c r="HRM41" s="1403" t="s">
        <v>2047</v>
      </c>
      <c r="HRN41" s="1403" t="s">
        <v>2047</v>
      </c>
      <c r="HRO41" s="1403" t="s">
        <v>2047</v>
      </c>
      <c r="HRP41" s="1403" t="s">
        <v>2047</v>
      </c>
      <c r="HRQ41" s="1403" t="s">
        <v>2047</v>
      </c>
      <c r="HRR41" s="1403" t="s">
        <v>2047</v>
      </c>
      <c r="HRS41" s="1403" t="s">
        <v>2047</v>
      </c>
      <c r="HRT41" s="1403" t="s">
        <v>2047</v>
      </c>
      <c r="HRU41" s="1403" t="s">
        <v>2047</v>
      </c>
      <c r="HRV41" s="1403" t="s">
        <v>2047</v>
      </c>
      <c r="HRW41" s="1403" t="s">
        <v>2047</v>
      </c>
      <c r="HRX41" s="1403" t="s">
        <v>2047</v>
      </c>
      <c r="HRY41" s="1403" t="s">
        <v>2047</v>
      </c>
      <c r="HRZ41" s="1403" t="s">
        <v>2047</v>
      </c>
      <c r="HSA41" s="1403" t="s">
        <v>2047</v>
      </c>
      <c r="HSB41" s="1403" t="s">
        <v>2047</v>
      </c>
      <c r="HSC41" s="1403" t="s">
        <v>2047</v>
      </c>
      <c r="HSD41" s="1403" t="s">
        <v>2047</v>
      </c>
      <c r="HSE41" s="1403" t="s">
        <v>2047</v>
      </c>
      <c r="HSF41" s="1403" t="s">
        <v>2047</v>
      </c>
      <c r="HSG41" s="1403" t="s">
        <v>2047</v>
      </c>
      <c r="HSH41" s="1403" t="s">
        <v>2047</v>
      </c>
      <c r="HSI41" s="1403" t="s">
        <v>2047</v>
      </c>
      <c r="HSJ41" s="1403" t="s">
        <v>2047</v>
      </c>
      <c r="HSK41" s="1403" t="s">
        <v>2047</v>
      </c>
      <c r="HSL41" s="1403" t="s">
        <v>2047</v>
      </c>
      <c r="HSM41" s="1403" t="s">
        <v>2047</v>
      </c>
      <c r="HSN41" s="1403" t="s">
        <v>2047</v>
      </c>
      <c r="HSO41" s="1403" t="s">
        <v>2047</v>
      </c>
      <c r="HSP41" s="1403" t="s">
        <v>2047</v>
      </c>
      <c r="HSQ41" s="1403" t="s">
        <v>2047</v>
      </c>
      <c r="HSR41" s="1403" t="s">
        <v>2047</v>
      </c>
      <c r="HSS41" s="1403" t="s">
        <v>2047</v>
      </c>
      <c r="HST41" s="1403" t="s">
        <v>2047</v>
      </c>
      <c r="HSU41" s="1403" t="s">
        <v>2047</v>
      </c>
      <c r="HSV41" s="1403" t="s">
        <v>2047</v>
      </c>
      <c r="HSW41" s="1403" t="s">
        <v>2047</v>
      </c>
      <c r="HSX41" s="1403" t="s">
        <v>2047</v>
      </c>
      <c r="HSY41" s="1403" t="s">
        <v>2047</v>
      </c>
      <c r="HSZ41" s="1403" t="s">
        <v>2047</v>
      </c>
      <c r="HTA41" s="1403" t="s">
        <v>2047</v>
      </c>
      <c r="HTB41" s="1403" t="s">
        <v>2047</v>
      </c>
      <c r="HTC41" s="1403" t="s">
        <v>2047</v>
      </c>
      <c r="HTD41" s="1403" t="s">
        <v>2047</v>
      </c>
      <c r="HTE41" s="1403" t="s">
        <v>2047</v>
      </c>
      <c r="HTF41" s="1403" t="s">
        <v>2047</v>
      </c>
      <c r="HTG41" s="1403" t="s">
        <v>2047</v>
      </c>
      <c r="HTH41" s="1403" t="s">
        <v>2047</v>
      </c>
      <c r="HTI41" s="1403" t="s">
        <v>2047</v>
      </c>
      <c r="HTJ41" s="1403" t="s">
        <v>2047</v>
      </c>
      <c r="HTK41" s="1403" t="s">
        <v>2047</v>
      </c>
      <c r="HTL41" s="1403" t="s">
        <v>2047</v>
      </c>
      <c r="HTM41" s="1403" t="s">
        <v>2047</v>
      </c>
      <c r="HTN41" s="1403" t="s">
        <v>2047</v>
      </c>
      <c r="HTO41" s="1403" t="s">
        <v>2047</v>
      </c>
      <c r="HTP41" s="1403" t="s">
        <v>2047</v>
      </c>
      <c r="HTQ41" s="1403" t="s">
        <v>2047</v>
      </c>
      <c r="HTR41" s="1403" t="s">
        <v>2047</v>
      </c>
      <c r="HTS41" s="1403" t="s">
        <v>2047</v>
      </c>
      <c r="HTT41" s="1403" t="s">
        <v>2047</v>
      </c>
      <c r="HTU41" s="1403" t="s">
        <v>2047</v>
      </c>
      <c r="HTV41" s="1403" t="s">
        <v>2047</v>
      </c>
      <c r="HTW41" s="1403" t="s">
        <v>2047</v>
      </c>
      <c r="HTX41" s="1403" t="s">
        <v>2047</v>
      </c>
      <c r="HTY41" s="1403" t="s">
        <v>2047</v>
      </c>
      <c r="HTZ41" s="1403" t="s">
        <v>2047</v>
      </c>
      <c r="HUA41" s="1403" t="s">
        <v>2047</v>
      </c>
      <c r="HUB41" s="1403" t="s">
        <v>2047</v>
      </c>
      <c r="HUC41" s="1403" t="s">
        <v>2047</v>
      </c>
      <c r="HUD41" s="1403" t="s">
        <v>2047</v>
      </c>
      <c r="HUE41" s="1403" t="s">
        <v>2047</v>
      </c>
      <c r="HUF41" s="1403" t="s">
        <v>2047</v>
      </c>
      <c r="HUG41" s="1403" t="s">
        <v>2047</v>
      </c>
      <c r="HUH41" s="1403" t="s">
        <v>2047</v>
      </c>
      <c r="HUI41" s="1403" t="s">
        <v>2047</v>
      </c>
      <c r="HUJ41" s="1403" t="s">
        <v>2047</v>
      </c>
      <c r="HUK41" s="1403" t="s">
        <v>2047</v>
      </c>
      <c r="HUL41" s="1403" t="s">
        <v>2047</v>
      </c>
      <c r="HUM41" s="1403" t="s">
        <v>2047</v>
      </c>
      <c r="HUN41" s="1403" t="s">
        <v>2047</v>
      </c>
      <c r="HUO41" s="1403" t="s">
        <v>2047</v>
      </c>
      <c r="HUP41" s="1403" t="s">
        <v>2047</v>
      </c>
      <c r="HUQ41" s="1403" t="s">
        <v>2047</v>
      </c>
      <c r="HUR41" s="1403" t="s">
        <v>2047</v>
      </c>
      <c r="HUS41" s="1403" t="s">
        <v>2047</v>
      </c>
      <c r="HUT41" s="1403" t="s">
        <v>2047</v>
      </c>
      <c r="HUU41" s="1403" t="s">
        <v>2047</v>
      </c>
      <c r="HUV41" s="1403" t="s">
        <v>2047</v>
      </c>
      <c r="HUW41" s="1403" t="s">
        <v>2047</v>
      </c>
      <c r="HUX41" s="1403" t="s">
        <v>2047</v>
      </c>
      <c r="HUY41" s="1403" t="s">
        <v>2047</v>
      </c>
      <c r="HUZ41" s="1403" t="s">
        <v>2047</v>
      </c>
      <c r="HVA41" s="1403" t="s">
        <v>2047</v>
      </c>
      <c r="HVB41" s="1403" t="s">
        <v>2047</v>
      </c>
      <c r="HVC41" s="1403" t="s">
        <v>2047</v>
      </c>
      <c r="HVD41" s="1403" t="s">
        <v>2047</v>
      </c>
      <c r="HVE41" s="1403" t="s">
        <v>2047</v>
      </c>
      <c r="HVF41" s="1403" t="s">
        <v>2047</v>
      </c>
      <c r="HVG41" s="1403" t="s">
        <v>2047</v>
      </c>
      <c r="HVH41" s="1403" t="s">
        <v>2047</v>
      </c>
      <c r="HVI41" s="1403" t="s">
        <v>2047</v>
      </c>
      <c r="HVJ41" s="1403" t="s">
        <v>2047</v>
      </c>
      <c r="HVK41" s="1403" t="s">
        <v>2047</v>
      </c>
      <c r="HVL41" s="1403" t="s">
        <v>2047</v>
      </c>
      <c r="HVM41" s="1403" t="s">
        <v>2047</v>
      </c>
      <c r="HVN41" s="1403" t="s">
        <v>2047</v>
      </c>
      <c r="HVO41" s="1403" t="s">
        <v>2047</v>
      </c>
      <c r="HVP41" s="1403" t="s">
        <v>2047</v>
      </c>
      <c r="HVQ41" s="1403" t="s">
        <v>2047</v>
      </c>
      <c r="HVR41" s="1403" t="s">
        <v>2047</v>
      </c>
      <c r="HVS41" s="1403" t="s">
        <v>2047</v>
      </c>
      <c r="HVT41" s="1403" t="s">
        <v>2047</v>
      </c>
      <c r="HVU41" s="1403" t="s">
        <v>2047</v>
      </c>
      <c r="HVV41" s="1403" t="s">
        <v>2047</v>
      </c>
      <c r="HVW41" s="1403" t="s">
        <v>2047</v>
      </c>
      <c r="HVX41" s="1403" t="s">
        <v>2047</v>
      </c>
      <c r="HVY41" s="1403" t="s">
        <v>2047</v>
      </c>
      <c r="HVZ41" s="1403" t="s">
        <v>2047</v>
      </c>
      <c r="HWA41" s="1403" t="s">
        <v>2047</v>
      </c>
      <c r="HWB41" s="1403" t="s">
        <v>2047</v>
      </c>
      <c r="HWC41" s="1403" t="s">
        <v>2047</v>
      </c>
      <c r="HWD41" s="1403" t="s">
        <v>2047</v>
      </c>
      <c r="HWE41" s="1403" t="s">
        <v>2047</v>
      </c>
      <c r="HWF41" s="1403" t="s">
        <v>2047</v>
      </c>
      <c r="HWG41" s="1403" t="s">
        <v>2047</v>
      </c>
      <c r="HWH41" s="1403" t="s">
        <v>2047</v>
      </c>
      <c r="HWI41" s="1403" t="s">
        <v>2047</v>
      </c>
      <c r="HWJ41" s="1403" t="s">
        <v>2047</v>
      </c>
      <c r="HWK41" s="1403" t="s">
        <v>2047</v>
      </c>
      <c r="HWL41" s="1403" t="s">
        <v>2047</v>
      </c>
      <c r="HWM41" s="1403" t="s">
        <v>2047</v>
      </c>
      <c r="HWN41" s="1403" t="s">
        <v>2047</v>
      </c>
      <c r="HWO41" s="1403" t="s">
        <v>2047</v>
      </c>
      <c r="HWP41" s="1403" t="s">
        <v>2047</v>
      </c>
      <c r="HWQ41" s="1403" t="s">
        <v>2047</v>
      </c>
      <c r="HWR41" s="1403" t="s">
        <v>2047</v>
      </c>
      <c r="HWS41" s="1403" t="s">
        <v>2047</v>
      </c>
      <c r="HWT41" s="1403" t="s">
        <v>2047</v>
      </c>
      <c r="HWU41" s="1403" t="s">
        <v>2047</v>
      </c>
      <c r="HWV41" s="1403" t="s">
        <v>2047</v>
      </c>
      <c r="HWW41" s="1403" t="s">
        <v>2047</v>
      </c>
      <c r="HWX41" s="1403" t="s">
        <v>2047</v>
      </c>
      <c r="HWY41" s="1403" t="s">
        <v>2047</v>
      </c>
      <c r="HWZ41" s="1403" t="s">
        <v>2047</v>
      </c>
      <c r="HXA41" s="1403" t="s">
        <v>2047</v>
      </c>
      <c r="HXB41" s="1403" t="s">
        <v>2047</v>
      </c>
      <c r="HXC41" s="1403" t="s">
        <v>2047</v>
      </c>
      <c r="HXD41" s="1403" t="s">
        <v>2047</v>
      </c>
      <c r="HXE41" s="1403" t="s">
        <v>2047</v>
      </c>
      <c r="HXF41" s="1403" t="s">
        <v>2047</v>
      </c>
      <c r="HXG41" s="1403" t="s">
        <v>2047</v>
      </c>
      <c r="HXH41" s="1403" t="s">
        <v>2047</v>
      </c>
      <c r="HXI41" s="1403" t="s">
        <v>2047</v>
      </c>
      <c r="HXJ41" s="1403" t="s">
        <v>2047</v>
      </c>
      <c r="HXK41" s="1403" t="s">
        <v>2047</v>
      </c>
      <c r="HXL41" s="1403" t="s">
        <v>2047</v>
      </c>
      <c r="HXM41" s="1403" t="s">
        <v>2047</v>
      </c>
      <c r="HXN41" s="1403" t="s">
        <v>2047</v>
      </c>
      <c r="HXO41" s="1403" t="s">
        <v>2047</v>
      </c>
      <c r="HXP41" s="1403" t="s">
        <v>2047</v>
      </c>
      <c r="HXQ41" s="1403" t="s">
        <v>2047</v>
      </c>
      <c r="HXR41" s="1403" t="s">
        <v>2047</v>
      </c>
      <c r="HXS41" s="1403" t="s">
        <v>2047</v>
      </c>
      <c r="HXT41" s="1403" t="s">
        <v>2047</v>
      </c>
      <c r="HXU41" s="1403" t="s">
        <v>2047</v>
      </c>
      <c r="HXV41" s="1403" t="s">
        <v>2047</v>
      </c>
      <c r="HXW41" s="1403" t="s">
        <v>2047</v>
      </c>
      <c r="HXX41" s="1403" t="s">
        <v>2047</v>
      </c>
      <c r="HXY41" s="1403" t="s">
        <v>2047</v>
      </c>
      <c r="HXZ41" s="1403" t="s">
        <v>2047</v>
      </c>
      <c r="HYA41" s="1403" t="s">
        <v>2047</v>
      </c>
      <c r="HYB41" s="1403" t="s">
        <v>2047</v>
      </c>
      <c r="HYC41" s="1403" t="s">
        <v>2047</v>
      </c>
      <c r="HYD41" s="1403" t="s">
        <v>2047</v>
      </c>
      <c r="HYE41" s="1403" t="s">
        <v>2047</v>
      </c>
      <c r="HYF41" s="1403" t="s">
        <v>2047</v>
      </c>
      <c r="HYG41" s="1403" t="s">
        <v>2047</v>
      </c>
      <c r="HYH41" s="1403" t="s">
        <v>2047</v>
      </c>
      <c r="HYI41" s="1403" t="s">
        <v>2047</v>
      </c>
      <c r="HYJ41" s="1403" t="s">
        <v>2047</v>
      </c>
      <c r="HYK41" s="1403" t="s">
        <v>2047</v>
      </c>
      <c r="HYL41" s="1403" t="s">
        <v>2047</v>
      </c>
      <c r="HYM41" s="1403" t="s">
        <v>2047</v>
      </c>
      <c r="HYN41" s="1403" t="s">
        <v>2047</v>
      </c>
      <c r="HYO41" s="1403" t="s">
        <v>2047</v>
      </c>
      <c r="HYP41" s="1403" t="s">
        <v>2047</v>
      </c>
      <c r="HYQ41" s="1403" t="s">
        <v>2047</v>
      </c>
      <c r="HYR41" s="1403" t="s">
        <v>2047</v>
      </c>
      <c r="HYS41" s="1403" t="s">
        <v>2047</v>
      </c>
      <c r="HYT41" s="1403" t="s">
        <v>2047</v>
      </c>
      <c r="HYU41" s="1403" t="s">
        <v>2047</v>
      </c>
      <c r="HYV41" s="1403" t="s">
        <v>2047</v>
      </c>
      <c r="HYW41" s="1403" t="s">
        <v>2047</v>
      </c>
      <c r="HYX41" s="1403" t="s">
        <v>2047</v>
      </c>
      <c r="HYY41" s="1403" t="s">
        <v>2047</v>
      </c>
      <c r="HYZ41" s="1403" t="s">
        <v>2047</v>
      </c>
      <c r="HZA41" s="1403" t="s">
        <v>2047</v>
      </c>
      <c r="HZB41" s="1403" t="s">
        <v>2047</v>
      </c>
      <c r="HZC41" s="1403" t="s">
        <v>2047</v>
      </c>
      <c r="HZD41" s="1403" t="s">
        <v>2047</v>
      </c>
      <c r="HZE41" s="1403" t="s">
        <v>2047</v>
      </c>
      <c r="HZF41" s="1403" t="s">
        <v>2047</v>
      </c>
      <c r="HZG41" s="1403" t="s">
        <v>2047</v>
      </c>
      <c r="HZH41" s="1403" t="s">
        <v>2047</v>
      </c>
      <c r="HZI41" s="1403" t="s">
        <v>2047</v>
      </c>
      <c r="HZJ41" s="1403" t="s">
        <v>2047</v>
      </c>
      <c r="HZK41" s="1403" t="s">
        <v>2047</v>
      </c>
      <c r="HZL41" s="1403" t="s">
        <v>2047</v>
      </c>
      <c r="HZM41" s="1403" t="s">
        <v>2047</v>
      </c>
      <c r="HZN41" s="1403" t="s">
        <v>2047</v>
      </c>
      <c r="HZO41" s="1403" t="s">
        <v>2047</v>
      </c>
      <c r="HZP41" s="1403" t="s">
        <v>2047</v>
      </c>
      <c r="HZQ41" s="1403" t="s">
        <v>2047</v>
      </c>
      <c r="HZR41" s="1403" t="s">
        <v>2047</v>
      </c>
      <c r="HZS41" s="1403" t="s">
        <v>2047</v>
      </c>
      <c r="HZT41" s="1403" t="s">
        <v>2047</v>
      </c>
      <c r="HZU41" s="1403" t="s">
        <v>2047</v>
      </c>
      <c r="HZV41" s="1403" t="s">
        <v>2047</v>
      </c>
      <c r="HZW41" s="1403" t="s">
        <v>2047</v>
      </c>
      <c r="HZX41" s="1403" t="s">
        <v>2047</v>
      </c>
      <c r="HZY41" s="1403" t="s">
        <v>2047</v>
      </c>
      <c r="HZZ41" s="1403" t="s">
        <v>2047</v>
      </c>
      <c r="IAA41" s="1403" t="s">
        <v>2047</v>
      </c>
      <c r="IAB41" s="1403" t="s">
        <v>2047</v>
      </c>
      <c r="IAC41" s="1403" t="s">
        <v>2047</v>
      </c>
      <c r="IAD41" s="1403" t="s">
        <v>2047</v>
      </c>
      <c r="IAE41" s="1403" t="s">
        <v>2047</v>
      </c>
      <c r="IAF41" s="1403" t="s">
        <v>2047</v>
      </c>
      <c r="IAG41" s="1403" t="s">
        <v>2047</v>
      </c>
      <c r="IAH41" s="1403" t="s">
        <v>2047</v>
      </c>
      <c r="IAI41" s="1403" t="s">
        <v>2047</v>
      </c>
      <c r="IAJ41" s="1403" t="s">
        <v>2047</v>
      </c>
      <c r="IAK41" s="1403" t="s">
        <v>2047</v>
      </c>
      <c r="IAL41" s="1403" t="s">
        <v>2047</v>
      </c>
      <c r="IAM41" s="1403" t="s">
        <v>2047</v>
      </c>
      <c r="IAN41" s="1403" t="s">
        <v>2047</v>
      </c>
      <c r="IAO41" s="1403" t="s">
        <v>2047</v>
      </c>
      <c r="IAP41" s="1403" t="s">
        <v>2047</v>
      </c>
      <c r="IAQ41" s="1403" t="s">
        <v>2047</v>
      </c>
      <c r="IAR41" s="1403" t="s">
        <v>2047</v>
      </c>
      <c r="IAS41" s="1403" t="s">
        <v>2047</v>
      </c>
      <c r="IAT41" s="1403" t="s">
        <v>2047</v>
      </c>
      <c r="IAU41" s="1403" t="s">
        <v>2047</v>
      </c>
      <c r="IAV41" s="1403" t="s">
        <v>2047</v>
      </c>
      <c r="IAW41" s="1403" t="s">
        <v>2047</v>
      </c>
      <c r="IAX41" s="1403" t="s">
        <v>2047</v>
      </c>
      <c r="IAY41" s="1403" t="s">
        <v>2047</v>
      </c>
      <c r="IAZ41" s="1403" t="s">
        <v>2047</v>
      </c>
      <c r="IBA41" s="1403" t="s">
        <v>2047</v>
      </c>
      <c r="IBB41" s="1403" t="s">
        <v>2047</v>
      </c>
      <c r="IBC41" s="1403" t="s">
        <v>2047</v>
      </c>
      <c r="IBD41" s="1403" t="s">
        <v>2047</v>
      </c>
      <c r="IBE41" s="1403" t="s">
        <v>2047</v>
      </c>
      <c r="IBF41" s="1403" t="s">
        <v>2047</v>
      </c>
      <c r="IBG41" s="1403" t="s">
        <v>2047</v>
      </c>
      <c r="IBH41" s="1403" t="s">
        <v>2047</v>
      </c>
      <c r="IBI41" s="1403" t="s">
        <v>2047</v>
      </c>
      <c r="IBJ41" s="1403" t="s">
        <v>2047</v>
      </c>
      <c r="IBK41" s="1403" t="s">
        <v>2047</v>
      </c>
      <c r="IBL41" s="1403" t="s">
        <v>2047</v>
      </c>
      <c r="IBM41" s="1403" t="s">
        <v>2047</v>
      </c>
      <c r="IBN41" s="1403" t="s">
        <v>2047</v>
      </c>
      <c r="IBO41" s="1403" t="s">
        <v>2047</v>
      </c>
      <c r="IBP41" s="1403" t="s">
        <v>2047</v>
      </c>
      <c r="IBQ41" s="1403" t="s">
        <v>2047</v>
      </c>
      <c r="IBR41" s="1403" t="s">
        <v>2047</v>
      </c>
      <c r="IBS41" s="1403" t="s">
        <v>2047</v>
      </c>
      <c r="IBT41" s="1403" t="s">
        <v>2047</v>
      </c>
      <c r="IBU41" s="1403" t="s">
        <v>2047</v>
      </c>
      <c r="IBV41" s="1403" t="s">
        <v>2047</v>
      </c>
      <c r="IBW41" s="1403" t="s">
        <v>2047</v>
      </c>
      <c r="IBX41" s="1403" t="s">
        <v>2047</v>
      </c>
      <c r="IBY41" s="1403" t="s">
        <v>2047</v>
      </c>
      <c r="IBZ41" s="1403" t="s">
        <v>2047</v>
      </c>
      <c r="ICA41" s="1403" t="s">
        <v>2047</v>
      </c>
      <c r="ICB41" s="1403" t="s">
        <v>2047</v>
      </c>
      <c r="ICC41" s="1403" t="s">
        <v>2047</v>
      </c>
      <c r="ICD41" s="1403" t="s">
        <v>2047</v>
      </c>
      <c r="ICE41" s="1403" t="s">
        <v>2047</v>
      </c>
      <c r="ICF41" s="1403" t="s">
        <v>2047</v>
      </c>
      <c r="ICG41" s="1403" t="s">
        <v>2047</v>
      </c>
      <c r="ICH41" s="1403" t="s">
        <v>2047</v>
      </c>
      <c r="ICI41" s="1403" t="s">
        <v>2047</v>
      </c>
      <c r="ICJ41" s="1403" t="s">
        <v>2047</v>
      </c>
      <c r="ICK41" s="1403" t="s">
        <v>2047</v>
      </c>
      <c r="ICL41" s="1403" t="s">
        <v>2047</v>
      </c>
      <c r="ICM41" s="1403" t="s">
        <v>2047</v>
      </c>
      <c r="ICN41" s="1403" t="s">
        <v>2047</v>
      </c>
      <c r="ICO41" s="1403" t="s">
        <v>2047</v>
      </c>
      <c r="ICP41" s="1403" t="s">
        <v>2047</v>
      </c>
      <c r="ICQ41" s="1403" t="s">
        <v>2047</v>
      </c>
      <c r="ICR41" s="1403" t="s">
        <v>2047</v>
      </c>
      <c r="ICS41" s="1403" t="s">
        <v>2047</v>
      </c>
      <c r="ICT41" s="1403" t="s">
        <v>2047</v>
      </c>
      <c r="ICU41" s="1403" t="s">
        <v>2047</v>
      </c>
      <c r="ICV41" s="1403" t="s">
        <v>2047</v>
      </c>
      <c r="ICW41" s="1403" t="s">
        <v>2047</v>
      </c>
      <c r="ICX41" s="1403" t="s">
        <v>2047</v>
      </c>
      <c r="ICY41" s="1403" t="s">
        <v>2047</v>
      </c>
      <c r="ICZ41" s="1403" t="s">
        <v>2047</v>
      </c>
      <c r="IDA41" s="1403" t="s">
        <v>2047</v>
      </c>
      <c r="IDB41" s="1403" t="s">
        <v>2047</v>
      </c>
      <c r="IDC41" s="1403" t="s">
        <v>2047</v>
      </c>
      <c r="IDD41" s="1403" t="s">
        <v>2047</v>
      </c>
      <c r="IDE41" s="1403" t="s">
        <v>2047</v>
      </c>
      <c r="IDF41" s="1403" t="s">
        <v>2047</v>
      </c>
      <c r="IDG41" s="1403" t="s">
        <v>2047</v>
      </c>
      <c r="IDH41" s="1403" t="s">
        <v>2047</v>
      </c>
      <c r="IDI41" s="1403" t="s">
        <v>2047</v>
      </c>
      <c r="IDJ41" s="1403" t="s">
        <v>2047</v>
      </c>
      <c r="IDK41" s="1403" t="s">
        <v>2047</v>
      </c>
      <c r="IDL41" s="1403" t="s">
        <v>2047</v>
      </c>
      <c r="IDM41" s="1403" t="s">
        <v>2047</v>
      </c>
      <c r="IDN41" s="1403" t="s">
        <v>2047</v>
      </c>
      <c r="IDO41" s="1403" t="s">
        <v>2047</v>
      </c>
      <c r="IDP41" s="1403" t="s">
        <v>2047</v>
      </c>
      <c r="IDQ41" s="1403" t="s">
        <v>2047</v>
      </c>
      <c r="IDR41" s="1403" t="s">
        <v>2047</v>
      </c>
      <c r="IDS41" s="1403" t="s">
        <v>2047</v>
      </c>
      <c r="IDT41" s="1403" t="s">
        <v>2047</v>
      </c>
      <c r="IDU41" s="1403" t="s">
        <v>2047</v>
      </c>
      <c r="IDV41" s="1403" t="s">
        <v>2047</v>
      </c>
      <c r="IDW41" s="1403" t="s">
        <v>2047</v>
      </c>
      <c r="IDX41" s="1403" t="s">
        <v>2047</v>
      </c>
      <c r="IDY41" s="1403" t="s">
        <v>2047</v>
      </c>
      <c r="IDZ41" s="1403" t="s">
        <v>2047</v>
      </c>
      <c r="IEA41" s="1403" t="s">
        <v>2047</v>
      </c>
      <c r="IEB41" s="1403" t="s">
        <v>2047</v>
      </c>
      <c r="IEC41" s="1403" t="s">
        <v>2047</v>
      </c>
      <c r="IED41" s="1403" t="s">
        <v>2047</v>
      </c>
      <c r="IEE41" s="1403" t="s">
        <v>2047</v>
      </c>
      <c r="IEF41" s="1403" t="s">
        <v>2047</v>
      </c>
      <c r="IEG41" s="1403" t="s">
        <v>2047</v>
      </c>
      <c r="IEH41" s="1403" t="s">
        <v>2047</v>
      </c>
      <c r="IEI41" s="1403" t="s">
        <v>2047</v>
      </c>
      <c r="IEJ41" s="1403" t="s">
        <v>2047</v>
      </c>
      <c r="IEK41" s="1403" t="s">
        <v>2047</v>
      </c>
      <c r="IEL41" s="1403" t="s">
        <v>2047</v>
      </c>
      <c r="IEM41" s="1403" t="s">
        <v>2047</v>
      </c>
      <c r="IEN41" s="1403" t="s">
        <v>2047</v>
      </c>
      <c r="IEO41" s="1403" t="s">
        <v>2047</v>
      </c>
      <c r="IEP41" s="1403" t="s">
        <v>2047</v>
      </c>
      <c r="IEQ41" s="1403" t="s">
        <v>2047</v>
      </c>
      <c r="IER41" s="1403" t="s">
        <v>2047</v>
      </c>
      <c r="IES41" s="1403" t="s">
        <v>2047</v>
      </c>
      <c r="IET41" s="1403" t="s">
        <v>2047</v>
      </c>
      <c r="IEU41" s="1403" t="s">
        <v>2047</v>
      </c>
      <c r="IEV41" s="1403" t="s">
        <v>2047</v>
      </c>
      <c r="IEW41" s="1403" t="s">
        <v>2047</v>
      </c>
      <c r="IEX41" s="1403" t="s">
        <v>2047</v>
      </c>
      <c r="IEY41" s="1403" t="s">
        <v>2047</v>
      </c>
      <c r="IEZ41" s="1403" t="s">
        <v>2047</v>
      </c>
      <c r="IFA41" s="1403" t="s">
        <v>2047</v>
      </c>
      <c r="IFB41" s="1403" t="s">
        <v>2047</v>
      </c>
      <c r="IFC41" s="1403" t="s">
        <v>2047</v>
      </c>
      <c r="IFD41" s="1403" t="s">
        <v>2047</v>
      </c>
      <c r="IFE41" s="1403" t="s">
        <v>2047</v>
      </c>
      <c r="IFF41" s="1403" t="s">
        <v>2047</v>
      </c>
      <c r="IFG41" s="1403" t="s">
        <v>2047</v>
      </c>
      <c r="IFH41" s="1403" t="s">
        <v>2047</v>
      </c>
      <c r="IFI41" s="1403" t="s">
        <v>2047</v>
      </c>
      <c r="IFJ41" s="1403" t="s">
        <v>2047</v>
      </c>
      <c r="IFK41" s="1403" t="s">
        <v>2047</v>
      </c>
      <c r="IFL41" s="1403" t="s">
        <v>2047</v>
      </c>
      <c r="IFM41" s="1403" t="s">
        <v>2047</v>
      </c>
      <c r="IFN41" s="1403" t="s">
        <v>2047</v>
      </c>
      <c r="IFO41" s="1403" t="s">
        <v>2047</v>
      </c>
      <c r="IFP41" s="1403" t="s">
        <v>2047</v>
      </c>
      <c r="IFQ41" s="1403" t="s">
        <v>2047</v>
      </c>
      <c r="IFR41" s="1403" t="s">
        <v>2047</v>
      </c>
      <c r="IFS41" s="1403" t="s">
        <v>2047</v>
      </c>
      <c r="IFT41" s="1403" t="s">
        <v>2047</v>
      </c>
      <c r="IFU41" s="1403" t="s">
        <v>2047</v>
      </c>
      <c r="IFV41" s="1403" t="s">
        <v>2047</v>
      </c>
      <c r="IFW41" s="1403" t="s">
        <v>2047</v>
      </c>
      <c r="IFX41" s="1403" t="s">
        <v>2047</v>
      </c>
      <c r="IFY41" s="1403" t="s">
        <v>2047</v>
      </c>
      <c r="IFZ41" s="1403" t="s">
        <v>2047</v>
      </c>
      <c r="IGA41" s="1403" t="s">
        <v>2047</v>
      </c>
      <c r="IGB41" s="1403" t="s">
        <v>2047</v>
      </c>
      <c r="IGC41" s="1403" t="s">
        <v>2047</v>
      </c>
      <c r="IGD41" s="1403" t="s">
        <v>2047</v>
      </c>
      <c r="IGE41" s="1403" t="s">
        <v>2047</v>
      </c>
      <c r="IGF41" s="1403" t="s">
        <v>2047</v>
      </c>
      <c r="IGG41" s="1403" t="s">
        <v>2047</v>
      </c>
      <c r="IGH41" s="1403" t="s">
        <v>2047</v>
      </c>
      <c r="IGI41" s="1403" t="s">
        <v>2047</v>
      </c>
      <c r="IGJ41" s="1403" t="s">
        <v>2047</v>
      </c>
      <c r="IGK41" s="1403" t="s">
        <v>2047</v>
      </c>
      <c r="IGL41" s="1403" t="s">
        <v>2047</v>
      </c>
      <c r="IGM41" s="1403" t="s">
        <v>2047</v>
      </c>
      <c r="IGN41" s="1403" t="s">
        <v>2047</v>
      </c>
      <c r="IGO41" s="1403" t="s">
        <v>2047</v>
      </c>
      <c r="IGP41" s="1403" t="s">
        <v>2047</v>
      </c>
      <c r="IGQ41" s="1403" t="s">
        <v>2047</v>
      </c>
      <c r="IGR41" s="1403" t="s">
        <v>2047</v>
      </c>
      <c r="IGS41" s="1403" t="s">
        <v>2047</v>
      </c>
      <c r="IGT41" s="1403" t="s">
        <v>2047</v>
      </c>
      <c r="IGU41" s="1403" t="s">
        <v>2047</v>
      </c>
      <c r="IGV41" s="1403" t="s">
        <v>2047</v>
      </c>
      <c r="IGW41" s="1403" t="s">
        <v>2047</v>
      </c>
      <c r="IGX41" s="1403" t="s">
        <v>2047</v>
      </c>
      <c r="IGY41" s="1403" t="s">
        <v>2047</v>
      </c>
      <c r="IGZ41" s="1403" t="s">
        <v>2047</v>
      </c>
      <c r="IHA41" s="1403" t="s">
        <v>2047</v>
      </c>
      <c r="IHB41" s="1403" t="s">
        <v>2047</v>
      </c>
      <c r="IHC41" s="1403" t="s">
        <v>2047</v>
      </c>
      <c r="IHD41" s="1403" t="s">
        <v>2047</v>
      </c>
      <c r="IHE41" s="1403" t="s">
        <v>2047</v>
      </c>
      <c r="IHF41" s="1403" t="s">
        <v>2047</v>
      </c>
      <c r="IHG41" s="1403" t="s">
        <v>2047</v>
      </c>
      <c r="IHH41" s="1403" t="s">
        <v>2047</v>
      </c>
      <c r="IHI41" s="1403" t="s">
        <v>2047</v>
      </c>
      <c r="IHJ41" s="1403" t="s">
        <v>2047</v>
      </c>
      <c r="IHK41" s="1403" t="s">
        <v>2047</v>
      </c>
      <c r="IHL41" s="1403" t="s">
        <v>2047</v>
      </c>
      <c r="IHM41" s="1403" t="s">
        <v>2047</v>
      </c>
      <c r="IHN41" s="1403" t="s">
        <v>2047</v>
      </c>
      <c r="IHO41" s="1403" t="s">
        <v>2047</v>
      </c>
      <c r="IHP41" s="1403" t="s">
        <v>2047</v>
      </c>
      <c r="IHQ41" s="1403" t="s">
        <v>2047</v>
      </c>
      <c r="IHR41" s="1403" t="s">
        <v>2047</v>
      </c>
      <c r="IHS41" s="1403" t="s">
        <v>2047</v>
      </c>
      <c r="IHT41" s="1403" t="s">
        <v>2047</v>
      </c>
      <c r="IHU41" s="1403" t="s">
        <v>2047</v>
      </c>
      <c r="IHV41" s="1403" t="s">
        <v>2047</v>
      </c>
      <c r="IHW41" s="1403" t="s">
        <v>2047</v>
      </c>
      <c r="IHX41" s="1403" t="s">
        <v>2047</v>
      </c>
      <c r="IHY41" s="1403" t="s">
        <v>2047</v>
      </c>
      <c r="IHZ41" s="1403" t="s">
        <v>2047</v>
      </c>
      <c r="IIA41" s="1403" t="s">
        <v>2047</v>
      </c>
      <c r="IIB41" s="1403" t="s">
        <v>2047</v>
      </c>
      <c r="IIC41" s="1403" t="s">
        <v>2047</v>
      </c>
      <c r="IID41" s="1403" t="s">
        <v>2047</v>
      </c>
      <c r="IIE41" s="1403" t="s">
        <v>2047</v>
      </c>
      <c r="IIF41" s="1403" t="s">
        <v>2047</v>
      </c>
      <c r="IIG41" s="1403" t="s">
        <v>2047</v>
      </c>
      <c r="IIH41" s="1403" t="s">
        <v>2047</v>
      </c>
      <c r="III41" s="1403" t="s">
        <v>2047</v>
      </c>
      <c r="IIJ41" s="1403" t="s">
        <v>2047</v>
      </c>
      <c r="IIK41" s="1403" t="s">
        <v>2047</v>
      </c>
      <c r="IIL41" s="1403" t="s">
        <v>2047</v>
      </c>
      <c r="IIM41" s="1403" t="s">
        <v>2047</v>
      </c>
      <c r="IIN41" s="1403" t="s">
        <v>2047</v>
      </c>
      <c r="IIO41" s="1403" t="s">
        <v>2047</v>
      </c>
      <c r="IIP41" s="1403" t="s">
        <v>2047</v>
      </c>
      <c r="IIQ41" s="1403" t="s">
        <v>2047</v>
      </c>
      <c r="IIR41" s="1403" t="s">
        <v>2047</v>
      </c>
      <c r="IIS41" s="1403" t="s">
        <v>2047</v>
      </c>
      <c r="IIT41" s="1403" t="s">
        <v>2047</v>
      </c>
      <c r="IIU41" s="1403" t="s">
        <v>2047</v>
      </c>
      <c r="IIV41" s="1403" t="s">
        <v>2047</v>
      </c>
      <c r="IIW41" s="1403" t="s">
        <v>2047</v>
      </c>
      <c r="IIX41" s="1403" t="s">
        <v>2047</v>
      </c>
      <c r="IIY41" s="1403" t="s">
        <v>2047</v>
      </c>
      <c r="IIZ41" s="1403" t="s">
        <v>2047</v>
      </c>
      <c r="IJA41" s="1403" t="s">
        <v>2047</v>
      </c>
      <c r="IJB41" s="1403" t="s">
        <v>2047</v>
      </c>
      <c r="IJC41" s="1403" t="s">
        <v>2047</v>
      </c>
      <c r="IJD41" s="1403" t="s">
        <v>2047</v>
      </c>
      <c r="IJE41" s="1403" t="s">
        <v>2047</v>
      </c>
      <c r="IJF41" s="1403" t="s">
        <v>2047</v>
      </c>
      <c r="IJG41" s="1403" t="s">
        <v>2047</v>
      </c>
      <c r="IJH41" s="1403" t="s">
        <v>2047</v>
      </c>
      <c r="IJI41" s="1403" t="s">
        <v>2047</v>
      </c>
      <c r="IJJ41" s="1403" t="s">
        <v>2047</v>
      </c>
      <c r="IJK41" s="1403" t="s">
        <v>2047</v>
      </c>
      <c r="IJL41" s="1403" t="s">
        <v>2047</v>
      </c>
      <c r="IJM41" s="1403" t="s">
        <v>2047</v>
      </c>
      <c r="IJN41" s="1403" t="s">
        <v>2047</v>
      </c>
      <c r="IJO41" s="1403" t="s">
        <v>2047</v>
      </c>
      <c r="IJP41" s="1403" t="s">
        <v>2047</v>
      </c>
      <c r="IJQ41" s="1403" t="s">
        <v>2047</v>
      </c>
      <c r="IJR41" s="1403" t="s">
        <v>2047</v>
      </c>
      <c r="IJS41" s="1403" t="s">
        <v>2047</v>
      </c>
      <c r="IJT41" s="1403" t="s">
        <v>2047</v>
      </c>
      <c r="IJU41" s="1403" t="s">
        <v>2047</v>
      </c>
      <c r="IJV41" s="1403" t="s">
        <v>2047</v>
      </c>
      <c r="IJW41" s="1403" t="s">
        <v>2047</v>
      </c>
      <c r="IJX41" s="1403" t="s">
        <v>2047</v>
      </c>
      <c r="IJY41" s="1403" t="s">
        <v>2047</v>
      </c>
      <c r="IJZ41" s="1403" t="s">
        <v>2047</v>
      </c>
      <c r="IKA41" s="1403" t="s">
        <v>2047</v>
      </c>
      <c r="IKB41" s="1403" t="s">
        <v>2047</v>
      </c>
      <c r="IKC41" s="1403" t="s">
        <v>2047</v>
      </c>
      <c r="IKD41" s="1403" t="s">
        <v>2047</v>
      </c>
      <c r="IKE41" s="1403" t="s">
        <v>2047</v>
      </c>
      <c r="IKF41" s="1403" t="s">
        <v>2047</v>
      </c>
      <c r="IKG41" s="1403" t="s">
        <v>2047</v>
      </c>
      <c r="IKH41" s="1403" t="s">
        <v>2047</v>
      </c>
      <c r="IKI41" s="1403" t="s">
        <v>2047</v>
      </c>
      <c r="IKJ41" s="1403" t="s">
        <v>2047</v>
      </c>
      <c r="IKK41" s="1403" t="s">
        <v>2047</v>
      </c>
      <c r="IKL41" s="1403" t="s">
        <v>2047</v>
      </c>
      <c r="IKM41" s="1403" t="s">
        <v>2047</v>
      </c>
      <c r="IKN41" s="1403" t="s">
        <v>2047</v>
      </c>
      <c r="IKO41" s="1403" t="s">
        <v>2047</v>
      </c>
      <c r="IKP41" s="1403" t="s">
        <v>2047</v>
      </c>
      <c r="IKQ41" s="1403" t="s">
        <v>2047</v>
      </c>
      <c r="IKR41" s="1403" t="s">
        <v>2047</v>
      </c>
      <c r="IKS41" s="1403" t="s">
        <v>2047</v>
      </c>
      <c r="IKT41" s="1403" t="s">
        <v>2047</v>
      </c>
      <c r="IKU41" s="1403" t="s">
        <v>2047</v>
      </c>
      <c r="IKV41" s="1403" t="s">
        <v>2047</v>
      </c>
      <c r="IKW41" s="1403" t="s">
        <v>2047</v>
      </c>
      <c r="IKX41" s="1403" t="s">
        <v>2047</v>
      </c>
      <c r="IKY41" s="1403" t="s">
        <v>2047</v>
      </c>
      <c r="IKZ41" s="1403" t="s">
        <v>2047</v>
      </c>
      <c r="ILA41" s="1403" t="s">
        <v>2047</v>
      </c>
      <c r="ILB41" s="1403" t="s">
        <v>2047</v>
      </c>
      <c r="ILC41" s="1403" t="s">
        <v>2047</v>
      </c>
      <c r="ILD41" s="1403" t="s">
        <v>2047</v>
      </c>
      <c r="ILE41" s="1403" t="s">
        <v>2047</v>
      </c>
      <c r="ILF41" s="1403" t="s">
        <v>2047</v>
      </c>
      <c r="ILG41" s="1403" t="s">
        <v>2047</v>
      </c>
      <c r="ILH41" s="1403" t="s">
        <v>2047</v>
      </c>
      <c r="ILI41" s="1403" t="s">
        <v>2047</v>
      </c>
      <c r="ILJ41" s="1403" t="s">
        <v>2047</v>
      </c>
      <c r="ILK41" s="1403" t="s">
        <v>2047</v>
      </c>
      <c r="ILL41" s="1403" t="s">
        <v>2047</v>
      </c>
      <c r="ILM41" s="1403" t="s">
        <v>2047</v>
      </c>
      <c r="ILN41" s="1403" t="s">
        <v>2047</v>
      </c>
      <c r="ILO41" s="1403" t="s">
        <v>2047</v>
      </c>
      <c r="ILP41" s="1403" t="s">
        <v>2047</v>
      </c>
      <c r="ILQ41" s="1403" t="s">
        <v>2047</v>
      </c>
      <c r="ILR41" s="1403" t="s">
        <v>2047</v>
      </c>
      <c r="ILS41" s="1403" t="s">
        <v>2047</v>
      </c>
      <c r="ILT41" s="1403" t="s">
        <v>2047</v>
      </c>
      <c r="ILU41" s="1403" t="s">
        <v>2047</v>
      </c>
      <c r="ILV41" s="1403" t="s">
        <v>2047</v>
      </c>
      <c r="ILW41" s="1403" t="s">
        <v>2047</v>
      </c>
      <c r="ILX41" s="1403" t="s">
        <v>2047</v>
      </c>
      <c r="ILY41" s="1403" t="s">
        <v>2047</v>
      </c>
      <c r="ILZ41" s="1403" t="s">
        <v>2047</v>
      </c>
      <c r="IMA41" s="1403" t="s">
        <v>2047</v>
      </c>
      <c r="IMB41" s="1403" t="s">
        <v>2047</v>
      </c>
      <c r="IMC41" s="1403" t="s">
        <v>2047</v>
      </c>
      <c r="IMD41" s="1403" t="s">
        <v>2047</v>
      </c>
      <c r="IME41" s="1403" t="s">
        <v>2047</v>
      </c>
      <c r="IMF41" s="1403" t="s">
        <v>2047</v>
      </c>
      <c r="IMG41" s="1403" t="s">
        <v>2047</v>
      </c>
      <c r="IMH41" s="1403" t="s">
        <v>2047</v>
      </c>
      <c r="IMI41" s="1403" t="s">
        <v>2047</v>
      </c>
      <c r="IMJ41" s="1403" t="s">
        <v>2047</v>
      </c>
      <c r="IMK41" s="1403" t="s">
        <v>2047</v>
      </c>
      <c r="IML41" s="1403" t="s">
        <v>2047</v>
      </c>
      <c r="IMM41" s="1403" t="s">
        <v>2047</v>
      </c>
      <c r="IMN41" s="1403" t="s">
        <v>2047</v>
      </c>
      <c r="IMO41" s="1403" t="s">
        <v>2047</v>
      </c>
      <c r="IMP41" s="1403" t="s">
        <v>2047</v>
      </c>
      <c r="IMQ41" s="1403" t="s">
        <v>2047</v>
      </c>
      <c r="IMR41" s="1403" t="s">
        <v>2047</v>
      </c>
      <c r="IMS41" s="1403" t="s">
        <v>2047</v>
      </c>
      <c r="IMT41" s="1403" t="s">
        <v>2047</v>
      </c>
      <c r="IMU41" s="1403" t="s">
        <v>2047</v>
      </c>
      <c r="IMV41" s="1403" t="s">
        <v>2047</v>
      </c>
      <c r="IMW41" s="1403" t="s">
        <v>2047</v>
      </c>
      <c r="IMX41" s="1403" t="s">
        <v>2047</v>
      </c>
      <c r="IMY41" s="1403" t="s">
        <v>2047</v>
      </c>
      <c r="IMZ41" s="1403" t="s">
        <v>2047</v>
      </c>
      <c r="INA41" s="1403" t="s">
        <v>2047</v>
      </c>
      <c r="INB41" s="1403" t="s">
        <v>2047</v>
      </c>
      <c r="INC41" s="1403" t="s">
        <v>2047</v>
      </c>
      <c r="IND41" s="1403" t="s">
        <v>2047</v>
      </c>
      <c r="INE41" s="1403" t="s">
        <v>2047</v>
      </c>
      <c r="INF41" s="1403" t="s">
        <v>2047</v>
      </c>
      <c r="ING41" s="1403" t="s">
        <v>2047</v>
      </c>
      <c r="INH41" s="1403" t="s">
        <v>2047</v>
      </c>
      <c r="INI41" s="1403" t="s">
        <v>2047</v>
      </c>
      <c r="INJ41" s="1403" t="s">
        <v>2047</v>
      </c>
      <c r="INK41" s="1403" t="s">
        <v>2047</v>
      </c>
      <c r="INL41" s="1403" t="s">
        <v>2047</v>
      </c>
      <c r="INM41" s="1403" t="s">
        <v>2047</v>
      </c>
      <c r="INN41" s="1403" t="s">
        <v>2047</v>
      </c>
      <c r="INO41" s="1403" t="s">
        <v>2047</v>
      </c>
      <c r="INP41" s="1403" t="s">
        <v>2047</v>
      </c>
      <c r="INQ41" s="1403" t="s">
        <v>2047</v>
      </c>
      <c r="INR41" s="1403" t="s">
        <v>2047</v>
      </c>
      <c r="INS41" s="1403" t="s">
        <v>2047</v>
      </c>
      <c r="INT41" s="1403" t="s">
        <v>2047</v>
      </c>
      <c r="INU41" s="1403" t="s">
        <v>2047</v>
      </c>
      <c r="INV41" s="1403" t="s">
        <v>2047</v>
      </c>
      <c r="INW41" s="1403" t="s">
        <v>2047</v>
      </c>
      <c r="INX41" s="1403" t="s">
        <v>2047</v>
      </c>
      <c r="INY41" s="1403" t="s">
        <v>2047</v>
      </c>
      <c r="INZ41" s="1403" t="s">
        <v>2047</v>
      </c>
      <c r="IOA41" s="1403" t="s">
        <v>2047</v>
      </c>
      <c r="IOB41" s="1403" t="s">
        <v>2047</v>
      </c>
      <c r="IOC41" s="1403" t="s">
        <v>2047</v>
      </c>
      <c r="IOD41" s="1403" t="s">
        <v>2047</v>
      </c>
      <c r="IOE41" s="1403" t="s">
        <v>2047</v>
      </c>
      <c r="IOF41" s="1403" t="s">
        <v>2047</v>
      </c>
      <c r="IOG41" s="1403" t="s">
        <v>2047</v>
      </c>
      <c r="IOH41" s="1403" t="s">
        <v>2047</v>
      </c>
      <c r="IOI41" s="1403" t="s">
        <v>2047</v>
      </c>
      <c r="IOJ41" s="1403" t="s">
        <v>2047</v>
      </c>
      <c r="IOK41" s="1403" t="s">
        <v>2047</v>
      </c>
      <c r="IOL41" s="1403" t="s">
        <v>2047</v>
      </c>
      <c r="IOM41" s="1403" t="s">
        <v>2047</v>
      </c>
      <c r="ION41" s="1403" t="s">
        <v>2047</v>
      </c>
      <c r="IOO41" s="1403" t="s">
        <v>2047</v>
      </c>
      <c r="IOP41" s="1403" t="s">
        <v>2047</v>
      </c>
      <c r="IOQ41" s="1403" t="s">
        <v>2047</v>
      </c>
      <c r="IOR41" s="1403" t="s">
        <v>2047</v>
      </c>
      <c r="IOS41" s="1403" t="s">
        <v>2047</v>
      </c>
      <c r="IOT41" s="1403" t="s">
        <v>2047</v>
      </c>
      <c r="IOU41" s="1403" t="s">
        <v>2047</v>
      </c>
      <c r="IOV41" s="1403" t="s">
        <v>2047</v>
      </c>
      <c r="IOW41" s="1403" t="s">
        <v>2047</v>
      </c>
      <c r="IOX41" s="1403" t="s">
        <v>2047</v>
      </c>
      <c r="IOY41" s="1403" t="s">
        <v>2047</v>
      </c>
      <c r="IOZ41" s="1403" t="s">
        <v>2047</v>
      </c>
      <c r="IPA41" s="1403" t="s">
        <v>2047</v>
      </c>
      <c r="IPB41" s="1403" t="s">
        <v>2047</v>
      </c>
      <c r="IPC41" s="1403" t="s">
        <v>2047</v>
      </c>
      <c r="IPD41" s="1403" t="s">
        <v>2047</v>
      </c>
      <c r="IPE41" s="1403" t="s">
        <v>2047</v>
      </c>
      <c r="IPF41" s="1403" t="s">
        <v>2047</v>
      </c>
      <c r="IPG41" s="1403" t="s">
        <v>2047</v>
      </c>
      <c r="IPH41" s="1403" t="s">
        <v>2047</v>
      </c>
      <c r="IPI41" s="1403" t="s">
        <v>2047</v>
      </c>
      <c r="IPJ41" s="1403" t="s">
        <v>2047</v>
      </c>
      <c r="IPK41" s="1403" t="s">
        <v>2047</v>
      </c>
      <c r="IPL41" s="1403" t="s">
        <v>2047</v>
      </c>
      <c r="IPM41" s="1403" t="s">
        <v>2047</v>
      </c>
      <c r="IPN41" s="1403" t="s">
        <v>2047</v>
      </c>
      <c r="IPO41" s="1403" t="s">
        <v>2047</v>
      </c>
      <c r="IPP41" s="1403" t="s">
        <v>2047</v>
      </c>
      <c r="IPQ41" s="1403" t="s">
        <v>2047</v>
      </c>
      <c r="IPR41" s="1403" t="s">
        <v>2047</v>
      </c>
      <c r="IPS41" s="1403" t="s">
        <v>2047</v>
      </c>
      <c r="IPT41" s="1403" t="s">
        <v>2047</v>
      </c>
      <c r="IPU41" s="1403" t="s">
        <v>2047</v>
      </c>
      <c r="IPV41" s="1403" t="s">
        <v>2047</v>
      </c>
      <c r="IPW41" s="1403" t="s">
        <v>2047</v>
      </c>
      <c r="IPX41" s="1403" t="s">
        <v>2047</v>
      </c>
      <c r="IPY41" s="1403" t="s">
        <v>2047</v>
      </c>
      <c r="IPZ41" s="1403" t="s">
        <v>2047</v>
      </c>
      <c r="IQA41" s="1403" t="s">
        <v>2047</v>
      </c>
      <c r="IQB41" s="1403" t="s">
        <v>2047</v>
      </c>
      <c r="IQC41" s="1403" t="s">
        <v>2047</v>
      </c>
      <c r="IQD41" s="1403" t="s">
        <v>2047</v>
      </c>
      <c r="IQE41" s="1403" t="s">
        <v>2047</v>
      </c>
      <c r="IQF41" s="1403" t="s">
        <v>2047</v>
      </c>
      <c r="IQG41" s="1403" t="s">
        <v>2047</v>
      </c>
      <c r="IQH41" s="1403" t="s">
        <v>2047</v>
      </c>
      <c r="IQI41" s="1403" t="s">
        <v>2047</v>
      </c>
      <c r="IQJ41" s="1403" t="s">
        <v>2047</v>
      </c>
      <c r="IQK41" s="1403" t="s">
        <v>2047</v>
      </c>
      <c r="IQL41" s="1403" t="s">
        <v>2047</v>
      </c>
      <c r="IQM41" s="1403" t="s">
        <v>2047</v>
      </c>
      <c r="IQN41" s="1403" t="s">
        <v>2047</v>
      </c>
      <c r="IQO41" s="1403" t="s">
        <v>2047</v>
      </c>
      <c r="IQP41" s="1403" t="s">
        <v>2047</v>
      </c>
      <c r="IQQ41" s="1403" t="s">
        <v>2047</v>
      </c>
      <c r="IQR41" s="1403" t="s">
        <v>2047</v>
      </c>
      <c r="IQS41" s="1403" t="s">
        <v>2047</v>
      </c>
      <c r="IQT41" s="1403" t="s">
        <v>2047</v>
      </c>
      <c r="IQU41" s="1403" t="s">
        <v>2047</v>
      </c>
      <c r="IQV41" s="1403" t="s">
        <v>2047</v>
      </c>
      <c r="IQW41" s="1403" t="s">
        <v>2047</v>
      </c>
      <c r="IQX41" s="1403" t="s">
        <v>2047</v>
      </c>
      <c r="IQY41" s="1403" t="s">
        <v>2047</v>
      </c>
      <c r="IQZ41" s="1403" t="s">
        <v>2047</v>
      </c>
      <c r="IRA41" s="1403" t="s">
        <v>2047</v>
      </c>
      <c r="IRB41" s="1403" t="s">
        <v>2047</v>
      </c>
      <c r="IRC41" s="1403" t="s">
        <v>2047</v>
      </c>
      <c r="IRD41" s="1403" t="s">
        <v>2047</v>
      </c>
      <c r="IRE41" s="1403" t="s">
        <v>2047</v>
      </c>
      <c r="IRF41" s="1403" t="s">
        <v>2047</v>
      </c>
      <c r="IRG41" s="1403" t="s">
        <v>2047</v>
      </c>
      <c r="IRH41" s="1403" t="s">
        <v>2047</v>
      </c>
      <c r="IRI41" s="1403" t="s">
        <v>2047</v>
      </c>
      <c r="IRJ41" s="1403" t="s">
        <v>2047</v>
      </c>
      <c r="IRK41" s="1403" t="s">
        <v>2047</v>
      </c>
      <c r="IRL41" s="1403" t="s">
        <v>2047</v>
      </c>
      <c r="IRM41" s="1403" t="s">
        <v>2047</v>
      </c>
      <c r="IRN41" s="1403" t="s">
        <v>2047</v>
      </c>
      <c r="IRO41" s="1403" t="s">
        <v>2047</v>
      </c>
      <c r="IRP41" s="1403" t="s">
        <v>2047</v>
      </c>
      <c r="IRQ41" s="1403" t="s">
        <v>2047</v>
      </c>
      <c r="IRR41" s="1403" t="s">
        <v>2047</v>
      </c>
      <c r="IRS41" s="1403" t="s">
        <v>2047</v>
      </c>
      <c r="IRT41" s="1403" t="s">
        <v>2047</v>
      </c>
      <c r="IRU41" s="1403" t="s">
        <v>2047</v>
      </c>
      <c r="IRV41" s="1403" t="s">
        <v>2047</v>
      </c>
      <c r="IRW41" s="1403" t="s">
        <v>2047</v>
      </c>
      <c r="IRX41" s="1403" t="s">
        <v>2047</v>
      </c>
      <c r="IRY41" s="1403" t="s">
        <v>2047</v>
      </c>
      <c r="IRZ41" s="1403" t="s">
        <v>2047</v>
      </c>
      <c r="ISA41" s="1403" t="s">
        <v>2047</v>
      </c>
      <c r="ISB41" s="1403" t="s">
        <v>2047</v>
      </c>
      <c r="ISC41" s="1403" t="s">
        <v>2047</v>
      </c>
      <c r="ISD41" s="1403" t="s">
        <v>2047</v>
      </c>
      <c r="ISE41" s="1403" t="s">
        <v>2047</v>
      </c>
      <c r="ISF41" s="1403" t="s">
        <v>2047</v>
      </c>
      <c r="ISG41" s="1403" t="s">
        <v>2047</v>
      </c>
      <c r="ISH41" s="1403" t="s">
        <v>2047</v>
      </c>
      <c r="ISI41" s="1403" t="s">
        <v>2047</v>
      </c>
      <c r="ISJ41" s="1403" t="s">
        <v>2047</v>
      </c>
      <c r="ISK41" s="1403" t="s">
        <v>2047</v>
      </c>
      <c r="ISL41" s="1403" t="s">
        <v>2047</v>
      </c>
      <c r="ISM41" s="1403" t="s">
        <v>2047</v>
      </c>
      <c r="ISN41" s="1403" t="s">
        <v>2047</v>
      </c>
      <c r="ISO41" s="1403" t="s">
        <v>2047</v>
      </c>
      <c r="ISP41" s="1403" t="s">
        <v>2047</v>
      </c>
      <c r="ISQ41" s="1403" t="s">
        <v>2047</v>
      </c>
      <c r="ISR41" s="1403" t="s">
        <v>2047</v>
      </c>
      <c r="ISS41" s="1403" t="s">
        <v>2047</v>
      </c>
      <c r="IST41" s="1403" t="s">
        <v>2047</v>
      </c>
      <c r="ISU41" s="1403" t="s">
        <v>2047</v>
      </c>
      <c r="ISV41" s="1403" t="s">
        <v>2047</v>
      </c>
      <c r="ISW41" s="1403" t="s">
        <v>2047</v>
      </c>
      <c r="ISX41" s="1403" t="s">
        <v>2047</v>
      </c>
      <c r="ISY41" s="1403" t="s">
        <v>2047</v>
      </c>
      <c r="ISZ41" s="1403" t="s">
        <v>2047</v>
      </c>
      <c r="ITA41" s="1403" t="s">
        <v>2047</v>
      </c>
      <c r="ITB41" s="1403" t="s">
        <v>2047</v>
      </c>
      <c r="ITC41" s="1403" t="s">
        <v>2047</v>
      </c>
      <c r="ITD41" s="1403" t="s">
        <v>2047</v>
      </c>
      <c r="ITE41" s="1403" t="s">
        <v>2047</v>
      </c>
      <c r="ITF41" s="1403" t="s">
        <v>2047</v>
      </c>
      <c r="ITG41" s="1403" t="s">
        <v>2047</v>
      </c>
      <c r="ITH41" s="1403" t="s">
        <v>2047</v>
      </c>
      <c r="ITI41" s="1403" t="s">
        <v>2047</v>
      </c>
      <c r="ITJ41" s="1403" t="s">
        <v>2047</v>
      </c>
      <c r="ITK41" s="1403" t="s">
        <v>2047</v>
      </c>
      <c r="ITL41" s="1403" t="s">
        <v>2047</v>
      </c>
      <c r="ITM41" s="1403" t="s">
        <v>2047</v>
      </c>
      <c r="ITN41" s="1403" t="s">
        <v>2047</v>
      </c>
      <c r="ITO41" s="1403" t="s">
        <v>2047</v>
      </c>
      <c r="ITP41" s="1403" t="s">
        <v>2047</v>
      </c>
      <c r="ITQ41" s="1403" t="s">
        <v>2047</v>
      </c>
      <c r="ITR41" s="1403" t="s">
        <v>2047</v>
      </c>
      <c r="ITS41" s="1403" t="s">
        <v>2047</v>
      </c>
      <c r="ITT41" s="1403" t="s">
        <v>2047</v>
      </c>
      <c r="ITU41" s="1403" t="s">
        <v>2047</v>
      </c>
      <c r="ITV41" s="1403" t="s">
        <v>2047</v>
      </c>
      <c r="ITW41" s="1403" t="s">
        <v>2047</v>
      </c>
      <c r="ITX41" s="1403" t="s">
        <v>2047</v>
      </c>
      <c r="ITY41" s="1403" t="s">
        <v>2047</v>
      </c>
      <c r="ITZ41" s="1403" t="s">
        <v>2047</v>
      </c>
      <c r="IUA41" s="1403" t="s">
        <v>2047</v>
      </c>
      <c r="IUB41" s="1403" t="s">
        <v>2047</v>
      </c>
      <c r="IUC41" s="1403" t="s">
        <v>2047</v>
      </c>
      <c r="IUD41" s="1403" t="s">
        <v>2047</v>
      </c>
      <c r="IUE41" s="1403" t="s">
        <v>2047</v>
      </c>
      <c r="IUF41" s="1403" t="s">
        <v>2047</v>
      </c>
      <c r="IUG41" s="1403" t="s">
        <v>2047</v>
      </c>
      <c r="IUH41" s="1403" t="s">
        <v>2047</v>
      </c>
      <c r="IUI41" s="1403" t="s">
        <v>2047</v>
      </c>
      <c r="IUJ41" s="1403" t="s">
        <v>2047</v>
      </c>
      <c r="IUK41" s="1403" t="s">
        <v>2047</v>
      </c>
      <c r="IUL41" s="1403" t="s">
        <v>2047</v>
      </c>
      <c r="IUM41" s="1403" t="s">
        <v>2047</v>
      </c>
      <c r="IUN41" s="1403" t="s">
        <v>2047</v>
      </c>
      <c r="IUO41" s="1403" t="s">
        <v>2047</v>
      </c>
      <c r="IUP41" s="1403" t="s">
        <v>2047</v>
      </c>
      <c r="IUQ41" s="1403" t="s">
        <v>2047</v>
      </c>
      <c r="IUR41" s="1403" t="s">
        <v>2047</v>
      </c>
      <c r="IUS41" s="1403" t="s">
        <v>2047</v>
      </c>
      <c r="IUT41" s="1403" t="s">
        <v>2047</v>
      </c>
      <c r="IUU41" s="1403" t="s">
        <v>2047</v>
      </c>
      <c r="IUV41" s="1403" t="s">
        <v>2047</v>
      </c>
      <c r="IUW41" s="1403" t="s">
        <v>2047</v>
      </c>
      <c r="IUX41" s="1403" t="s">
        <v>2047</v>
      </c>
      <c r="IUY41" s="1403" t="s">
        <v>2047</v>
      </c>
      <c r="IUZ41" s="1403" t="s">
        <v>2047</v>
      </c>
      <c r="IVA41" s="1403" t="s">
        <v>2047</v>
      </c>
      <c r="IVB41" s="1403" t="s">
        <v>2047</v>
      </c>
      <c r="IVC41" s="1403" t="s">
        <v>2047</v>
      </c>
      <c r="IVD41" s="1403" t="s">
        <v>2047</v>
      </c>
      <c r="IVE41" s="1403" t="s">
        <v>2047</v>
      </c>
      <c r="IVF41" s="1403" t="s">
        <v>2047</v>
      </c>
      <c r="IVG41" s="1403" t="s">
        <v>2047</v>
      </c>
      <c r="IVH41" s="1403" t="s">
        <v>2047</v>
      </c>
      <c r="IVI41" s="1403" t="s">
        <v>2047</v>
      </c>
      <c r="IVJ41" s="1403" t="s">
        <v>2047</v>
      </c>
      <c r="IVK41" s="1403" t="s">
        <v>2047</v>
      </c>
      <c r="IVL41" s="1403" t="s">
        <v>2047</v>
      </c>
      <c r="IVM41" s="1403" t="s">
        <v>2047</v>
      </c>
      <c r="IVN41" s="1403" t="s">
        <v>2047</v>
      </c>
      <c r="IVO41" s="1403" t="s">
        <v>2047</v>
      </c>
      <c r="IVP41" s="1403" t="s">
        <v>2047</v>
      </c>
      <c r="IVQ41" s="1403" t="s">
        <v>2047</v>
      </c>
      <c r="IVR41" s="1403" t="s">
        <v>2047</v>
      </c>
      <c r="IVS41" s="1403" t="s">
        <v>2047</v>
      </c>
      <c r="IVT41" s="1403" t="s">
        <v>2047</v>
      </c>
      <c r="IVU41" s="1403" t="s">
        <v>2047</v>
      </c>
      <c r="IVV41" s="1403" t="s">
        <v>2047</v>
      </c>
      <c r="IVW41" s="1403" t="s">
        <v>2047</v>
      </c>
      <c r="IVX41" s="1403" t="s">
        <v>2047</v>
      </c>
      <c r="IVY41" s="1403" t="s">
        <v>2047</v>
      </c>
      <c r="IVZ41" s="1403" t="s">
        <v>2047</v>
      </c>
      <c r="IWA41" s="1403" t="s">
        <v>2047</v>
      </c>
      <c r="IWB41" s="1403" t="s">
        <v>2047</v>
      </c>
      <c r="IWC41" s="1403" t="s">
        <v>2047</v>
      </c>
      <c r="IWD41" s="1403" t="s">
        <v>2047</v>
      </c>
      <c r="IWE41" s="1403" t="s">
        <v>2047</v>
      </c>
      <c r="IWF41" s="1403" t="s">
        <v>2047</v>
      </c>
      <c r="IWG41" s="1403" t="s">
        <v>2047</v>
      </c>
      <c r="IWH41" s="1403" t="s">
        <v>2047</v>
      </c>
      <c r="IWI41" s="1403" t="s">
        <v>2047</v>
      </c>
      <c r="IWJ41" s="1403" t="s">
        <v>2047</v>
      </c>
      <c r="IWK41" s="1403" t="s">
        <v>2047</v>
      </c>
      <c r="IWL41" s="1403" t="s">
        <v>2047</v>
      </c>
      <c r="IWM41" s="1403" t="s">
        <v>2047</v>
      </c>
      <c r="IWN41" s="1403" t="s">
        <v>2047</v>
      </c>
      <c r="IWO41" s="1403" t="s">
        <v>2047</v>
      </c>
      <c r="IWP41" s="1403" t="s">
        <v>2047</v>
      </c>
      <c r="IWQ41" s="1403" t="s">
        <v>2047</v>
      </c>
      <c r="IWR41" s="1403" t="s">
        <v>2047</v>
      </c>
      <c r="IWS41" s="1403" t="s">
        <v>2047</v>
      </c>
      <c r="IWT41" s="1403" t="s">
        <v>2047</v>
      </c>
      <c r="IWU41" s="1403" t="s">
        <v>2047</v>
      </c>
      <c r="IWV41" s="1403" t="s">
        <v>2047</v>
      </c>
      <c r="IWW41" s="1403" t="s">
        <v>2047</v>
      </c>
      <c r="IWX41" s="1403" t="s">
        <v>2047</v>
      </c>
      <c r="IWY41" s="1403" t="s">
        <v>2047</v>
      </c>
      <c r="IWZ41" s="1403" t="s">
        <v>2047</v>
      </c>
      <c r="IXA41" s="1403" t="s">
        <v>2047</v>
      </c>
      <c r="IXB41" s="1403" t="s">
        <v>2047</v>
      </c>
      <c r="IXC41" s="1403" t="s">
        <v>2047</v>
      </c>
      <c r="IXD41" s="1403" t="s">
        <v>2047</v>
      </c>
      <c r="IXE41" s="1403" t="s">
        <v>2047</v>
      </c>
      <c r="IXF41" s="1403" t="s">
        <v>2047</v>
      </c>
      <c r="IXG41" s="1403" t="s">
        <v>2047</v>
      </c>
      <c r="IXH41" s="1403" t="s">
        <v>2047</v>
      </c>
      <c r="IXI41" s="1403" t="s">
        <v>2047</v>
      </c>
      <c r="IXJ41" s="1403" t="s">
        <v>2047</v>
      </c>
      <c r="IXK41" s="1403" t="s">
        <v>2047</v>
      </c>
      <c r="IXL41" s="1403" t="s">
        <v>2047</v>
      </c>
      <c r="IXM41" s="1403" t="s">
        <v>2047</v>
      </c>
      <c r="IXN41" s="1403" t="s">
        <v>2047</v>
      </c>
      <c r="IXO41" s="1403" t="s">
        <v>2047</v>
      </c>
      <c r="IXP41" s="1403" t="s">
        <v>2047</v>
      </c>
      <c r="IXQ41" s="1403" t="s">
        <v>2047</v>
      </c>
      <c r="IXR41" s="1403" t="s">
        <v>2047</v>
      </c>
      <c r="IXS41" s="1403" t="s">
        <v>2047</v>
      </c>
      <c r="IXT41" s="1403" t="s">
        <v>2047</v>
      </c>
      <c r="IXU41" s="1403" t="s">
        <v>2047</v>
      </c>
      <c r="IXV41" s="1403" t="s">
        <v>2047</v>
      </c>
      <c r="IXW41" s="1403" t="s">
        <v>2047</v>
      </c>
      <c r="IXX41" s="1403" t="s">
        <v>2047</v>
      </c>
      <c r="IXY41" s="1403" t="s">
        <v>2047</v>
      </c>
      <c r="IXZ41" s="1403" t="s">
        <v>2047</v>
      </c>
      <c r="IYA41" s="1403" t="s">
        <v>2047</v>
      </c>
      <c r="IYB41" s="1403" t="s">
        <v>2047</v>
      </c>
      <c r="IYC41" s="1403" t="s">
        <v>2047</v>
      </c>
      <c r="IYD41" s="1403" t="s">
        <v>2047</v>
      </c>
      <c r="IYE41" s="1403" t="s">
        <v>2047</v>
      </c>
      <c r="IYF41" s="1403" t="s">
        <v>2047</v>
      </c>
      <c r="IYG41" s="1403" t="s">
        <v>2047</v>
      </c>
      <c r="IYH41" s="1403" t="s">
        <v>2047</v>
      </c>
      <c r="IYI41" s="1403" t="s">
        <v>2047</v>
      </c>
      <c r="IYJ41" s="1403" t="s">
        <v>2047</v>
      </c>
      <c r="IYK41" s="1403" t="s">
        <v>2047</v>
      </c>
      <c r="IYL41" s="1403" t="s">
        <v>2047</v>
      </c>
      <c r="IYM41" s="1403" t="s">
        <v>2047</v>
      </c>
      <c r="IYN41" s="1403" t="s">
        <v>2047</v>
      </c>
      <c r="IYO41" s="1403" t="s">
        <v>2047</v>
      </c>
      <c r="IYP41" s="1403" t="s">
        <v>2047</v>
      </c>
      <c r="IYQ41" s="1403" t="s">
        <v>2047</v>
      </c>
      <c r="IYR41" s="1403" t="s">
        <v>2047</v>
      </c>
      <c r="IYS41" s="1403" t="s">
        <v>2047</v>
      </c>
      <c r="IYT41" s="1403" t="s">
        <v>2047</v>
      </c>
      <c r="IYU41" s="1403" t="s">
        <v>2047</v>
      </c>
      <c r="IYV41" s="1403" t="s">
        <v>2047</v>
      </c>
      <c r="IYW41" s="1403" t="s">
        <v>2047</v>
      </c>
      <c r="IYX41" s="1403" t="s">
        <v>2047</v>
      </c>
      <c r="IYY41" s="1403" t="s">
        <v>2047</v>
      </c>
      <c r="IYZ41" s="1403" t="s">
        <v>2047</v>
      </c>
      <c r="IZA41" s="1403" t="s">
        <v>2047</v>
      </c>
      <c r="IZB41" s="1403" t="s">
        <v>2047</v>
      </c>
      <c r="IZC41" s="1403" t="s">
        <v>2047</v>
      </c>
      <c r="IZD41" s="1403" t="s">
        <v>2047</v>
      </c>
      <c r="IZE41" s="1403" t="s">
        <v>2047</v>
      </c>
      <c r="IZF41" s="1403" t="s">
        <v>2047</v>
      </c>
      <c r="IZG41" s="1403" t="s">
        <v>2047</v>
      </c>
      <c r="IZH41" s="1403" t="s">
        <v>2047</v>
      </c>
      <c r="IZI41" s="1403" t="s">
        <v>2047</v>
      </c>
      <c r="IZJ41" s="1403" t="s">
        <v>2047</v>
      </c>
      <c r="IZK41" s="1403" t="s">
        <v>2047</v>
      </c>
      <c r="IZL41" s="1403" t="s">
        <v>2047</v>
      </c>
      <c r="IZM41" s="1403" t="s">
        <v>2047</v>
      </c>
      <c r="IZN41" s="1403" t="s">
        <v>2047</v>
      </c>
      <c r="IZO41" s="1403" t="s">
        <v>2047</v>
      </c>
      <c r="IZP41" s="1403" t="s">
        <v>2047</v>
      </c>
      <c r="IZQ41" s="1403" t="s">
        <v>2047</v>
      </c>
      <c r="IZR41" s="1403" t="s">
        <v>2047</v>
      </c>
      <c r="IZS41" s="1403" t="s">
        <v>2047</v>
      </c>
      <c r="IZT41" s="1403" t="s">
        <v>2047</v>
      </c>
      <c r="IZU41" s="1403" t="s">
        <v>2047</v>
      </c>
      <c r="IZV41" s="1403" t="s">
        <v>2047</v>
      </c>
      <c r="IZW41" s="1403" t="s">
        <v>2047</v>
      </c>
      <c r="IZX41" s="1403" t="s">
        <v>2047</v>
      </c>
      <c r="IZY41" s="1403" t="s">
        <v>2047</v>
      </c>
      <c r="IZZ41" s="1403" t="s">
        <v>2047</v>
      </c>
      <c r="JAA41" s="1403" t="s">
        <v>2047</v>
      </c>
      <c r="JAB41" s="1403" t="s">
        <v>2047</v>
      </c>
      <c r="JAC41" s="1403" t="s">
        <v>2047</v>
      </c>
      <c r="JAD41" s="1403" t="s">
        <v>2047</v>
      </c>
      <c r="JAE41" s="1403" t="s">
        <v>2047</v>
      </c>
      <c r="JAF41" s="1403" t="s">
        <v>2047</v>
      </c>
      <c r="JAG41" s="1403" t="s">
        <v>2047</v>
      </c>
      <c r="JAH41" s="1403" t="s">
        <v>2047</v>
      </c>
      <c r="JAI41" s="1403" t="s">
        <v>2047</v>
      </c>
      <c r="JAJ41" s="1403" t="s">
        <v>2047</v>
      </c>
      <c r="JAK41" s="1403" t="s">
        <v>2047</v>
      </c>
      <c r="JAL41" s="1403" t="s">
        <v>2047</v>
      </c>
      <c r="JAM41" s="1403" t="s">
        <v>2047</v>
      </c>
      <c r="JAN41" s="1403" t="s">
        <v>2047</v>
      </c>
      <c r="JAO41" s="1403" t="s">
        <v>2047</v>
      </c>
      <c r="JAP41" s="1403" t="s">
        <v>2047</v>
      </c>
      <c r="JAQ41" s="1403" t="s">
        <v>2047</v>
      </c>
      <c r="JAR41" s="1403" t="s">
        <v>2047</v>
      </c>
      <c r="JAS41" s="1403" t="s">
        <v>2047</v>
      </c>
      <c r="JAT41" s="1403" t="s">
        <v>2047</v>
      </c>
      <c r="JAU41" s="1403" t="s">
        <v>2047</v>
      </c>
      <c r="JAV41" s="1403" t="s">
        <v>2047</v>
      </c>
      <c r="JAW41" s="1403" t="s">
        <v>2047</v>
      </c>
      <c r="JAX41" s="1403" t="s">
        <v>2047</v>
      </c>
      <c r="JAY41" s="1403" t="s">
        <v>2047</v>
      </c>
      <c r="JAZ41" s="1403" t="s">
        <v>2047</v>
      </c>
      <c r="JBA41" s="1403" t="s">
        <v>2047</v>
      </c>
      <c r="JBB41" s="1403" t="s">
        <v>2047</v>
      </c>
      <c r="JBC41" s="1403" t="s">
        <v>2047</v>
      </c>
      <c r="JBD41" s="1403" t="s">
        <v>2047</v>
      </c>
      <c r="JBE41" s="1403" t="s">
        <v>2047</v>
      </c>
      <c r="JBF41" s="1403" t="s">
        <v>2047</v>
      </c>
      <c r="JBG41" s="1403" t="s">
        <v>2047</v>
      </c>
      <c r="JBH41" s="1403" t="s">
        <v>2047</v>
      </c>
      <c r="JBI41" s="1403" t="s">
        <v>2047</v>
      </c>
      <c r="JBJ41" s="1403" t="s">
        <v>2047</v>
      </c>
      <c r="JBK41" s="1403" t="s">
        <v>2047</v>
      </c>
      <c r="JBL41" s="1403" t="s">
        <v>2047</v>
      </c>
      <c r="JBM41" s="1403" t="s">
        <v>2047</v>
      </c>
      <c r="JBN41" s="1403" t="s">
        <v>2047</v>
      </c>
      <c r="JBO41" s="1403" t="s">
        <v>2047</v>
      </c>
      <c r="JBP41" s="1403" t="s">
        <v>2047</v>
      </c>
      <c r="JBQ41" s="1403" t="s">
        <v>2047</v>
      </c>
      <c r="JBR41" s="1403" t="s">
        <v>2047</v>
      </c>
      <c r="JBS41" s="1403" t="s">
        <v>2047</v>
      </c>
      <c r="JBT41" s="1403" t="s">
        <v>2047</v>
      </c>
      <c r="JBU41" s="1403" t="s">
        <v>2047</v>
      </c>
      <c r="JBV41" s="1403" t="s">
        <v>2047</v>
      </c>
      <c r="JBW41" s="1403" t="s">
        <v>2047</v>
      </c>
      <c r="JBX41" s="1403" t="s">
        <v>2047</v>
      </c>
      <c r="JBY41" s="1403" t="s">
        <v>2047</v>
      </c>
      <c r="JBZ41" s="1403" t="s">
        <v>2047</v>
      </c>
      <c r="JCA41" s="1403" t="s">
        <v>2047</v>
      </c>
      <c r="JCB41" s="1403" t="s">
        <v>2047</v>
      </c>
      <c r="JCC41" s="1403" t="s">
        <v>2047</v>
      </c>
      <c r="JCD41" s="1403" t="s">
        <v>2047</v>
      </c>
      <c r="JCE41" s="1403" t="s">
        <v>2047</v>
      </c>
      <c r="JCF41" s="1403" t="s">
        <v>2047</v>
      </c>
      <c r="JCG41" s="1403" t="s">
        <v>2047</v>
      </c>
      <c r="JCH41" s="1403" t="s">
        <v>2047</v>
      </c>
      <c r="JCI41" s="1403" t="s">
        <v>2047</v>
      </c>
      <c r="JCJ41" s="1403" t="s">
        <v>2047</v>
      </c>
      <c r="JCK41" s="1403" t="s">
        <v>2047</v>
      </c>
      <c r="JCL41" s="1403" t="s">
        <v>2047</v>
      </c>
      <c r="JCM41" s="1403" t="s">
        <v>2047</v>
      </c>
      <c r="JCN41" s="1403" t="s">
        <v>2047</v>
      </c>
      <c r="JCO41" s="1403" t="s">
        <v>2047</v>
      </c>
      <c r="JCP41" s="1403" t="s">
        <v>2047</v>
      </c>
      <c r="JCQ41" s="1403" t="s">
        <v>2047</v>
      </c>
      <c r="JCR41" s="1403" t="s">
        <v>2047</v>
      </c>
      <c r="JCS41" s="1403" t="s">
        <v>2047</v>
      </c>
      <c r="JCT41" s="1403" t="s">
        <v>2047</v>
      </c>
      <c r="JCU41" s="1403" t="s">
        <v>2047</v>
      </c>
      <c r="JCV41" s="1403" t="s">
        <v>2047</v>
      </c>
      <c r="JCW41" s="1403" t="s">
        <v>2047</v>
      </c>
      <c r="JCX41" s="1403" t="s">
        <v>2047</v>
      </c>
      <c r="JCY41" s="1403" t="s">
        <v>2047</v>
      </c>
      <c r="JCZ41" s="1403" t="s">
        <v>2047</v>
      </c>
      <c r="JDA41" s="1403" t="s">
        <v>2047</v>
      </c>
      <c r="JDB41" s="1403" t="s">
        <v>2047</v>
      </c>
      <c r="JDC41" s="1403" t="s">
        <v>2047</v>
      </c>
      <c r="JDD41" s="1403" t="s">
        <v>2047</v>
      </c>
      <c r="JDE41" s="1403" t="s">
        <v>2047</v>
      </c>
      <c r="JDF41" s="1403" t="s">
        <v>2047</v>
      </c>
      <c r="JDG41" s="1403" t="s">
        <v>2047</v>
      </c>
      <c r="JDH41" s="1403" t="s">
        <v>2047</v>
      </c>
      <c r="JDI41" s="1403" t="s">
        <v>2047</v>
      </c>
      <c r="JDJ41" s="1403" t="s">
        <v>2047</v>
      </c>
      <c r="JDK41" s="1403" t="s">
        <v>2047</v>
      </c>
      <c r="JDL41" s="1403" t="s">
        <v>2047</v>
      </c>
      <c r="JDM41" s="1403" t="s">
        <v>2047</v>
      </c>
      <c r="JDN41" s="1403" t="s">
        <v>2047</v>
      </c>
      <c r="JDO41" s="1403" t="s">
        <v>2047</v>
      </c>
      <c r="JDP41" s="1403" t="s">
        <v>2047</v>
      </c>
      <c r="JDQ41" s="1403" t="s">
        <v>2047</v>
      </c>
      <c r="JDR41" s="1403" t="s">
        <v>2047</v>
      </c>
      <c r="JDS41" s="1403" t="s">
        <v>2047</v>
      </c>
      <c r="JDT41" s="1403" t="s">
        <v>2047</v>
      </c>
      <c r="JDU41" s="1403" t="s">
        <v>2047</v>
      </c>
      <c r="JDV41" s="1403" t="s">
        <v>2047</v>
      </c>
      <c r="JDW41" s="1403" t="s">
        <v>2047</v>
      </c>
      <c r="JDX41" s="1403" t="s">
        <v>2047</v>
      </c>
      <c r="JDY41" s="1403" t="s">
        <v>2047</v>
      </c>
      <c r="JDZ41" s="1403" t="s">
        <v>2047</v>
      </c>
      <c r="JEA41" s="1403" t="s">
        <v>2047</v>
      </c>
      <c r="JEB41" s="1403" t="s">
        <v>2047</v>
      </c>
      <c r="JEC41" s="1403" t="s">
        <v>2047</v>
      </c>
      <c r="JED41" s="1403" t="s">
        <v>2047</v>
      </c>
      <c r="JEE41" s="1403" t="s">
        <v>2047</v>
      </c>
      <c r="JEF41" s="1403" t="s">
        <v>2047</v>
      </c>
      <c r="JEG41" s="1403" t="s">
        <v>2047</v>
      </c>
      <c r="JEH41" s="1403" t="s">
        <v>2047</v>
      </c>
      <c r="JEI41" s="1403" t="s">
        <v>2047</v>
      </c>
      <c r="JEJ41" s="1403" t="s">
        <v>2047</v>
      </c>
      <c r="JEK41" s="1403" t="s">
        <v>2047</v>
      </c>
      <c r="JEL41" s="1403" t="s">
        <v>2047</v>
      </c>
      <c r="JEM41" s="1403" t="s">
        <v>2047</v>
      </c>
      <c r="JEN41" s="1403" t="s">
        <v>2047</v>
      </c>
      <c r="JEO41" s="1403" t="s">
        <v>2047</v>
      </c>
      <c r="JEP41" s="1403" t="s">
        <v>2047</v>
      </c>
      <c r="JEQ41" s="1403" t="s">
        <v>2047</v>
      </c>
      <c r="JER41" s="1403" t="s">
        <v>2047</v>
      </c>
      <c r="JES41" s="1403" t="s">
        <v>2047</v>
      </c>
      <c r="JET41" s="1403" t="s">
        <v>2047</v>
      </c>
      <c r="JEU41" s="1403" t="s">
        <v>2047</v>
      </c>
      <c r="JEV41" s="1403" t="s">
        <v>2047</v>
      </c>
      <c r="JEW41" s="1403" t="s">
        <v>2047</v>
      </c>
      <c r="JEX41" s="1403" t="s">
        <v>2047</v>
      </c>
      <c r="JEY41" s="1403" t="s">
        <v>2047</v>
      </c>
      <c r="JEZ41" s="1403" t="s">
        <v>2047</v>
      </c>
      <c r="JFA41" s="1403" t="s">
        <v>2047</v>
      </c>
      <c r="JFB41" s="1403" t="s">
        <v>2047</v>
      </c>
      <c r="JFC41" s="1403" t="s">
        <v>2047</v>
      </c>
      <c r="JFD41" s="1403" t="s">
        <v>2047</v>
      </c>
      <c r="JFE41" s="1403" t="s">
        <v>2047</v>
      </c>
      <c r="JFF41" s="1403" t="s">
        <v>2047</v>
      </c>
      <c r="JFG41" s="1403" t="s">
        <v>2047</v>
      </c>
      <c r="JFH41" s="1403" t="s">
        <v>2047</v>
      </c>
      <c r="JFI41" s="1403" t="s">
        <v>2047</v>
      </c>
      <c r="JFJ41" s="1403" t="s">
        <v>2047</v>
      </c>
      <c r="JFK41" s="1403" t="s">
        <v>2047</v>
      </c>
      <c r="JFL41" s="1403" t="s">
        <v>2047</v>
      </c>
      <c r="JFM41" s="1403" t="s">
        <v>2047</v>
      </c>
      <c r="JFN41" s="1403" t="s">
        <v>2047</v>
      </c>
      <c r="JFO41" s="1403" t="s">
        <v>2047</v>
      </c>
      <c r="JFP41" s="1403" t="s">
        <v>2047</v>
      </c>
      <c r="JFQ41" s="1403" t="s">
        <v>2047</v>
      </c>
      <c r="JFR41" s="1403" t="s">
        <v>2047</v>
      </c>
      <c r="JFS41" s="1403" t="s">
        <v>2047</v>
      </c>
      <c r="JFT41" s="1403" t="s">
        <v>2047</v>
      </c>
      <c r="JFU41" s="1403" t="s">
        <v>2047</v>
      </c>
      <c r="JFV41" s="1403" t="s">
        <v>2047</v>
      </c>
      <c r="JFW41" s="1403" t="s">
        <v>2047</v>
      </c>
      <c r="JFX41" s="1403" t="s">
        <v>2047</v>
      </c>
      <c r="JFY41" s="1403" t="s">
        <v>2047</v>
      </c>
      <c r="JFZ41" s="1403" t="s">
        <v>2047</v>
      </c>
      <c r="JGA41" s="1403" t="s">
        <v>2047</v>
      </c>
      <c r="JGB41" s="1403" t="s">
        <v>2047</v>
      </c>
      <c r="JGC41" s="1403" t="s">
        <v>2047</v>
      </c>
      <c r="JGD41" s="1403" t="s">
        <v>2047</v>
      </c>
      <c r="JGE41" s="1403" t="s">
        <v>2047</v>
      </c>
      <c r="JGF41" s="1403" t="s">
        <v>2047</v>
      </c>
      <c r="JGG41" s="1403" t="s">
        <v>2047</v>
      </c>
      <c r="JGH41" s="1403" t="s">
        <v>2047</v>
      </c>
      <c r="JGI41" s="1403" t="s">
        <v>2047</v>
      </c>
      <c r="JGJ41" s="1403" t="s">
        <v>2047</v>
      </c>
      <c r="JGK41" s="1403" t="s">
        <v>2047</v>
      </c>
      <c r="JGL41" s="1403" t="s">
        <v>2047</v>
      </c>
      <c r="JGM41" s="1403" t="s">
        <v>2047</v>
      </c>
      <c r="JGN41" s="1403" t="s">
        <v>2047</v>
      </c>
      <c r="JGO41" s="1403" t="s">
        <v>2047</v>
      </c>
      <c r="JGP41" s="1403" t="s">
        <v>2047</v>
      </c>
      <c r="JGQ41" s="1403" t="s">
        <v>2047</v>
      </c>
      <c r="JGR41" s="1403" t="s">
        <v>2047</v>
      </c>
      <c r="JGS41" s="1403" t="s">
        <v>2047</v>
      </c>
      <c r="JGT41" s="1403" t="s">
        <v>2047</v>
      </c>
      <c r="JGU41" s="1403" t="s">
        <v>2047</v>
      </c>
      <c r="JGV41" s="1403" t="s">
        <v>2047</v>
      </c>
      <c r="JGW41" s="1403" t="s">
        <v>2047</v>
      </c>
      <c r="JGX41" s="1403" t="s">
        <v>2047</v>
      </c>
      <c r="JGY41" s="1403" t="s">
        <v>2047</v>
      </c>
      <c r="JGZ41" s="1403" t="s">
        <v>2047</v>
      </c>
      <c r="JHA41" s="1403" t="s">
        <v>2047</v>
      </c>
      <c r="JHB41" s="1403" t="s">
        <v>2047</v>
      </c>
      <c r="JHC41" s="1403" t="s">
        <v>2047</v>
      </c>
      <c r="JHD41" s="1403" t="s">
        <v>2047</v>
      </c>
      <c r="JHE41" s="1403" t="s">
        <v>2047</v>
      </c>
      <c r="JHF41" s="1403" t="s">
        <v>2047</v>
      </c>
      <c r="JHG41" s="1403" t="s">
        <v>2047</v>
      </c>
      <c r="JHH41" s="1403" t="s">
        <v>2047</v>
      </c>
      <c r="JHI41" s="1403" t="s">
        <v>2047</v>
      </c>
      <c r="JHJ41" s="1403" t="s">
        <v>2047</v>
      </c>
      <c r="JHK41" s="1403" t="s">
        <v>2047</v>
      </c>
      <c r="JHL41" s="1403" t="s">
        <v>2047</v>
      </c>
      <c r="JHM41" s="1403" t="s">
        <v>2047</v>
      </c>
      <c r="JHN41" s="1403" t="s">
        <v>2047</v>
      </c>
      <c r="JHO41" s="1403" t="s">
        <v>2047</v>
      </c>
      <c r="JHP41" s="1403" t="s">
        <v>2047</v>
      </c>
      <c r="JHQ41" s="1403" t="s">
        <v>2047</v>
      </c>
      <c r="JHR41" s="1403" t="s">
        <v>2047</v>
      </c>
      <c r="JHS41" s="1403" t="s">
        <v>2047</v>
      </c>
      <c r="JHT41" s="1403" t="s">
        <v>2047</v>
      </c>
      <c r="JHU41" s="1403" t="s">
        <v>2047</v>
      </c>
      <c r="JHV41" s="1403" t="s">
        <v>2047</v>
      </c>
      <c r="JHW41" s="1403" t="s">
        <v>2047</v>
      </c>
      <c r="JHX41" s="1403" t="s">
        <v>2047</v>
      </c>
      <c r="JHY41" s="1403" t="s">
        <v>2047</v>
      </c>
      <c r="JHZ41" s="1403" t="s">
        <v>2047</v>
      </c>
      <c r="JIA41" s="1403" t="s">
        <v>2047</v>
      </c>
      <c r="JIB41" s="1403" t="s">
        <v>2047</v>
      </c>
      <c r="JIC41" s="1403" t="s">
        <v>2047</v>
      </c>
      <c r="JID41" s="1403" t="s">
        <v>2047</v>
      </c>
      <c r="JIE41" s="1403" t="s">
        <v>2047</v>
      </c>
      <c r="JIF41" s="1403" t="s">
        <v>2047</v>
      </c>
      <c r="JIG41" s="1403" t="s">
        <v>2047</v>
      </c>
      <c r="JIH41" s="1403" t="s">
        <v>2047</v>
      </c>
      <c r="JII41" s="1403" t="s">
        <v>2047</v>
      </c>
      <c r="JIJ41" s="1403" t="s">
        <v>2047</v>
      </c>
      <c r="JIK41" s="1403" t="s">
        <v>2047</v>
      </c>
      <c r="JIL41" s="1403" t="s">
        <v>2047</v>
      </c>
      <c r="JIM41" s="1403" t="s">
        <v>2047</v>
      </c>
      <c r="JIN41" s="1403" t="s">
        <v>2047</v>
      </c>
      <c r="JIO41" s="1403" t="s">
        <v>2047</v>
      </c>
      <c r="JIP41" s="1403" t="s">
        <v>2047</v>
      </c>
      <c r="JIQ41" s="1403" t="s">
        <v>2047</v>
      </c>
      <c r="JIR41" s="1403" t="s">
        <v>2047</v>
      </c>
      <c r="JIS41" s="1403" t="s">
        <v>2047</v>
      </c>
      <c r="JIT41" s="1403" t="s">
        <v>2047</v>
      </c>
      <c r="JIU41" s="1403" t="s">
        <v>2047</v>
      </c>
      <c r="JIV41" s="1403" t="s">
        <v>2047</v>
      </c>
      <c r="JIW41" s="1403" t="s">
        <v>2047</v>
      </c>
      <c r="JIX41" s="1403" t="s">
        <v>2047</v>
      </c>
      <c r="JIY41" s="1403" t="s">
        <v>2047</v>
      </c>
      <c r="JIZ41" s="1403" t="s">
        <v>2047</v>
      </c>
      <c r="JJA41" s="1403" t="s">
        <v>2047</v>
      </c>
      <c r="JJB41" s="1403" t="s">
        <v>2047</v>
      </c>
      <c r="JJC41" s="1403" t="s">
        <v>2047</v>
      </c>
      <c r="JJD41" s="1403" t="s">
        <v>2047</v>
      </c>
      <c r="JJE41" s="1403" t="s">
        <v>2047</v>
      </c>
      <c r="JJF41" s="1403" t="s">
        <v>2047</v>
      </c>
      <c r="JJG41" s="1403" t="s">
        <v>2047</v>
      </c>
      <c r="JJH41" s="1403" t="s">
        <v>2047</v>
      </c>
      <c r="JJI41" s="1403" t="s">
        <v>2047</v>
      </c>
      <c r="JJJ41" s="1403" t="s">
        <v>2047</v>
      </c>
      <c r="JJK41" s="1403" t="s">
        <v>2047</v>
      </c>
      <c r="JJL41" s="1403" t="s">
        <v>2047</v>
      </c>
      <c r="JJM41" s="1403" t="s">
        <v>2047</v>
      </c>
      <c r="JJN41" s="1403" t="s">
        <v>2047</v>
      </c>
      <c r="JJO41" s="1403" t="s">
        <v>2047</v>
      </c>
      <c r="JJP41" s="1403" t="s">
        <v>2047</v>
      </c>
      <c r="JJQ41" s="1403" t="s">
        <v>2047</v>
      </c>
      <c r="JJR41" s="1403" t="s">
        <v>2047</v>
      </c>
      <c r="JJS41" s="1403" t="s">
        <v>2047</v>
      </c>
      <c r="JJT41" s="1403" t="s">
        <v>2047</v>
      </c>
      <c r="JJU41" s="1403" t="s">
        <v>2047</v>
      </c>
      <c r="JJV41" s="1403" t="s">
        <v>2047</v>
      </c>
      <c r="JJW41" s="1403" t="s">
        <v>2047</v>
      </c>
      <c r="JJX41" s="1403" t="s">
        <v>2047</v>
      </c>
      <c r="JJY41" s="1403" t="s">
        <v>2047</v>
      </c>
      <c r="JJZ41" s="1403" t="s">
        <v>2047</v>
      </c>
      <c r="JKA41" s="1403" t="s">
        <v>2047</v>
      </c>
      <c r="JKB41" s="1403" t="s">
        <v>2047</v>
      </c>
      <c r="JKC41" s="1403" t="s">
        <v>2047</v>
      </c>
      <c r="JKD41" s="1403" t="s">
        <v>2047</v>
      </c>
      <c r="JKE41" s="1403" t="s">
        <v>2047</v>
      </c>
      <c r="JKF41" s="1403" t="s">
        <v>2047</v>
      </c>
      <c r="JKG41" s="1403" t="s">
        <v>2047</v>
      </c>
      <c r="JKH41" s="1403" t="s">
        <v>2047</v>
      </c>
      <c r="JKI41" s="1403" t="s">
        <v>2047</v>
      </c>
      <c r="JKJ41" s="1403" t="s">
        <v>2047</v>
      </c>
      <c r="JKK41" s="1403" t="s">
        <v>2047</v>
      </c>
      <c r="JKL41" s="1403" t="s">
        <v>2047</v>
      </c>
      <c r="JKM41" s="1403" t="s">
        <v>2047</v>
      </c>
      <c r="JKN41" s="1403" t="s">
        <v>2047</v>
      </c>
      <c r="JKO41" s="1403" t="s">
        <v>2047</v>
      </c>
      <c r="JKP41" s="1403" t="s">
        <v>2047</v>
      </c>
      <c r="JKQ41" s="1403" t="s">
        <v>2047</v>
      </c>
      <c r="JKR41" s="1403" t="s">
        <v>2047</v>
      </c>
      <c r="JKS41" s="1403" t="s">
        <v>2047</v>
      </c>
      <c r="JKT41" s="1403" t="s">
        <v>2047</v>
      </c>
      <c r="JKU41" s="1403" t="s">
        <v>2047</v>
      </c>
      <c r="JKV41" s="1403" t="s">
        <v>2047</v>
      </c>
      <c r="JKW41" s="1403" t="s">
        <v>2047</v>
      </c>
      <c r="JKX41" s="1403" t="s">
        <v>2047</v>
      </c>
      <c r="JKY41" s="1403" t="s">
        <v>2047</v>
      </c>
      <c r="JKZ41" s="1403" t="s">
        <v>2047</v>
      </c>
      <c r="JLA41" s="1403" t="s">
        <v>2047</v>
      </c>
      <c r="JLB41" s="1403" t="s">
        <v>2047</v>
      </c>
      <c r="JLC41" s="1403" t="s">
        <v>2047</v>
      </c>
      <c r="JLD41" s="1403" t="s">
        <v>2047</v>
      </c>
      <c r="JLE41" s="1403" t="s">
        <v>2047</v>
      </c>
      <c r="JLF41" s="1403" t="s">
        <v>2047</v>
      </c>
      <c r="JLG41" s="1403" t="s">
        <v>2047</v>
      </c>
      <c r="JLH41" s="1403" t="s">
        <v>2047</v>
      </c>
      <c r="JLI41" s="1403" t="s">
        <v>2047</v>
      </c>
      <c r="JLJ41" s="1403" t="s">
        <v>2047</v>
      </c>
      <c r="JLK41" s="1403" t="s">
        <v>2047</v>
      </c>
      <c r="JLL41" s="1403" t="s">
        <v>2047</v>
      </c>
      <c r="JLM41" s="1403" t="s">
        <v>2047</v>
      </c>
      <c r="JLN41" s="1403" t="s">
        <v>2047</v>
      </c>
      <c r="JLO41" s="1403" t="s">
        <v>2047</v>
      </c>
      <c r="JLP41" s="1403" t="s">
        <v>2047</v>
      </c>
      <c r="JLQ41" s="1403" t="s">
        <v>2047</v>
      </c>
      <c r="JLR41" s="1403" t="s">
        <v>2047</v>
      </c>
      <c r="JLS41" s="1403" t="s">
        <v>2047</v>
      </c>
      <c r="JLT41" s="1403" t="s">
        <v>2047</v>
      </c>
      <c r="JLU41" s="1403" t="s">
        <v>2047</v>
      </c>
      <c r="JLV41" s="1403" t="s">
        <v>2047</v>
      </c>
      <c r="JLW41" s="1403" t="s">
        <v>2047</v>
      </c>
      <c r="JLX41" s="1403" t="s">
        <v>2047</v>
      </c>
      <c r="JLY41" s="1403" t="s">
        <v>2047</v>
      </c>
      <c r="JLZ41" s="1403" t="s">
        <v>2047</v>
      </c>
      <c r="JMA41" s="1403" t="s">
        <v>2047</v>
      </c>
      <c r="JMB41" s="1403" t="s">
        <v>2047</v>
      </c>
      <c r="JMC41" s="1403" t="s">
        <v>2047</v>
      </c>
      <c r="JMD41" s="1403" t="s">
        <v>2047</v>
      </c>
      <c r="JME41" s="1403" t="s">
        <v>2047</v>
      </c>
      <c r="JMF41" s="1403" t="s">
        <v>2047</v>
      </c>
      <c r="JMG41" s="1403" t="s">
        <v>2047</v>
      </c>
      <c r="JMH41" s="1403" t="s">
        <v>2047</v>
      </c>
      <c r="JMI41" s="1403" t="s">
        <v>2047</v>
      </c>
      <c r="JMJ41" s="1403" t="s">
        <v>2047</v>
      </c>
      <c r="JMK41" s="1403" t="s">
        <v>2047</v>
      </c>
      <c r="JML41" s="1403" t="s">
        <v>2047</v>
      </c>
      <c r="JMM41" s="1403" t="s">
        <v>2047</v>
      </c>
      <c r="JMN41" s="1403" t="s">
        <v>2047</v>
      </c>
      <c r="JMO41" s="1403" t="s">
        <v>2047</v>
      </c>
      <c r="JMP41" s="1403" t="s">
        <v>2047</v>
      </c>
      <c r="JMQ41" s="1403" t="s">
        <v>2047</v>
      </c>
      <c r="JMR41" s="1403" t="s">
        <v>2047</v>
      </c>
      <c r="JMS41" s="1403" t="s">
        <v>2047</v>
      </c>
      <c r="JMT41" s="1403" t="s">
        <v>2047</v>
      </c>
      <c r="JMU41" s="1403" t="s">
        <v>2047</v>
      </c>
      <c r="JMV41" s="1403" t="s">
        <v>2047</v>
      </c>
      <c r="JMW41" s="1403" t="s">
        <v>2047</v>
      </c>
      <c r="JMX41" s="1403" t="s">
        <v>2047</v>
      </c>
      <c r="JMY41" s="1403" t="s">
        <v>2047</v>
      </c>
      <c r="JMZ41" s="1403" t="s">
        <v>2047</v>
      </c>
      <c r="JNA41" s="1403" t="s">
        <v>2047</v>
      </c>
      <c r="JNB41" s="1403" t="s">
        <v>2047</v>
      </c>
      <c r="JNC41" s="1403" t="s">
        <v>2047</v>
      </c>
      <c r="JND41" s="1403" t="s">
        <v>2047</v>
      </c>
      <c r="JNE41" s="1403" t="s">
        <v>2047</v>
      </c>
      <c r="JNF41" s="1403" t="s">
        <v>2047</v>
      </c>
      <c r="JNG41" s="1403" t="s">
        <v>2047</v>
      </c>
      <c r="JNH41" s="1403" t="s">
        <v>2047</v>
      </c>
      <c r="JNI41" s="1403" t="s">
        <v>2047</v>
      </c>
      <c r="JNJ41" s="1403" t="s">
        <v>2047</v>
      </c>
      <c r="JNK41" s="1403" t="s">
        <v>2047</v>
      </c>
      <c r="JNL41" s="1403" t="s">
        <v>2047</v>
      </c>
      <c r="JNM41" s="1403" t="s">
        <v>2047</v>
      </c>
      <c r="JNN41" s="1403" t="s">
        <v>2047</v>
      </c>
      <c r="JNO41" s="1403" t="s">
        <v>2047</v>
      </c>
      <c r="JNP41" s="1403" t="s">
        <v>2047</v>
      </c>
      <c r="JNQ41" s="1403" t="s">
        <v>2047</v>
      </c>
      <c r="JNR41" s="1403" t="s">
        <v>2047</v>
      </c>
      <c r="JNS41" s="1403" t="s">
        <v>2047</v>
      </c>
      <c r="JNT41" s="1403" t="s">
        <v>2047</v>
      </c>
      <c r="JNU41" s="1403" t="s">
        <v>2047</v>
      </c>
      <c r="JNV41" s="1403" t="s">
        <v>2047</v>
      </c>
      <c r="JNW41" s="1403" t="s">
        <v>2047</v>
      </c>
      <c r="JNX41" s="1403" t="s">
        <v>2047</v>
      </c>
      <c r="JNY41" s="1403" t="s">
        <v>2047</v>
      </c>
      <c r="JNZ41" s="1403" t="s">
        <v>2047</v>
      </c>
      <c r="JOA41" s="1403" t="s">
        <v>2047</v>
      </c>
      <c r="JOB41" s="1403" t="s">
        <v>2047</v>
      </c>
      <c r="JOC41" s="1403" t="s">
        <v>2047</v>
      </c>
      <c r="JOD41" s="1403" t="s">
        <v>2047</v>
      </c>
      <c r="JOE41" s="1403" t="s">
        <v>2047</v>
      </c>
      <c r="JOF41" s="1403" t="s">
        <v>2047</v>
      </c>
      <c r="JOG41" s="1403" t="s">
        <v>2047</v>
      </c>
      <c r="JOH41" s="1403" t="s">
        <v>2047</v>
      </c>
      <c r="JOI41" s="1403" t="s">
        <v>2047</v>
      </c>
      <c r="JOJ41" s="1403" t="s">
        <v>2047</v>
      </c>
      <c r="JOK41" s="1403" t="s">
        <v>2047</v>
      </c>
      <c r="JOL41" s="1403" t="s">
        <v>2047</v>
      </c>
      <c r="JOM41" s="1403" t="s">
        <v>2047</v>
      </c>
      <c r="JON41" s="1403" t="s">
        <v>2047</v>
      </c>
      <c r="JOO41" s="1403" t="s">
        <v>2047</v>
      </c>
      <c r="JOP41" s="1403" t="s">
        <v>2047</v>
      </c>
      <c r="JOQ41" s="1403" t="s">
        <v>2047</v>
      </c>
      <c r="JOR41" s="1403" t="s">
        <v>2047</v>
      </c>
      <c r="JOS41" s="1403" t="s">
        <v>2047</v>
      </c>
      <c r="JOT41" s="1403" t="s">
        <v>2047</v>
      </c>
      <c r="JOU41" s="1403" t="s">
        <v>2047</v>
      </c>
      <c r="JOV41" s="1403" t="s">
        <v>2047</v>
      </c>
      <c r="JOW41" s="1403" t="s">
        <v>2047</v>
      </c>
      <c r="JOX41" s="1403" t="s">
        <v>2047</v>
      </c>
      <c r="JOY41" s="1403" t="s">
        <v>2047</v>
      </c>
      <c r="JOZ41" s="1403" t="s">
        <v>2047</v>
      </c>
      <c r="JPA41" s="1403" t="s">
        <v>2047</v>
      </c>
      <c r="JPB41" s="1403" t="s">
        <v>2047</v>
      </c>
      <c r="JPC41" s="1403" t="s">
        <v>2047</v>
      </c>
      <c r="JPD41" s="1403" t="s">
        <v>2047</v>
      </c>
      <c r="JPE41" s="1403" t="s">
        <v>2047</v>
      </c>
      <c r="JPF41" s="1403" t="s">
        <v>2047</v>
      </c>
      <c r="JPG41" s="1403" t="s">
        <v>2047</v>
      </c>
      <c r="JPH41" s="1403" t="s">
        <v>2047</v>
      </c>
      <c r="JPI41" s="1403" t="s">
        <v>2047</v>
      </c>
      <c r="JPJ41" s="1403" t="s">
        <v>2047</v>
      </c>
      <c r="JPK41" s="1403" t="s">
        <v>2047</v>
      </c>
      <c r="JPL41" s="1403" t="s">
        <v>2047</v>
      </c>
      <c r="JPM41" s="1403" t="s">
        <v>2047</v>
      </c>
      <c r="JPN41" s="1403" t="s">
        <v>2047</v>
      </c>
      <c r="JPO41" s="1403" t="s">
        <v>2047</v>
      </c>
      <c r="JPP41" s="1403" t="s">
        <v>2047</v>
      </c>
      <c r="JPQ41" s="1403" t="s">
        <v>2047</v>
      </c>
      <c r="JPR41" s="1403" t="s">
        <v>2047</v>
      </c>
      <c r="JPS41" s="1403" t="s">
        <v>2047</v>
      </c>
      <c r="JPT41" s="1403" t="s">
        <v>2047</v>
      </c>
      <c r="JPU41" s="1403" t="s">
        <v>2047</v>
      </c>
      <c r="JPV41" s="1403" t="s">
        <v>2047</v>
      </c>
      <c r="JPW41" s="1403" t="s">
        <v>2047</v>
      </c>
      <c r="JPX41" s="1403" t="s">
        <v>2047</v>
      </c>
      <c r="JPY41" s="1403" t="s">
        <v>2047</v>
      </c>
      <c r="JPZ41" s="1403" t="s">
        <v>2047</v>
      </c>
      <c r="JQA41" s="1403" t="s">
        <v>2047</v>
      </c>
      <c r="JQB41" s="1403" t="s">
        <v>2047</v>
      </c>
      <c r="JQC41" s="1403" t="s">
        <v>2047</v>
      </c>
      <c r="JQD41" s="1403" t="s">
        <v>2047</v>
      </c>
      <c r="JQE41" s="1403" t="s">
        <v>2047</v>
      </c>
      <c r="JQF41" s="1403" t="s">
        <v>2047</v>
      </c>
      <c r="JQG41" s="1403" t="s">
        <v>2047</v>
      </c>
      <c r="JQH41" s="1403" t="s">
        <v>2047</v>
      </c>
      <c r="JQI41" s="1403" t="s">
        <v>2047</v>
      </c>
      <c r="JQJ41" s="1403" t="s">
        <v>2047</v>
      </c>
      <c r="JQK41" s="1403" t="s">
        <v>2047</v>
      </c>
      <c r="JQL41" s="1403" t="s">
        <v>2047</v>
      </c>
      <c r="JQM41" s="1403" t="s">
        <v>2047</v>
      </c>
      <c r="JQN41" s="1403" t="s">
        <v>2047</v>
      </c>
      <c r="JQO41" s="1403" t="s">
        <v>2047</v>
      </c>
      <c r="JQP41" s="1403" t="s">
        <v>2047</v>
      </c>
      <c r="JQQ41" s="1403" t="s">
        <v>2047</v>
      </c>
      <c r="JQR41" s="1403" t="s">
        <v>2047</v>
      </c>
      <c r="JQS41" s="1403" t="s">
        <v>2047</v>
      </c>
      <c r="JQT41" s="1403" t="s">
        <v>2047</v>
      </c>
      <c r="JQU41" s="1403" t="s">
        <v>2047</v>
      </c>
      <c r="JQV41" s="1403" t="s">
        <v>2047</v>
      </c>
      <c r="JQW41" s="1403" t="s">
        <v>2047</v>
      </c>
      <c r="JQX41" s="1403" t="s">
        <v>2047</v>
      </c>
      <c r="JQY41" s="1403" t="s">
        <v>2047</v>
      </c>
      <c r="JQZ41" s="1403" t="s">
        <v>2047</v>
      </c>
      <c r="JRA41" s="1403" t="s">
        <v>2047</v>
      </c>
      <c r="JRB41" s="1403" t="s">
        <v>2047</v>
      </c>
      <c r="JRC41" s="1403" t="s">
        <v>2047</v>
      </c>
      <c r="JRD41" s="1403" t="s">
        <v>2047</v>
      </c>
      <c r="JRE41" s="1403" t="s">
        <v>2047</v>
      </c>
      <c r="JRF41" s="1403" t="s">
        <v>2047</v>
      </c>
      <c r="JRG41" s="1403" t="s">
        <v>2047</v>
      </c>
      <c r="JRH41" s="1403" t="s">
        <v>2047</v>
      </c>
      <c r="JRI41" s="1403" t="s">
        <v>2047</v>
      </c>
      <c r="JRJ41" s="1403" t="s">
        <v>2047</v>
      </c>
      <c r="JRK41" s="1403" t="s">
        <v>2047</v>
      </c>
      <c r="JRL41" s="1403" t="s">
        <v>2047</v>
      </c>
      <c r="JRM41" s="1403" t="s">
        <v>2047</v>
      </c>
      <c r="JRN41" s="1403" t="s">
        <v>2047</v>
      </c>
      <c r="JRO41" s="1403" t="s">
        <v>2047</v>
      </c>
      <c r="JRP41" s="1403" t="s">
        <v>2047</v>
      </c>
      <c r="JRQ41" s="1403" t="s">
        <v>2047</v>
      </c>
      <c r="JRR41" s="1403" t="s">
        <v>2047</v>
      </c>
      <c r="JRS41" s="1403" t="s">
        <v>2047</v>
      </c>
      <c r="JRT41" s="1403" t="s">
        <v>2047</v>
      </c>
      <c r="JRU41" s="1403" t="s">
        <v>2047</v>
      </c>
      <c r="JRV41" s="1403" t="s">
        <v>2047</v>
      </c>
      <c r="JRW41" s="1403" t="s">
        <v>2047</v>
      </c>
      <c r="JRX41" s="1403" t="s">
        <v>2047</v>
      </c>
      <c r="JRY41" s="1403" t="s">
        <v>2047</v>
      </c>
      <c r="JRZ41" s="1403" t="s">
        <v>2047</v>
      </c>
      <c r="JSA41" s="1403" t="s">
        <v>2047</v>
      </c>
      <c r="JSB41" s="1403" t="s">
        <v>2047</v>
      </c>
      <c r="JSC41" s="1403" t="s">
        <v>2047</v>
      </c>
      <c r="JSD41" s="1403" t="s">
        <v>2047</v>
      </c>
      <c r="JSE41" s="1403" t="s">
        <v>2047</v>
      </c>
      <c r="JSF41" s="1403" t="s">
        <v>2047</v>
      </c>
      <c r="JSG41" s="1403" t="s">
        <v>2047</v>
      </c>
      <c r="JSH41" s="1403" t="s">
        <v>2047</v>
      </c>
      <c r="JSI41" s="1403" t="s">
        <v>2047</v>
      </c>
      <c r="JSJ41" s="1403" t="s">
        <v>2047</v>
      </c>
      <c r="JSK41" s="1403" t="s">
        <v>2047</v>
      </c>
      <c r="JSL41" s="1403" t="s">
        <v>2047</v>
      </c>
      <c r="JSM41" s="1403" t="s">
        <v>2047</v>
      </c>
      <c r="JSN41" s="1403" t="s">
        <v>2047</v>
      </c>
      <c r="JSO41" s="1403" t="s">
        <v>2047</v>
      </c>
      <c r="JSP41" s="1403" t="s">
        <v>2047</v>
      </c>
      <c r="JSQ41" s="1403" t="s">
        <v>2047</v>
      </c>
      <c r="JSR41" s="1403" t="s">
        <v>2047</v>
      </c>
      <c r="JSS41" s="1403" t="s">
        <v>2047</v>
      </c>
      <c r="JST41" s="1403" t="s">
        <v>2047</v>
      </c>
      <c r="JSU41" s="1403" t="s">
        <v>2047</v>
      </c>
      <c r="JSV41" s="1403" t="s">
        <v>2047</v>
      </c>
      <c r="JSW41" s="1403" t="s">
        <v>2047</v>
      </c>
      <c r="JSX41" s="1403" t="s">
        <v>2047</v>
      </c>
      <c r="JSY41" s="1403" t="s">
        <v>2047</v>
      </c>
      <c r="JSZ41" s="1403" t="s">
        <v>2047</v>
      </c>
      <c r="JTA41" s="1403" t="s">
        <v>2047</v>
      </c>
      <c r="JTB41" s="1403" t="s">
        <v>2047</v>
      </c>
      <c r="JTC41" s="1403" t="s">
        <v>2047</v>
      </c>
      <c r="JTD41" s="1403" t="s">
        <v>2047</v>
      </c>
      <c r="JTE41" s="1403" t="s">
        <v>2047</v>
      </c>
      <c r="JTF41" s="1403" t="s">
        <v>2047</v>
      </c>
      <c r="JTG41" s="1403" t="s">
        <v>2047</v>
      </c>
      <c r="JTH41" s="1403" t="s">
        <v>2047</v>
      </c>
      <c r="JTI41" s="1403" t="s">
        <v>2047</v>
      </c>
      <c r="JTJ41" s="1403" t="s">
        <v>2047</v>
      </c>
      <c r="JTK41" s="1403" t="s">
        <v>2047</v>
      </c>
      <c r="JTL41" s="1403" t="s">
        <v>2047</v>
      </c>
      <c r="JTM41" s="1403" t="s">
        <v>2047</v>
      </c>
      <c r="JTN41" s="1403" t="s">
        <v>2047</v>
      </c>
      <c r="JTO41" s="1403" t="s">
        <v>2047</v>
      </c>
      <c r="JTP41" s="1403" t="s">
        <v>2047</v>
      </c>
      <c r="JTQ41" s="1403" t="s">
        <v>2047</v>
      </c>
      <c r="JTR41" s="1403" t="s">
        <v>2047</v>
      </c>
      <c r="JTS41" s="1403" t="s">
        <v>2047</v>
      </c>
      <c r="JTT41" s="1403" t="s">
        <v>2047</v>
      </c>
      <c r="JTU41" s="1403" t="s">
        <v>2047</v>
      </c>
      <c r="JTV41" s="1403" t="s">
        <v>2047</v>
      </c>
      <c r="JTW41" s="1403" t="s">
        <v>2047</v>
      </c>
      <c r="JTX41" s="1403" t="s">
        <v>2047</v>
      </c>
      <c r="JTY41" s="1403" t="s">
        <v>2047</v>
      </c>
      <c r="JTZ41" s="1403" t="s">
        <v>2047</v>
      </c>
      <c r="JUA41" s="1403" t="s">
        <v>2047</v>
      </c>
      <c r="JUB41" s="1403" t="s">
        <v>2047</v>
      </c>
      <c r="JUC41" s="1403" t="s">
        <v>2047</v>
      </c>
      <c r="JUD41" s="1403" t="s">
        <v>2047</v>
      </c>
      <c r="JUE41" s="1403" t="s">
        <v>2047</v>
      </c>
      <c r="JUF41" s="1403" t="s">
        <v>2047</v>
      </c>
      <c r="JUG41" s="1403" t="s">
        <v>2047</v>
      </c>
      <c r="JUH41" s="1403" t="s">
        <v>2047</v>
      </c>
      <c r="JUI41" s="1403" t="s">
        <v>2047</v>
      </c>
      <c r="JUJ41" s="1403" t="s">
        <v>2047</v>
      </c>
      <c r="JUK41" s="1403" t="s">
        <v>2047</v>
      </c>
      <c r="JUL41" s="1403" t="s">
        <v>2047</v>
      </c>
      <c r="JUM41" s="1403" t="s">
        <v>2047</v>
      </c>
      <c r="JUN41" s="1403" t="s">
        <v>2047</v>
      </c>
      <c r="JUO41" s="1403" t="s">
        <v>2047</v>
      </c>
      <c r="JUP41" s="1403" t="s">
        <v>2047</v>
      </c>
      <c r="JUQ41" s="1403" t="s">
        <v>2047</v>
      </c>
      <c r="JUR41" s="1403" t="s">
        <v>2047</v>
      </c>
      <c r="JUS41" s="1403" t="s">
        <v>2047</v>
      </c>
      <c r="JUT41" s="1403" t="s">
        <v>2047</v>
      </c>
      <c r="JUU41" s="1403" t="s">
        <v>2047</v>
      </c>
      <c r="JUV41" s="1403" t="s">
        <v>2047</v>
      </c>
      <c r="JUW41" s="1403" t="s">
        <v>2047</v>
      </c>
      <c r="JUX41" s="1403" t="s">
        <v>2047</v>
      </c>
      <c r="JUY41" s="1403" t="s">
        <v>2047</v>
      </c>
      <c r="JUZ41" s="1403" t="s">
        <v>2047</v>
      </c>
      <c r="JVA41" s="1403" t="s">
        <v>2047</v>
      </c>
      <c r="JVB41" s="1403" t="s">
        <v>2047</v>
      </c>
      <c r="JVC41" s="1403" t="s">
        <v>2047</v>
      </c>
      <c r="JVD41" s="1403" t="s">
        <v>2047</v>
      </c>
      <c r="JVE41" s="1403" t="s">
        <v>2047</v>
      </c>
      <c r="JVF41" s="1403" t="s">
        <v>2047</v>
      </c>
      <c r="JVG41" s="1403" t="s">
        <v>2047</v>
      </c>
      <c r="JVH41" s="1403" t="s">
        <v>2047</v>
      </c>
      <c r="JVI41" s="1403" t="s">
        <v>2047</v>
      </c>
      <c r="JVJ41" s="1403" t="s">
        <v>2047</v>
      </c>
      <c r="JVK41" s="1403" t="s">
        <v>2047</v>
      </c>
      <c r="JVL41" s="1403" t="s">
        <v>2047</v>
      </c>
      <c r="JVM41" s="1403" t="s">
        <v>2047</v>
      </c>
      <c r="JVN41" s="1403" t="s">
        <v>2047</v>
      </c>
      <c r="JVO41" s="1403" t="s">
        <v>2047</v>
      </c>
      <c r="JVP41" s="1403" t="s">
        <v>2047</v>
      </c>
      <c r="JVQ41" s="1403" t="s">
        <v>2047</v>
      </c>
      <c r="JVR41" s="1403" t="s">
        <v>2047</v>
      </c>
      <c r="JVS41" s="1403" t="s">
        <v>2047</v>
      </c>
      <c r="JVT41" s="1403" t="s">
        <v>2047</v>
      </c>
      <c r="JVU41" s="1403" t="s">
        <v>2047</v>
      </c>
      <c r="JVV41" s="1403" t="s">
        <v>2047</v>
      </c>
      <c r="JVW41" s="1403" t="s">
        <v>2047</v>
      </c>
      <c r="JVX41" s="1403" t="s">
        <v>2047</v>
      </c>
      <c r="JVY41" s="1403" t="s">
        <v>2047</v>
      </c>
      <c r="JVZ41" s="1403" t="s">
        <v>2047</v>
      </c>
      <c r="JWA41" s="1403" t="s">
        <v>2047</v>
      </c>
      <c r="JWB41" s="1403" t="s">
        <v>2047</v>
      </c>
      <c r="JWC41" s="1403" t="s">
        <v>2047</v>
      </c>
      <c r="JWD41" s="1403" t="s">
        <v>2047</v>
      </c>
      <c r="JWE41" s="1403" t="s">
        <v>2047</v>
      </c>
      <c r="JWF41" s="1403" t="s">
        <v>2047</v>
      </c>
      <c r="JWG41" s="1403" t="s">
        <v>2047</v>
      </c>
      <c r="JWH41" s="1403" t="s">
        <v>2047</v>
      </c>
      <c r="JWI41" s="1403" t="s">
        <v>2047</v>
      </c>
      <c r="JWJ41" s="1403" t="s">
        <v>2047</v>
      </c>
      <c r="JWK41" s="1403" t="s">
        <v>2047</v>
      </c>
      <c r="JWL41" s="1403" t="s">
        <v>2047</v>
      </c>
      <c r="JWM41" s="1403" t="s">
        <v>2047</v>
      </c>
      <c r="JWN41" s="1403" t="s">
        <v>2047</v>
      </c>
      <c r="JWO41" s="1403" t="s">
        <v>2047</v>
      </c>
      <c r="JWP41" s="1403" t="s">
        <v>2047</v>
      </c>
      <c r="JWQ41" s="1403" t="s">
        <v>2047</v>
      </c>
      <c r="JWR41" s="1403" t="s">
        <v>2047</v>
      </c>
      <c r="JWS41" s="1403" t="s">
        <v>2047</v>
      </c>
      <c r="JWT41" s="1403" t="s">
        <v>2047</v>
      </c>
      <c r="JWU41" s="1403" t="s">
        <v>2047</v>
      </c>
      <c r="JWV41" s="1403" t="s">
        <v>2047</v>
      </c>
      <c r="JWW41" s="1403" t="s">
        <v>2047</v>
      </c>
      <c r="JWX41" s="1403" t="s">
        <v>2047</v>
      </c>
      <c r="JWY41" s="1403" t="s">
        <v>2047</v>
      </c>
      <c r="JWZ41" s="1403" t="s">
        <v>2047</v>
      </c>
      <c r="JXA41" s="1403" t="s">
        <v>2047</v>
      </c>
      <c r="JXB41" s="1403" t="s">
        <v>2047</v>
      </c>
      <c r="JXC41" s="1403" t="s">
        <v>2047</v>
      </c>
      <c r="JXD41" s="1403" t="s">
        <v>2047</v>
      </c>
      <c r="JXE41" s="1403" t="s">
        <v>2047</v>
      </c>
      <c r="JXF41" s="1403" t="s">
        <v>2047</v>
      </c>
      <c r="JXG41" s="1403" t="s">
        <v>2047</v>
      </c>
      <c r="JXH41" s="1403" t="s">
        <v>2047</v>
      </c>
      <c r="JXI41" s="1403" t="s">
        <v>2047</v>
      </c>
      <c r="JXJ41" s="1403" t="s">
        <v>2047</v>
      </c>
      <c r="JXK41" s="1403" t="s">
        <v>2047</v>
      </c>
      <c r="JXL41" s="1403" t="s">
        <v>2047</v>
      </c>
      <c r="JXM41" s="1403" t="s">
        <v>2047</v>
      </c>
      <c r="JXN41" s="1403" t="s">
        <v>2047</v>
      </c>
      <c r="JXO41" s="1403" t="s">
        <v>2047</v>
      </c>
      <c r="JXP41" s="1403" t="s">
        <v>2047</v>
      </c>
      <c r="JXQ41" s="1403" t="s">
        <v>2047</v>
      </c>
      <c r="JXR41" s="1403" t="s">
        <v>2047</v>
      </c>
      <c r="JXS41" s="1403" t="s">
        <v>2047</v>
      </c>
      <c r="JXT41" s="1403" t="s">
        <v>2047</v>
      </c>
      <c r="JXU41" s="1403" t="s">
        <v>2047</v>
      </c>
      <c r="JXV41" s="1403" t="s">
        <v>2047</v>
      </c>
      <c r="JXW41" s="1403" t="s">
        <v>2047</v>
      </c>
      <c r="JXX41" s="1403" t="s">
        <v>2047</v>
      </c>
      <c r="JXY41" s="1403" t="s">
        <v>2047</v>
      </c>
      <c r="JXZ41" s="1403" t="s">
        <v>2047</v>
      </c>
      <c r="JYA41" s="1403" t="s">
        <v>2047</v>
      </c>
      <c r="JYB41" s="1403" t="s">
        <v>2047</v>
      </c>
      <c r="JYC41" s="1403" t="s">
        <v>2047</v>
      </c>
      <c r="JYD41" s="1403" t="s">
        <v>2047</v>
      </c>
      <c r="JYE41" s="1403" t="s">
        <v>2047</v>
      </c>
      <c r="JYF41" s="1403" t="s">
        <v>2047</v>
      </c>
      <c r="JYG41" s="1403" t="s">
        <v>2047</v>
      </c>
      <c r="JYH41" s="1403" t="s">
        <v>2047</v>
      </c>
      <c r="JYI41" s="1403" t="s">
        <v>2047</v>
      </c>
      <c r="JYJ41" s="1403" t="s">
        <v>2047</v>
      </c>
      <c r="JYK41" s="1403" t="s">
        <v>2047</v>
      </c>
      <c r="JYL41" s="1403" t="s">
        <v>2047</v>
      </c>
      <c r="JYM41" s="1403" t="s">
        <v>2047</v>
      </c>
      <c r="JYN41" s="1403" t="s">
        <v>2047</v>
      </c>
      <c r="JYO41" s="1403" t="s">
        <v>2047</v>
      </c>
      <c r="JYP41" s="1403" t="s">
        <v>2047</v>
      </c>
      <c r="JYQ41" s="1403" t="s">
        <v>2047</v>
      </c>
      <c r="JYR41" s="1403" t="s">
        <v>2047</v>
      </c>
      <c r="JYS41" s="1403" t="s">
        <v>2047</v>
      </c>
      <c r="JYT41" s="1403" t="s">
        <v>2047</v>
      </c>
      <c r="JYU41" s="1403" t="s">
        <v>2047</v>
      </c>
      <c r="JYV41" s="1403" t="s">
        <v>2047</v>
      </c>
      <c r="JYW41" s="1403" t="s">
        <v>2047</v>
      </c>
      <c r="JYX41" s="1403" t="s">
        <v>2047</v>
      </c>
      <c r="JYY41" s="1403" t="s">
        <v>2047</v>
      </c>
      <c r="JYZ41" s="1403" t="s">
        <v>2047</v>
      </c>
      <c r="JZA41" s="1403" t="s">
        <v>2047</v>
      </c>
      <c r="JZB41" s="1403" t="s">
        <v>2047</v>
      </c>
      <c r="JZC41" s="1403" t="s">
        <v>2047</v>
      </c>
      <c r="JZD41" s="1403" t="s">
        <v>2047</v>
      </c>
      <c r="JZE41" s="1403" t="s">
        <v>2047</v>
      </c>
      <c r="JZF41" s="1403" t="s">
        <v>2047</v>
      </c>
      <c r="JZG41" s="1403" t="s">
        <v>2047</v>
      </c>
      <c r="JZH41" s="1403" t="s">
        <v>2047</v>
      </c>
      <c r="JZI41" s="1403" t="s">
        <v>2047</v>
      </c>
      <c r="JZJ41" s="1403" t="s">
        <v>2047</v>
      </c>
      <c r="JZK41" s="1403" t="s">
        <v>2047</v>
      </c>
      <c r="JZL41" s="1403" t="s">
        <v>2047</v>
      </c>
      <c r="JZM41" s="1403" t="s">
        <v>2047</v>
      </c>
      <c r="JZN41" s="1403" t="s">
        <v>2047</v>
      </c>
      <c r="JZO41" s="1403" t="s">
        <v>2047</v>
      </c>
      <c r="JZP41" s="1403" t="s">
        <v>2047</v>
      </c>
      <c r="JZQ41" s="1403" t="s">
        <v>2047</v>
      </c>
      <c r="JZR41" s="1403" t="s">
        <v>2047</v>
      </c>
      <c r="JZS41" s="1403" t="s">
        <v>2047</v>
      </c>
      <c r="JZT41" s="1403" t="s">
        <v>2047</v>
      </c>
      <c r="JZU41" s="1403" t="s">
        <v>2047</v>
      </c>
      <c r="JZV41" s="1403" t="s">
        <v>2047</v>
      </c>
      <c r="JZW41" s="1403" t="s">
        <v>2047</v>
      </c>
      <c r="JZX41" s="1403" t="s">
        <v>2047</v>
      </c>
      <c r="JZY41" s="1403" t="s">
        <v>2047</v>
      </c>
      <c r="JZZ41" s="1403" t="s">
        <v>2047</v>
      </c>
      <c r="KAA41" s="1403" t="s">
        <v>2047</v>
      </c>
      <c r="KAB41" s="1403" t="s">
        <v>2047</v>
      </c>
      <c r="KAC41" s="1403" t="s">
        <v>2047</v>
      </c>
      <c r="KAD41" s="1403" t="s">
        <v>2047</v>
      </c>
      <c r="KAE41" s="1403" t="s">
        <v>2047</v>
      </c>
      <c r="KAF41" s="1403" t="s">
        <v>2047</v>
      </c>
      <c r="KAG41" s="1403" t="s">
        <v>2047</v>
      </c>
      <c r="KAH41" s="1403" t="s">
        <v>2047</v>
      </c>
      <c r="KAI41" s="1403" t="s">
        <v>2047</v>
      </c>
      <c r="KAJ41" s="1403" t="s">
        <v>2047</v>
      </c>
      <c r="KAK41" s="1403" t="s">
        <v>2047</v>
      </c>
      <c r="KAL41" s="1403" t="s">
        <v>2047</v>
      </c>
      <c r="KAM41" s="1403" t="s">
        <v>2047</v>
      </c>
      <c r="KAN41" s="1403" t="s">
        <v>2047</v>
      </c>
      <c r="KAO41" s="1403" t="s">
        <v>2047</v>
      </c>
      <c r="KAP41" s="1403" t="s">
        <v>2047</v>
      </c>
      <c r="KAQ41" s="1403" t="s">
        <v>2047</v>
      </c>
      <c r="KAR41" s="1403" t="s">
        <v>2047</v>
      </c>
      <c r="KAS41" s="1403" t="s">
        <v>2047</v>
      </c>
      <c r="KAT41" s="1403" t="s">
        <v>2047</v>
      </c>
      <c r="KAU41" s="1403" t="s">
        <v>2047</v>
      </c>
      <c r="KAV41" s="1403" t="s">
        <v>2047</v>
      </c>
      <c r="KAW41" s="1403" t="s">
        <v>2047</v>
      </c>
      <c r="KAX41" s="1403" t="s">
        <v>2047</v>
      </c>
      <c r="KAY41" s="1403" t="s">
        <v>2047</v>
      </c>
      <c r="KAZ41" s="1403" t="s">
        <v>2047</v>
      </c>
      <c r="KBA41" s="1403" t="s">
        <v>2047</v>
      </c>
      <c r="KBB41" s="1403" t="s">
        <v>2047</v>
      </c>
      <c r="KBC41" s="1403" t="s">
        <v>2047</v>
      </c>
      <c r="KBD41" s="1403" t="s">
        <v>2047</v>
      </c>
      <c r="KBE41" s="1403" t="s">
        <v>2047</v>
      </c>
      <c r="KBF41" s="1403" t="s">
        <v>2047</v>
      </c>
      <c r="KBG41" s="1403" t="s">
        <v>2047</v>
      </c>
      <c r="KBH41" s="1403" t="s">
        <v>2047</v>
      </c>
      <c r="KBI41" s="1403" t="s">
        <v>2047</v>
      </c>
      <c r="KBJ41" s="1403" t="s">
        <v>2047</v>
      </c>
      <c r="KBK41" s="1403" t="s">
        <v>2047</v>
      </c>
      <c r="KBL41" s="1403" t="s">
        <v>2047</v>
      </c>
      <c r="KBM41" s="1403" t="s">
        <v>2047</v>
      </c>
      <c r="KBN41" s="1403" t="s">
        <v>2047</v>
      </c>
      <c r="KBO41" s="1403" t="s">
        <v>2047</v>
      </c>
      <c r="KBP41" s="1403" t="s">
        <v>2047</v>
      </c>
      <c r="KBQ41" s="1403" t="s">
        <v>2047</v>
      </c>
      <c r="KBR41" s="1403" t="s">
        <v>2047</v>
      </c>
      <c r="KBS41" s="1403" t="s">
        <v>2047</v>
      </c>
      <c r="KBT41" s="1403" t="s">
        <v>2047</v>
      </c>
      <c r="KBU41" s="1403" t="s">
        <v>2047</v>
      </c>
      <c r="KBV41" s="1403" t="s">
        <v>2047</v>
      </c>
      <c r="KBW41" s="1403" t="s">
        <v>2047</v>
      </c>
      <c r="KBX41" s="1403" t="s">
        <v>2047</v>
      </c>
      <c r="KBY41" s="1403" t="s">
        <v>2047</v>
      </c>
      <c r="KBZ41" s="1403" t="s">
        <v>2047</v>
      </c>
      <c r="KCA41" s="1403" t="s">
        <v>2047</v>
      </c>
      <c r="KCB41" s="1403" t="s">
        <v>2047</v>
      </c>
      <c r="KCC41" s="1403" t="s">
        <v>2047</v>
      </c>
      <c r="KCD41" s="1403" t="s">
        <v>2047</v>
      </c>
      <c r="KCE41" s="1403" t="s">
        <v>2047</v>
      </c>
      <c r="KCF41" s="1403" t="s">
        <v>2047</v>
      </c>
      <c r="KCG41" s="1403" t="s">
        <v>2047</v>
      </c>
      <c r="KCH41" s="1403" t="s">
        <v>2047</v>
      </c>
      <c r="KCI41" s="1403" t="s">
        <v>2047</v>
      </c>
      <c r="KCJ41" s="1403" t="s">
        <v>2047</v>
      </c>
      <c r="KCK41" s="1403" t="s">
        <v>2047</v>
      </c>
      <c r="KCL41" s="1403" t="s">
        <v>2047</v>
      </c>
      <c r="KCM41" s="1403" t="s">
        <v>2047</v>
      </c>
      <c r="KCN41" s="1403" t="s">
        <v>2047</v>
      </c>
      <c r="KCO41" s="1403" t="s">
        <v>2047</v>
      </c>
      <c r="KCP41" s="1403" t="s">
        <v>2047</v>
      </c>
      <c r="KCQ41" s="1403" t="s">
        <v>2047</v>
      </c>
      <c r="KCR41" s="1403" t="s">
        <v>2047</v>
      </c>
      <c r="KCS41" s="1403" t="s">
        <v>2047</v>
      </c>
      <c r="KCT41" s="1403" t="s">
        <v>2047</v>
      </c>
      <c r="KCU41" s="1403" t="s">
        <v>2047</v>
      </c>
      <c r="KCV41" s="1403" t="s">
        <v>2047</v>
      </c>
      <c r="KCW41" s="1403" t="s">
        <v>2047</v>
      </c>
      <c r="KCX41" s="1403" t="s">
        <v>2047</v>
      </c>
      <c r="KCY41" s="1403" t="s">
        <v>2047</v>
      </c>
      <c r="KCZ41" s="1403" t="s">
        <v>2047</v>
      </c>
      <c r="KDA41" s="1403" t="s">
        <v>2047</v>
      </c>
      <c r="KDB41" s="1403" t="s">
        <v>2047</v>
      </c>
      <c r="KDC41" s="1403" t="s">
        <v>2047</v>
      </c>
      <c r="KDD41" s="1403" t="s">
        <v>2047</v>
      </c>
      <c r="KDE41" s="1403" t="s">
        <v>2047</v>
      </c>
      <c r="KDF41" s="1403" t="s">
        <v>2047</v>
      </c>
      <c r="KDG41" s="1403" t="s">
        <v>2047</v>
      </c>
      <c r="KDH41" s="1403" t="s">
        <v>2047</v>
      </c>
      <c r="KDI41" s="1403" t="s">
        <v>2047</v>
      </c>
      <c r="KDJ41" s="1403" t="s">
        <v>2047</v>
      </c>
      <c r="KDK41" s="1403" t="s">
        <v>2047</v>
      </c>
      <c r="KDL41" s="1403" t="s">
        <v>2047</v>
      </c>
      <c r="KDM41" s="1403" t="s">
        <v>2047</v>
      </c>
      <c r="KDN41" s="1403" t="s">
        <v>2047</v>
      </c>
      <c r="KDO41" s="1403" t="s">
        <v>2047</v>
      </c>
      <c r="KDP41" s="1403" t="s">
        <v>2047</v>
      </c>
      <c r="KDQ41" s="1403" t="s">
        <v>2047</v>
      </c>
      <c r="KDR41" s="1403" t="s">
        <v>2047</v>
      </c>
      <c r="KDS41" s="1403" t="s">
        <v>2047</v>
      </c>
      <c r="KDT41" s="1403" t="s">
        <v>2047</v>
      </c>
      <c r="KDU41" s="1403" t="s">
        <v>2047</v>
      </c>
      <c r="KDV41" s="1403" t="s">
        <v>2047</v>
      </c>
      <c r="KDW41" s="1403" t="s">
        <v>2047</v>
      </c>
      <c r="KDX41" s="1403" t="s">
        <v>2047</v>
      </c>
      <c r="KDY41" s="1403" t="s">
        <v>2047</v>
      </c>
      <c r="KDZ41" s="1403" t="s">
        <v>2047</v>
      </c>
      <c r="KEA41" s="1403" t="s">
        <v>2047</v>
      </c>
      <c r="KEB41" s="1403" t="s">
        <v>2047</v>
      </c>
      <c r="KEC41" s="1403" t="s">
        <v>2047</v>
      </c>
      <c r="KED41" s="1403" t="s">
        <v>2047</v>
      </c>
      <c r="KEE41" s="1403" t="s">
        <v>2047</v>
      </c>
      <c r="KEF41" s="1403" t="s">
        <v>2047</v>
      </c>
      <c r="KEG41" s="1403" t="s">
        <v>2047</v>
      </c>
      <c r="KEH41" s="1403" t="s">
        <v>2047</v>
      </c>
      <c r="KEI41" s="1403" t="s">
        <v>2047</v>
      </c>
      <c r="KEJ41" s="1403" t="s">
        <v>2047</v>
      </c>
      <c r="KEK41" s="1403" t="s">
        <v>2047</v>
      </c>
      <c r="KEL41" s="1403" t="s">
        <v>2047</v>
      </c>
      <c r="KEM41" s="1403" t="s">
        <v>2047</v>
      </c>
      <c r="KEN41" s="1403" t="s">
        <v>2047</v>
      </c>
      <c r="KEO41" s="1403" t="s">
        <v>2047</v>
      </c>
      <c r="KEP41" s="1403" t="s">
        <v>2047</v>
      </c>
      <c r="KEQ41" s="1403" t="s">
        <v>2047</v>
      </c>
      <c r="KER41" s="1403" t="s">
        <v>2047</v>
      </c>
      <c r="KES41" s="1403" t="s">
        <v>2047</v>
      </c>
      <c r="KET41" s="1403" t="s">
        <v>2047</v>
      </c>
      <c r="KEU41" s="1403" t="s">
        <v>2047</v>
      </c>
      <c r="KEV41" s="1403" t="s">
        <v>2047</v>
      </c>
      <c r="KEW41" s="1403" t="s">
        <v>2047</v>
      </c>
      <c r="KEX41" s="1403" t="s">
        <v>2047</v>
      </c>
      <c r="KEY41" s="1403" t="s">
        <v>2047</v>
      </c>
      <c r="KEZ41" s="1403" t="s">
        <v>2047</v>
      </c>
      <c r="KFA41" s="1403" t="s">
        <v>2047</v>
      </c>
      <c r="KFB41" s="1403" t="s">
        <v>2047</v>
      </c>
      <c r="KFC41" s="1403" t="s">
        <v>2047</v>
      </c>
      <c r="KFD41" s="1403" t="s">
        <v>2047</v>
      </c>
      <c r="KFE41" s="1403" t="s">
        <v>2047</v>
      </c>
      <c r="KFF41" s="1403" t="s">
        <v>2047</v>
      </c>
      <c r="KFG41" s="1403" t="s">
        <v>2047</v>
      </c>
      <c r="KFH41" s="1403" t="s">
        <v>2047</v>
      </c>
      <c r="KFI41" s="1403" t="s">
        <v>2047</v>
      </c>
      <c r="KFJ41" s="1403" t="s">
        <v>2047</v>
      </c>
      <c r="KFK41" s="1403" t="s">
        <v>2047</v>
      </c>
      <c r="KFL41" s="1403" t="s">
        <v>2047</v>
      </c>
      <c r="KFM41" s="1403" t="s">
        <v>2047</v>
      </c>
      <c r="KFN41" s="1403" t="s">
        <v>2047</v>
      </c>
      <c r="KFO41" s="1403" t="s">
        <v>2047</v>
      </c>
      <c r="KFP41" s="1403" t="s">
        <v>2047</v>
      </c>
      <c r="KFQ41" s="1403" t="s">
        <v>2047</v>
      </c>
      <c r="KFR41" s="1403" t="s">
        <v>2047</v>
      </c>
      <c r="KFS41" s="1403" t="s">
        <v>2047</v>
      </c>
      <c r="KFT41" s="1403" t="s">
        <v>2047</v>
      </c>
      <c r="KFU41" s="1403" t="s">
        <v>2047</v>
      </c>
      <c r="KFV41" s="1403" t="s">
        <v>2047</v>
      </c>
      <c r="KFW41" s="1403" t="s">
        <v>2047</v>
      </c>
      <c r="KFX41" s="1403" t="s">
        <v>2047</v>
      </c>
      <c r="KFY41" s="1403" t="s">
        <v>2047</v>
      </c>
      <c r="KFZ41" s="1403" t="s">
        <v>2047</v>
      </c>
      <c r="KGA41" s="1403" t="s">
        <v>2047</v>
      </c>
      <c r="KGB41" s="1403" t="s">
        <v>2047</v>
      </c>
      <c r="KGC41" s="1403" t="s">
        <v>2047</v>
      </c>
      <c r="KGD41" s="1403" t="s">
        <v>2047</v>
      </c>
      <c r="KGE41" s="1403" t="s">
        <v>2047</v>
      </c>
      <c r="KGF41" s="1403" t="s">
        <v>2047</v>
      </c>
      <c r="KGG41" s="1403" t="s">
        <v>2047</v>
      </c>
      <c r="KGH41" s="1403" t="s">
        <v>2047</v>
      </c>
      <c r="KGI41" s="1403" t="s">
        <v>2047</v>
      </c>
      <c r="KGJ41" s="1403" t="s">
        <v>2047</v>
      </c>
      <c r="KGK41" s="1403" t="s">
        <v>2047</v>
      </c>
      <c r="KGL41" s="1403" t="s">
        <v>2047</v>
      </c>
      <c r="KGM41" s="1403" t="s">
        <v>2047</v>
      </c>
      <c r="KGN41" s="1403" t="s">
        <v>2047</v>
      </c>
      <c r="KGO41" s="1403" t="s">
        <v>2047</v>
      </c>
      <c r="KGP41" s="1403" t="s">
        <v>2047</v>
      </c>
      <c r="KGQ41" s="1403" t="s">
        <v>2047</v>
      </c>
      <c r="KGR41" s="1403" t="s">
        <v>2047</v>
      </c>
      <c r="KGS41" s="1403" t="s">
        <v>2047</v>
      </c>
      <c r="KGT41" s="1403" t="s">
        <v>2047</v>
      </c>
      <c r="KGU41" s="1403" t="s">
        <v>2047</v>
      </c>
      <c r="KGV41" s="1403" t="s">
        <v>2047</v>
      </c>
      <c r="KGW41" s="1403" t="s">
        <v>2047</v>
      </c>
      <c r="KGX41" s="1403" t="s">
        <v>2047</v>
      </c>
      <c r="KGY41" s="1403" t="s">
        <v>2047</v>
      </c>
      <c r="KGZ41" s="1403" t="s">
        <v>2047</v>
      </c>
      <c r="KHA41" s="1403" t="s">
        <v>2047</v>
      </c>
      <c r="KHB41" s="1403" t="s">
        <v>2047</v>
      </c>
      <c r="KHC41" s="1403" t="s">
        <v>2047</v>
      </c>
      <c r="KHD41" s="1403" t="s">
        <v>2047</v>
      </c>
      <c r="KHE41" s="1403" t="s">
        <v>2047</v>
      </c>
      <c r="KHF41" s="1403" t="s">
        <v>2047</v>
      </c>
      <c r="KHG41" s="1403" t="s">
        <v>2047</v>
      </c>
      <c r="KHH41" s="1403" t="s">
        <v>2047</v>
      </c>
      <c r="KHI41" s="1403" t="s">
        <v>2047</v>
      </c>
      <c r="KHJ41" s="1403" t="s">
        <v>2047</v>
      </c>
      <c r="KHK41" s="1403" t="s">
        <v>2047</v>
      </c>
      <c r="KHL41" s="1403" t="s">
        <v>2047</v>
      </c>
      <c r="KHM41" s="1403" t="s">
        <v>2047</v>
      </c>
      <c r="KHN41" s="1403" t="s">
        <v>2047</v>
      </c>
      <c r="KHO41" s="1403" t="s">
        <v>2047</v>
      </c>
      <c r="KHP41" s="1403" t="s">
        <v>2047</v>
      </c>
      <c r="KHQ41" s="1403" t="s">
        <v>2047</v>
      </c>
      <c r="KHR41" s="1403" t="s">
        <v>2047</v>
      </c>
      <c r="KHS41" s="1403" t="s">
        <v>2047</v>
      </c>
      <c r="KHT41" s="1403" t="s">
        <v>2047</v>
      </c>
      <c r="KHU41" s="1403" t="s">
        <v>2047</v>
      </c>
      <c r="KHV41" s="1403" t="s">
        <v>2047</v>
      </c>
      <c r="KHW41" s="1403" t="s">
        <v>2047</v>
      </c>
      <c r="KHX41" s="1403" t="s">
        <v>2047</v>
      </c>
      <c r="KHY41" s="1403" t="s">
        <v>2047</v>
      </c>
      <c r="KHZ41" s="1403" t="s">
        <v>2047</v>
      </c>
      <c r="KIA41" s="1403" t="s">
        <v>2047</v>
      </c>
      <c r="KIB41" s="1403" t="s">
        <v>2047</v>
      </c>
      <c r="KIC41" s="1403" t="s">
        <v>2047</v>
      </c>
      <c r="KID41" s="1403" t="s">
        <v>2047</v>
      </c>
      <c r="KIE41" s="1403" t="s">
        <v>2047</v>
      </c>
      <c r="KIF41" s="1403" t="s">
        <v>2047</v>
      </c>
      <c r="KIG41" s="1403" t="s">
        <v>2047</v>
      </c>
      <c r="KIH41" s="1403" t="s">
        <v>2047</v>
      </c>
      <c r="KII41" s="1403" t="s">
        <v>2047</v>
      </c>
      <c r="KIJ41" s="1403" t="s">
        <v>2047</v>
      </c>
      <c r="KIK41" s="1403" t="s">
        <v>2047</v>
      </c>
      <c r="KIL41" s="1403" t="s">
        <v>2047</v>
      </c>
      <c r="KIM41" s="1403" t="s">
        <v>2047</v>
      </c>
      <c r="KIN41" s="1403" t="s">
        <v>2047</v>
      </c>
      <c r="KIO41" s="1403" t="s">
        <v>2047</v>
      </c>
      <c r="KIP41" s="1403" t="s">
        <v>2047</v>
      </c>
      <c r="KIQ41" s="1403" t="s">
        <v>2047</v>
      </c>
      <c r="KIR41" s="1403" t="s">
        <v>2047</v>
      </c>
      <c r="KIS41" s="1403" t="s">
        <v>2047</v>
      </c>
      <c r="KIT41" s="1403" t="s">
        <v>2047</v>
      </c>
      <c r="KIU41" s="1403" t="s">
        <v>2047</v>
      </c>
      <c r="KIV41" s="1403" t="s">
        <v>2047</v>
      </c>
      <c r="KIW41" s="1403" t="s">
        <v>2047</v>
      </c>
      <c r="KIX41" s="1403" t="s">
        <v>2047</v>
      </c>
      <c r="KIY41" s="1403" t="s">
        <v>2047</v>
      </c>
      <c r="KIZ41" s="1403" t="s">
        <v>2047</v>
      </c>
      <c r="KJA41" s="1403" t="s">
        <v>2047</v>
      </c>
      <c r="KJB41" s="1403" t="s">
        <v>2047</v>
      </c>
      <c r="KJC41" s="1403" t="s">
        <v>2047</v>
      </c>
      <c r="KJD41" s="1403" t="s">
        <v>2047</v>
      </c>
      <c r="KJE41" s="1403" t="s">
        <v>2047</v>
      </c>
      <c r="KJF41" s="1403" t="s">
        <v>2047</v>
      </c>
      <c r="KJG41" s="1403" t="s">
        <v>2047</v>
      </c>
      <c r="KJH41" s="1403" t="s">
        <v>2047</v>
      </c>
      <c r="KJI41" s="1403" t="s">
        <v>2047</v>
      </c>
      <c r="KJJ41" s="1403" t="s">
        <v>2047</v>
      </c>
      <c r="KJK41" s="1403" t="s">
        <v>2047</v>
      </c>
      <c r="KJL41" s="1403" t="s">
        <v>2047</v>
      </c>
      <c r="KJM41" s="1403" t="s">
        <v>2047</v>
      </c>
      <c r="KJN41" s="1403" t="s">
        <v>2047</v>
      </c>
      <c r="KJO41" s="1403" t="s">
        <v>2047</v>
      </c>
      <c r="KJP41" s="1403" t="s">
        <v>2047</v>
      </c>
      <c r="KJQ41" s="1403" t="s">
        <v>2047</v>
      </c>
      <c r="KJR41" s="1403" t="s">
        <v>2047</v>
      </c>
      <c r="KJS41" s="1403" t="s">
        <v>2047</v>
      </c>
      <c r="KJT41" s="1403" t="s">
        <v>2047</v>
      </c>
      <c r="KJU41" s="1403" t="s">
        <v>2047</v>
      </c>
      <c r="KJV41" s="1403" t="s">
        <v>2047</v>
      </c>
      <c r="KJW41" s="1403" t="s">
        <v>2047</v>
      </c>
      <c r="KJX41" s="1403" t="s">
        <v>2047</v>
      </c>
      <c r="KJY41" s="1403" t="s">
        <v>2047</v>
      </c>
      <c r="KJZ41" s="1403" t="s">
        <v>2047</v>
      </c>
      <c r="KKA41" s="1403" t="s">
        <v>2047</v>
      </c>
      <c r="KKB41" s="1403" t="s">
        <v>2047</v>
      </c>
      <c r="KKC41" s="1403" t="s">
        <v>2047</v>
      </c>
      <c r="KKD41" s="1403" t="s">
        <v>2047</v>
      </c>
      <c r="KKE41" s="1403" t="s">
        <v>2047</v>
      </c>
      <c r="KKF41" s="1403" t="s">
        <v>2047</v>
      </c>
      <c r="KKG41" s="1403" t="s">
        <v>2047</v>
      </c>
      <c r="KKH41" s="1403" t="s">
        <v>2047</v>
      </c>
      <c r="KKI41" s="1403" t="s">
        <v>2047</v>
      </c>
      <c r="KKJ41" s="1403" t="s">
        <v>2047</v>
      </c>
      <c r="KKK41" s="1403" t="s">
        <v>2047</v>
      </c>
      <c r="KKL41" s="1403" t="s">
        <v>2047</v>
      </c>
      <c r="KKM41" s="1403" t="s">
        <v>2047</v>
      </c>
      <c r="KKN41" s="1403" t="s">
        <v>2047</v>
      </c>
      <c r="KKO41" s="1403" t="s">
        <v>2047</v>
      </c>
      <c r="KKP41" s="1403" t="s">
        <v>2047</v>
      </c>
      <c r="KKQ41" s="1403" t="s">
        <v>2047</v>
      </c>
      <c r="KKR41" s="1403" t="s">
        <v>2047</v>
      </c>
      <c r="KKS41" s="1403" t="s">
        <v>2047</v>
      </c>
      <c r="KKT41" s="1403" t="s">
        <v>2047</v>
      </c>
      <c r="KKU41" s="1403" t="s">
        <v>2047</v>
      </c>
      <c r="KKV41" s="1403" t="s">
        <v>2047</v>
      </c>
      <c r="KKW41" s="1403" t="s">
        <v>2047</v>
      </c>
      <c r="KKX41" s="1403" t="s">
        <v>2047</v>
      </c>
      <c r="KKY41" s="1403" t="s">
        <v>2047</v>
      </c>
      <c r="KKZ41" s="1403" t="s">
        <v>2047</v>
      </c>
      <c r="KLA41" s="1403" t="s">
        <v>2047</v>
      </c>
      <c r="KLB41" s="1403" t="s">
        <v>2047</v>
      </c>
      <c r="KLC41" s="1403" t="s">
        <v>2047</v>
      </c>
      <c r="KLD41" s="1403" t="s">
        <v>2047</v>
      </c>
      <c r="KLE41" s="1403" t="s">
        <v>2047</v>
      </c>
      <c r="KLF41" s="1403" t="s">
        <v>2047</v>
      </c>
      <c r="KLG41" s="1403" t="s">
        <v>2047</v>
      </c>
      <c r="KLH41" s="1403" t="s">
        <v>2047</v>
      </c>
      <c r="KLI41" s="1403" t="s">
        <v>2047</v>
      </c>
      <c r="KLJ41" s="1403" t="s">
        <v>2047</v>
      </c>
      <c r="KLK41" s="1403" t="s">
        <v>2047</v>
      </c>
      <c r="KLL41" s="1403" t="s">
        <v>2047</v>
      </c>
      <c r="KLM41" s="1403" t="s">
        <v>2047</v>
      </c>
      <c r="KLN41" s="1403" t="s">
        <v>2047</v>
      </c>
      <c r="KLO41" s="1403" t="s">
        <v>2047</v>
      </c>
      <c r="KLP41" s="1403" t="s">
        <v>2047</v>
      </c>
      <c r="KLQ41" s="1403" t="s">
        <v>2047</v>
      </c>
      <c r="KLR41" s="1403" t="s">
        <v>2047</v>
      </c>
      <c r="KLS41" s="1403" t="s">
        <v>2047</v>
      </c>
      <c r="KLT41" s="1403" t="s">
        <v>2047</v>
      </c>
      <c r="KLU41" s="1403" t="s">
        <v>2047</v>
      </c>
      <c r="KLV41" s="1403" t="s">
        <v>2047</v>
      </c>
      <c r="KLW41" s="1403" t="s">
        <v>2047</v>
      </c>
      <c r="KLX41" s="1403" t="s">
        <v>2047</v>
      </c>
      <c r="KLY41" s="1403" t="s">
        <v>2047</v>
      </c>
      <c r="KLZ41" s="1403" t="s">
        <v>2047</v>
      </c>
      <c r="KMA41" s="1403" t="s">
        <v>2047</v>
      </c>
      <c r="KMB41" s="1403" t="s">
        <v>2047</v>
      </c>
      <c r="KMC41" s="1403" t="s">
        <v>2047</v>
      </c>
      <c r="KMD41" s="1403" t="s">
        <v>2047</v>
      </c>
      <c r="KME41" s="1403" t="s">
        <v>2047</v>
      </c>
      <c r="KMF41" s="1403" t="s">
        <v>2047</v>
      </c>
      <c r="KMG41" s="1403" t="s">
        <v>2047</v>
      </c>
      <c r="KMH41" s="1403" t="s">
        <v>2047</v>
      </c>
      <c r="KMI41" s="1403" t="s">
        <v>2047</v>
      </c>
      <c r="KMJ41" s="1403" t="s">
        <v>2047</v>
      </c>
      <c r="KMK41" s="1403" t="s">
        <v>2047</v>
      </c>
      <c r="KML41" s="1403" t="s">
        <v>2047</v>
      </c>
      <c r="KMM41" s="1403" t="s">
        <v>2047</v>
      </c>
      <c r="KMN41" s="1403" t="s">
        <v>2047</v>
      </c>
      <c r="KMO41" s="1403" t="s">
        <v>2047</v>
      </c>
      <c r="KMP41" s="1403" t="s">
        <v>2047</v>
      </c>
      <c r="KMQ41" s="1403" t="s">
        <v>2047</v>
      </c>
      <c r="KMR41" s="1403" t="s">
        <v>2047</v>
      </c>
      <c r="KMS41" s="1403" t="s">
        <v>2047</v>
      </c>
      <c r="KMT41" s="1403" t="s">
        <v>2047</v>
      </c>
      <c r="KMU41" s="1403" t="s">
        <v>2047</v>
      </c>
      <c r="KMV41" s="1403" t="s">
        <v>2047</v>
      </c>
      <c r="KMW41" s="1403" t="s">
        <v>2047</v>
      </c>
      <c r="KMX41" s="1403" t="s">
        <v>2047</v>
      </c>
      <c r="KMY41" s="1403" t="s">
        <v>2047</v>
      </c>
      <c r="KMZ41" s="1403" t="s">
        <v>2047</v>
      </c>
      <c r="KNA41" s="1403" t="s">
        <v>2047</v>
      </c>
      <c r="KNB41" s="1403" t="s">
        <v>2047</v>
      </c>
      <c r="KNC41" s="1403" t="s">
        <v>2047</v>
      </c>
      <c r="KND41" s="1403" t="s">
        <v>2047</v>
      </c>
      <c r="KNE41" s="1403" t="s">
        <v>2047</v>
      </c>
      <c r="KNF41" s="1403" t="s">
        <v>2047</v>
      </c>
      <c r="KNG41" s="1403" t="s">
        <v>2047</v>
      </c>
      <c r="KNH41" s="1403" t="s">
        <v>2047</v>
      </c>
      <c r="KNI41" s="1403" t="s">
        <v>2047</v>
      </c>
      <c r="KNJ41" s="1403" t="s">
        <v>2047</v>
      </c>
      <c r="KNK41" s="1403" t="s">
        <v>2047</v>
      </c>
      <c r="KNL41" s="1403" t="s">
        <v>2047</v>
      </c>
      <c r="KNM41" s="1403" t="s">
        <v>2047</v>
      </c>
      <c r="KNN41" s="1403" t="s">
        <v>2047</v>
      </c>
      <c r="KNO41" s="1403" t="s">
        <v>2047</v>
      </c>
      <c r="KNP41" s="1403" t="s">
        <v>2047</v>
      </c>
      <c r="KNQ41" s="1403" t="s">
        <v>2047</v>
      </c>
      <c r="KNR41" s="1403" t="s">
        <v>2047</v>
      </c>
      <c r="KNS41" s="1403" t="s">
        <v>2047</v>
      </c>
      <c r="KNT41" s="1403" t="s">
        <v>2047</v>
      </c>
      <c r="KNU41" s="1403" t="s">
        <v>2047</v>
      </c>
      <c r="KNV41" s="1403" t="s">
        <v>2047</v>
      </c>
      <c r="KNW41" s="1403" t="s">
        <v>2047</v>
      </c>
      <c r="KNX41" s="1403" t="s">
        <v>2047</v>
      </c>
      <c r="KNY41" s="1403" t="s">
        <v>2047</v>
      </c>
      <c r="KNZ41" s="1403" t="s">
        <v>2047</v>
      </c>
      <c r="KOA41" s="1403" t="s">
        <v>2047</v>
      </c>
      <c r="KOB41" s="1403" t="s">
        <v>2047</v>
      </c>
      <c r="KOC41" s="1403" t="s">
        <v>2047</v>
      </c>
      <c r="KOD41" s="1403" t="s">
        <v>2047</v>
      </c>
      <c r="KOE41" s="1403" t="s">
        <v>2047</v>
      </c>
      <c r="KOF41" s="1403" t="s">
        <v>2047</v>
      </c>
      <c r="KOG41" s="1403" t="s">
        <v>2047</v>
      </c>
      <c r="KOH41" s="1403" t="s">
        <v>2047</v>
      </c>
      <c r="KOI41" s="1403" t="s">
        <v>2047</v>
      </c>
      <c r="KOJ41" s="1403" t="s">
        <v>2047</v>
      </c>
      <c r="KOK41" s="1403" t="s">
        <v>2047</v>
      </c>
      <c r="KOL41" s="1403" t="s">
        <v>2047</v>
      </c>
      <c r="KOM41" s="1403" t="s">
        <v>2047</v>
      </c>
      <c r="KON41" s="1403" t="s">
        <v>2047</v>
      </c>
      <c r="KOO41" s="1403" t="s">
        <v>2047</v>
      </c>
      <c r="KOP41" s="1403" t="s">
        <v>2047</v>
      </c>
      <c r="KOQ41" s="1403" t="s">
        <v>2047</v>
      </c>
      <c r="KOR41" s="1403" t="s">
        <v>2047</v>
      </c>
      <c r="KOS41" s="1403" t="s">
        <v>2047</v>
      </c>
      <c r="KOT41" s="1403" t="s">
        <v>2047</v>
      </c>
      <c r="KOU41" s="1403" t="s">
        <v>2047</v>
      </c>
      <c r="KOV41" s="1403" t="s">
        <v>2047</v>
      </c>
      <c r="KOW41" s="1403" t="s">
        <v>2047</v>
      </c>
      <c r="KOX41" s="1403" t="s">
        <v>2047</v>
      </c>
      <c r="KOY41" s="1403" t="s">
        <v>2047</v>
      </c>
      <c r="KOZ41" s="1403" t="s">
        <v>2047</v>
      </c>
      <c r="KPA41" s="1403" t="s">
        <v>2047</v>
      </c>
      <c r="KPB41" s="1403" t="s">
        <v>2047</v>
      </c>
      <c r="KPC41" s="1403" t="s">
        <v>2047</v>
      </c>
      <c r="KPD41" s="1403" t="s">
        <v>2047</v>
      </c>
      <c r="KPE41" s="1403" t="s">
        <v>2047</v>
      </c>
      <c r="KPF41" s="1403" t="s">
        <v>2047</v>
      </c>
      <c r="KPG41" s="1403" t="s">
        <v>2047</v>
      </c>
      <c r="KPH41" s="1403" t="s">
        <v>2047</v>
      </c>
      <c r="KPI41" s="1403" t="s">
        <v>2047</v>
      </c>
      <c r="KPJ41" s="1403" t="s">
        <v>2047</v>
      </c>
      <c r="KPK41" s="1403" t="s">
        <v>2047</v>
      </c>
      <c r="KPL41" s="1403" t="s">
        <v>2047</v>
      </c>
      <c r="KPM41" s="1403" t="s">
        <v>2047</v>
      </c>
      <c r="KPN41" s="1403" t="s">
        <v>2047</v>
      </c>
      <c r="KPO41" s="1403" t="s">
        <v>2047</v>
      </c>
      <c r="KPP41" s="1403" t="s">
        <v>2047</v>
      </c>
      <c r="KPQ41" s="1403" t="s">
        <v>2047</v>
      </c>
      <c r="KPR41" s="1403" t="s">
        <v>2047</v>
      </c>
      <c r="KPS41" s="1403" t="s">
        <v>2047</v>
      </c>
      <c r="KPT41" s="1403" t="s">
        <v>2047</v>
      </c>
      <c r="KPU41" s="1403" t="s">
        <v>2047</v>
      </c>
      <c r="KPV41" s="1403" t="s">
        <v>2047</v>
      </c>
      <c r="KPW41" s="1403" t="s">
        <v>2047</v>
      </c>
      <c r="KPX41" s="1403" t="s">
        <v>2047</v>
      </c>
      <c r="KPY41" s="1403" t="s">
        <v>2047</v>
      </c>
      <c r="KPZ41" s="1403" t="s">
        <v>2047</v>
      </c>
      <c r="KQA41" s="1403" t="s">
        <v>2047</v>
      </c>
      <c r="KQB41" s="1403" t="s">
        <v>2047</v>
      </c>
      <c r="KQC41" s="1403" t="s">
        <v>2047</v>
      </c>
      <c r="KQD41" s="1403" t="s">
        <v>2047</v>
      </c>
      <c r="KQE41" s="1403" t="s">
        <v>2047</v>
      </c>
      <c r="KQF41" s="1403" t="s">
        <v>2047</v>
      </c>
      <c r="KQG41" s="1403" t="s">
        <v>2047</v>
      </c>
      <c r="KQH41" s="1403" t="s">
        <v>2047</v>
      </c>
      <c r="KQI41" s="1403" t="s">
        <v>2047</v>
      </c>
      <c r="KQJ41" s="1403" t="s">
        <v>2047</v>
      </c>
      <c r="KQK41" s="1403" t="s">
        <v>2047</v>
      </c>
      <c r="KQL41" s="1403" t="s">
        <v>2047</v>
      </c>
      <c r="KQM41" s="1403" t="s">
        <v>2047</v>
      </c>
      <c r="KQN41" s="1403" t="s">
        <v>2047</v>
      </c>
      <c r="KQO41" s="1403" t="s">
        <v>2047</v>
      </c>
      <c r="KQP41" s="1403" t="s">
        <v>2047</v>
      </c>
      <c r="KQQ41" s="1403" t="s">
        <v>2047</v>
      </c>
      <c r="KQR41" s="1403" t="s">
        <v>2047</v>
      </c>
      <c r="KQS41" s="1403" t="s">
        <v>2047</v>
      </c>
      <c r="KQT41" s="1403" t="s">
        <v>2047</v>
      </c>
      <c r="KQU41" s="1403" t="s">
        <v>2047</v>
      </c>
      <c r="KQV41" s="1403" t="s">
        <v>2047</v>
      </c>
      <c r="KQW41" s="1403" t="s">
        <v>2047</v>
      </c>
      <c r="KQX41" s="1403" t="s">
        <v>2047</v>
      </c>
      <c r="KQY41" s="1403" t="s">
        <v>2047</v>
      </c>
      <c r="KQZ41" s="1403" t="s">
        <v>2047</v>
      </c>
      <c r="KRA41" s="1403" t="s">
        <v>2047</v>
      </c>
      <c r="KRB41" s="1403" t="s">
        <v>2047</v>
      </c>
      <c r="KRC41" s="1403" t="s">
        <v>2047</v>
      </c>
      <c r="KRD41" s="1403" t="s">
        <v>2047</v>
      </c>
      <c r="KRE41" s="1403" t="s">
        <v>2047</v>
      </c>
      <c r="KRF41" s="1403" t="s">
        <v>2047</v>
      </c>
      <c r="KRG41" s="1403" t="s">
        <v>2047</v>
      </c>
      <c r="KRH41" s="1403" t="s">
        <v>2047</v>
      </c>
      <c r="KRI41" s="1403" t="s">
        <v>2047</v>
      </c>
      <c r="KRJ41" s="1403" t="s">
        <v>2047</v>
      </c>
      <c r="KRK41" s="1403" t="s">
        <v>2047</v>
      </c>
      <c r="KRL41" s="1403" t="s">
        <v>2047</v>
      </c>
      <c r="KRM41" s="1403" t="s">
        <v>2047</v>
      </c>
      <c r="KRN41" s="1403" t="s">
        <v>2047</v>
      </c>
      <c r="KRO41" s="1403" t="s">
        <v>2047</v>
      </c>
      <c r="KRP41" s="1403" t="s">
        <v>2047</v>
      </c>
      <c r="KRQ41" s="1403" t="s">
        <v>2047</v>
      </c>
      <c r="KRR41" s="1403" t="s">
        <v>2047</v>
      </c>
      <c r="KRS41" s="1403" t="s">
        <v>2047</v>
      </c>
      <c r="KRT41" s="1403" t="s">
        <v>2047</v>
      </c>
      <c r="KRU41" s="1403" t="s">
        <v>2047</v>
      </c>
      <c r="KRV41" s="1403" t="s">
        <v>2047</v>
      </c>
      <c r="KRW41" s="1403" t="s">
        <v>2047</v>
      </c>
      <c r="KRX41" s="1403" t="s">
        <v>2047</v>
      </c>
      <c r="KRY41" s="1403" t="s">
        <v>2047</v>
      </c>
      <c r="KRZ41" s="1403" t="s">
        <v>2047</v>
      </c>
      <c r="KSA41" s="1403" t="s">
        <v>2047</v>
      </c>
      <c r="KSB41" s="1403" t="s">
        <v>2047</v>
      </c>
      <c r="KSC41" s="1403" t="s">
        <v>2047</v>
      </c>
      <c r="KSD41" s="1403" t="s">
        <v>2047</v>
      </c>
      <c r="KSE41" s="1403" t="s">
        <v>2047</v>
      </c>
      <c r="KSF41" s="1403" t="s">
        <v>2047</v>
      </c>
      <c r="KSG41" s="1403" t="s">
        <v>2047</v>
      </c>
      <c r="KSH41" s="1403" t="s">
        <v>2047</v>
      </c>
      <c r="KSI41" s="1403" t="s">
        <v>2047</v>
      </c>
      <c r="KSJ41" s="1403" t="s">
        <v>2047</v>
      </c>
      <c r="KSK41" s="1403" t="s">
        <v>2047</v>
      </c>
      <c r="KSL41" s="1403" t="s">
        <v>2047</v>
      </c>
      <c r="KSM41" s="1403" t="s">
        <v>2047</v>
      </c>
      <c r="KSN41" s="1403" t="s">
        <v>2047</v>
      </c>
      <c r="KSO41" s="1403" t="s">
        <v>2047</v>
      </c>
      <c r="KSP41" s="1403" t="s">
        <v>2047</v>
      </c>
      <c r="KSQ41" s="1403" t="s">
        <v>2047</v>
      </c>
      <c r="KSR41" s="1403" t="s">
        <v>2047</v>
      </c>
      <c r="KSS41" s="1403" t="s">
        <v>2047</v>
      </c>
      <c r="KST41" s="1403" t="s">
        <v>2047</v>
      </c>
      <c r="KSU41" s="1403" t="s">
        <v>2047</v>
      </c>
      <c r="KSV41" s="1403" t="s">
        <v>2047</v>
      </c>
      <c r="KSW41" s="1403" t="s">
        <v>2047</v>
      </c>
      <c r="KSX41" s="1403" t="s">
        <v>2047</v>
      </c>
      <c r="KSY41" s="1403" t="s">
        <v>2047</v>
      </c>
      <c r="KSZ41" s="1403" t="s">
        <v>2047</v>
      </c>
      <c r="KTA41" s="1403" t="s">
        <v>2047</v>
      </c>
      <c r="KTB41" s="1403" t="s">
        <v>2047</v>
      </c>
      <c r="KTC41" s="1403" t="s">
        <v>2047</v>
      </c>
      <c r="KTD41" s="1403" t="s">
        <v>2047</v>
      </c>
      <c r="KTE41" s="1403" t="s">
        <v>2047</v>
      </c>
      <c r="KTF41" s="1403" t="s">
        <v>2047</v>
      </c>
      <c r="KTG41" s="1403" t="s">
        <v>2047</v>
      </c>
      <c r="KTH41" s="1403" t="s">
        <v>2047</v>
      </c>
      <c r="KTI41" s="1403" t="s">
        <v>2047</v>
      </c>
      <c r="KTJ41" s="1403" t="s">
        <v>2047</v>
      </c>
      <c r="KTK41" s="1403" t="s">
        <v>2047</v>
      </c>
      <c r="KTL41" s="1403" t="s">
        <v>2047</v>
      </c>
      <c r="KTM41" s="1403" t="s">
        <v>2047</v>
      </c>
      <c r="KTN41" s="1403" t="s">
        <v>2047</v>
      </c>
      <c r="KTO41" s="1403" t="s">
        <v>2047</v>
      </c>
      <c r="KTP41" s="1403" t="s">
        <v>2047</v>
      </c>
      <c r="KTQ41" s="1403" t="s">
        <v>2047</v>
      </c>
      <c r="KTR41" s="1403" t="s">
        <v>2047</v>
      </c>
      <c r="KTS41" s="1403" t="s">
        <v>2047</v>
      </c>
      <c r="KTT41" s="1403" t="s">
        <v>2047</v>
      </c>
      <c r="KTU41" s="1403" t="s">
        <v>2047</v>
      </c>
      <c r="KTV41" s="1403" t="s">
        <v>2047</v>
      </c>
      <c r="KTW41" s="1403" t="s">
        <v>2047</v>
      </c>
      <c r="KTX41" s="1403" t="s">
        <v>2047</v>
      </c>
      <c r="KTY41" s="1403" t="s">
        <v>2047</v>
      </c>
      <c r="KTZ41" s="1403" t="s">
        <v>2047</v>
      </c>
      <c r="KUA41" s="1403" t="s">
        <v>2047</v>
      </c>
      <c r="KUB41" s="1403" t="s">
        <v>2047</v>
      </c>
      <c r="KUC41" s="1403" t="s">
        <v>2047</v>
      </c>
      <c r="KUD41" s="1403" t="s">
        <v>2047</v>
      </c>
      <c r="KUE41" s="1403" t="s">
        <v>2047</v>
      </c>
      <c r="KUF41" s="1403" t="s">
        <v>2047</v>
      </c>
      <c r="KUG41" s="1403" t="s">
        <v>2047</v>
      </c>
      <c r="KUH41" s="1403" t="s">
        <v>2047</v>
      </c>
      <c r="KUI41" s="1403" t="s">
        <v>2047</v>
      </c>
      <c r="KUJ41" s="1403" t="s">
        <v>2047</v>
      </c>
      <c r="KUK41" s="1403" t="s">
        <v>2047</v>
      </c>
      <c r="KUL41" s="1403" t="s">
        <v>2047</v>
      </c>
      <c r="KUM41" s="1403" t="s">
        <v>2047</v>
      </c>
      <c r="KUN41" s="1403" t="s">
        <v>2047</v>
      </c>
      <c r="KUO41" s="1403" t="s">
        <v>2047</v>
      </c>
      <c r="KUP41" s="1403" t="s">
        <v>2047</v>
      </c>
      <c r="KUQ41" s="1403" t="s">
        <v>2047</v>
      </c>
      <c r="KUR41" s="1403" t="s">
        <v>2047</v>
      </c>
      <c r="KUS41" s="1403" t="s">
        <v>2047</v>
      </c>
      <c r="KUT41" s="1403" t="s">
        <v>2047</v>
      </c>
      <c r="KUU41" s="1403" t="s">
        <v>2047</v>
      </c>
      <c r="KUV41" s="1403" t="s">
        <v>2047</v>
      </c>
      <c r="KUW41" s="1403" t="s">
        <v>2047</v>
      </c>
      <c r="KUX41" s="1403" t="s">
        <v>2047</v>
      </c>
      <c r="KUY41" s="1403" t="s">
        <v>2047</v>
      </c>
      <c r="KUZ41" s="1403" t="s">
        <v>2047</v>
      </c>
      <c r="KVA41" s="1403" t="s">
        <v>2047</v>
      </c>
      <c r="KVB41" s="1403" t="s">
        <v>2047</v>
      </c>
      <c r="KVC41" s="1403" t="s">
        <v>2047</v>
      </c>
      <c r="KVD41" s="1403" t="s">
        <v>2047</v>
      </c>
      <c r="KVE41" s="1403" t="s">
        <v>2047</v>
      </c>
      <c r="KVF41" s="1403" t="s">
        <v>2047</v>
      </c>
      <c r="KVG41" s="1403" t="s">
        <v>2047</v>
      </c>
      <c r="KVH41" s="1403" t="s">
        <v>2047</v>
      </c>
      <c r="KVI41" s="1403" t="s">
        <v>2047</v>
      </c>
      <c r="KVJ41" s="1403" t="s">
        <v>2047</v>
      </c>
      <c r="KVK41" s="1403" t="s">
        <v>2047</v>
      </c>
      <c r="KVL41" s="1403" t="s">
        <v>2047</v>
      </c>
      <c r="KVM41" s="1403" t="s">
        <v>2047</v>
      </c>
      <c r="KVN41" s="1403" t="s">
        <v>2047</v>
      </c>
      <c r="KVO41" s="1403" t="s">
        <v>2047</v>
      </c>
      <c r="KVP41" s="1403" t="s">
        <v>2047</v>
      </c>
      <c r="KVQ41" s="1403" t="s">
        <v>2047</v>
      </c>
      <c r="KVR41" s="1403" t="s">
        <v>2047</v>
      </c>
      <c r="KVS41" s="1403" t="s">
        <v>2047</v>
      </c>
      <c r="KVT41" s="1403" t="s">
        <v>2047</v>
      </c>
      <c r="KVU41" s="1403" t="s">
        <v>2047</v>
      </c>
      <c r="KVV41" s="1403" t="s">
        <v>2047</v>
      </c>
      <c r="KVW41" s="1403" t="s">
        <v>2047</v>
      </c>
      <c r="KVX41" s="1403" t="s">
        <v>2047</v>
      </c>
      <c r="KVY41" s="1403" t="s">
        <v>2047</v>
      </c>
      <c r="KVZ41" s="1403" t="s">
        <v>2047</v>
      </c>
      <c r="KWA41" s="1403" t="s">
        <v>2047</v>
      </c>
      <c r="KWB41" s="1403" t="s">
        <v>2047</v>
      </c>
      <c r="KWC41" s="1403" t="s">
        <v>2047</v>
      </c>
      <c r="KWD41" s="1403" t="s">
        <v>2047</v>
      </c>
      <c r="KWE41" s="1403" t="s">
        <v>2047</v>
      </c>
      <c r="KWF41" s="1403" t="s">
        <v>2047</v>
      </c>
      <c r="KWG41" s="1403" t="s">
        <v>2047</v>
      </c>
      <c r="KWH41" s="1403" t="s">
        <v>2047</v>
      </c>
      <c r="KWI41" s="1403" t="s">
        <v>2047</v>
      </c>
      <c r="KWJ41" s="1403" t="s">
        <v>2047</v>
      </c>
      <c r="KWK41" s="1403" t="s">
        <v>2047</v>
      </c>
      <c r="KWL41" s="1403" t="s">
        <v>2047</v>
      </c>
      <c r="KWM41" s="1403" t="s">
        <v>2047</v>
      </c>
      <c r="KWN41" s="1403" t="s">
        <v>2047</v>
      </c>
      <c r="KWO41" s="1403" t="s">
        <v>2047</v>
      </c>
      <c r="KWP41" s="1403" t="s">
        <v>2047</v>
      </c>
      <c r="KWQ41" s="1403" t="s">
        <v>2047</v>
      </c>
      <c r="KWR41" s="1403" t="s">
        <v>2047</v>
      </c>
      <c r="KWS41" s="1403" t="s">
        <v>2047</v>
      </c>
      <c r="KWT41" s="1403" t="s">
        <v>2047</v>
      </c>
      <c r="KWU41" s="1403" t="s">
        <v>2047</v>
      </c>
      <c r="KWV41" s="1403" t="s">
        <v>2047</v>
      </c>
      <c r="KWW41" s="1403" t="s">
        <v>2047</v>
      </c>
      <c r="KWX41" s="1403" t="s">
        <v>2047</v>
      </c>
      <c r="KWY41" s="1403" t="s">
        <v>2047</v>
      </c>
      <c r="KWZ41" s="1403" t="s">
        <v>2047</v>
      </c>
      <c r="KXA41" s="1403" t="s">
        <v>2047</v>
      </c>
      <c r="KXB41" s="1403" t="s">
        <v>2047</v>
      </c>
      <c r="KXC41" s="1403" t="s">
        <v>2047</v>
      </c>
      <c r="KXD41" s="1403" t="s">
        <v>2047</v>
      </c>
      <c r="KXE41" s="1403" t="s">
        <v>2047</v>
      </c>
      <c r="KXF41" s="1403" t="s">
        <v>2047</v>
      </c>
      <c r="KXG41" s="1403" t="s">
        <v>2047</v>
      </c>
      <c r="KXH41" s="1403" t="s">
        <v>2047</v>
      </c>
      <c r="KXI41" s="1403" t="s">
        <v>2047</v>
      </c>
      <c r="KXJ41" s="1403" t="s">
        <v>2047</v>
      </c>
      <c r="KXK41" s="1403" t="s">
        <v>2047</v>
      </c>
      <c r="KXL41" s="1403" t="s">
        <v>2047</v>
      </c>
      <c r="KXM41" s="1403" t="s">
        <v>2047</v>
      </c>
      <c r="KXN41" s="1403" t="s">
        <v>2047</v>
      </c>
      <c r="KXO41" s="1403" t="s">
        <v>2047</v>
      </c>
      <c r="KXP41" s="1403" t="s">
        <v>2047</v>
      </c>
      <c r="KXQ41" s="1403" t="s">
        <v>2047</v>
      </c>
      <c r="KXR41" s="1403" t="s">
        <v>2047</v>
      </c>
      <c r="KXS41" s="1403" t="s">
        <v>2047</v>
      </c>
      <c r="KXT41" s="1403" t="s">
        <v>2047</v>
      </c>
      <c r="KXU41" s="1403" t="s">
        <v>2047</v>
      </c>
      <c r="KXV41" s="1403" t="s">
        <v>2047</v>
      </c>
      <c r="KXW41" s="1403" t="s">
        <v>2047</v>
      </c>
      <c r="KXX41" s="1403" t="s">
        <v>2047</v>
      </c>
      <c r="KXY41" s="1403" t="s">
        <v>2047</v>
      </c>
      <c r="KXZ41" s="1403" t="s">
        <v>2047</v>
      </c>
      <c r="KYA41" s="1403" t="s">
        <v>2047</v>
      </c>
      <c r="KYB41" s="1403" t="s">
        <v>2047</v>
      </c>
      <c r="KYC41" s="1403" t="s">
        <v>2047</v>
      </c>
      <c r="KYD41" s="1403" t="s">
        <v>2047</v>
      </c>
      <c r="KYE41" s="1403" t="s">
        <v>2047</v>
      </c>
      <c r="KYF41" s="1403" t="s">
        <v>2047</v>
      </c>
      <c r="KYG41" s="1403" t="s">
        <v>2047</v>
      </c>
      <c r="KYH41" s="1403" t="s">
        <v>2047</v>
      </c>
      <c r="KYI41" s="1403" t="s">
        <v>2047</v>
      </c>
      <c r="KYJ41" s="1403" t="s">
        <v>2047</v>
      </c>
      <c r="KYK41" s="1403" t="s">
        <v>2047</v>
      </c>
      <c r="KYL41" s="1403" t="s">
        <v>2047</v>
      </c>
      <c r="KYM41" s="1403" t="s">
        <v>2047</v>
      </c>
      <c r="KYN41" s="1403" t="s">
        <v>2047</v>
      </c>
      <c r="KYO41" s="1403" t="s">
        <v>2047</v>
      </c>
      <c r="KYP41" s="1403" t="s">
        <v>2047</v>
      </c>
      <c r="KYQ41" s="1403" t="s">
        <v>2047</v>
      </c>
      <c r="KYR41" s="1403" t="s">
        <v>2047</v>
      </c>
      <c r="KYS41" s="1403" t="s">
        <v>2047</v>
      </c>
      <c r="KYT41" s="1403" t="s">
        <v>2047</v>
      </c>
      <c r="KYU41" s="1403" t="s">
        <v>2047</v>
      </c>
      <c r="KYV41" s="1403" t="s">
        <v>2047</v>
      </c>
      <c r="KYW41" s="1403" t="s">
        <v>2047</v>
      </c>
      <c r="KYX41" s="1403" t="s">
        <v>2047</v>
      </c>
      <c r="KYY41" s="1403" t="s">
        <v>2047</v>
      </c>
      <c r="KYZ41" s="1403" t="s">
        <v>2047</v>
      </c>
      <c r="KZA41" s="1403" t="s">
        <v>2047</v>
      </c>
      <c r="KZB41" s="1403" t="s">
        <v>2047</v>
      </c>
      <c r="KZC41" s="1403" t="s">
        <v>2047</v>
      </c>
      <c r="KZD41" s="1403" t="s">
        <v>2047</v>
      </c>
      <c r="KZE41" s="1403" t="s">
        <v>2047</v>
      </c>
      <c r="KZF41" s="1403" t="s">
        <v>2047</v>
      </c>
      <c r="KZG41" s="1403" t="s">
        <v>2047</v>
      </c>
      <c r="KZH41" s="1403" t="s">
        <v>2047</v>
      </c>
      <c r="KZI41" s="1403" t="s">
        <v>2047</v>
      </c>
      <c r="KZJ41" s="1403" t="s">
        <v>2047</v>
      </c>
      <c r="KZK41" s="1403" t="s">
        <v>2047</v>
      </c>
      <c r="KZL41" s="1403" t="s">
        <v>2047</v>
      </c>
      <c r="KZM41" s="1403" t="s">
        <v>2047</v>
      </c>
      <c r="KZN41" s="1403" t="s">
        <v>2047</v>
      </c>
      <c r="KZO41" s="1403" t="s">
        <v>2047</v>
      </c>
      <c r="KZP41" s="1403" t="s">
        <v>2047</v>
      </c>
      <c r="KZQ41" s="1403" t="s">
        <v>2047</v>
      </c>
      <c r="KZR41" s="1403" t="s">
        <v>2047</v>
      </c>
      <c r="KZS41" s="1403" t="s">
        <v>2047</v>
      </c>
      <c r="KZT41" s="1403" t="s">
        <v>2047</v>
      </c>
      <c r="KZU41" s="1403" t="s">
        <v>2047</v>
      </c>
      <c r="KZV41" s="1403" t="s">
        <v>2047</v>
      </c>
      <c r="KZW41" s="1403" t="s">
        <v>2047</v>
      </c>
      <c r="KZX41" s="1403" t="s">
        <v>2047</v>
      </c>
      <c r="KZY41" s="1403" t="s">
        <v>2047</v>
      </c>
      <c r="KZZ41" s="1403" t="s">
        <v>2047</v>
      </c>
      <c r="LAA41" s="1403" t="s">
        <v>2047</v>
      </c>
      <c r="LAB41" s="1403" t="s">
        <v>2047</v>
      </c>
      <c r="LAC41" s="1403" t="s">
        <v>2047</v>
      </c>
      <c r="LAD41" s="1403" t="s">
        <v>2047</v>
      </c>
      <c r="LAE41" s="1403" t="s">
        <v>2047</v>
      </c>
      <c r="LAF41" s="1403" t="s">
        <v>2047</v>
      </c>
      <c r="LAG41" s="1403" t="s">
        <v>2047</v>
      </c>
      <c r="LAH41" s="1403" t="s">
        <v>2047</v>
      </c>
      <c r="LAI41" s="1403" t="s">
        <v>2047</v>
      </c>
      <c r="LAJ41" s="1403" t="s">
        <v>2047</v>
      </c>
      <c r="LAK41" s="1403" t="s">
        <v>2047</v>
      </c>
      <c r="LAL41" s="1403" t="s">
        <v>2047</v>
      </c>
      <c r="LAM41" s="1403" t="s">
        <v>2047</v>
      </c>
      <c r="LAN41" s="1403" t="s">
        <v>2047</v>
      </c>
      <c r="LAO41" s="1403" t="s">
        <v>2047</v>
      </c>
      <c r="LAP41" s="1403" t="s">
        <v>2047</v>
      </c>
      <c r="LAQ41" s="1403" t="s">
        <v>2047</v>
      </c>
      <c r="LAR41" s="1403" t="s">
        <v>2047</v>
      </c>
      <c r="LAS41" s="1403" t="s">
        <v>2047</v>
      </c>
      <c r="LAT41" s="1403" t="s">
        <v>2047</v>
      </c>
      <c r="LAU41" s="1403" t="s">
        <v>2047</v>
      </c>
      <c r="LAV41" s="1403" t="s">
        <v>2047</v>
      </c>
      <c r="LAW41" s="1403" t="s">
        <v>2047</v>
      </c>
      <c r="LAX41" s="1403" t="s">
        <v>2047</v>
      </c>
      <c r="LAY41" s="1403" t="s">
        <v>2047</v>
      </c>
      <c r="LAZ41" s="1403" t="s">
        <v>2047</v>
      </c>
      <c r="LBA41" s="1403" t="s">
        <v>2047</v>
      </c>
      <c r="LBB41" s="1403" t="s">
        <v>2047</v>
      </c>
      <c r="LBC41" s="1403" t="s">
        <v>2047</v>
      </c>
      <c r="LBD41" s="1403" t="s">
        <v>2047</v>
      </c>
      <c r="LBE41" s="1403" t="s">
        <v>2047</v>
      </c>
      <c r="LBF41" s="1403" t="s">
        <v>2047</v>
      </c>
      <c r="LBG41" s="1403" t="s">
        <v>2047</v>
      </c>
      <c r="LBH41" s="1403" t="s">
        <v>2047</v>
      </c>
      <c r="LBI41" s="1403" t="s">
        <v>2047</v>
      </c>
      <c r="LBJ41" s="1403" t="s">
        <v>2047</v>
      </c>
      <c r="LBK41" s="1403" t="s">
        <v>2047</v>
      </c>
      <c r="LBL41" s="1403" t="s">
        <v>2047</v>
      </c>
      <c r="LBM41" s="1403" t="s">
        <v>2047</v>
      </c>
      <c r="LBN41" s="1403" t="s">
        <v>2047</v>
      </c>
      <c r="LBO41" s="1403" t="s">
        <v>2047</v>
      </c>
      <c r="LBP41" s="1403" t="s">
        <v>2047</v>
      </c>
      <c r="LBQ41" s="1403" t="s">
        <v>2047</v>
      </c>
      <c r="LBR41" s="1403" t="s">
        <v>2047</v>
      </c>
      <c r="LBS41" s="1403" t="s">
        <v>2047</v>
      </c>
      <c r="LBT41" s="1403" t="s">
        <v>2047</v>
      </c>
      <c r="LBU41" s="1403" t="s">
        <v>2047</v>
      </c>
      <c r="LBV41" s="1403" t="s">
        <v>2047</v>
      </c>
      <c r="LBW41" s="1403" t="s">
        <v>2047</v>
      </c>
      <c r="LBX41" s="1403" t="s">
        <v>2047</v>
      </c>
      <c r="LBY41" s="1403" t="s">
        <v>2047</v>
      </c>
      <c r="LBZ41" s="1403" t="s">
        <v>2047</v>
      </c>
      <c r="LCA41" s="1403" t="s">
        <v>2047</v>
      </c>
      <c r="LCB41" s="1403" t="s">
        <v>2047</v>
      </c>
      <c r="LCC41" s="1403" t="s">
        <v>2047</v>
      </c>
      <c r="LCD41" s="1403" t="s">
        <v>2047</v>
      </c>
      <c r="LCE41" s="1403" t="s">
        <v>2047</v>
      </c>
      <c r="LCF41" s="1403" t="s">
        <v>2047</v>
      </c>
      <c r="LCG41" s="1403" t="s">
        <v>2047</v>
      </c>
      <c r="LCH41" s="1403" t="s">
        <v>2047</v>
      </c>
      <c r="LCI41" s="1403" t="s">
        <v>2047</v>
      </c>
      <c r="LCJ41" s="1403" t="s">
        <v>2047</v>
      </c>
      <c r="LCK41" s="1403" t="s">
        <v>2047</v>
      </c>
      <c r="LCL41" s="1403" t="s">
        <v>2047</v>
      </c>
      <c r="LCM41" s="1403" t="s">
        <v>2047</v>
      </c>
      <c r="LCN41" s="1403" t="s">
        <v>2047</v>
      </c>
      <c r="LCO41" s="1403" t="s">
        <v>2047</v>
      </c>
      <c r="LCP41" s="1403" t="s">
        <v>2047</v>
      </c>
      <c r="LCQ41" s="1403" t="s">
        <v>2047</v>
      </c>
      <c r="LCR41" s="1403" t="s">
        <v>2047</v>
      </c>
      <c r="LCS41" s="1403" t="s">
        <v>2047</v>
      </c>
      <c r="LCT41" s="1403" t="s">
        <v>2047</v>
      </c>
      <c r="LCU41" s="1403" t="s">
        <v>2047</v>
      </c>
      <c r="LCV41" s="1403" t="s">
        <v>2047</v>
      </c>
      <c r="LCW41" s="1403" t="s">
        <v>2047</v>
      </c>
      <c r="LCX41" s="1403" t="s">
        <v>2047</v>
      </c>
      <c r="LCY41" s="1403" t="s">
        <v>2047</v>
      </c>
      <c r="LCZ41" s="1403" t="s">
        <v>2047</v>
      </c>
      <c r="LDA41" s="1403" t="s">
        <v>2047</v>
      </c>
      <c r="LDB41" s="1403" t="s">
        <v>2047</v>
      </c>
      <c r="LDC41" s="1403" t="s">
        <v>2047</v>
      </c>
      <c r="LDD41" s="1403" t="s">
        <v>2047</v>
      </c>
      <c r="LDE41" s="1403" t="s">
        <v>2047</v>
      </c>
      <c r="LDF41" s="1403" t="s">
        <v>2047</v>
      </c>
      <c r="LDG41" s="1403" t="s">
        <v>2047</v>
      </c>
      <c r="LDH41" s="1403" t="s">
        <v>2047</v>
      </c>
      <c r="LDI41" s="1403" t="s">
        <v>2047</v>
      </c>
      <c r="LDJ41" s="1403" t="s">
        <v>2047</v>
      </c>
      <c r="LDK41" s="1403" t="s">
        <v>2047</v>
      </c>
      <c r="LDL41" s="1403" t="s">
        <v>2047</v>
      </c>
      <c r="LDM41" s="1403" t="s">
        <v>2047</v>
      </c>
      <c r="LDN41" s="1403" t="s">
        <v>2047</v>
      </c>
      <c r="LDO41" s="1403" t="s">
        <v>2047</v>
      </c>
      <c r="LDP41" s="1403" t="s">
        <v>2047</v>
      </c>
      <c r="LDQ41" s="1403" t="s">
        <v>2047</v>
      </c>
      <c r="LDR41" s="1403" t="s">
        <v>2047</v>
      </c>
      <c r="LDS41" s="1403" t="s">
        <v>2047</v>
      </c>
      <c r="LDT41" s="1403" t="s">
        <v>2047</v>
      </c>
      <c r="LDU41" s="1403" t="s">
        <v>2047</v>
      </c>
      <c r="LDV41" s="1403" t="s">
        <v>2047</v>
      </c>
      <c r="LDW41" s="1403" t="s">
        <v>2047</v>
      </c>
      <c r="LDX41" s="1403" t="s">
        <v>2047</v>
      </c>
      <c r="LDY41" s="1403" t="s">
        <v>2047</v>
      </c>
      <c r="LDZ41" s="1403" t="s">
        <v>2047</v>
      </c>
      <c r="LEA41" s="1403" t="s">
        <v>2047</v>
      </c>
      <c r="LEB41" s="1403" t="s">
        <v>2047</v>
      </c>
      <c r="LEC41" s="1403" t="s">
        <v>2047</v>
      </c>
      <c r="LED41" s="1403" t="s">
        <v>2047</v>
      </c>
      <c r="LEE41" s="1403" t="s">
        <v>2047</v>
      </c>
      <c r="LEF41" s="1403" t="s">
        <v>2047</v>
      </c>
      <c r="LEG41" s="1403" t="s">
        <v>2047</v>
      </c>
      <c r="LEH41" s="1403" t="s">
        <v>2047</v>
      </c>
      <c r="LEI41" s="1403" t="s">
        <v>2047</v>
      </c>
      <c r="LEJ41" s="1403" t="s">
        <v>2047</v>
      </c>
      <c r="LEK41" s="1403" t="s">
        <v>2047</v>
      </c>
      <c r="LEL41" s="1403" t="s">
        <v>2047</v>
      </c>
      <c r="LEM41" s="1403" t="s">
        <v>2047</v>
      </c>
      <c r="LEN41" s="1403" t="s">
        <v>2047</v>
      </c>
      <c r="LEO41" s="1403" t="s">
        <v>2047</v>
      </c>
      <c r="LEP41" s="1403" t="s">
        <v>2047</v>
      </c>
      <c r="LEQ41" s="1403" t="s">
        <v>2047</v>
      </c>
      <c r="LER41" s="1403" t="s">
        <v>2047</v>
      </c>
      <c r="LES41" s="1403" t="s">
        <v>2047</v>
      </c>
      <c r="LET41" s="1403" t="s">
        <v>2047</v>
      </c>
      <c r="LEU41" s="1403" t="s">
        <v>2047</v>
      </c>
      <c r="LEV41" s="1403" t="s">
        <v>2047</v>
      </c>
      <c r="LEW41" s="1403" t="s">
        <v>2047</v>
      </c>
      <c r="LEX41" s="1403" t="s">
        <v>2047</v>
      </c>
      <c r="LEY41" s="1403" t="s">
        <v>2047</v>
      </c>
      <c r="LEZ41" s="1403" t="s">
        <v>2047</v>
      </c>
      <c r="LFA41" s="1403" t="s">
        <v>2047</v>
      </c>
      <c r="LFB41" s="1403" t="s">
        <v>2047</v>
      </c>
      <c r="LFC41" s="1403" t="s">
        <v>2047</v>
      </c>
      <c r="LFD41" s="1403" t="s">
        <v>2047</v>
      </c>
      <c r="LFE41" s="1403" t="s">
        <v>2047</v>
      </c>
      <c r="LFF41" s="1403" t="s">
        <v>2047</v>
      </c>
      <c r="LFG41" s="1403" t="s">
        <v>2047</v>
      </c>
      <c r="LFH41" s="1403" t="s">
        <v>2047</v>
      </c>
      <c r="LFI41" s="1403" t="s">
        <v>2047</v>
      </c>
      <c r="LFJ41" s="1403" t="s">
        <v>2047</v>
      </c>
      <c r="LFK41" s="1403" t="s">
        <v>2047</v>
      </c>
      <c r="LFL41" s="1403" t="s">
        <v>2047</v>
      </c>
      <c r="LFM41" s="1403" t="s">
        <v>2047</v>
      </c>
      <c r="LFN41" s="1403" t="s">
        <v>2047</v>
      </c>
      <c r="LFO41" s="1403" t="s">
        <v>2047</v>
      </c>
      <c r="LFP41" s="1403" t="s">
        <v>2047</v>
      </c>
      <c r="LFQ41" s="1403" t="s">
        <v>2047</v>
      </c>
      <c r="LFR41" s="1403" t="s">
        <v>2047</v>
      </c>
      <c r="LFS41" s="1403" t="s">
        <v>2047</v>
      </c>
      <c r="LFT41" s="1403" t="s">
        <v>2047</v>
      </c>
      <c r="LFU41" s="1403" t="s">
        <v>2047</v>
      </c>
      <c r="LFV41" s="1403" t="s">
        <v>2047</v>
      </c>
      <c r="LFW41" s="1403" t="s">
        <v>2047</v>
      </c>
      <c r="LFX41" s="1403" t="s">
        <v>2047</v>
      </c>
      <c r="LFY41" s="1403" t="s">
        <v>2047</v>
      </c>
      <c r="LFZ41" s="1403" t="s">
        <v>2047</v>
      </c>
      <c r="LGA41" s="1403" t="s">
        <v>2047</v>
      </c>
      <c r="LGB41" s="1403" t="s">
        <v>2047</v>
      </c>
      <c r="LGC41" s="1403" t="s">
        <v>2047</v>
      </c>
      <c r="LGD41" s="1403" t="s">
        <v>2047</v>
      </c>
      <c r="LGE41" s="1403" t="s">
        <v>2047</v>
      </c>
      <c r="LGF41" s="1403" t="s">
        <v>2047</v>
      </c>
      <c r="LGG41" s="1403" t="s">
        <v>2047</v>
      </c>
      <c r="LGH41" s="1403" t="s">
        <v>2047</v>
      </c>
      <c r="LGI41" s="1403" t="s">
        <v>2047</v>
      </c>
      <c r="LGJ41" s="1403" t="s">
        <v>2047</v>
      </c>
      <c r="LGK41" s="1403" t="s">
        <v>2047</v>
      </c>
      <c r="LGL41" s="1403" t="s">
        <v>2047</v>
      </c>
      <c r="LGM41" s="1403" t="s">
        <v>2047</v>
      </c>
      <c r="LGN41" s="1403" t="s">
        <v>2047</v>
      </c>
      <c r="LGO41" s="1403" t="s">
        <v>2047</v>
      </c>
      <c r="LGP41" s="1403" t="s">
        <v>2047</v>
      </c>
      <c r="LGQ41" s="1403" t="s">
        <v>2047</v>
      </c>
      <c r="LGR41" s="1403" t="s">
        <v>2047</v>
      </c>
      <c r="LGS41" s="1403" t="s">
        <v>2047</v>
      </c>
      <c r="LGT41" s="1403" t="s">
        <v>2047</v>
      </c>
      <c r="LGU41" s="1403" t="s">
        <v>2047</v>
      </c>
      <c r="LGV41" s="1403" t="s">
        <v>2047</v>
      </c>
      <c r="LGW41" s="1403" t="s">
        <v>2047</v>
      </c>
      <c r="LGX41" s="1403" t="s">
        <v>2047</v>
      </c>
      <c r="LGY41" s="1403" t="s">
        <v>2047</v>
      </c>
      <c r="LGZ41" s="1403" t="s">
        <v>2047</v>
      </c>
      <c r="LHA41" s="1403" t="s">
        <v>2047</v>
      </c>
      <c r="LHB41" s="1403" t="s">
        <v>2047</v>
      </c>
      <c r="LHC41" s="1403" t="s">
        <v>2047</v>
      </c>
      <c r="LHD41" s="1403" t="s">
        <v>2047</v>
      </c>
      <c r="LHE41" s="1403" t="s">
        <v>2047</v>
      </c>
      <c r="LHF41" s="1403" t="s">
        <v>2047</v>
      </c>
      <c r="LHG41" s="1403" t="s">
        <v>2047</v>
      </c>
      <c r="LHH41" s="1403" t="s">
        <v>2047</v>
      </c>
      <c r="LHI41" s="1403" t="s">
        <v>2047</v>
      </c>
      <c r="LHJ41" s="1403" t="s">
        <v>2047</v>
      </c>
      <c r="LHK41" s="1403" t="s">
        <v>2047</v>
      </c>
      <c r="LHL41" s="1403" t="s">
        <v>2047</v>
      </c>
      <c r="LHM41" s="1403" t="s">
        <v>2047</v>
      </c>
      <c r="LHN41" s="1403" t="s">
        <v>2047</v>
      </c>
      <c r="LHO41" s="1403" t="s">
        <v>2047</v>
      </c>
      <c r="LHP41" s="1403" t="s">
        <v>2047</v>
      </c>
      <c r="LHQ41" s="1403" t="s">
        <v>2047</v>
      </c>
      <c r="LHR41" s="1403" t="s">
        <v>2047</v>
      </c>
      <c r="LHS41" s="1403" t="s">
        <v>2047</v>
      </c>
      <c r="LHT41" s="1403" t="s">
        <v>2047</v>
      </c>
      <c r="LHU41" s="1403" t="s">
        <v>2047</v>
      </c>
      <c r="LHV41" s="1403" t="s">
        <v>2047</v>
      </c>
      <c r="LHW41" s="1403" t="s">
        <v>2047</v>
      </c>
      <c r="LHX41" s="1403" t="s">
        <v>2047</v>
      </c>
      <c r="LHY41" s="1403" t="s">
        <v>2047</v>
      </c>
      <c r="LHZ41" s="1403" t="s">
        <v>2047</v>
      </c>
      <c r="LIA41" s="1403" t="s">
        <v>2047</v>
      </c>
      <c r="LIB41" s="1403" t="s">
        <v>2047</v>
      </c>
      <c r="LIC41" s="1403" t="s">
        <v>2047</v>
      </c>
      <c r="LID41" s="1403" t="s">
        <v>2047</v>
      </c>
      <c r="LIE41" s="1403" t="s">
        <v>2047</v>
      </c>
      <c r="LIF41" s="1403" t="s">
        <v>2047</v>
      </c>
      <c r="LIG41" s="1403" t="s">
        <v>2047</v>
      </c>
      <c r="LIH41" s="1403" t="s">
        <v>2047</v>
      </c>
      <c r="LII41" s="1403" t="s">
        <v>2047</v>
      </c>
      <c r="LIJ41" s="1403" t="s">
        <v>2047</v>
      </c>
      <c r="LIK41" s="1403" t="s">
        <v>2047</v>
      </c>
      <c r="LIL41" s="1403" t="s">
        <v>2047</v>
      </c>
      <c r="LIM41" s="1403" t="s">
        <v>2047</v>
      </c>
      <c r="LIN41" s="1403" t="s">
        <v>2047</v>
      </c>
      <c r="LIO41" s="1403" t="s">
        <v>2047</v>
      </c>
      <c r="LIP41" s="1403" t="s">
        <v>2047</v>
      </c>
      <c r="LIQ41" s="1403" t="s">
        <v>2047</v>
      </c>
      <c r="LIR41" s="1403" t="s">
        <v>2047</v>
      </c>
      <c r="LIS41" s="1403" t="s">
        <v>2047</v>
      </c>
      <c r="LIT41" s="1403" t="s">
        <v>2047</v>
      </c>
      <c r="LIU41" s="1403" t="s">
        <v>2047</v>
      </c>
      <c r="LIV41" s="1403" t="s">
        <v>2047</v>
      </c>
      <c r="LIW41" s="1403" t="s">
        <v>2047</v>
      </c>
      <c r="LIX41" s="1403" t="s">
        <v>2047</v>
      </c>
      <c r="LIY41" s="1403" t="s">
        <v>2047</v>
      </c>
      <c r="LIZ41" s="1403" t="s">
        <v>2047</v>
      </c>
      <c r="LJA41" s="1403" t="s">
        <v>2047</v>
      </c>
      <c r="LJB41" s="1403" t="s">
        <v>2047</v>
      </c>
      <c r="LJC41" s="1403" t="s">
        <v>2047</v>
      </c>
      <c r="LJD41" s="1403" t="s">
        <v>2047</v>
      </c>
      <c r="LJE41" s="1403" t="s">
        <v>2047</v>
      </c>
      <c r="LJF41" s="1403" t="s">
        <v>2047</v>
      </c>
      <c r="LJG41" s="1403" t="s">
        <v>2047</v>
      </c>
      <c r="LJH41" s="1403" t="s">
        <v>2047</v>
      </c>
      <c r="LJI41" s="1403" t="s">
        <v>2047</v>
      </c>
      <c r="LJJ41" s="1403" t="s">
        <v>2047</v>
      </c>
      <c r="LJK41" s="1403" t="s">
        <v>2047</v>
      </c>
      <c r="LJL41" s="1403" t="s">
        <v>2047</v>
      </c>
      <c r="LJM41" s="1403" t="s">
        <v>2047</v>
      </c>
      <c r="LJN41" s="1403" t="s">
        <v>2047</v>
      </c>
      <c r="LJO41" s="1403" t="s">
        <v>2047</v>
      </c>
      <c r="LJP41" s="1403" t="s">
        <v>2047</v>
      </c>
      <c r="LJQ41" s="1403" t="s">
        <v>2047</v>
      </c>
      <c r="LJR41" s="1403" t="s">
        <v>2047</v>
      </c>
      <c r="LJS41" s="1403" t="s">
        <v>2047</v>
      </c>
      <c r="LJT41" s="1403" t="s">
        <v>2047</v>
      </c>
      <c r="LJU41" s="1403" t="s">
        <v>2047</v>
      </c>
      <c r="LJV41" s="1403" t="s">
        <v>2047</v>
      </c>
      <c r="LJW41" s="1403" t="s">
        <v>2047</v>
      </c>
      <c r="LJX41" s="1403" t="s">
        <v>2047</v>
      </c>
      <c r="LJY41" s="1403" t="s">
        <v>2047</v>
      </c>
      <c r="LJZ41" s="1403" t="s">
        <v>2047</v>
      </c>
      <c r="LKA41" s="1403" t="s">
        <v>2047</v>
      </c>
      <c r="LKB41" s="1403" t="s">
        <v>2047</v>
      </c>
      <c r="LKC41" s="1403" t="s">
        <v>2047</v>
      </c>
      <c r="LKD41" s="1403" t="s">
        <v>2047</v>
      </c>
      <c r="LKE41" s="1403" t="s">
        <v>2047</v>
      </c>
      <c r="LKF41" s="1403" t="s">
        <v>2047</v>
      </c>
      <c r="LKG41" s="1403" t="s">
        <v>2047</v>
      </c>
      <c r="LKH41" s="1403" t="s">
        <v>2047</v>
      </c>
      <c r="LKI41" s="1403" t="s">
        <v>2047</v>
      </c>
      <c r="LKJ41" s="1403" t="s">
        <v>2047</v>
      </c>
      <c r="LKK41" s="1403" t="s">
        <v>2047</v>
      </c>
      <c r="LKL41" s="1403" t="s">
        <v>2047</v>
      </c>
      <c r="LKM41" s="1403" t="s">
        <v>2047</v>
      </c>
      <c r="LKN41" s="1403" t="s">
        <v>2047</v>
      </c>
      <c r="LKO41" s="1403" t="s">
        <v>2047</v>
      </c>
      <c r="LKP41" s="1403" t="s">
        <v>2047</v>
      </c>
      <c r="LKQ41" s="1403" t="s">
        <v>2047</v>
      </c>
      <c r="LKR41" s="1403" t="s">
        <v>2047</v>
      </c>
      <c r="LKS41" s="1403" t="s">
        <v>2047</v>
      </c>
      <c r="LKT41" s="1403" t="s">
        <v>2047</v>
      </c>
      <c r="LKU41" s="1403" t="s">
        <v>2047</v>
      </c>
      <c r="LKV41" s="1403" t="s">
        <v>2047</v>
      </c>
      <c r="LKW41" s="1403" t="s">
        <v>2047</v>
      </c>
      <c r="LKX41" s="1403" t="s">
        <v>2047</v>
      </c>
      <c r="LKY41" s="1403" t="s">
        <v>2047</v>
      </c>
      <c r="LKZ41" s="1403" t="s">
        <v>2047</v>
      </c>
      <c r="LLA41" s="1403" t="s">
        <v>2047</v>
      </c>
      <c r="LLB41" s="1403" t="s">
        <v>2047</v>
      </c>
      <c r="LLC41" s="1403" t="s">
        <v>2047</v>
      </c>
      <c r="LLD41" s="1403" t="s">
        <v>2047</v>
      </c>
      <c r="LLE41" s="1403" t="s">
        <v>2047</v>
      </c>
      <c r="LLF41" s="1403" t="s">
        <v>2047</v>
      </c>
      <c r="LLG41" s="1403" t="s">
        <v>2047</v>
      </c>
      <c r="LLH41" s="1403" t="s">
        <v>2047</v>
      </c>
      <c r="LLI41" s="1403" t="s">
        <v>2047</v>
      </c>
      <c r="LLJ41" s="1403" t="s">
        <v>2047</v>
      </c>
      <c r="LLK41" s="1403" t="s">
        <v>2047</v>
      </c>
      <c r="LLL41" s="1403" t="s">
        <v>2047</v>
      </c>
      <c r="LLM41" s="1403" t="s">
        <v>2047</v>
      </c>
      <c r="LLN41" s="1403" t="s">
        <v>2047</v>
      </c>
      <c r="LLO41" s="1403" t="s">
        <v>2047</v>
      </c>
      <c r="LLP41" s="1403" t="s">
        <v>2047</v>
      </c>
      <c r="LLQ41" s="1403" t="s">
        <v>2047</v>
      </c>
      <c r="LLR41" s="1403" t="s">
        <v>2047</v>
      </c>
      <c r="LLS41" s="1403" t="s">
        <v>2047</v>
      </c>
      <c r="LLT41" s="1403" t="s">
        <v>2047</v>
      </c>
      <c r="LLU41" s="1403" t="s">
        <v>2047</v>
      </c>
      <c r="LLV41" s="1403" t="s">
        <v>2047</v>
      </c>
      <c r="LLW41" s="1403" t="s">
        <v>2047</v>
      </c>
      <c r="LLX41" s="1403" t="s">
        <v>2047</v>
      </c>
      <c r="LLY41" s="1403" t="s">
        <v>2047</v>
      </c>
      <c r="LLZ41" s="1403" t="s">
        <v>2047</v>
      </c>
      <c r="LMA41" s="1403" t="s">
        <v>2047</v>
      </c>
      <c r="LMB41" s="1403" t="s">
        <v>2047</v>
      </c>
      <c r="LMC41" s="1403" t="s">
        <v>2047</v>
      </c>
      <c r="LMD41" s="1403" t="s">
        <v>2047</v>
      </c>
      <c r="LME41" s="1403" t="s">
        <v>2047</v>
      </c>
      <c r="LMF41" s="1403" t="s">
        <v>2047</v>
      </c>
      <c r="LMG41" s="1403" t="s">
        <v>2047</v>
      </c>
      <c r="LMH41" s="1403" t="s">
        <v>2047</v>
      </c>
      <c r="LMI41" s="1403" t="s">
        <v>2047</v>
      </c>
      <c r="LMJ41" s="1403" t="s">
        <v>2047</v>
      </c>
      <c r="LMK41" s="1403" t="s">
        <v>2047</v>
      </c>
      <c r="LML41" s="1403" t="s">
        <v>2047</v>
      </c>
      <c r="LMM41" s="1403" t="s">
        <v>2047</v>
      </c>
      <c r="LMN41" s="1403" t="s">
        <v>2047</v>
      </c>
      <c r="LMO41" s="1403" t="s">
        <v>2047</v>
      </c>
      <c r="LMP41" s="1403" t="s">
        <v>2047</v>
      </c>
      <c r="LMQ41" s="1403" t="s">
        <v>2047</v>
      </c>
      <c r="LMR41" s="1403" t="s">
        <v>2047</v>
      </c>
      <c r="LMS41" s="1403" t="s">
        <v>2047</v>
      </c>
      <c r="LMT41" s="1403" t="s">
        <v>2047</v>
      </c>
      <c r="LMU41" s="1403" t="s">
        <v>2047</v>
      </c>
      <c r="LMV41" s="1403" t="s">
        <v>2047</v>
      </c>
      <c r="LMW41" s="1403" t="s">
        <v>2047</v>
      </c>
      <c r="LMX41" s="1403" t="s">
        <v>2047</v>
      </c>
      <c r="LMY41" s="1403" t="s">
        <v>2047</v>
      </c>
      <c r="LMZ41" s="1403" t="s">
        <v>2047</v>
      </c>
      <c r="LNA41" s="1403" t="s">
        <v>2047</v>
      </c>
      <c r="LNB41" s="1403" t="s">
        <v>2047</v>
      </c>
      <c r="LNC41" s="1403" t="s">
        <v>2047</v>
      </c>
      <c r="LND41" s="1403" t="s">
        <v>2047</v>
      </c>
      <c r="LNE41" s="1403" t="s">
        <v>2047</v>
      </c>
      <c r="LNF41" s="1403" t="s">
        <v>2047</v>
      </c>
      <c r="LNG41" s="1403" t="s">
        <v>2047</v>
      </c>
      <c r="LNH41" s="1403" t="s">
        <v>2047</v>
      </c>
      <c r="LNI41" s="1403" t="s">
        <v>2047</v>
      </c>
      <c r="LNJ41" s="1403" t="s">
        <v>2047</v>
      </c>
      <c r="LNK41" s="1403" t="s">
        <v>2047</v>
      </c>
      <c r="LNL41" s="1403" t="s">
        <v>2047</v>
      </c>
      <c r="LNM41" s="1403" t="s">
        <v>2047</v>
      </c>
      <c r="LNN41" s="1403" t="s">
        <v>2047</v>
      </c>
      <c r="LNO41" s="1403" t="s">
        <v>2047</v>
      </c>
      <c r="LNP41" s="1403" t="s">
        <v>2047</v>
      </c>
      <c r="LNQ41" s="1403" t="s">
        <v>2047</v>
      </c>
      <c r="LNR41" s="1403" t="s">
        <v>2047</v>
      </c>
      <c r="LNS41" s="1403" t="s">
        <v>2047</v>
      </c>
      <c r="LNT41" s="1403" t="s">
        <v>2047</v>
      </c>
      <c r="LNU41" s="1403" t="s">
        <v>2047</v>
      </c>
      <c r="LNV41" s="1403" t="s">
        <v>2047</v>
      </c>
      <c r="LNW41" s="1403" t="s">
        <v>2047</v>
      </c>
      <c r="LNX41" s="1403" t="s">
        <v>2047</v>
      </c>
      <c r="LNY41" s="1403" t="s">
        <v>2047</v>
      </c>
      <c r="LNZ41" s="1403" t="s">
        <v>2047</v>
      </c>
      <c r="LOA41" s="1403" t="s">
        <v>2047</v>
      </c>
      <c r="LOB41" s="1403" t="s">
        <v>2047</v>
      </c>
      <c r="LOC41" s="1403" t="s">
        <v>2047</v>
      </c>
      <c r="LOD41" s="1403" t="s">
        <v>2047</v>
      </c>
      <c r="LOE41" s="1403" t="s">
        <v>2047</v>
      </c>
      <c r="LOF41" s="1403" t="s">
        <v>2047</v>
      </c>
      <c r="LOG41" s="1403" t="s">
        <v>2047</v>
      </c>
      <c r="LOH41" s="1403" t="s">
        <v>2047</v>
      </c>
      <c r="LOI41" s="1403" t="s">
        <v>2047</v>
      </c>
      <c r="LOJ41" s="1403" t="s">
        <v>2047</v>
      </c>
      <c r="LOK41" s="1403" t="s">
        <v>2047</v>
      </c>
      <c r="LOL41" s="1403" t="s">
        <v>2047</v>
      </c>
      <c r="LOM41" s="1403" t="s">
        <v>2047</v>
      </c>
      <c r="LON41" s="1403" t="s">
        <v>2047</v>
      </c>
      <c r="LOO41" s="1403" t="s">
        <v>2047</v>
      </c>
      <c r="LOP41" s="1403" t="s">
        <v>2047</v>
      </c>
      <c r="LOQ41" s="1403" t="s">
        <v>2047</v>
      </c>
      <c r="LOR41" s="1403" t="s">
        <v>2047</v>
      </c>
      <c r="LOS41" s="1403" t="s">
        <v>2047</v>
      </c>
      <c r="LOT41" s="1403" t="s">
        <v>2047</v>
      </c>
      <c r="LOU41" s="1403" t="s">
        <v>2047</v>
      </c>
      <c r="LOV41" s="1403" t="s">
        <v>2047</v>
      </c>
      <c r="LOW41" s="1403" t="s">
        <v>2047</v>
      </c>
      <c r="LOX41" s="1403" t="s">
        <v>2047</v>
      </c>
      <c r="LOY41" s="1403" t="s">
        <v>2047</v>
      </c>
      <c r="LOZ41" s="1403" t="s">
        <v>2047</v>
      </c>
      <c r="LPA41" s="1403" t="s">
        <v>2047</v>
      </c>
      <c r="LPB41" s="1403" t="s">
        <v>2047</v>
      </c>
      <c r="LPC41" s="1403" t="s">
        <v>2047</v>
      </c>
      <c r="LPD41" s="1403" t="s">
        <v>2047</v>
      </c>
      <c r="LPE41" s="1403" t="s">
        <v>2047</v>
      </c>
      <c r="LPF41" s="1403" t="s">
        <v>2047</v>
      </c>
      <c r="LPG41" s="1403" t="s">
        <v>2047</v>
      </c>
      <c r="LPH41" s="1403" t="s">
        <v>2047</v>
      </c>
      <c r="LPI41" s="1403" t="s">
        <v>2047</v>
      </c>
      <c r="LPJ41" s="1403" t="s">
        <v>2047</v>
      </c>
      <c r="LPK41" s="1403" t="s">
        <v>2047</v>
      </c>
      <c r="LPL41" s="1403" t="s">
        <v>2047</v>
      </c>
      <c r="LPM41" s="1403" t="s">
        <v>2047</v>
      </c>
      <c r="LPN41" s="1403" t="s">
        <v>2047</v>
      </c>
      <c r="LPO41" s="1403" t="s">
        <v>2047</v>
      </c>
      <c r="LPP41" s="1403" t="s">
        <v>2047</v>
      </c>
      <c r="LPQ41" s="1403" t="s">
        <v>2047</v>
      </c>
      <c r="LPR41" s="1403" t="s">
        <v>2047</v>
      </c>
      <c r="LPS41" s="1403" t="s">
        <v>2047</v>
      </c>
      <c r="LPT41" s="1403" t="s">
        <v>2047</v>
      </c>
      <c r="LPU41" s="1403" t="s">
        <v>2047</v>
      </c>
      <c r="LPV41" s="1403" t="s">
        <v>2047</v>
      </c>
      <c r="LPW41" s="1403" t="s">
        <v>2047</v>
      </c>
      <c r="LPX41" s="1403" t="s">
        <v>2047</v>
      </c>
      <c r="LPY41" s="1403" t="s">
        <v>2047</v>
      </c>
      <c r="LPZ41" s="1403" t="s">
        <v>2047</v>
      </c>
      <c r="LQA41" s="1403" t="s">
        <v>2047</v>
      </c>
      <c r="LQB41" s="1403" t="s">
        <v>2047</v>
      </c>
      <c r="LQC41" s="1403" t="s">
        <v>2047</v>
      </c>
      <c r="LQD41" s="1403" t="s">
        <v>2047</v>
      </c>
      <c r="LQE41" s="1403" t="s">
        <v>2047</v>
      </c>
      <c r="LQF41" s="1403" t="s">
        <v>2047</v>
      </c>
      <c r="LQG41" s="1403" t="s">
        <v>2047</v>
      </c>
      <c r="LQH41" s="1403" t="s">
        <v>2047</v>
      </c>
      <c r="LQI41" s="1403" t="s">
        <v>2047</v>
      </c>
      <c r="LQJ41" s="1403" t="s">
        <v>2047</v>
      </c>
      <c r="LQK41" s="1403" t="s">
        <v>2047</v>
      </c>
      <c r="LQL41" s="1403" t="s">
        <v>2047</v>
      </c>
      <c r="LQM41" s="1403" t="s">
        <v>2047</v>
      </c>
      <c r="LQN41" s="1403" t="s">
        <v>2047</v>
      </c>
      <c r="LQO41" s="1403" t="s">
        <v>2047</v>
      </c>
      <c r="LQP41" s="1403" t="s">
        <v>2047</v>
      </c>
      <c r="LQQ41" s="1403" t="s">
        <v>2047</v>
      </c>
      <c r="LQR41" s="1403" t="s">
        <v>2047</v>
      </c>
      <c r="LQS41" s="1403" t="s">
        <v>2047</v>
      </c>
      <c r="LQT41" s="1403" t="s">
        <v>2047</v>
      </c>
      <c r="LQU41" s="1403" t="s">
        <v>2047</v>
      </c>
      <c r="LQV41" s="1403" t="s">
        <v>2047</v>
      </c>
      <c r="LQW41" s="1403" t="s">
        <v>2047</v>
      </c>
      <c r="LQX41" s="1403" t="s">
        <v>2047</v>
      </c>
      <c r="LQY41" s="1403" t="s">
        <v>2047</v>
      </c>
      <c r="LQZ41" s="1403" t="s">
        <v>2047</v>
      </c>
      <c r="LRA41" s="1403" t="s">
        <v>2047</v>
      </c>
      <c r="LRB41" s="1403" t="s">
        <v>2047</v>
      </c>
      <c r="LRC41" s="1403" t="s">
        <v>2047</v>
      </c>
      <c r="LRD41" s="1403" t="s">
        <v>2047</v>
      </c>
      <c r="LRE41" s="1403" t="s">
        <v>2047</v>
      </c>
      <c r="LRF41" s="1403" t="s">
        <v>2047</v>
      </c>
      <c r="LRG41" s="1403" t="s">
        <v>2047</v>
      </c>
      <c r="LRH41" s="1403" t="s">
        <v>2047</v>
      </c>
      <c r="LRI41" s="1403" t="s">
        <v>2047</v>
      </c>
      <c r="LRJ41" s="1403" t="s">
        <v>2047</v>
      </c>
      <c r="LRK41" s="1403" t="s">
        <v>2047</v>
      </c>
      <c r="LRL41" s="1403" t="s">
        <v>2047</v>
      </c>
      <c r="LRM41" s="1403" t="s">
        <v>2047</v>
      </c>
      <c r="LRN41" s="1403" t="s">
        <v>2047</v>
      </c>
      <c r="LRO41" s="1403" t="s">
        <v>2047</v>
      </c>
      <c r="LRP41" s="1403" t="s">
        <v>2047</v>
      </c>
      <c r="LRQ41" s="1403" t="s">
        <v>2047</v>
      </c>
      <c r="LRR41" s="1403" t="s">
        <v>2047</v>
      </c>
      <c r="LRS41" s="1403" t="s">
        <v>2047</v>
      </c>
      <c r="LRT41" s="1403" t="s">
        <v>2047</v>
      </c>
      <c r="LRU41" s="1403" t="s">
        <v>2047</v>
      </c>
      <c r="LRV41" s="1403" t="s">
        <v>2047</v>
      </c>
      <c r="LRW41" s="1403" t="s">
        <v>2047</v>
      </c>
      <c r="LRX41" s="1403" t="s">
        <v>2047</v>
      </c>
      <c r="LRY41" s="1403" t="s">
        <v>2047</v>
      </c>
      <c r="LRZ41" s="1403" t="s">
        <v>2047</v>
      </c>
      <c r="LSA41" s="1403" t="s">
        <v>2047</v>
      </c>
      <c r="LSB41" s="1403" t="s">
        <v>2047</v>
      </c>
      <c r="LSC41" s="1403" t="s">
        <v>2047</v>
      </c>
      <c r="LSD41" s="1403" t="s">
        <v>2047</v>
      </c>
      <c r="LSE41" s="1403" t="s">
        <v>2047</v>
      </c>
      <c r="LSF41" s="1403" t="s">
        <v>2047</v>
      </c>
      <c r="LSG41" s="1403" t="s">
        <v>2047</v>
      </c>
      <c r="LSH41" s="1403" t="s">
        <v>2047</v>
      </c>
      <c r="LSI41" s="1403" t="s">
        <v>2047</v>
      </c>
      <c r="LSJ41" s="1403" t="s">
        <v>2047</v>
      </c>
      <c r="LSK41" s="1403" t="s">
        <v>2047</v>
      </c>
      <c r="LSL41" s="1403" t="s">
        <v>2047</v>
      </c>
      <c r="LSM41" s="1403" t="s">
        <v>2047</v>
      </c>
      <c r="LSN41" s="1403" t="s">
        <v>2047</v>
      </c>
      <c r="LSO41" s="1403" t="s">
        <v>2047</v>
      </c>
      <c r="LSP41" s="1403" t="s">
        <v>2047</v>
      </c>
      <c r="LSQ41" s="1403" t="s">
        <v>2047</v>
      </c>
      <c r="LSR41" s="1403" t="s">
        <v>2047</v>
      </c>
      <c r="LSS41" s="1403" t="s">
        <v>2047</v>
      </c>
      <c r="LST41" s="1403" t="s">
        <v>2047</v>
      </c>
      <c r="LSU41" s="1403" t="s">
        <v>2047</v>
      </c>
      <c r="LSV41" s="1403" t="s">
        <v>2047</v>
      </c>
      <c r="LSW41" s="1403" t="s">
        <v>2047</v>
      </c>
      <c r="LSX41" s="1403" t="s">
        <v>2047</v>
      </c>
      <c r="LSY41" s="1403" t="s">
        <v>2047</v>
      </c>
      <c r="LSZ41" s="1403" t="s">
        <v>2047</v>
      </c>
      <c r="LTA41" s="1403" t="s">
        <v>2047</v>
      </c>
      <c r="LTB41" s="1403" t="s">
        <v>2047</v>
      </c>
      <c r="LTC41" s="1403" t="s">
        <v>2047</v>
      </c>
      <c r="LTD41" s="1403" t="s">
        <v>2047</v>
      </c>
      <c r="LTE41" s="1403" t="s">
        <v>2047</v>
      </c>
      <c r="LTF41" s="1403" t="s">
        <v>2047</v>
      </c>
      <c r="LTG41" s="1403" t="s">
        <v>2047</v>
      </c>
      <c r="LTH41" s="1403" t="s">
        <v>2047</v>
      </c>
      <c r="LTI41" s="1403" t="s">
        <v>2047</v>
      </c>
      <c r="LTJ41" s="1403" t="s">
        <v>2047</v>
      </c>
      <c r="LTK41" s="1403" t="s">
        <v>2047</v>
      </c>
      <c r="LTL41" s="1403" t="s">
        <v>2047</v>
      </c>
      <c r="LTM41" s="1403" t="s">
        <v>2047</v>
      </c>
      <c r="LTN41" s="1403" t="s">
        <v>2047</v>
      </c>
      <c r="LTO41" s="1403" t="s">
        <v>2047</v>
      </c>
      <c r="LTP41" s="1403" t="s">
        <v>2047</v>
      </c>
      <c r="LTQ41" s="1403" t="s">
        <v>2047</v>
      </c>
      <c r="LTR41" s="1403" t="s">
        <v>2047</v>
      </c>
      <c r="LTS41" s="1403" t="s">
        <v>2047</v>
      </c>
      <c r="LTT41" s="1403" t="s">
        <v>2047</v>
      </c>
      <c r="LTU41" s="1403" t="s">
        <v>2047</v>
      </c>
      <c r="LTV41" s="1403" t="s">
        <v>2047</v>
      </c>
      <c r="LTW41" s="1403" t="s">
        <v>2047</v>
      </c>
      <c r="LTX41" s="1403" t="s">
        <v>2047</v>
      </c>
      <c r="LTY41" s="1403" t="s">
        <v>2047</v>
      </c>
      <c r="LTZ41" s="1403" t="s">
        <v>2047</v>
      </c>
      <c r="LUA41" s="1403" t="s">
        <v>2047</v>
      </c>
      <c r="LUB41" s="1403" t="s">
        <v>2047</v>
      </c>
      <c r="LUC41" s="1403" t="s">
        <v>2047</v>
      </c>
      <c r="LUD41" s="1403" t="s">
        <v>2047</v>
      </c>
      <c r="LUE41" s="1403" t="s">
        <v>2047</v>
      </c>
      <c r="LUF41" s="1403" t="s">
        <v>2047</v>
      </c>
      <c r="LUG41" s="1403" t="s">
        <v>2047</v>
      </c>
      <c r="LUH41" s="1403" t="s">
        <v>2047</v>
      </c>
      <c r="LUI41" s="1403" t="s">
        <v>2047</v>
      </c>
      <c r="LUJ41" s="1403" t="s">
        <v>2047</v>
      </c>
      <c r="LUK41" s="1403" t="s">
        <v>2047</v>
      </c>
      <c r="LUL41" s="1403" t="s">
        <v>2047</v>
      </c>
      <c r="LUM41" s="1403" t="s">
        <v>2047</v>
      </c>
      <c r="LUN41" s="1403" t="s">
        <v>2047</v>
      </c>
      <c r="LUO41" s="1403" t="s">
        <v>2047</v>
      </c>
      <c r="LUP41" s="1403" t="s">
        <v>2047</v>
      </c>
      <c r="LUQ41" s="1403" t="s">
        <v>2047</v>
      </c>
      <c r="LUR41" s="1403" t="s">
        <v>2047</v>
      </c>
      <c r="LUS41" s="1403" t="s">
        <v>2047</v>
      </c>
      <c r="LUT41" s="1403" t="s">
        <v>2047</v>
      </c>
      <c r="LUU41" s="1403" t="s">
        <v>2047</v>
      </c>
      <c r="LUV41" s="1403" t="s">
        <v>2047</v>
      </c>
      <c r="LUW41" s="1403" t="s">
        <v>2047</v>
      </c>
      <c r="LUX41" s="1403" t="s">
        <v>2047</v>
      </c>
      <c r="LUY41" s="1403" t="s">
        <v>2047</v>
      </c>
      <c r="LUZ41" s="1403" t="s">
        <v>2047</v>
      </c>
      <c r="LVA41" s="1403" t="s">
        <v>2047</v>
      </c>
      <c r="LVB41" s="1403" t="s">
        <v>2047</v>
      </c>
      <c r="LVC41" s="1403" t="s">
        <v>2047</v>
      </c>
      <c r="LVD41" s="1403" t="s">
        <v>2047</v>
      </c>
      <c r="LVE41" s="1403" t="s">
        <v>2047</v>
      </c>
      <c r="LVF41" s="1403" t="s">
        <v>2047</v>
      </c>
      <c r="LVG41" s="1403" t="s">
        <v>2047</v>
      </c>
      <c r="LVH41" s="1403" t="s">
        <v>2047</v>
      </c>
      <c r="LVI41" s="1403" t="s">
        <v>2047</v>
      </c>
      <c r="LVJ41" s="1403" t="s">
        <v>2047</v>
      </c>
      <c r="LVK41" s="1403" t="s">
        <v>2047</v>
      </c>
      <c r="LVL41" s="1403" t="s">
        <v>2047</v>
      </c>
      <c r="LVM41" s="1403" t="s">
        <v>2047</v>
      </c>
      <c r="LVN41" s="1403" t="s">
        <v>2047</v>
      </c>
      <c r="LVO41" s="1403" t="s">
        <v>2047</v>
      </c>
      <c r="LVP41" s="1403" t="s">
        <v>2047</v>
      </c>
      <c r="LVQ41" s="1403" t="s">
        <v>2047</v>
      </c>
      <c r="LVR41" s="1403" t="s">
        <v>2047</v>
      </c>
      <c r="LVS41" s="1403" t="s">
        <v>2047</v>
      </c>
      <c r="LVT41" s="1403" t="s">
        <v>2047</v>
      </c>
      <c r="LVU41" s="1403" t="s">
        <v>2047</v>
      </c>
      <c r="LVV41" s="1403" t="s">
        <v>2047</v>
      </c>
      <c r="LVW41" s="1403" t="s">
        <v>2047</v>
      </c>
      <c r="LVX41" s="1403" t="s">
        <v>2047</v>
      </c>
      <c r="LVY41" s="1403" t="s">
        <v>2047</v>
      </c>
      <c r="LVZ41" s="1403" t="s">
        <v>2047</v>
      </c>
      <c r="LWA41" s="1403" t="s">
        <v>2047</v>
      </c>
      <c r="LWB41" s="1403" t="s">
        <v>2047</v>
      </c>
      <c r="LWC41" s="1403" t="s">
        <v>2047</v>
      </c>
      <c r="LWD41" s="1403" t="s">
        <v>2047</v>
      </c>
      <c r="LWE41" s="1403" t="s">
        <v>2047</v>
      </c>
      <c r="LWF41" s="1403" t="s">
        <v>2047</v>
      </c>
      <c r="LWG41" s="1403" t="s">
        <v>2047</v>
      </c>
      <c r="LWH41" s="1403" t="s">
        <v>2047</v>
      </c>
      <c r="LWI41" s="1403" t="s">
        <v>2047</v>
      </c>
      <c r="LWJ41" s="1403" t="s">
        <v>2047</v>
      </c>
      <c r="LWK41" s="1403" t="s">
        <v>2047</v>
      </c>
      <c r="LWL41" s="1403" t="s">
        <v>2047</v>
      </c>
      <c r="LWM41" s="1403" t="s">
        <v>2047</v>
      </c>
      <c r="LWN41" s="1403" t="s">
        <v>2047</v>
      </c>
      <c r="LWO41" s="1403" t="s">
        <v>2047</v>
      </c>
      <c r="LWP41" s="1403" t="s">
        <v>2047</v>
      </c>
      <c r="LWQ41" s="1403" t="s">
        <v>2047</v>
      </c>
      <c r="LWR41" s="1403" t="s">
        <v>2047</v>
      </c>
      <c r="LWS41" s="1403" t="s">
        <v>2047</v>
      </c>
      <c r="LWT41" s="1403" t="s">
        <v>2047</v>
      </c>
      <c r="LWU41" s="1403" t="s">
        <v>2047</v>
      </c>
      <c r="LWV41" s="1403" t="s">
        <v>2047</v>
      </c>
      <c r="LWW41" s="1403" t="s">
        <v>2047</v>
      </c>
      <c r="LWX41" s="1403" t="s">
        <v>2047</v>
      </c>
      <c r="LWY41" s="1403" t="s">
        <v>2047</v>
      </c>
      <c r="LWZ41" s="1403" t="s">
        <v>2047</v>
      </c>
      <c r="LXA41" s="1403" t="s">
        <v>2047</v>
      </c>
      <c r="LXB41" s="1403" t="s">
        <v>2047</v>
      </c>
      <c r="LXC41" s="1403" t="s">
        <v>2047</v>
      </c>
      <c r="LXD41" s="1403" t="s">
        <v>2047</v>
      </c>
      <c r="LXE41" s="1403" t="s">
        <v>2047</v>
      </c>
      <c r="LXF41" s="1403" t="s">
        <v>2047</v>
      </c>
      <c r="LXG41" s="1403" t="s">
        <v>2047</v>
      </c>
      <c r="LXH41" s="1403" t="s">
        <v>2047</v>
      </c>
      <c r="LXI41" s="1403" t="s">
        <v>2047</v>
      </c>
      <c r="LXJ41" s="1403" t="s">
        <v>2047</v>
      </c>
      <c r="LXK41" s="1403" t="s">
        <v>2047</v>
      </c>
      <c r="LXL41" s="1403" t="s">
        <v>2047</v>
      </c>
      <c r="LXM41" s="1403" t="s">
        <v>2047</v>
      </c>
      <c r="LXN41" s="1403" t="s">
        <v>2047</v>
      </c>
      <c r="LXO41" s="1403" t="s">
        <v>2047</v>
      </c>
      <c r="LXP41" s="1403" t="s">
        <v>2047</v>
      </c>
      <c r="LXQ41" s="1403" t="s">
        <v>2047</v>
      </c>
      <c r="LXR41" s="1403" t="s">
        <v>2047</v>
      </c>
      <c r="LXS41" s="1403" t="s">
        <v>2047</v>
      </c>
      <c r="LXT41" s="1403" t="s">
        <v>2047</v>
      </c>
      <c r="LXU41" s="1403" t="s">
        <v>2047</v>
      </c>
      <c r="LXV41" s="1403" t="s">
        <v>2047</v>
      </c>
      <c r="LXW41" s="1403" t="s">
        <v>2047</v>
      </c>
      <c r="LXX41" s="1403" t="s">
        <v>2047</v>
      </c>
      <c r="LXY41" s="1403" t="s">
        <v>2047</v>
      </c>
      <c r="LXZ41" s="1403" t="s">
        <v>2047</v>
      </c>
      <c r="LYA41" s="1403" t="s">
        <v>2047</v>
      </c>
      <c r="LYB41" s="1403" t="s">
        <v>2047</v>
      </c>
      <c r="LYC41" s="1403" t="s">
        <v>2047</v>
      </c>
      <c r="LYD41" s="1403" t="s">
        <v>2047</v>
      </c>
      <c r="LYE41" s="1403" t="s">
        <v>2047</v>
      </c>
      <c r="LYF41" s="1403" t="s">
        <v>2047</v>
      </c>
      <c r="LYG41" s="1403" t="s">
        <v>2047</v>
      </c>
      <c r="LYH41" s="1403" t="s">
        <v>2047</v>
      </c>
      <c r="LYI41" s="1403" t="s">
        <v>2047</v>
      </c>
      <c r="LYJ41" s="1403" t="s">
        <v>2047</v>
      </c>
      <c r="LYK41" s="1403" t="s">
        <v>2047</v>
      </c>
      <c r="LYL41" s="1403" t="s">
        <v>2047</v>
      </c>
      <c r="LYM41" s="1403" t="s">
        <v>2047</v>
      </c>
      <c r="LYN41" s="1403" t="s">
        <v>2047</v>
      </c>
      <c r="LYO41" s="1403" t="s">
        <v>2047</v>
      </c>
      <c r="LYP41" s="1403" t="s">
        <v>2047</v>
      </c>
      <c r="LYQ41" s="1403" t="s">
        <v>2047</v>
      </c>
      <c r="LYR41" s="1403" t="s">
        <v>2047</v>
      </c>
      <c r="LYS41" s="1403" t="s">
        <v>2047</v>
      </c>
      <c r="LYT41" s="1403" t="s">
        <v>2047</v>
      </c>
      <c r="LYU41" s="1403" t="s">
        <v>2047</v>
      </c>
      <c r="LYV41" s="1403" t="s">
        <v>2047</v>
      </c>
      <c r="LYW41" s="1403" t="s">
        <v>2047</v>
      </c>
      <c r="LYX41" s="1403" t="s">
        <v>2047</v>
      </c>
      <c r="LYY41" s="1403" t="s">
        <v>2047</v>
      </c>
      <c r="LYZ41" s="1403" t="s">
        <v>2047</v>
      </c>
      <c r="LZA41" s="1403" t="s">
        <v>2047</v>
      </c>
      <c r="LZB41" s="1403" t="s">
        <v>2047</v>
      </c>
      <c r="LZC41" s="1403" t="s">
        <v>2047</v>
      </c>
      <c r="LZD41" s="1403" t="s">
        <v>2047</v>
      </c>
      <c r="LZE41" s="1403" t="s">
        <v>2047</v>
      </c>
      <c r="LZF41" s="1403" t="s">
        <v>2047</v>
      </c>
      <c r="LZG41" s="1403" t="s">
        <v>2047</v>
      </c>
      <c r="LZH41" s="1403" t="s">
        <v>2047</v>
      </c>
      <c r="LZI41" s="1403" t="s">
        <v>2047</v>
      </c>
      <c r="LZJ41" s="1403" t="s">
        <v>2047</v>
      </c>
      <c r="LZK41" s="1403" t="s">
        <v>2047</v>
      </c>
      <c r="LZL41" s="1403" t="s">
        <v>2047</v>
      </c>
      <c r="LZM41" s="1403" t="s">
        <v>2047</v>
      </c>
      <c r="LZN41" s="1403" t="s">
        <v>2047</v>
      </c>
      <c r="LZO41" s="1403" t="s">
        <v>2047</v>
      </c>
      <c r="LZP41" s="1403" t="s">
        <v>2047</v>
      </c>
      <c r="LZQ41" s="1403" t="s">
        <v>2047</v>
      </c>
      <c r="LZR41" s="1403" t="s">
        <v>2047</v>
      </c>
      <c r="LZS41" s="1403" t="s">
        <v>2047</v>
      </c>
      <c r="LZT41" s="1403" t="s">
        <v>2047</v>
      </c>
      <c r="LZU41" s="1403" t="s">
        <v>2047</v>
      </c>
      <c r="LZV41" s="1403" t="s">
        <v>2047</v>
      </c>
      <c r="LZW41" s="1403" t="s">
        <v>2047</v>
      </c>
      <c r="LZX41" s="1403" t="s">
        <v>2047</v>
      </c>
      <c r="LZY41" s="1403" t="s">
        <v>2047</v>
      </c>
      <c r="LZZ41" s="1403" t="s">
        <v>2047</v>
      </c>
      <c r="MAA41" s="1403" t="s">
        <v>2047</v>
      </c>
      <c r="MAB41" s="1403" t="s">
        <v>2047</v>
      </c>
      <c r="MAC41" s="1403" t="s">
        <v>2047</v>
      </c>
      <c r="MAD41" s="1403" t="s">
        <v>2047</v>
      </c>
      <c r="MAE41" s="1403" t="s">
        <v>2047</v>
      </c>
      <c r="MAF41" s="1403" t="s">
        <v>2047</v>
      </c>
      <c r="MAG41" s="1403" t="s">
        <v>2047</v>
      </c>
      <c r="MAH41" s="1403" t="s">
        <v>2047</v>
      </c>
      <c r="MAI41" s="1403" t="s">
        <v>2047</v>
      </c>
      <c r="MAJ41" s="1403" t="s">
        <v>2047</v>
      </c>
      <c r="MAK41" s="1403" t="s">
        <v>2047</v>
      </c>
      <c r="MAL41" s="1403" t="s">
        <v>2047</v>
      </c>
      <c r="MAM41" s="1403" t="s">
        <v>2047</v>
      </c>
      <c r="MAN41" s="1403" t="s">
        <v>2047</v>
      </c>
      <c r="MAO41" s="1403" t="s">
        <v>2047</v>
      </c>
      <c r="MAP41" s="1403" t="s">
        <v>2047</v>
      </c>
      <c r="MAQ41" s="1403" t="s">
        <v>2047</v>
      </c>
      <c r="MAR41" s="1403" t="s">
        <v>2047</v>
      </c>
      <c r="MAS41" s="1403" t="s">
        <v>2047</v>
      </c>
      <c r="MAT41" s="1403" t="s">
        <v>2047</v>
      </c>
      <c r="MAU41" s="1403" t="s">
        <v>2047</v>
      </c>
      <c r="MAV41" s="1403" t="s">
        <v>2047</v>
      </c>
      <c r="MAW41" s="1403" t="s">
        <v>2047</v>
      </c>
      <c r="MAX41" s="1403" t="s">
        <v>2047</v>
      </c>
      <c r="MAY41" s="1403" t="s">
        <v>2047</v>
      </c>
      <c r="MAZ41" s="1403" t="s">
        <v>2047</v>
      </c>
      <c r="MBA41" s="1403" t="s">
        <v>2047</v>
      </c>
      <c r="MBB41" s="1403" t="s">
        <v>2047</v>
      </c>
      <c r="MBC41" s="1403" t="s">
        <v>2047</v>
      </c>
      <c r="MBD41" s="1403" t="s">
        <v>2047</v>
      </c>
      <c r="MBE41" s="1403" t="s">
        <v>2047</v>
      </c>
      <c r="MBF41" s="1403" t="s">
        <v>2047</v>
      </c>
      <c r="MBG41" s="1403" t="s">
        <v>2047</v>
      </c>
      <c r="MBH41" s="1403" t="s">
        <v>2047</v>
      </c>
      <c r="MBI41" s="1403" t="s">
        <v>2047</v>
      </c>
      <c r="MBJ41" s="1403" t="s">
        <v>2047</v>
      </c>
      <c r="MBK41" s="1403" t="s">
        <v>2047</v>
      </c>
      <c r="MBL41" s="1403" t="s">
        <v>2047</v>
      </c>
      <c r="MBM41" s="1403" t="s">
        <v>2047</v>
      </c>
      <c r="MBN41" s="1403" t="s">
        <v>2047</v>
      </c>
      <c r="MBO41" s="1403" t="s">
        <v>2047</v>
      </c>
      <c r="MBP41" s="1403" t="s">
        <v>2047</v>
      </c>
      <c r="MBQ41" s="1403" t="s">
        <v>2047</v>
      </c>
      <c r="MBR41" s="1403" t="s">
        <v>2047</v>
      </c>
      <c r="MBS41" s="1403" t="s">
        <v>2047</v>
      </c>
      <c r="MBT41" s="1403" t="s">
        <v>2047</v>
      </c>
      <c r="MBU41" s="1403" t="s">
        <v>2047</v>
      </c>
      <c r="MBV41" s="1403" t="s">
        <v>2047</v>
      </c>
      <c r="MBW41" s="1403" t="s">
        <v>2047</v>
      </c>
      <c r="MBX41" s="1403" t="s">
        <v>2047</v>
      </c>
      <c r="MBY41" s="1403" t="s">
        <v>2047</v>
      </c>
      <c r="MBZ41" s="1403" t="s">
        <v>2047</v>
      </c>
      <c r="MCA41" s="1403" t="s">
        <v>2047</v>
      </c>
      <c r="MCB41" s="1403" t="s">
        <v>2047</v>
      </c>
      <c r="MCC41" s="1403" t="s">
        <v>2047</v>
      </c>
      <c r="MCD41" s="1403" t="s">
        <v>2047</v>
      </c>
      <c r="MCE41" s="1403" t="s">
        <v>2047</v>
      </c>
      <c r="MCF41" s="1403" t="s">
        <v>2047</v>
      </c>
      <c r="MCG41" s="1403" t="s">
        <v>2047</v>
      </c>
      <c r="MCH41" s="1403" t="s">
        <v>2047</v>
      </c>
      <c r="MCI41" s="1403" t="s">
        <v>2047</v>
      </c>
      <c r="MCJ41" s="1403" t="s">
        <v>2047</v>
      </c>
      <c r="MCK41" s="1403" t="s">
        <v>2047</v>
      </c>
      <c r="MCL41" s="1403" t="s">
        <v>2047</v>
      </c>
      <c r="MCM41" s="1403" t="s">
        <v>2047</v>
      </c>
      <c r="MCN41" s="1403" t="s">
        <v>2047</v>
      </c>
      <c r="MCO41" s="1403" t="s">
        <v>2047</v>
      </c>
      <c r="MCP41" s="1403" t="s">
        <v>2047</v>
      </c>
      <c r="MCQ41" s="1403" t="s">
        <v>2047</v>
      </c>
      <c r="MCR41" s="1403" t="s">
        <v>2047</v>
      </c>
      <c r="MCS41" s="1403" t="s">
        <v>2047</v>
      </c>
      <c r="MCT41" s="1403" t="s">
        <v>2047</v>
      </c>
      <c r="MCU41" s="1403" t="s">
        <v>2047</v>
      </c>
      <c r="MCV41" s="1403" t="s">
        <v>2047</v>
      </c>
      <c r="MCW41" s="1403" t="s">
        <v>2047</v>
      </c>
      <c r="MCX41" s="1403" t="s">
        <v>2047</v>
      </c>
      <c r="MCY41" s="1403" t="s">
        <v>2047</v>
      </c>
      <c r="MCZ41" s="1403" t="s">
        <v>2047</v>
      </c>
      <c r="MDA41" s="1403" t="s">
        <v>2047</v>
      </c>
      <c r="MDB41" s="1403" t="s">
        <v>2047</v>
      </c>
      <c r="MDC41" s="1403" t="s">
        <v>2047</v>
      </c>
      <c r="MDD41" s="1403" t="s">
        <v>2047</v>
      </c>
      <c r="MDE41" s="1403" t="s">
        <v>2047</v>
      </c>
      <c r="MDF41" s="1403" t="s">
        <v>2047</v>
      </c>
      <c r="MDG41" s="1403" t="s">
        <v>2047</v>
      </c>
      <c r="MDH41" s="1403" t="s">
        <v>2047</v>
      </c>
      <c r="MDI41" s="1403" t="s">
        <v>2047</v>
      </c>
      <c r="MDJ41" s="1403" t="s">
        <v>2047</v>
      </c>
      <c r="MDK41" s="1403" t="s">
        <v>2047</v>
      </c>
      <c r="MDL41" s="1403" t="s">
        <v>2047</v>
      </c>
      <c r="MDM41" s="1403" t="s">
        <v>2047</v>
      </c>
      <c r="MDN41" s="1403" t="s">
        <v>2047</v>
      </c>
      <c r="MDO41" s="1403" t="s">
        <v>2047</v>
      </c>
      <c r="MDP41" s="1403" t="s">
        <v>2047</v>
      </c>
      <c r="MDQ41" s="1403" t="s">
        <v>2047</v>
      </c>
      <c r="MDR41" s="1403" t="s">
        <v>2047</v>
      </c>
      <c r="MDS41" s="1403" t="s">
        <v>2047</v>
      </c>
      <c r="MDT41" s="1403" t="s">
        <v>2047</v>
      </c>
      <c r="MDU41" s="1403" t="s">
        <v>2047</v>
      </c>
      <c r="MDV41" s="1403" t="s">
        <v>2047</v>
      </c>
      <c r="MDW41" s="1403" t="s">
        <v>2047</v>
      </c>
      <c r="MDX41" s="1403" t="s">
        <v>2047</v>
      </c>
      <c r="MDY41" s="1403" t="s">
        <v>2047</v>
      </c>
      <c r="MDZ41" s="1403" t="s">
        <v>2047</v>
      </c>
      <c r="MEA41" s="1403" t="s">
        <v>2047</v>
      </c>
      <c r="MEB41" s="1403" t="s">
        <v>2047</v>
      </c>
      <c r="MEC41" s="1403" t="s">
        <v>2047</v>
      </c>
      <c r="MED41" s="1403" t="s">
        <v>2047</v>
      </c>
      <c r="MEE41" s="1403" t="s">
        <v>2047</v>
      </c>
      <c r="MEF41" s="1403" t="s">
        <v>2047</v>
      </c>
      <c r="MEG41" s="1403" t="s">
        <v>2047</v>
      </c>
      <c r="MEH41" s="1403" t="s">
        <v>2047</v>
      </c>
      <c r="MEI41" s="1403" t="s">
        <v>2047</v>
      </c>
      <c r="MEJ41" s="1403" t="s">
        <v>2047</v>
      </c>
      <c r="MEK41" s="1403" t="s">
        <v>2047</v>
      </c>
      <c r="MEL41" s="1403" t="s">
        <v>2047</v>
      </c>
      <c r="MEM41" s="1403" t="s">
        <v>2047</v>
      </c>
      <c r="MEN41" s="1403" t="s">
        <v>2047</v>
      </c>
      <c r="MEO41" s="1403" t="s">
        <v>2047</v>
      </c>
      <c r="MEP41" s="1403" t="s">
        <v>2047</v>
      </c>
      <c r="MEQ41" s="1403" t="s">
        <v>2047</v>
      </c>
      <c r="MER41" s="1403" t="s">
        <v>2047</v>
      </c>
      <c r="MES41" s="1403" t="s">
        <v>2047</v>
      </c>
      <c r="MET41" s="1403" t="s">
        <v>2047</v>
      </c>
      <c r="MEU41" s="1403" t="s">
        <v>2047</v>
      </c>
      <c r="MEV41" s="1403" t="s">
        <v>2047</v>
      </c>
      <c r="MEW41" s="1403" t="s">
        <v>2047</v>
      </c>
      <c r="MEX41" s="1403" t="s">
        <v>2047</v>
      </c>
      <c r="MEY41" s="1403" t="s">
        <v>2047</v>
      </c>
      <c r="MEZ41" s="1403" t="s">
        <v>2047</v>
      </c>
      <c r="MFA41" s="1403" t="s">
        <v>2047</v>
      </c>
      <c r="MFB41" s="1403" t="s">
        <v>2047</v>
      </c>
      <c r="MFC41" s="1403" t="s">
        <v>2047</v>
      </c>
      <c r="MFD41" s="1403" t="s">
        <v>2047</v>
      </c>
      <c r="MFE41" s="1403" t="s">
        <v>2047</v>
      </c>
      <c r="MFF41" s="1403" t="s">
        <v>2047</v>
      </c>
      <c r="MFG41" s="1403" t="s">
        <v>2047</v>
      </c>
      <c r="MFH41" s="1403" t="s">
        <v>2047</v>
      </c>
      <c r="MFI41" s="1403" t="s">
        <v>2047</v>
      </c>
      <c r="MFJ41" s="1403" t="s">
        <v>2047</v>
      </c>
      <c r="MFK41" s="1403" t="s">
        <v>2047</v>
      </c>
      <c r="MFL41" s="1403" t="s">
        <v>2047</v>
      </c>
      <c r="MFM41" s="1403" t="s">
        <v>2047</v>
      </c>
      <c r="MFN41" s="1403" t="s">
        <v>2047</v>
      </c>
      <c r="MFO41" s="1403" t="s">
        <v>2047</v>
      </c>
      <c r="MFP41" s="1403" t="s">
        <v>2047</v>
      </c>
      <c r="MFQ41" s="1403" t="s">
        <v>2047</v>
      </c>
      <c r="MFR41" s="1403" t="s">
        <v>2047</v>
      </c>
      <c r="MFS41" s="1403" t="s">
        <v>2047</v>
      </c>
      <c r="MFT41" s="1403" t="s">
        <v>2047</v>
      </c>
      <c r="MFU41" s="1403" t="s">
        <v>2047</v>
      </c>
      <c r="MFV41" s="1403" t="s">
        <v>2047</v>
      </c>
      <c r="MFW41" s="1403" t="s">
        <v>2047</v>
      </c>
      <c r="MFX41" s="1403" t="s">
        <v>2047</v>
      </c>
      <c r="MFY41" s="1403" t="s">
        <v>2047</v>
      </c>
      <c r="MFZ41" s="1403" t="s">
        <v>2047</v>
      </c>
      <c r="MGA41" s="1403" t="s">
        <v>2047</v>
      </c>
      <c r="MGB41" s="1403" t="s">
        <v>2047</v>
      </c>
      <c r="MGC41" s="1403" t="s">
        <v>2047</v>
      </c>
      <c r="MGD41" s="1403" t="s">
        <v>2047</v>
      </c>
      <c r="MGE41" s="1403" t="s">
        <v>2047</v>
      </c>
      <c r="MGF41" s="1403" t="s">
        <v>2047</v>
      </c>
      <c r="MGG41" s="1403" t="s">
        <v>2047</v>
      </c>
      <c r="MGH41" s="1403" t="s">
        <v>2047</v>
      </c>
      <c r="MGI41" s="1403" t="s">
        <v>2047</v>
      </c>
      <c r="MGJ41" s="1403" t="s">
        <v>2047</v>
      </c>
      <c r="MGK41" s="1403" t="s">
        <v>2047</v>
      </c>
      <c r="MGL41" s="1403" t="s">
        <v>2047</v>
      </c>
      <c r="MGM41" s="1403" t="s">
        <v>2047</v>
      </c>
      <c r="MGN41" s="1403" t="s">
        <v>2047</v>
      </c>
      <c r="MGO41" s="1403" t="s">
        <v>2047</v>
      </c>
      <c r="MGP41" s="1403" t="s">
        <v>2047</v>
      </c>
      <c r="MGQ41" s="1403" t="s">
        <v>2047</v>
      </c>
      <c r="MGR41" s="1403" t="s">
        <v>2047</v>
      </c>
      <c r="MGS41" s="1403" t="s">
        <v>2047</v>
      </c>
      <c r="MGT41" s="1403" t="s">
        <v>2047</v>
      </c>
      <c r="MGU41" s="1403" t="s">
        <v>2047</v>
      </c>
      <c r="MGV41" s="1403" t="s">
        <v>2047</v>
      </c>
      <c r="MGW41" s="1403" t="s">
        <v>2047</v>
      </c>
      <c r="MGX41" s="1403" t="s">
        <v>2047</v>
      </c>
      <c r="MGY41" s="1403" t="s">
        <v>2047</v>
      </c>
      <c r="MGZ41" s="1403" t="s">
        <v>2047</v>
      </c>
      <c r="MHA41" s="1403" t="s">
        <v>2047</v>
      </c>
      <c r="MHB41" s="1403" t="s">
        <v>2047</v>
      </c>
      <c r="MHC41" s="1403" t="s">
        <v>2047</v>
      </c>
      <c r="MHD41" s="1403" t="s">
        <v>2047</v>
      </c>
      <c r="MHE41" s="1403" t="s">
        <v>2047</v>
      </c>
      <c r="MHF41" s="1403" t="s">
        <v>2047</v>
      </c>
      <c r="MHG41" s="1403" t="s">
        <v>2047</v>
      </c>
      <c r="MHH41" s="1403" t="s">
        <v>2047</v>
      </c>
      <c r="MHI41" s="1403" t="s">
        <v>2047</v>
      </c>
      <c r="MHJ41" s="1403" t="s">
        <v>2047</v>
      </c>
      <c r="MHK41" s="1403" t="s">
        <v>2047</v>
      </c>
      <c r="MHL41" s="1403" t="s">
        <v>2047</v>
      </c>
      <c r="MHM41" s="1403" t="s">
        <v>2047</v>
      </c>
      <c r="MHN41" s="1403" t="s">
        <v>2047</v>
      </c>
      <c r="MHO41" s="1403" t="s">
        <v>2047</v>
      </c>
      <c r="MHP41" s="1403" t="s">
        <v>2047</v>
      </c>
      <c r="MHQ41" s="1403" t="s">
        <v>2047</v>
      </c>
      <c r="MHR41" s="1403" t="s">
        <v>2047</v>
      </c>
      <c r="MHS41" s="1403" t="s">
        <v>2047</v>
      </c>
      <c r="MHT41" s="1403" t="s">
        <v>2047</v>
      </c>
      <c r="MHU41" s="1403" t="s">
        <v>2047</v>
      </c>
      <c r="MHV41" s="1403" t="s">
        <v>2047</v>
      </c>
      <c r="MHW41" s="1403" t="s">
        <v>2047</v>
      </c>
      <c r="MHX41" s="1403" t="s">
        <v>2047</v>
      </c>
      <c r="MHY41" s="1403" t="s">
        <v>2047</v>
      </c>
      <c r="MHZ41" s="1403" t="s">
        <v>2047</v>
      </c>
      <c r="MIA41" s="1403" t="s">
        <v>2047</v>
      </c>
      <c r="MIB41" s="1403" t="s">
        <v>2047</v>
      </c>
      <c r="MIC41" s="1403" t="s">
        <v>2047</v>
      </c>
      <c r="MID41" s="1403" t="s">
        <v>2047</v>
      </c>
      <c r="MIE41" s="1403" t="s">
        <v>2047</v>
      </c>
      <c r="MIF41" s="1403" t="s">
        <v>2047</v>
      </c>
      <c r="MIG41" s="1403" t="s">
        <v>2047</v>
      </c>
      <c r="MIH41" s="1403" t="s">
        <v>2047</v>
      </c>
      <c r="MII41" s="1403" t="s">
        <v>2047</v>
      </c>
      <c r="MIJ41" s="1403" t="s">
        <v>2047</v>
      </c>
      <c r="MIK41" s="1403" t="s">
        <v>2047</v>
      </c>
      <c r="MIL41" s="1403" t="s">
        <v>2047</v>
      </c>
      <c r="MIM41" s="1403" t="s">
        <v>2047</v>
      </c>
      <c r="MIN41" s="1403" t="s">
        <v>2047</v>
      </c>
      <c r="MIO41" s="1403" t="s">
        <v>2047</v>
      </c>
      <c r="MIP41" s="1403" t="s">
        <v>2047</v>
      </c>
      <c r="MIQ41" s="1403" t="s">
        <v>2047</v>
      </c>
      <c r="MIR41" s="1403" t="s">
        <v>2047</v>
      </c>
      <c r="MIS41" s="1403" t="s">
        <v>2047</v>
      </c>
      <c r="MIT41" s="1403" t="s">
        <v>2047</v>
      </c>
      <c r="MIU41" s="1403" t="s">
        <v>2047</v>
      </c>
      <c r="MIV41" s="1403" t="s">
        <v>2047</v>
      </c>
      <c r="MIW41" s="1403" t="s">
        <v>2047</v>
      </c>
      <c r="MIX41" s="1403" t="s">
        <v>2047</v>
      </c>
      <c r="MIY41" s="1403" t="s">
        <v>2047</v>
      </c>
      <c r="MIZ41" s="1403" t="s">
        <v>2047</v>
      </c>
      <c r="MJA41" s="1403" t="s">
        <v>2047</v>
      </c>
      <c r="MJB41" s="1403" t="s">
        <v>2047</v>
      </c>
      <c r="MJC41" s="1403" t="s">
        <v>2047</v>
      </c>
      <c r="MJD41" s="1403" t="s">
        <v>2047</v>
      </c>
      <c r="MJE41" s="1403" t="s">
        <v>2047</v>
      </c>
      <c r="MJF41" s="1403" t="s">
        <v>2047</v>
      </c>
      <c r="MJG41" s="1403" t="s">
        <v>2047</v>
      </c>
      <c r="MJH41" s="1403" t="s">
        <v>2047</v>
      </c>
      <c r="MJI41" s="1403" t="s">
        <v>2047</v>
      </c>
      <c r="MJJ41" s="1403" t="s">
        <v>2047</v>
      </c>
      <c r="MJK41" s="1403" t="s">
        <v>2047</v>
      </c>
      <c r="MJL41" s="1403" t="s">
        <v>2047</v>
      </c>
      <c r="MJM41" s="1403" t="s">
        <v>2047</v>
      </c>
      <c r="MJN41" s="1403" t="s">
        <v>2047</v>
      </c>
      <c r="MJO41" s="1403" t="s">
        <v>2047</v>
      </c>
      <c r="MJP41" s="1403" t="s">
        <v>2047</v>
      </c>
      <c r="MJQ41" s="1403" t="s">
        <v>2047</v>
      </c>
      <c r="MJR41" s="1403" t="s">
        <v>2047</v>
      </c>
      <c r="MJS41" s="1403" t="s">
        <v>2047</v>
      </c>
      <c r="MJT41" s="1403" t="s">
        <v>2047</v>
      </c>
      <c r="MJU41" s="1403" t="s">
        <v>2047</v>
      </c>
      <c r="MJV41" s="1403" t="s">
        <v>2047</v>
      </c>
      <c r="MJW41" s="1403" t="s">
        <v>2047</v>
      </c>
      <c r="MJX41" s="1403" t="s">
        <v>2047</v>
      </c>
      <c r="MJY41" s="1403" t="s">
        <v>2047</v>
      </c>
      <c r="MJZ41" s="1403" t="s">
        <v>2047</v>
      </c>
      <c r="MKA41" s="1403" t="s">
        <v>2047</v>
      </c>
      <c r="MKB41" s="1403" t="s">
        <v>2047</v>
      </c>
      <c r="MKC41" s="1403" t="s">
        <v>2047</v>
      </c>
      <c r="MKD41" s="1403" t="s">
        <v>2047</v>
      </c>
      <c r="MKE41" s="1403" t="s">
        <v>2047</v>
      </c>
      <c r="MKF41" s="1403" t="s">
        <v>2047</v>
      </c>
      <c r="MKG41" s="1403" t="s">
        <v>2047</v>
      </c>
      <c r="MKH41" s="1403" t="s">
        <v>2047</v>
      </c>
      <c r="MKI41" s="1403" t="s">
        <v>2047</v>
      </c>
      <c r="MKJ41" s="1403" t="s">
        <v>2047</v>
      </c>
      <c r="MKK41" s="1403" t="s">
        <v>2047</v>
      </c>
      <c r="MKL41" s="1403" t="s">
        <v>2047</v>
      </c>
      <c r="MKM41" s="1403" t="s">
        <v>2047</v>
      </c>
      <c r="MKN41" s="1403" t="s">
        <v>2047</v>
      </c>
      <c r="MKO41" s="1403" t="s">
        <v>2047</v>
      </c>
      <c r="MKP41" s="1403" t="s">
        <v>2047</v>
      </c>
      <c r="MKQ41" s="1403" t="s">
        <v>2047</v>
      </c>
      <c r="MKR41" s="1403" t="s">
        <v>2047</v>
      </c>
      <c r="MKS41" s="1403" t="s">
        <v>2047</v>
      </c>
      <c r="MKT41" s="1403" t="s">
        <v>2047</v>
      </c>
      <c r="MKU41" s="1403" t="s">
        <v>2047</v>
      </c>
      <c r="MKV41" s="1403" t="s">
        <v>2047</v>
      </c>
      <c r="MKW41" s="1403" t="s">
        <v>2047</v>
      </c>
      <c r="MKX41" s="1403" t="s">
        <v>2047</v>
      </c>
      <c r="MKY41" s="1403" t="s">
        <v>2047</v>
      </c>
      <c r="MKZ41" s="1403" t="s">
        <v>2047</v>
      </c>
      <c r="MLA41" s="1403" t="s">
        <v>2047</v>
      </c>
      <c r="MLB41" s="1403" t="s">
        <v>2047</v>
      </c>
      <c r="MLC41" s="1403" t="s">
        <v>2047</v>
      </c>
      <c r="MLD41" s="1403" t="s">
        <v>2047</v>
      </c>
      <c r="MLE41" s="1403" t="s">
        <v>2047</v>
      </c>
      <c r="MLF41" s="1403" t="s">
        <v>2047</v>
      </c>
      <c r="MLG41" s="1403" t="s">
        <v>2047</v>
      </c>
      <c r="MLH41" s="1403" t="s">
        <v>2047</v>
      </c>
      <c r="MLI41" s="1403" t="s">
        <v>2047</v>
      </c>
      <c r="MLJ41" s="1403" t="s">
        <v>2047</v>
      </c>
      <c r="MLK41" s="1403" t="s">
        <v>2047</v>
      </c>
      <c r="MLL41" s="1403" t="s">
        <v>2047</v>
      </c>
      <c r="MLM41" s="1403" t="s">
        <v>2047</v>
      </c>
      <c r="MLN41" s="1403" t="s">
        <v>2047</v>
      </c>
      <c r="MLO41" s="1403" t="s">
        <v>2047</v>
      </c>
      <c r="MLP41" s="1403" t="s">
        <v>2047</v>
      </c>
      <c r="MLQ41" s="1403" t="s">
        <v>2047</v>
      </c>
      <c r="MLR41" s="1403" t="s">
        <v>2047</v>
      </c>
      <c r="MLS41" s="1403" t="s">
        <v>2047</v>
      </c>
      <c r="MLT41" s="1403" t="s">
        <v>2047</v>
      </c>
      <c r="MLU41" s="1403" t="s">
        <v>2047</v>
      </c>
      <c r="MLV41" s="1403" t="s">
        <v>2047</v>
      </c>
      <c r="MLW41" s="1403" t="s">
        <v>2047</v>
      </c>
      <c r="MLX41" s="1403" t="s">
        <v>2047</v>
      </c>
      <c r="MLY41" s="1403" t="s">
        <v>2047</v>
      </c>
      <c r="MLZ41" s="1403" t="s">
        <v>2047</v>
      </c>
      <c r="MMA41" s="1403" t="s">
        <v>2047</v>
      </c>
      <c r="MMB41" s="1403" t="s">
        <v>2047</v>
      </c>
      <c r="MMC41" s="1403" t="s">
        <v>2047</v>
      </c>
      <c r="MMD41" s="1403" t="s">
        <v>2047</v>
      </c>
      <c r="MME41" s="1403" t="s">
        <v>2047</v>
      </c>
      <c r="MMF41" s="1403" t="s">
        <v>2047</v>
      </c>
      <c r="MMG41" s="1403" t="s">
        <v>2047</v>
      </c>
      <c r="MMH41" s="1403" t="s">
        <v>2047</v>
      </c>
      <c r="MMI41" s="1403" t="s">
        <v>2047</v>
      </c>
      <c r="MMJ41" s="1403" t="s">
        <v>2047</v>
      </c>
      <c r="MMK41" s="1403" t="s">
        <v>2047</v>
      </c>
      <c r="MML41" s="1403" t="s">
        <v>2047</v>
      </c>
      <c r="MMM41" s="1403" t="s">
        <v>2047</v>
      </c>
      <c r="MMN41" s="1403" t="s">
        <v>2047</v>
      </c>
      <c r="MMO41" s="1403" t="s">
        <v>2047</v>
      </c>
      <c r="MMP41" s="1403" t="s">
        <v>2047</v>
      </c>
      <c r="MMQ41" s="1403" t="s">
        <v>2047</v>
      </c>
      <c r="MMR41" s="1403" t="s">
        <v>2047</v>
      </c>
      <c r="MMS41" s="1403" t="s">
        <v>2047</v>
      </c>
      <c r="MMT41" s="1403" t="s">
        <v>2047</v>
      </c>
      <c r="MMU41" s="1403" t="s">
        <v>2047</v>
      </c>
      <c r="MMV41" s="1403" t="s">
        <v>2047</v>
      </c>
      <c r="MMW41" s="1403" t="s">
        <v>2047</v>
      </c>
      <c r="MMX41" s="1403" t="s">
        <v>2047</v>
      </c>
      <c r="MMY41" s="1403" t="s">
        <v>2047</v>
      </c>
      <c r="MMZ41" s="1403" t="s">
        <v>2047</v>
      </c>
      <c r="MNA41" s="1403" t="s">
        <v>2047</v>
      </c>
      <c r="MNB41" s="1403" t="s">
        <v>2047</v>
      </c>
      <c r="MNC41" s="1403" t="s">
        <v>2047</v>
      </c>
      <c r="MND41" s="1403" t="s">
        <v>2047</v>
      </c>
      <c r="MNE41" s="1403" t="s">
        <v>2047</v>
      </c>
      <c r="MNF41" s="1403" t="s">
        <v>2047</v>
      </c>
      <c r="MNG41" s="1403" t="s">
        <v>2047</v>
      </c>
      <c r="MNH41" s="1403" t="s">
        <v>2047</v>
      </c>
      <c r="MNI41" s="1403" t="s">
        <v>2047</v>
      </c>
      <c r="MNJ41" s="1403" t="s">
        <v>2047</v>
      </c>
      <c r="MNK41" s="1403" t="s">
        <v>2047</v>
      </c>
      <c r="MNL41" s="1403" t="s">
        <v>2047</v>
      </c>
      <c r="MNM41" s="1403" t="s">
        <v>2047</v>
      </c>
      <c r="MNN41" s="1403" t="s">
        <v>2047</v>
      </c>
      <c r="MNO41" s="1403" t="s">
        <v>2047</v>
      </c>
      <c r="MNP41" s="1403" t="s">
        <v>2047</v>
      </c>
      <c r="MNQ41" s="1403" t="s">
        <v>2047</v>
      </c>
      <c r="MNR41" s="1403" t="s">
        <v>2047</v>
      </c>
      <c r="MNS41" s="1403" t="s">
        <v>2047</v>
      </c>
      <c r="MNT41" s="1403" t="s">
        <v>2047</v>
      </c>
      <c r="MNU41" s="1403" t="s">
        <v>2047</v>
      </c>
      <c r="MNV41" s="1403" t="s">
        <v>2047</v>
      </c>
      <c r="MNW41" s="1403" t="s">
        <v>2047</v>
      </c>
      <c r="MNX41" s="1403" t="s">
        <v>2047</v>
      </c>
      <c r="MNY41" s="1403" t="s">
        <v>2047</v>
      </c>
      <c r="MNZ41" s="1403" t="s">
        <v>2047</v>
      </c>
      <c r="MOA41" s="1403" t="s">
        <v>2047</v>
      </c>
      <c r="MOB41" s="1403" t="s">
        <v>2047</v>
      </c>
      <c r="MOC41" s="1403" t="s">
        <v>2047</v>
      </c>
      <c r="MOD41" s="1403" t="s">
        <v>2047</v>
      </c>
      <c r="MOE41" s="1403" t="s">
        <v>2047</v>
      </c>
      <c r="MOF41" s="1403" t="s">
        <v>2047</v>
      </c>
      <c r="MOG41" s="1403" t="s">
        <v>2047</v>
      </c>
      <c r="MOH41" s="1403" t="s">
        <v>2047</v>
      </c>
      <c r="MOI41" s="1403" t="s">
        <v>2047</v>
      </c>
      <c r="MOJ41" s="1403" t="s">
        <v>2047</v>
      </c>
      <c r="MOK41" s="1403" t="s">
        <v>2047</v>
      </c>
      <c r="MOL41" s="1403" t="s">
        <v>2047</v>
      </c>
      <c r="MOM41" s="1403" t="s">
        <v>2047</v>
      </c>
      <c r="MON41" s="1403" t="s">
        <v>2047</v>
      </c>
      <c r="MOO41" s="1403" t="s">
        <v>2047</v>
      </c>
      <c r="MOP41" s="1403" t="s">
        <v>2047</v>
      </c>
      <c r="MOQ41" s="1403" t="s">
        <v>2047</v>
      </c>
      <c r="MOR41" s="1403" t="s">
        <v>2047</v>
      </c>
      <c r="MOS41" s="1403" t="s">
        <v>2047</v>
      </c>
      <c r="MOT41" s="1403" t="s">
        <v>2047</v>
      </c>
      <c r="MOU41" s="1403" t="s">
        <v>2047</v>
      </c>
      <c r="MOV41" s="1403" t="s">
        <v>2047</v>
      </c>
      <c r="MOW41" s="1403" t="s">
        <v>2047</v>
      </c>
      <c r="MOX41" s="1403" t="s">
        <v>2047</v>
      </c>
      <c r="MOY41" s="1403" t="s">
        <v>2047</v>
      </c>
      <c r="MOZ41" s="1403" t="s">
        <v>2047</v>
      </c>
      <c r="MPA41" s="1403" t="s">
        <v>2047</v>
      </c>
      <c r="MPB41" s="1403" t="s">
        <v>2047</v>
      </c>
      <c r="MPC41" s="1403" t="s">
        <v>2047</v>
      </c>
      <c r="MPD41" s="1403" t="s">
        <v>2047</v>
      </c>
      <c r="MPE41" s="1403" t="s">
        <v>2047</v>
      </c>
      <c r="MPF41" s="1403" t="s">
        <v>2047</v>
      </c>
      <c r="MPG41" s="1403" t="s">
        <v>2047</v>
      </c>
      <c r="MPH41" s="1403" t="s">
        <v>2047</v>
      </c>
      <c r="MPI41" s="1403" t="s">
        <v>2047</v>
      </c>
      <c r="MPJ41" s="1403" t="s">
        <v>2047</v>
      </c>
      <c r="MPK41" s="1403" t="s">
        <v>2047</v>
      </c>
      <c r="MPL41" s="1403" t="s">
        <v>2047</v>
      </c>
      <c r="MPM41" s="1403" t="s">
        <v>2047</v>
      </c>
      <c r="MPN41" s="1403" t="s">
        <v>2047</v>
      </c>
      <c r="MPO41" s="1403" t="s">
        <v>2047</v>
      </c>
      <c r="MPP41" s="1403" t="s">
        <v>2047</v>
      </c>
      <c r="MPQ41" s="1403" t="s">
        <v>2047</v>
      </c>
      <c r="MPR41" s="1403" t="s">
        <v>2047</v>
      </c>
      <c r="MPS41" s="1403" t="s">
        <v>2047</v>
      </c>
      <c r="MPT41" s="1403" t="s">
        <v>2047</v>
      </c>
      <c r="MPU41" s="1403" t="s">
        <v>2047</v>
      </c>
      <c r="MPV41" s="1403" t="s">
        <v>2047</v>
      </c>
      <c r="MPW41" s="1403" t="s">
        <v>2047</v>
      </c>
      <c r="MPX41" s="1403" t="s">
        <v>2047</v>
      </c>
      <c r="MPY41" s="1403" t="s">
        <v>2047</v>
      </c>
      <c r="MPZ41" s="1403" t="s">
        <v>2047</v>
      </c>
      <c r="MQA41" s="1403" t="s">
        <v>2047</v>
      </c>
      <c r="MQB41" s="1403" t="s">
        <v>2047</v>
      </c>
      <c r="MQC41" s="1403" t="s">
        <v>2047</v>
      </c>
      <c r="MQD41" s="1403" t="s">
        <v>2047</v>
      </c>
      <c r="MQE41" s="1403" t="s">
        <v>2047</v>
      </c>
      <c r="MQF41" s="1403" t="s">
        <v>2047</v>
      </c>
      <c r="MQG41" s="1403" t="s">
        <v>2047</v>
      </c>
      <c r="MQH41" s="1403" t="s">
        <v>2047</v>
      </c>
      <c r="MQI41" s="1403" t="s">
        <v>2047</v>
      </c>
      <c r="MQJ41" s="1403" t="s">
        <v>2047</v>
      </c>
      <c r="MQK41" s="1403" t="s">
        <v>2047</v>
      </c>
      <c r="MQL41" s="1403" t="s">
        <v>2047</v>
      </c>
      <c r="MQM41" s="1403" t="s">
        <v>2047</v>
      </c>
      <c r="MQN41" s="1403" t="s">
        <v>2047</v>
      </c>
      <c r="MQO41" s="1403" t="s">
        <v>2047</v>
      </c>
      <c r="MQP41" s="1403" t="s">
        <v>2047</v>
      </c>
      <c r="MQQ41" s="1403" t="s">
        <v>2047</v>
      </c>
      <c r="MQR41" s="1403" t="s">
        <v>2047</v>
      </c>
      <c r="MQS41" s="1403" t="s">
        <v>2047</v>
      </c>
      <c r="MQT41" s="1403" t="s">
        <v>2047</v>
      </c>
      <c r="MQU41" s="1403" t="s">
        <v>2047</v>
      </c>
      <c r="MQV41" s="1403" t="s">
        <v>2047</v>
      </c>
      <c r="MQW41" s="1403" t="s">
        <v>2047</v>
      </c>
      <c r="MQX41" s="1403" t="s">
        <v>2047</v>
      </c>
      <c r="MQY41" s="1403" t="s">
        <v>2047</v>
      </c>
      <c r="MQZ41" s="1403" t="s">
        <v>2047</v>
      </c>
      <c r="MRA41" s="1403" t="s">
        <v>2047</v>
      </c>
      <c r="MRB41" s="1403" t="s">
        <v>2047</v>
      </c>
      <c r="MRC41" s="1403" t="s">
        <v>2047</v>
      </c>
      <c r="MRD41" s="1403" t="s">
        <v>2047</v>
      </c>
      <c r="MRE41" s="1403" t="s">
        <v>2047</v>
      </c>
      <c r="MRF41" s="1403" t="s">
        <v>2047</v>
      </c>
      <c r="MRG41" s="1403" t="s">
        <v>2047</v>
      </c>
      <c r="MRH41" s="1403" t="s">
        <v>2047</v>
      </c>
      <c r="MRI41" s="1403" t="s">
        <v>2047</v>
      </c>
      <c r="MRJ41" s="1403" t="s">
        <v>2047</v>
      </c>
      <c r="MRK41" s="1403" t="s">
        <v>2047</v>
      </c>
      <c r="MRL41" s="1403" t="s">
        <v>2047</v>
      </c>
      <c r="MRM41" s="1403" t="s">
        <v>2047</v>
      </c>
      <c r="MRN41" s="1403" t="s">
        <v>2047</v>
      </c>
      <c r="MRO41" s="1403" t="s">
        <v>2047</v>
      </c>
      <c r="MRP41" s="1403" t="s">
        <v>2047</v>
      </c>
      <c r="MRQ41" s="1403" t="s">
        <v>2047</v>
      </c>
      <c r="MRR41" s="1403" t="s">
        <v>2047</v>
      </c>
      <c r="MRS41" s="1403" t="s">
        <v>2047</v>
      </c>
      <c r="MRT41" s="1403" t="s">
        <v>2047</v>
      </c>
      <c r="MRU41" s="1403" t="s">
        <v>2047</v>
      </c>
      <c r="MRV41" s="1403" t="s">
        <v>2047</v>
      </c>
      <c r="MRW41" s="1403" t="s">
        <v>2047</v>
      </c>
      <c r="MRX41" s="1403" t="s">
        <v>2047</v>
      </c>
      <c r="MRY41" s="1403" t="s">
        <v>2047</v>
      </c>
      <c r="MRZ41" s="1403" t="s">
        <v>2047</v>
      </c>
      <c r="MSA41" s="1403" t="s">
        <v>2047</v>
      </c>
      <c r="MSB41" s="1403" t="s">
        <v>2047</v>
      </c>
      <c r="MSC41" s="1403" t="s">
        <v>2047</v>
      </c>
      <c r="MSD41" s="1403" t="s">
        <v>2047</v>
      </c>
      <c r="MSE41" s="1403" t="s">
        <v>2047</v>
      </c>
      <c r="MSF41" s="1403" t="s">
        <v>2047</v>
      </c>
      <c r="MSG41" s="1403" t="s">
        <v>2047</v>
      </c>
      <c r="MSH41" s="1403" t="s">
        <v>2047</v>
      </c>
      <c r="MSI41" s="1403" t="s">
        <v>2047</v>
      </c>
      <c r="MSJ41" s="1403" t="s">
        <v>2047</v>
      </c>
      <c r="MSK41" s="1403" t="s">
        <v>2047</v>
      </c>
      <c r="MSL41" s="1403" t="s">
        <v>2047</v>
      </c>
      <c r="MSM41" s="1403" t="s">
        <v>2047</v>
      </c>
      <c r="MSN41" s="1403" t="s">
        <v>2047</v>
      </c>
      <c r="MSO41" s="1403" t="s">
        <v>2047</v>
      </c>
      <c r="MSP41" s="1403" t="s">
        <v>2047</v>
      </c>
      <c r="MSQ41" s="1403" t="s">
        <v>2047</v>
      </c>
      <c r="MSR41" s="1403" t="s">
        <v>2047</v>
      </c>
      <c r="MSS41" s="1403" t="s">
        <v>2047</v>
      </c>
      <c r="MST41" s="1403" t="s">
        <v>2047</v>
      </c>
      <c r="MSU41" s="1403" t="s">
        <v>2047</v>
      </c>
      <c r="MSV41" s="1403" t="s">
        <v>2047</v>
      </c>
      <c r="MSW41" s="1403" t="s">
        <v>2047</v>
      </c>
      <c r="MSX41" s="1403" t="s">
        <v>2047</v>
      </c>
      <c r="MSY41" s="1403" t="s">
        <v>2047</v>
      </c>
      <c r="MSZ41" s="1403" t="s">
        <v>2047</v>
      </c>
      <c r="MTA41" s="1403" t="s">
        <v>2047</v>
      </c>
      <c r="MTB41" s="1403" t="s">
        <v>2047</v>
      </c>
      <c r="MTC41" s="1403" t="s">
        <v>2047</v>
      </c>
      <c r="MTD41" s="1403" t="s">
        <v>2047</v>
      </c>
      <c r="MTE41" s="1403" t="s">
        <v>2047</v>
      </c>
      <c r="MTF41" s="1403" t="s">
        <v>2047</v>
      </c>
      <c r="MTG41" s="1403" t="s">
        <v>2047</v>
      </c>
      <c r="MTH41" s="1403" t="s">
        <v>2047</v>
      </c>
      <c r="MTI41" s="1403" t="s">
        <v>2047</v>
      </c>
      <c r="MTJ41" s="1403" t="s">
        <v>2047</v>
      </c>
      <c r="MTK41" s="1403" t="s">
        <v>2047</v>
      </c>
      <c r="MTL41" s="1403" t="s">
        <v>2047</v>
      </c>
      <c r="MTM41" s="1403" t="s">
        <v>2047</v>
      </c>
      <c r="MTN41" s="1403" t="s">
        <v>2047</v>
      </c>
      <c r="MTO41" s="1403" t="s">
        <v>2047</v>
      </c>
      <c r="MTP41" s="1403" t="s">
        <v>2047</v>
      </c>
      <c r="MTQ41" s="1403" t="s">
        <v>2047</v>
      </c>
      <c r="MTR41" s="1403" t="s">
        <v>2047</v>
      </c>
      <c r="MTS41" s="1403" t="s">
        <v>2047</v>
      </c>
      <c r="MTT41" s="1403" t="s">
        <v>2047</v>
      </c>
      <c r="MTU41" s="1403" t="s">
        <v>2047</v>
      </c>
      <c r="MTV41" s="1403" t="s">
        <v>2047</v>
      </c>
      <c r="MTW41" s="1403" t="s">
        <v>2047</v>
      </c>
      <c r="MTX41" s="1403" t="s">
        <v>2047</v>
      </c>
      <c r="MTY41" s="1403" t="s">
        <v>2047</v>
      </c>
      <c r="MTZ41" s="1403" t="s">
        <v>2047</v>
      </c>
      <c r="MUA41" s="1403" t="s">
        <v>2047</v>
      </c>
      <c r="MUB41" s="1403" t="s">
        <v>2047</v>
      </c>
      <c r="MUC41" s="1403" t="s">
        <v>2047</v>
      </c>
      <c r="MUD41" s="1403" t="s">
        <v>2047</v>
      </c>
      <c r="MUE41" s="1403" t="s">
        <v>2047</v>
      </c>
      <c r="MUF41" s="1403" t="s">
        <v>2047</v>
      </c>
      <c r="MUG41" s="1403" t="s">
        <v>2047</v>
      </c>
      <c r="MUH41" s="1403" t="s">
        <v>2047</v>
      </c>
      <c r="MUI41" s="1403" t="s">
        <v>2047</v>
      </c>
      <c r="MUJ41" s="1403" t="s">
        <v>2047</v>
      </c>
      <c r="MUK41" s="1403" t="s">
        <v>2047</v>
      </c>
      <c r="MUL41" s="1403" t="s">
        <v>2047</v>
      </c>
      <c r="MUM41" s="1403" t="s">
        <v>2047</v>
      </c>
      <c r="MUN41" s="1403" t="s">
        <v>2047</v>
      </c>
      <c r="MUO41" s="1403" t="s">
        <v>2047</v>
      </c>
      <c r="MUP41" s="1403" t="s">
        <v>2047</v>
      </c>
      <c r="MUQ41" s="1403" t="s">
        <v>2047</v>
      </c>
      <c r="MUR41" s="1403" t="s">
        <v>2047</v>
      </c>
      <c r="MUS41" s="1403" t="s">
        <v>2047</v>
      </c>
      <c r="MUT41" s="1403" t="s">
        <v>2047</v>
      </c>
      <c r="MUU41" s="1403" t="s">
        <v>2047</v>
      </c>
      <c r="MUV41" s="1403" t="s">
        <v>2047</v>
      </c>
      <c r="MUW41" s="1403" t="s">
        <v>2047</v>
      </c>
      <c r="MUX41" s="1403" t="s">
        <v>2047</v>
      </c>
      <c r="MUY41" s="1403" t="s">
        <v>2047</v>
      </c>
      <c r="MUZ41" s="1403" t="s">
        <v>2047</v>
      </c>
      <c r="MVA41" s="1403" t="s">
        <v>2047</v>
      </c>
      <c r="MVB41" s="1403" t="s">
        <v>2047</v>
      </c>
      <c r="MVC41" s="1403" t="s">
        <v>2047</v>
      </c>
      <c r="MVD41" s="1403" t="s">
        <v>2047</v>
      </c>
      <c r="MVE41" s="1403" t="s">
        <v>2047</v>
      </c>
      <c r="MVF41" s="1403" t="s">
        <v>2047</v>
      </c>
      <c r="MVG41" s="1403" t="s">
        <v>2047</v>
      </c>
      <c r="MVH41" s="1403" t="s">
        <v>2047</v>
      </c>
      <c r="MVI41" s="1403" t="s">
        <v>2047</v>
      </c>
      <c r="MVJ41" s="1403" t="s">
        <v>2047</v>
      </c>
      <c r="MVK41" s="1403" t="s">
        <v>2047</v>
      </c>
      <c r="MVL41" s="1403" t="s">
        <v>2047</v>
      </c>
      <c r="MVM41" s="1403" t="s">
        <v>2047</v>
      </c>
      <c r="MVN41" s="1403" t="s">
        <v>2047</v>
      </c>
      <c r="MVO41" s="1403" t="s">
        <v>2047</v>
      </c>
      <c r="MVP41" s="1403" t="s">
        <v>2047</v>
      </c>
      <c r="MVQ41" s="1403" t="s">
        <v>2047</v>
      </c>
      <c r="MVR41" s="1403" t="s">
        <v>2047</v>
      </c>
      <c r="MVS41" s="1403" t="s">
        <v>2047</v>
      </c>
      <c r="MVT41" s="1403" t="s">
        <v>2047</v>
      </c>
      <c r="MVU41" s="1403" t="s">
        <v>2047</v>
      </c>
      <c r="MVV41" s="1403" t="s">
        <v>2047</v>
      </c>
      <c r="MVW41" s="1403" t="s">
        <v>2047</v>
      </c>
      <c r="MVX41" s="1403" t="s">
        <v>2047</v>
      </c>
      <c r="MVY41" s="1403" t="s">
        <v>2047</v>
      </c>
      <c r="MVZ41" s="1403" t="s">
        <v>2047</v>
      </c>
      <c r="MWA41" s="1403" t="s">
        <v>2047</v>
      </c>
      <c r="MWB41" s="1403" t="s">
        <v>2047</v>
      </c>
      <c r="MWC41" s="1403" t="s">
        <v>2047</v>
      </c>
      <c r="MWD41" s="1403" t="s">
        <v>2047</v>
      </c>
      <c r="MWE41" s="1403" t="s">
        <v>2047</v>
      </c>
      <c r="MWF41" s="1403" t="s">
        <v>2047</v>
      </c>
      <c r="MWG41" s="1403" t="s">
        <v>2047</v>
      </c>
      <c r="MWH41" s="1403" t="s">
        <v>2047</v>
      </c>
      <c r="MWI41" s="1403" t="s">
        <v>2047</v>
      </c>
      <c r="MWJ41" s="1403" t="s">
        <v>2047</v>
      </c>
      <c r="MWK41" s="1403" t="s">
        <v>2047</v>
      </c>
      <c r="MWL41" s="1403" t="s">
        <v>2047</v>
      </c>
      <c r="MWM41" s="1403" t="s">
        <v>2047</v>
      </c>
      <c r="MWN41" s="1403" t="s">
        <v>2047</v>
      </c>
      <c r="MWO41" s="1403" t="s">
        <v>2047</v>
      </c>
      <c r="MWP41" s="1403" t="s">
        <v>2047</v>
      </c>
      <c r="MWQ41" s="1403" t="s">
        <v>2047</v>
      </c>
      <c r="MWR41" s="1403" t="s">
        <v>2047</v>
      </c>
      <c r="MWS41" s="1403" t="s">
        <v>2047</v>
      </c>
      <c r="MWT41" s="1403" t="s">
        <v>2047</v>
      </c>
      <c r="MWU41" s="1403" t="s">
        <v>2047</v>
      </c>
      <c r="MWV41" s="1403" t="s">
        <v>2047</v>
      </c>
      <c r="MWW41" s="1403" t="s">
        <v>2047</v>
      </c>
      <c r="MWX41" s="1403" t="s">
        <v>2047</v>
      </c>
      <c r="MWY41" s="1403" t="s">
        <v>2047</v>
      </c>
      <c r="MWZ41" s="1403" t="s">
        <v>2047</v>
      </c>
      <c r="MXA41" s="1403" t="s">
        <v>2047</v>
      </c>
      <c r="MXB41" s="1403" t="s">
        <v>2047</v>
      </c>
      <c r="MXC41" s="1403" t="s">
        <v>2047</v>
      </c>
      <c r="MXD41" s="1403" t="s">
        <v>2047</v>
      </c>
      <c r="MXE41" s="1403" t="s">
        <v>2047</v>
      </c>
      <c r="MXF41" s="1403" t="s">
        <v>2047</v>
      </c>
      <c r="MXG41" s="1403" t="s">
        <v>2047</v>
      </c>
      <c r="MXH41" s="1403" t="s">
        <v>2047</v>
      </c>
      <c r="MXI41" s="1403" t="s">
        <v>2047</v>
      </c>
      <c r="MXJ41" s="1403" t="s">
        <v>2047</v>
      </c>
      <c r="MXK41" s="1403" t="s">
        <v>2047</v>
      </c>
      <c r="MXL41" s="1403" t="s">
        <v>2047</v>
      </c>
      <c r="MXM41" s="1403" t="s">
        <v>2047</v>
      </c>
      <c r="MXN41" s="1403" t="s">
        <v>2047</v>
      </c>
      <c r="MXO41" s="1403" t="s">
        <v>2047</v>
      </c>
      <c r="MXP41" s="1403" t="s">
        <v>2047</v>
      </c>
      <c r="MXQ41" s="1403" t="s">
        <v>2047</v>
      </c>
      <c r="MXR41" s="1403" t="s">
        <v>2047</v>
      </c>
      <c r="MXS41" s="1403" t="s">
        <v>2047</v>
      </c>
      <c r="MXT41" s="1403" t="s">
        <v>2047</v>
      </c>
      <c r="MXU41" s="1403" t="s">
        <v>2047</v>
      </c>
      <c r="MXV41" s="1403" t="s">
        <v>2047</v>
      </c>
      <c r="MXW41" s="1403" t="s">
        <v>2047</v>
      </c>
      <c r="MXX41" s="1403" t="s">
        <v>2047</v>
      </c>
      <c r="MXY41" s="1403" t="s">
        <v>2047</v>
      </c>
      <c r="MXZ41" s="1403" t="s">
        <v>2047</v>
      </c>
      <c r="MYA41" s="1403" t="s">
        <v>2047</v>
      </c>
      <c r="MYB41" s="1403" t="s">
        <v>2047</v>
      </c>
      <c r="MYC41" s="1403" t="s">
        <v>2047</v>
      </c>
      <c r="MYD41" s="1403" t="s">
        <v>2047</v>
      </c>
      <c r="MYE41" s="1403" t="s">
        <v>2047</v>
      </c>
      <c r="MYF41" s="1403" t="s">
        <v>2047</v>
      </c>
      <c r="MYG41" s="1403" t="s">
        <v>2047</v>
      </c>
      <c r="MYH41" s="1403" t="s">
        <v>2047</v>
      </c>
      <c r="MYI41" s="1403" t="s">
        <v>2047</v>
      </c>
      <c r="MYJ41" s="1403" t="s">
        <v>2047</v>
      </c>
      <c r="MYK41" s="1403" t="s">
        <v>2047</v>
      </c>
      <c r="MYL41" s="1403" t="s">
        <v>2047</v>
      </c>
      <c r="MYM41" s="1403" t="s">
        <v>2047</v>
      </c>
      <c r="MYN41" s="1403" t="s">
        <v>2047</v>
      </c>
      <c r="MYO41" s="1403" t="s">
        <v>2047</v>
      </c>
      <c r="MYP41" s="1403" t="s">
        <v>2047</v>
      </c>
      <c r="MYQ41" s="1403" t="s">
        <v>2047</v>
      </c>
      <c r="MYR41" s="1403" t="s">
        <v>2047</v>
      </c>
      <c r="MYS41" s="1403" t="s">
        <v>2047</v>
      </c>
      <c r="MYT41" s="1403" t="s">
        <v>2047</v>
      </c>
      <c r="MYU41" s="1403" t="s">
        <v>2047</v>
      </c>
      <c r="MYV41" s="1403" t="s">
        <v>2047</v>
      </c>
      <c r="MYW41" s="1403" t="s">
        <v>2047</v>
      </c>
      <c r="MYX41" s="1403" t="s">
        <v>2047</v>
      </c>
      <c r="MYY41" s="1403" t="s">
        <v>2047</v>
      </c>
      <c r="MYZ41" s="1403" t="s">
        <v>2047</v>
      </c>
      <c r="MZA41" s="1403" t="s">
        <v>2047</v>
      </c>
      <c r="MZB41" s="1403" t="s">
        <v>2047</v>
      </c>
      <c r="MZC41" s="1403" t="s">
        <v>2047</v>
      </c>
      <c r="MZD41" s="1403" t="s">
        <v>2047</v>
      </c>
      <c r="MZE41" s="1403" t="s">
        <v>2047</v>
      </c>
      <c r="MZF41" s="1403" t="s">
        <v>2047</v>
      </c>
      <c r="MZG41" s="1403" t="s">
        <v>2047</v>
      </c>
      <c r="MZH41" s="1403" t="s">
        <v>2047</v>
      </c>
      <c r="MZI41" s="1403" t="s">
        <v>2047</v>
      </c>
      <c r="MZJ41" s="1403" t="s">
        <v>2047</v>
      </c>
      <c r="MZK41" s="1403" t="s">
        <v>2047</v>
      </c>
      <c r="MZL41" s="1403" t="s">
        <v>2047</v>
      </c>
      <c r="MZM41" s="1403" t="s">
        <v>2047</v>
      </c>
      <c r="MZN41" s="1403" t="s">
        <v>2047</v>
      </c>
      <c r="MZO41" s="1403" t="s">
        <v>2047</v>
      </c>
      <c r="MZP41" s="1403" t="s">
        <v>2047</v>
      </c>
      <c r="MZQ41" s="1403" t="s">
        <v>2047</v>
      </c>
      <c r="MZR41" s="1403" t="s">
        <v>2047</v>
      </c>
      <c r="MZS41" s="1403" t="s">
        <v>2047</v>
      </c>
      <c r="MZT41" s="1403" t="s">
        <v>2047</v>
      </c>
      <c r="MZU41" s="1403" t="s">
        <v>2047</v>
      </c>
      <c r="MZV41" s="1403" t="s">
        <v>2047</v>
      </c>
      <c r="MZW41" s="1403" t="s">
        <v>2047</v>
      </c>
      <c r="MZX41" s="1403" t="s">
        <v>2047</v>
      </c>
      <c r="MZY41" s="1403" t="s">
        <v>2047</v>
      </c>
      <c r="MZZ41" s="1403" t="s">
        <v>2047</v>
      </c>
      <c r="NAA41" s="1403" t="s">
        <v>2047</v>
      </c>
      <c r="NAB41" s="1403" t="s">
        <v>2047</v>
      </c>
      <c r="NAC41" s="1403" t="s">
        <v>2047</v>
      </c>
      <c r="NAD41" s="1403" t="s">
        <v>2047</v>
      </c>
      <c r="NAE41" s="1403" t="s">
        <v>2047</v>
      </c>
      <c r="NAF41" s="1403" t="s">
        <v>2047</v>
      </c>
      <c r="NAG41" s="1403" t="s">
        <v>2047</v>
      </c>
      <c r="NAH41" s="1403" t="s">
        <v>2047</v>
      </c>
      <c r="NAI41" s="1403" t="s">
        <v>2047</v>
      </c>
      <c r="NAJ41" s="1403" t="s">
        <v>2047</v>
      </c>
      <c r="NAK41" s="1403" t="s">
        <v>2047</v>
      </c>
      <c r="NAL41" s="1403" t="s">
        <v>2047</v>
      </c>
      <c r="NAM41" s="1403" t="s">
        <v>2047</v>
      </c>
      <c r="NAN41" s="1403" t="s">
        <v>2047</v>
      </c>
      <c r="NAO41" s="1403" t="s">
        <v>2047</v>
      </c>
      <c r="NAP41" s="1403" t="s">
        <v>2047</v>
      </c>
      <c r="NAQ41" s="1403" t="s">
        <v>2047</v>
      </c>
      <c r="NAR41" s="1403" t="s">
        <v>2047</v>
      </c>
      <c r="NAS41" s="1403" t="s">
        <v>2047</v>
      </c>
      <c r="NAT41" s="1403" t="s">
        <v>2047</v>
      </c>
      <c r="NAU41" s="1403" t="s">
        <v>2047</v>
      </c>
      <c r="NAV41" s="1403" t="s">
        <v>2047</v>
      </c>
      <c r="NAW41" s="1403" t="s">
        <v>2047</v>
      </c>
      <c r="NAX41" s="1403" t="s">
        <v>2047</v>
      </c>
      <c r="NAY41" s="1403" t="s">
        <v>2047</v>
      </c>
      <c r="NAZ41" s="1403" t="s">
        <v>2047</v>
      </c>
      <c r="NBA41" s="1403" t="s">
        <v>2047</v>
      </c>
      <c r="NBB41" s="1403" t="s">
        <v>2047</v>
      </c>
      <c r="NBC41" s="1403" t="s">
        <v>2047</v>
      </c>
      <c r="NBD41" s="1403" t="s">
        <v>2047</v>
      </c>
      <c r="NBE41" s="1403" t="s">
        <v>2047</v>
      </c>
      <c r="NBF41" s="1403" t="s">
        <v>2047</v>
      </c>
      <c r="NBG41" s="1403" t="s">
        <v>2047</v>
      </c>
      <c r="NBH41" s="1403" t="s">
        <v>2047</v>
      </c>
      <c r="NBI41" s="1403" t="s">
        <v>2047</v>
      </c>
      <c r="NBJ41" s="1403" t="s">
        <v>2047</v>
      </c>
      <c r="NBK41" s="1403" t="s">
        <v>2047</v>
      </c>
      <c r="NBL41" s="1403" t="s">
        <v>2047</v>
      </c>
      <c r="NBM41" s="1403" t="s">
        <v>2047</v>
      </c>
      <c r="NBN41" s="1403" t="s">
        <v>2047</v>
      </c>
      <c r="NBO41" s="1403" t="s">
        <v>2047</v>
      </c>
      <c r="NBP41" s="1403" t="s">
        <v>2047</v>
      </c>
      <c r="NBQ41" s="1403" t="s">
        <v>2047</v>
      </c>
      <c r="NBR41" s="1403" t="s">
        <v>2047</v>
      </c>
      <c r="NBS41" s="1403" t="s">
        <v>2047</v>
      </c>
      <c r="NBT41" s="1403" t="s">
        <v>2047</v>
      </c>
      <c r="NBU41" s="1403" t="s">
        <v>2047</v>
      </c>
      <c r="NBV41" s="1403" t="s">
        <v>2047</v>
      </c>
      <c r="NBW41" s="1403" t="s">
        <v>2047</v>
      </c>
      <c r="NBX41" s="1403" t="s">
        <v>2047</v>
      </c>
      <c r="NBY41" s="1403" t="s">
        <v>2047</v>
      </c>
      <c r="NBZ41" s="1403" t="s">
        <v>2047</v>
      </c>
      <c r="NCA41" s="1403" t="s">
        <v>2047</v>
      </c>
      <c r="NCB41" s="1403" t="s">
        <v>2047</v>
      </c>
      <c r="NCC41" s="1403" t="s">
        <v>2047</v>
      </c>
      <c r="NCD41" s="1403" t="s">
        <v>2047</v>
      </c>
      <c r="NCE41" s="1403" t="s">
        <v>2047</v>
      </c>
      <c r="NCF41" s="1403" t="s">
        <v>2047</v>
      </c>
      <c r="NCG41" s="1403" t="s">
        <v>2047</v>
      </c>
      <c r="NCH41" s="1403" t="s">
        <v>2047</v>
      </c>
      <c r="NCI41" s="1403" t="s">
        <v>2047</v>
      </c>
      <c r="NCJ41" s="1403" t="s">
        <v>2047</v>
      </c>
      <c r="NCK41" s="1403" t="s">
        <v>2047</v>
      </c>
      <c r="NCL41" s="1403" t="s">
        <v>2047</v>
      </c>
      <c r="NCM41" s="1403" t="s">
        <v>2047</v>
      </c>
      <c r="NCN41" s="1403" t="s">
        <v>2047</v>
      </c>
      <c r="NCO41" s="1403" t="s">
        <v>2047</v>
      </c>
      <c r="NCP41" s="1403" t="s">
        <v>2047</v>
      </c>
      <c r="NCQ41" s="1403" t="s">
        <v>2047</v>
      </c>
      <c r="NCR41" s="1403" t="s">
        <v>2047</v>
      </c>
      <c r="NCS41" s="1403" t="s">
        <v>2047</v>
      </c>
      <c r="NCT41" s="1403" t="s">
        <v>2047</v>
      </c>
      <c r="NCU41" s="1403" t="s">
        <v>2047</v>
      </c>
      <c r="NCV41" s="1403" t="s">
        <v>2047</v>
      </c>
      <c r="NCW41" s="1403" t="s">
        <v>2047</v>
      </c>
      <c r="NCX41" s="1403" t="s">
        <v>2047</v>
      </c>
      <c r="NCY41" s="1403" t="s">
        <v>2047</v>
      </c>
      <c r="NCZ41" s="1403" t="s">
        <v>2047</v>
      </c>
      <c r="NDA41" s="1403" t="s">
        <v>2047</v>
      </c>
      <c r="NDB41" s="1403" t="s">
        <v>2047</v>
      </c>
      <c r="NDC41" s="1403" t="s">
        <v>2047</v>
      </c>
      <c r="NDD41" s="1403" t="s">
        <v>2047</v>
      </c>
      <c r="NDE41" s="1403" t="s">
        <v>2047</v>
      </c>
      <c r="NDF41" s="1403" t="s">
        <v>2047</v>
      </c>
      <c r="NDG41" s="1403" t="s">
        <v>2047</v>
      </c>
      <c r="NDH41" s="1403" t="s">
        <v>2047</v>
      </c>
      <c r="NDI41" s="1403" t="s">
        <v>2047</v>
      </c>
      <c r="NDJ41" s="1403" t="s">
        <v>2047</v>
      </c>
      <c r="NDK41" s="1403" t="s">
        <v>2047</v>
      </c>
      <c r="NDL41" s="1403" t="s">
        <v>2047</v>
      </c>
      <c r="NDM41" s="1403" t="s">
        <v>2047</v>
      </c>
      <c r="NDN41" s="1403" t="s">
        <v>2047</v>
      </c>
      <c r="NDO41" s="1403" t="s">
        <v>2047</v>
      </c>
      <c r="NDP41" s="1403" t="s">
        <v>2047</v>
      </c>
      <c r="NDQ41" s="1403" t="s">
        <v>2047</v>
      </c>
      <c r="NDR41" s="1403" t="s">
        <v>2047</v>
      </c>
      <c r="NDS41" s="1403" t="s">
        <v>2047</v>
      </c>
      <c r="NDT41" s="1403" t="s">
        <v>2047</v>
      </c>
      <c r="NDU41" s="1403" t="s">
        <v>2047</v>
      </c>
      <c r="NDV41" s="1403" t="s">
        <v>2047</v>
      </c>
      <c r="NDW41" s="1403" t="s">
        <v>2047</v>
      </c>
      <c r="NDX41" s="1403" t="s">
        <v>2047</v>
      </c>
      <c r="NDY41" s="1403" t="s">
        <v>2047</v>
      </c>
      <c r="NDZ41" s="1403" t="s">
        <v>2047</v>
      </c>
      <c r="NEA41" s="1403" t="s">
        <v>2047</v>
      </c>
      <c r="NEB41" s="1403" t="s">
        <v>2047</v>
      </c>
      <c r="NEC41" s="1403" t="s">
        <v>2047</v>
      </c>
      <c r="NED41" s="1403" t="s">
        <v>2047</v>
      </c>
      <c r="NEE41" s="1403" t="s">
        <v>2047</v>
      </c>
      <c r="NEF41" s="1403" t="s">
        <v>2047</v>
      </c>
      <c r="NEG41" s="1403" t="s">
        <v>2047</v>
      </c>
      <c r="NEH41" s="1403" t="s">
        <v>2047</v>
      </c>
      <c r="NEI41" s="1403" t="s">
        <v>2047</v>
      </c>
      <c r="NEJ41" s="1403" t="s">
        <v>2047</v>
      </c>
      <c r="NEK41" s="1403" t="s">
        <v>2047</v>
      </c>
      <c r="NEL41" s="1403" t="s">
        <v>2047</v>
      </c>
      <c r="NEM41" s="1403" t="s">
        <v>2047</v>
      </c>
      <c r="NEN41" s="1403" t="s">
        <v>2047</v>
      </c>
      <c r="NEO41" s="1403" t="s">
        <v>2047</v>
      </c>
      <c r="NEP41" s="1403" t="s">
        <v>2047</v>
      </c>
      <c r="NEQ41" s="1403" t="s">
        <v>2047</v>
      </c>
      <c r="NER41" s="1403" t="s">
        <v>2047</v>
      </c>
      <c r="NES41" s="1403" t="s">
        <v>2047</v>
      </c>
      <c r="NET41" s="1403" t="s">
        <v>2047</v>
      </c>
      <c r="NEU41" s="1403" t="s">
        <v>2047</v>
      </c>
      <c r="NEV41" s="1403" t="s">
        <v>2047</v>
      </c>
      <c r="NEW41" s="1403" t="s">
        <v>2047</v>
      </c>
      <c r="NEX41" s="1403" t="s">
        <v>2047</v>
      </c>
      <c r="NEY41" s="1403" t="s">
        <v>2047</v>
      </c>
      <c r="NEZ41" s="1403" t="s">
        <v>2047</v>
      </c>
      <c r="NFA41" s="1403" t="s">
        <v>2047</v>
      </c>
      <c r="NFB41" s="1403" t="s">
        <v>2047</v>
      </c>
      <c r="NFC41" s="1403" t="s">
        <v>2047</v>
      </c>
      <c r="NFD41" s="1403" t="s">
        <v>2047</v>
      </c>
      <c r="NFE41" s="1403" t="s">
        <v>2047</v>
      </c>
      <c r="NFF41" s="1403" t="s">
        <v>2047</v>
      </c>
      <c r="NFG41" s="1403" t="s">
        <v>2047</v>
      </c>
      <c r="NFH41" s="1403" t="s">
        <v>2047</v>
      </c>
      <c r="NFI41" s="1403" t="s">
        <v>2047</v>
      </c>
      <c r="NFJ41" s="1403" t="s">
        <v>2047</v>
      </c>
      <c r="NFK41" s="1403" t="s">
        <v>2047</v>
      </c>
      <c r="NFL41" s="1403" t="s">
        <v>2047</v>
      </c>
      <c r="NFM41" s="1403" t="s">
        <v>2047</v>
      </c>
      <c r="NFN41" s="1403" t="s">
        <v>2047</v>
      </c>
      <c r="NFO41" s="1403" t="s">
        <v>2047</v>
      </c>
      <c r="NFP41" s="1403" t="s">
        <v>2047</v>
      </c>
      <c r="NFQ41" s="1403" t="s">
        <v>2047</v>
      </c>
      <c r="NFR41" s="1403" t="s">
        <v>2047</v>
      </c>
      <c r="NFS41" s="1403" t="s">
        <v>2047</v>
      </c>
      <c r="NFT41" s="1403" t="s">
        <v>2047</v>
      </c>
      <c r="NFU41" s="1403" t="s">
        <v>2047</v>
      </c>
      <c r="NFV41" s="1403" t="s">
        <v>2047</v>
      </c>
      <c r="NFW41" s="1403" t="s">
        <v>2047</v>
      </c>
      <c r="NFX41" s="1403" t="s">
        <v>2047</v>
      </c>
      <c r="NFY41" s="1403" t="s">
        <v>2047</v>
      </c>
      <c r="NFZ41" s="1403" t="s">
        <v>2047</v>
      </c>
      <c r="NGA41" s="1403" t="s">
        <v>2047</v>
      </c>
      <c r="NGB41" s="1403" t="s">
        <v>2047</v>
      </c>
      <c r="NGC41" s="1403" t="s">
        <v>2047</v>
      </c>
      <c r="NGD41" s="1403" t="s">
        <v>2047</v>
      </c>
      <c r="NGE41" s="1403" t="s">
        <v>2047</v>
      </c>
      <c r="NGF41" s="1403" t="s">
        <v>2047</v>
      </c>
      <c r="NGG41" s="1403" t="s">
        <v>2047</v>
      </c>
      <c r="NGH41" s="1403" t="s">
        <v>2047</v>
      </c>
      <c r="NGI41" s="1403" t="s">
        <v>2047</v>
      </c>
      <c r="NGJ41" s="1403" t="s">
        <v>2047</v>
      </c>
      <c r="NGK41" s="1403" t="s">
        <v>2047</v>
      </c>
      <c r="NGL41" s="1403" t="s">
        <v>2047</v>
      </c>
      <c r="NGM41" s="1403" t="s">
        <v>2047</v>
      </c>
      <c r="NGN41" s="1403" t="s">
        <v>2047</v>
      </c>
      <c r="NGO41" s="1403" t="s">
        <v>2047</v>
      </c>
      <c r="NGP41" s="1403" t="s">
        <v>2047</v>
      </c>
      <c r="NGQ41" s="1403" t="s">
        <v>2047</v>
      </c>
      <c r="NGR41" s="1403" t="s">
        <v>2047</v>
      </c>
      <c r="NGS41" s="1403" t="s">
        <v>2047</v>
      </c>
      <c r="NGT41" s="1403" t="s">
        <v>2047</v>
      </c>
      <c r="NGU41" s="1403" t="s">
        <v>2047</v>
      </c>
      <c r="NGV41" s="1403" t="s">
        <v>2047</v>
      </c>
      <c r="NGW41" s="1403" t="s">
        <v>2047</v>
      </c>
      <c r="NGX41" s="1403" t="s">
        <v>2047</v>
      </c>
      <c r="NGY41" s="1403" t="s">
        <v>2047</v>
      </c>
      <c r="NGZ41" s="1403" t="s">
        <v>2047</v>
      </c>
      <c r="NHA41" s="1403" t="s">
        <v>2047</v>
      </c>
      <c r="NHB41" s="1403" t="s">
        <v>2047</v>
      </c>
      <c r="NHC41" s="1403" t="s">
        <v>2047</v>
      </c>
      <c r="NHD41" s="1403" t="s">
        <v>2047</v>
      </c>
      <c r="NHE41" s="1403" t="s">
        <v>2047</v>
      </c>
      <c r="NHF41" s="1403" t="s">
        <v>2047</v>
      </c>
      <c r="NHG41" s="1403" t="s">
        <v>2047</v>
      </c>
      <c r="NHH41" s="1403" t="s">
        <v>2047</v>
      </c>
      <c r="NHI41" s="1403" t="s">
        <v>2047</v>
      </c>
      <c r="NHJ41" s="1403" t="s">
        <v>2047</v>
      </c>
      <c r="NHK41" s="1403" t="s">
        <v>2047</v>
      </c>
      <c r="NHL41" s="1403" t="s">
        <v>2047</v>
      </c>
      <c r="NHM41" s="1403" t="s">
        <v>2047</v>
      </c>
      <c r="NHN41" s="1403" t="s">
        <v>2047</v>
      </c>
      <c r="NHO41" s="1403" t="s">
        <v>2047</v>
      </c>
      <c r="NHP41" s="1403" t="s">
        <v>2047</v>
      </c>
      <c r="NHQ41" s="1403" t="s">
        <v>2047</v>
      </c>
      <c r="NHR41" s="1403" t="s">
        <v>2047</v>
      </c>
      <c r="NHS41" s="1403" t="s">
        <v>2047</v>
      </c>
      <c r="NHT41" s="1403" t="s">
        <v>2047</v>
      </c>
      <c r="NHU41" s="1403" t="s">
        <v>2047</v>
      </c>
      <c r="NHV41" s="1403" t="s">
        <v>2047</v>
      </c>
      <c r="NHW41" s="1403" t="s">
        <v>2047</v>
      </c>
      <c r="NHX41" s="1403" t="s">
        <v>2047</v>
      </c>
      <c r="NHY41" s="1403" t="s">
        <v>2047</v>
      </c>
      <c r="NHZ41" s="1403" t="s">
        <v>2047</v>
      </c>
      <c r="NIA41" s="1403" t="s">
        <v>2047</v>
      </c>
      <c r="NIB41" s="1403" t="s">
        <v>2047</v>
      </c>
      <c r="NIC41" s="1403" t="s">
        <v>2047</v>
      </c>
      <c r="NID41" s="1403" t="s">
        <v>2047</v>
      </c>
      <c r="NIE41" s="1403" t="s">
        <v>2047</v>
      </c>
      <c r="NIF41" s="1403" t="s">
        <v>2047</v>
      </c>
      <c r="NIG41" s="1403" t="s">
        <v>2047</v>
      </c>
      <c r="NIH41" s="1403" t="s">
        <v>2047</v>
      </c>
      <c r="NII41" s="1403" t="s">
        <v>2047</v>
      </c>
      <c r="NIJ41" s="1403" t="s">
        <v>2047</v>
      </c>
      <c r="NIK41" s="1403" t="s">
        <v>2047</v>
      </c>
      <c r="NIL41" s="1403" t="s">
        <v>2047</v>
      </c>
      <c r="NIM41" s="1403" t="s">
        <v>2047</v>
      </c>
      <c r="NIN41" s="1403" t="s">
        <v>2047</v>
      </c>
      <c r="NIO41" s="1403" t="s">
        <v>2047</v>
      </c>
      <c r="NIP41" s="1403" t="s">
        <v>2047</v>
      </c>
      <c r="NIQ41" s="1403" t="s">
        <v>2047</v>
      </c>
      <c r="NIR41" s="1403" t="s">
        <v>2047</v>
      </c>
      <c r="NIS41" s="1403" t="s">
        <v>2047</v>
      </c>
      <c r="NIT41" s="1403" t="s">
        <v>2047</v>
      </c>
      <c r="NIU41" s="1403" t="s">
        <v>2047</v>
      </c>
      <c r="NIV41" s="1403" t="s">
        <v>2047</v>
      </c>
      <c r="NIW41" s="1403" t="s">
        <v>2047</v>
      </c>
      <c r="NIX41" s="1403" t="s">
        <v>2047</v>
      </c>
      <c r="NIY41" s="1403" t="s">
        <v>2047</v>
      </c>
      <c r="NIZ41" s="1403" t="s">
        <v>2047</v>
      </c>
      <c r="NJA41" s="1403" t="s">
        <v>2047</v>
      </c>
      <c r="NJB41" s="1403" t="s">
        <v>2047</v>
      </c>
      <c r="NJC41" s="1403" t="s">
        <v>2047</v>
      </c>
      <c r="NJD41" s="1403" t="s">
        <v>2047</v>
      </c>
      <c r="NJE41" s="1403" t="s">
        <v>2047</v>
      </c>
      <c r="NJF41" s="1403" t="s">
        <v>2047</v>
      </c>
      <c r="NJG41" s="1403" t="s">
        <v>2047</v>
      </c>
      <c r="NJH41" s="1403" t="s">
        <v>2047</v>
      </c>
      <c r="NJI41" s="1403" t="s">
        <v>2047</v>
      </c>
      <c r="NJJ41" s="1403" t="s">
        <v>2047</v>
      </c>
      <c r="NJK41" s="1403" t="s">
        <v>2047</v>
      </c>
      <c r="NJL41" s="1403" t="s">
        <v>2047</v>
      </c>
      <c r="NJM41" s="1403" t="s">
        <v>2047</v>
      </c>
      <c r="NJN41" s="1403" t="s">
        <v>2047</v>
      </c>
      <c r="NJO41" s="1403" t="s">
        <v>2047</v>
      </c>
      <c r="NJP41" s="1403" t="s">
        <v>2047</v>
      </c>
      <c r="NJQ41" s="1403" t="s">
        <v>2047</v>
      </c>
      <c r="NJR41" s="1403" t="s">
        <v>2047</v>
      </c>
      <c r="NJS41" s="1403" t="s">
        <v>2047</v>
      </c>
      <c r="NJT41" s="1403" t="s">
        <v>2047</v>
      </c>
      <c r="NJU41" s="1403" t="s">
        <v>2047</v>
      </c>
      <c r="NJV41" s="1403" t="s">
        <v>2047</v>
      </c>
      <c r="NJW41" s="1403" t="s">
        <v>2047</v>
      </c>
      <c r="NJX41" s="1403" t="s">
        <v>2047</v>
      </c>
      <c r="NJY41" s="1403" t="s">
        <v>2047</v>
      </c>
      <c r="NJZ41" s="1403" t="s">
        <v>2047</v>
      </c>
      <c r="NKA41" s="1403" t="s">
        <v>2047</v>
      </c>
      <c r="NKB41" s="1403" t="s">
        <v>2047</v>
      </c>
      <c r="NKC41" s="1403" t="s">
        <v>2047</v>
      </c>
      <c r="NKD41" s="1403" t="s">
        <v>2047</v>
      </c>
      <c r="NKE41" s="1403" t="s">
        <v>2047</v>
      </c>
      <c r="NKF41" s="1403" t="s">
        <v>2047</v>
      </c>
      <c r="NKG41" s="1403" t="s">
        <v>2047</v>
      </c>
      <c r="NKH41" s="1403" t="s">
        <v>2047</v>
      </c>
      <c r="NKI41" s="1403" t="s">
        <v>2047</v>
      </c>
      <c r="NKJ41" s="1403" t="s">
        <v>2047</v>
      </c>
      <c r="NKK41" s="1403" t="s">
        <v>2047</v>
      </c>
      <c r="NKL41" s="1403" t="s">
        <v>2047</v>
      </c>
      <c r="NKM41" s="1403" t="s">
        <v>2047</v>
      </c>
      <c r="NKN41" s="1403" t="s">
        <v>2047</v>
      </c>
      <c r="NKO41" s="1403" t="s">
        <v>2047</v>
      </c>
      <c r="NKP41" s="1403" t="s">
        <v>2047</v>
      </c>
      <c r="NKQ41" s="1403" t="s">
        <v>2047</v>
      </c>
      <c r="NKR41" s="1403" t="s">
        <v>2047</v>
      </c>
      <c r="NKS41" s="1403" t="s">
        <v>2047</v>
      </c>
      <c r="NKT41" s="1403" t="s">
        <v>2047</v>
      </c>
      <c r="NKU41" s="1403" t="s">
        <v>2047</v>
      </c>
      <c r="NKV41" s="1403" t="s">
        <v>2047</v>
      </c>
      <c r="NKW41" s="1403" t="s">
        <v>2047</v>
      </c>
      <c r="NKX41" s="1403" t="s">
        <v>2047</v>
      </c>
      <c r="NKY41" s="1403" t="s">
        <v>2047</v>
      </c>
      <c r="NKZ41" s="1403" t="s">
        <v>2047</v>
      </c>
      <c r="NLA41" s="1403" t="s">
        <v>2047</v>
      </c>
      <c r="NLB41" s="1403" t="s">
        <v>2047</v>
      </c>
      <c r="NLC41" s="1403" t="s">
        <v>2047</v>
      </c>
      <c r="NLD41" s="1403" t="s">
        <v>2047</v>
      </c>
      <c r="NLE41" s="1403" t="s">
        <v>2047</v>
      </c>
      <c r="NLF41" s="1403" t="s">
        <v>2047</v>
      </c>
      <c r="NLG41" s="1403" t="s">
        <v>2047</v>
      </c>
      <c r="NLH41" s="1403" t="s">
        <v>2047</v>
      </c>
      <c r="NLI41" s="1403" t="s">
        <v>2047</v>
      </c>
      <c r="NLJ41" s="1403" t="s">
        <v>2047</v>
      </c>
      <c r="NLK41" s="1403" t="s">
        <v>2047</v>
      </c>
      <c r="NLL41" s="1403" t="s">
        <v>2047</v>
      </c>
      <c r="NLM41" s="1403" t="s">
        <v>2047</v>
      </c>
      <c r="NLN41" s="1403" t="s">
        <v>2047</v>
      </c>
      <c r="NLO41" s="1403" t="s">
        <v>2047</v>
      </c>
      <c r="NLP41" s="1403" t="s">
        <v>2047</v>
      </c>
      <c r="NLQ41" s="1403" t="s">
        <v>2047</v>
      </c>
      <c r="NLR41" s="1403" t="s">
        <v>2047</v>
      </c>
      <c r="NLS41" s="1403" t="s">
        <v>2047</v>
      </c>
      <c r="NLT41" s="1403" t="s">
        <v>2047</v>
      </c>
      <c r="NLU41" s="1403" t="s">
        <v>2047</v>
      </c>
      <c r="NLV41" s="1403" t="s">
        <v>2047</v>
      </c>
      <c r="NLW41" s="1403" t="s">
        <v>2047</v>
      </c>
      <c r="NLX41" s="1403" t="s">
        <v>2047</v>
      </c>
      <c r="NLY41" s="1403" t="s">
        <v>2047</v>
      </c>
      <c r="NLZ41" s="1403" t="s">
        <v>2047</v>
      </c>
      <c r="NMA41" s="1403" t="s">
        <v>2047</v>
      </c>
      <c r="NMB41" s="1403" t="s">
        <v>2047</v>
      </c>
      <c r="NMC41" s="1403" t="s">
        <v>2047</v>
      </c>
      <c r="NMD41" s="1403" t="s">
        <v>2047</v>
      </c>
      <c r="NME41" s="1403" t="s">
        <v>2047</v>
      </c>
      <c r="NMF41" s="1403" t="s">
        <v>2047</v>
      </c>
      <c r="NMG41" s="1403" t="s">
        <v>2047</v>
      </c>
      <c r="NMH41" s="1403" t="s">
        <v>2047</v>
      </c>
      <c r="NMI41" s="1403" t="s">
        <v>2047</v>
      </c>
      <c r="NMJ41" s="1403" t="s">
        <v>2047</v>
      </c>
      <c r="NMK41" s="1403" t="s">
        <v>2047</v>
      </c>
      <c r="NML41" s="1403" t="s">
        <v>2047</v>
      </c>
      <c r="NMM41" s="1403" t="s">
        <v>2047</v>
      </c>
      <c r="NMN41" s="1403" t="s">
        <v>2047</v>
      </c>
      <c r="NMO41" s="1403" t="s">
        <v>2047</v>
      </c>
      <c r="NMP41" s="1403" t="s">
        <v>2047</v>
      </c>
      <c r="NMQ41" s="1403" t="s">
        <v>2047</v>
      </c>
      <c r="NMR41" s="1403" t="s">
        <v>2047</v>
      </c>
      <c r="NMS41" s="1403" t="s">
        <v>2047</v>
      </c>
      <c r="NMT41" s="1403" t="s">
        <v>2047</v>
      </c>
      <c r="NMU41" s="1403" t="s">
        <v>2047</v>
      </c>
      <c r="NMV41" s="1403" t="s">
        <v>2047</v>
      </c>
      <c r="NMW41" s="1403" t="s">
        <v>2047</v>
      </c>
      <c r="NMX41" s="1403" t="s">
        <v>2047</v>
      </c>
      <c r="NMY41" s="1403" t="s">
        <v>2047</v>
      </c>
      <c r="NMZ41" s="1403" t="s">
        <v>2047</v>
      </c>
      <c r="NNA41" s="1403" t="s">
        <v>2047</v>
      </c>
      <c r="NNB41" s="1403" t="s">
        <v>2047</v>
      </c>
      <c r="NNC41" s="1403" t="s">
        <v>2047</v>
      </c>
      <c r="NND41" s="1403" t="s">
        <v>2047</v>
      </c>
      <c r="NNE41" s="1403" t="s">
        <v>2047</v>
      </c>
      <c r="NNF41" s="1403" t="s">
        <v>2047</v>
      </c>
      <c r="NNG41" s="1403" t="s">
        <v>2047</v>
      </c>
      <c r="NNH41" s="1403" t="s">
        <v>2047</v>
      </c>
      <c r="NNI41" s="1403" t="s">
        <v>2047</v>
      </c>
      <c r="NNJ41" s="1403" t="s">
        <v>2047</v>
      </c>
      <c r="NNK41" s="1403" t="s">
        <v>2047</v>
      </c>
      <c r="NNL41" s="1403" t="s">
        <v>2047</v>
      </c>
      <c r="NNM41" s="1403" t="s">
        <v>2047</v>
      </c>
      <c r="NNN41" s="1403" t="s">
        <v>2047</v>
      </c>
      <c r="NNO41" s="1403" t="s">
        <v>2047</v>
      </c>
      <c r="NNP41" s="1403" t="s">
        <v>2047</v>
      </c>
      <c r="NNQ41" s="1403" t="s">
        <v>2047</v>
      </c>
      <c r="NNR41" s="1403" t="s">
        <v>2047</v>
      </c>
      <c r="NNS41" s="1403" t="s">
        <v>2047</v>
      </c>
      <c r="NNT41" s="1403" t="s">
        <v>2047</v>
      </c>
      <c r="NNU41" s="1403" t="s">
        <v>2047</v>
      </c>
      <c r="NNV41" s="1403" t="s">
        <v>2047</v>
      </c>
      <c r="NNW41" s="1403" t="s">
        <v>2047</v>
      </c>
      <c r="NNX41" s="1403" t="s">
        <v>2047</v>
      </c>
      <c r="NNY41" s="1403" t="s">
        <v>2047</v>
      </c>
      <c r="NNZ41" s="1403" t="s">
        <v>2047</v>
      </c>
      <c r="NOA41" s="1403" t="s">
        <v>2047</v>
      </c>
      <c r="NOB41" s="1403" t="s">
        <v>2047</v>
      </c>
      <c r="NOC41" s="1403" t="s">
        <v>2047</v>
      </c>
      <c r="NOD41" s="1403" t="s">
        <v>2047</v>
      </c>
      <c r="NOE41" s="1403" t="s">
        <v>2047</v>
      </c>
      <c r="NOF41" s="1403" t="s">
        <v>2047</v>
      </c>
      <c r="NOG41" s="1403" t="s">
        <v>2047</v>
      </c>
      <c r="NOH41" s="1403" t="s">
        <v>2047</v>
      </c>
      <c r="NOI41" s="1403" t="s">
        <v>2047</v>
      </c>
      <c r="NOJ41" s="1403" t="s">
        <v>2047</v>
      </c>
      <c r="NOK41" s="1403" t="s">
        <v>2047</v>
      </c>
      <c r="NOL41" s="1403" t="s">
        <v>2047</v>
      </c>
      <c r="NOM41" s="1403" t="s">
        <v>2047</v>
      </c>
      <c r="NON41" s="1403" t="s">
        <v>2047</v>
      </c>
      <c r="NOO41" s="1403" t="s">
        <v>2047</v>
      </c>
      <c r="NOP41" s="1403" t="s">
        <v>2047</v>
      </c>
      <c r="NOQ41" s="1403" t="s">
        <v>2047</v>
      </c>
      <c r="NOR41" s="1403" t="s">
        <v>2047</v>
      </c>
      <c r="NOS41" s="1403" t="s">
        <v>2047</v>
      </c>
      <c r="NOT41" s="1403" t="s">
        <v>2047</v>
      </c>
      <c r="NOU41" s="1403" t="s">
        <v>2047</v>
      </c>
      <c r="NOV41" s="1403" t="s">
        <v>2047</v>
      </c>
      <c r="NOW41" s="1403" t="s">
        <v>2047</v>
      </c>
      <c r="NOX41" s="1403" t="s">
        <v>2047</v>
      </c>
      <c r="NOY41" s="1403" t="s">
        <v>2047</v>
      </c>
      <c r="NOZ41" s="1403" t="s">
        <v>2047</v>
      </c>
      <c r="NPA41" s="1403" t="s">
        <v>2047</v>
      </c>
      <c r="NPB41" s="1403" t="s">
        <v>2047</v>
      </c>
      <c r="NPC41" s="1403" t="s">
        <v>2047</v>
      </c>
      <c r="NPD41" s="1403" t="s">
        <v>2047</v>
      </c>
      <c r="NPE41" s="1403" t="s">
        <v>2047</v>
      </c>
      <c r="NPF41" s="1403" t="s">
        <v>2047</v>
      </c>
      <c r="NPG41" s="1403" t="s">
        <v>2047</v>
      </c>
      <c r="NPH41" s="1403" t="s">
        <v>2047</v>
      </c>
      <c r="NPI41" s="1403" t="s">
        <v>2047</v>
      </c>
      <c r="NPJ41" s="1403" t="s">
        <v>2047</v>
      </c>
      <c r="NPK41" s="1403" t="s">
        <v>2047</v>
      </c>
      <c r="NPL41" s="1403" t="s">
        <v>2047</v>
      </c>
      <c r="NPM41" s="1403" t="s">
        <v>2047</v>
      </c>
      <c r="NPN41" s="1403" t="s">
        <v>2047</v>
      </c>
      <c r="NPO41" s="1403" t="s">
        <v>2047</v>
      </c>
      <c r="NPP41" s="1403" t="s">
        <v>2047</v>
      </c>
      <c r="NPQ41" s="1403" t="s">
        <v>2047</v>
      </c>
      <c r="NPR41" s="1403" t="s">
        <v>2047</v>
      </c>
      <c r="NPS41" s="1403" t="s">
        <v>2047</v>
      </c>
      <c r="NPT41" s="1403" t="s">
        <v>2047</v>
      </c>
      <c r="NPU41" s="1403" t="s">
        <v>2047</v>
      </c>
      <c r="NPV41" s="1403" t="s">
        <v>2047</v>
      </c>
      <c r="NPW41" s="1403" t="s">
        <v>2047</v>
      </c>
      <c r="NPX41" s="1403" t="s">
        <v>2047</v>
      </c>
      <c r="NPY41" s="1403" t="s">
        <v>2047</v>
      </c>
      <c r="NPZ41" s="1403" t="s">
        <v>2047</v>
      </c>
      <c r="NQA41" s="1403" t="s">
        <v>2047</v>
      </c>
      <c r="NQB41" s="1403" t="s">
        <v>2047</v>
      </c>
      <c r="NQC41" s="1403" t="s">
        <v>2047</v>
      </c>
      <c r="NQD41" s="1403" t="s">
        <v>2047</v>
      </c>
      <c r="NQE41" s="1403" t="s">
        <v>2047</v>
      </c>
      <c r="NQF41" s="1403" t="s">
        <v>2047</v>
      </c>
      <c r="NQG41" s="1403" t="s">
        <v>2047</v>
      </c>
      <c r="NQH41" s="1403" t="s">
        <v>2047</v>
      </c>
      <c r="NQI41" s="1403" t="s">
        <v>2047</v>
      </c>
      <c r="NQJ41" s="1403" t="s">
        <v>2047</v>
      </c>
      <c r="NQK41" s="1403" t="s">
        <v>2047</v>
      </c>
      <c r="NQL41" s="1403" t="s">
        <v>2047</v>
      </c>
      <c r="NQM41" s="1403" t="s">
        <v>2047</v>
      </c>
      <c r="NQN41" s="1403" t="s">
        <v>2047</v>
      </c>
      <c r="NQO41" s="1403" t="s">
        <v>2047</v>
      </c>
      <c r="NQP41" s="1403" t="s">
        <v>2047</v>
      </c>
      <c r="NQQ41" s="1403" t="s">
        <v>2047</v>
      </c>
      <c r="NQR41" s="1403" t="s">
        <v>2047</v>
      </c>
      <c r="NQS41" s="1403" t="s">
        <v>2047</v>
      </c>
      <c r="NQT41" s="1403" t="s">
        <v>2047</v>
      </c>
      <c r="NQU41" s="1403" t="s">
        <v>2047</v>
      </c>
      <c r="NQV41" s="1403" t="s">
        <v>2047</v>
      </c>
      <c r="NQW41" s="1403" t="s">
        <v>2047</v>
      </c>
      <c r="NQX41" s="1403" t="s">
        <v>2047</v>
      </c>
      <c r="NQY41" s="1403" t="s">
        <v>2047</v>
      </c>
      <c r="NQZ41" s="1403" t="s">
        <v>2047</v>
      </c>
      <c r="NRA41" s="1403" t="s">
        <v>2047</v>
      </c>
      <c r="NRB41" s="1403" t="s">
        <v>2047</v>
      </c>
      <c r="NRC41" s="1403" t="s">
        <v>2047</v>
      </c>
      <c r="NRD41" s="1403" t="s">
        <v>2047</v>
      </c>
      <c r="NRE41" s="1403" t="s">
        <v>2047</v>
      </c>
      <c r="NRF41" s="1403" t="s">
        <v>2047</v>
      </c>
      <c r="NRG41" s="1403" t="s">
        <v>2047</v>
      </c>
      <c r="NRH41" s="1403" t="s">
        <v>2047</v>
      </c>
      <c r="NRI41" s="1403" t="s">
        <v>2047</v>
      </c>
      <c r="NRJ41" s="1403" t="s">
        <v>2047</v>
      </c>
      <c r="NRK41" s="1403" t="s">
        <v>2047</v>
      </c>
      <c r="NRL41" s="1403" t="s">
        <v>2047</v>
      </c>
      <c r="NRM41" s="1403" t="s">
        <v>2047</v>
      </c>
      <c r="NRN41" s="1403" t="s">
        <v>2047</v>
      </c>
      <c r="NRO41" s="1403" t="s">
        <v>2047</v>
      </c>
      <c r="NRP41" s="1403" t="s">
        <v>2047</v>
      </c>
      <c r="NRQ41" s="1403" t="s">
        <v>2047</v>
      </c>
      <c r="NRR41" s="1403" t="s">
        <v>2047</v>
      </c>
      <c r="NRS41" s="1403" t="s">
        <v>2047</v>
      </c>
      <c r="NRT41" s="1403" t="s">
        <v>2047</v>
      </c>
      <c r="NRU41" s="1403" t="s">
        <v>2047</v>
      </c>
      <c r="NRV41" s="1403" t="s">
        <v>2047</v>
      </c>
      <c r="NRW41" s="1403" t="s">
        <v>2047</v>
      </c>
      <c r="NRX41" s="1403" t="s">
        <v>2047</v>
      </c>
      <c r="NRY41" s="1403" t="s">
        <v>2047</v>
      </c>
      <c r="NRZ41" s="1403" t="s">
        <v>2047</v>
      </c>
      <c r="NSA41" s="1403" t="s">
        <v>2047</v>
      </c>
      <c r="NSB41" s="1403" t="s">
        <v>2047</v>
      </c>
      <c r="NSC41" s="1403" t="s">
        <v>2047</v>
      </c>
      <c r="NSD41" s="1403" t="s">
        <v>2047</v>
      </c>
      <c r="NSE41" s="1403" t="s">
        <v>2047</v>
      </c>
      <c r="NSF41" s="1403" t="s">
        <v>2047</v>
      </c>
      <c r="NSG41" s="1403" t="s">
        <v>2047</v>
      </c>
      <c r="NSH41" s="1403" t="s">
        <v>2047</v>
      </c>
      <c r="NSI41" s="1403" t="s">
        <v>2047</v>
      </c>
      <c r="NSJ41" s="1403" t="s">
        <v>2047</v>
      </c>
      <c r="NSK41" s="1403" t="s">
        <v>2047</v>
      </c>
      <c r="NSL41" s="1403" t="s">
        <v>2047</v>
      </c>
      <c r="NSM41" s="1403" t="s">
        <v>2047</v>
      </c>
      <c r="NSN41" s="1403" t="s">
        <v>2047</v>
      </c>
      <c r="NSO41" s="1403" t="s">
        <v>2047</v>
      </c>
      <c r="NSP41" s="1403" t="s">
        <v>2047</v>
      </c>
      <c r="NSQ41" s="1403" t="s">
        <v>2047</v>
      </c>
      <c r="NSR41" s="1403" t="s">
        <v>2047</v>
      </c>
      <c r="NSS41" s="1403" t="s">
        <v>2047</v>
      </c>
      <c r="NST41" s="1403" t="s">
        <v>2047</v>
      </c>
      <c r="NSU41" s="1403" t="s">
        <v>2047</v>
      </c>
      <c r="NSV41" s="1403" t="s">
        <v>2047</v>
      </c>
      <c r="NSW41" s="1403" t="s">
        <v>2047</v>
      </c>
      <c r="NSX41" s="1403" t="s">
        <v>2047</v>
      </c>
      <c r="NSY41" s="1403" t="s">
        <v>2047</v>
      </c>
      <c r="NSZ41" s="1403" t="s">
        <v>2047</v>
      </c>
      <c r="NTA41" s="1403" t="s">
        <v>2047</v>
      </c>
      <c r="NTB41" s="1403" t="s">
        <v>2047</v>
      </c>
      <c r="NTC41" s="1403" t="s">
        <v>2047</v>
      </c>
      <c r="NTD41" s="1403" t="s">
        <v>2047</v>
      </c>
      <c r="NTE41" s="1403" t="s">
        <v>2047</v>
      </c>
      <c r="NTF41" s="1403" t="s">
        <v>2047</v>
      </c>
      <c r="NTG41" s="1403" t="s">
        <v>2047</v>
      </c>
      <c r="NTH41" s="1403" t="s">
        <v>2047</v>
      </c>
      <c r="NTI41" s="1403" t="s">
        <v>2047</v>
      </c>
      <c r="NTJ41" s="1403" t="s">
        <v>2047</v>
      </c>
      <c r="NTK41" s="1403" t="s">
        <v>2047</v>
      </c>
      <c r="NTL41" s="1403" t="s">
        <v>2047</v>
      </c>
      <c r="NTM41" s="1403" t="s">
        <v>2047</v>
      </c>
      <c r="NTN41" s="1403" t="s">
        <v>2047</v>
      </c>
      <c r="NTO41" s="1403" t="s">
        <v>2047</v>
      </c>
      <c r="NTP41" s="1403" t="s">
        <v>2047</v>
      </c>
      <c r="NTQ41" s="1403" t="s">
        <v>2047</v>
      </c>
      <c r="NTR41" s="1403" t="s">
        <v>2047</v>
      </c>
      <c r="NTS41" s="1403" t="s">
        <v>2047</v>
      </c>
      <c r="NTT41" s="1403" t="s">
        <v>2047</v>
      </c>
      <c r="NTU41" s="1403" t="s">
        <v>2047</v>
      </c>
      <c r="NTV41" s="1403" t="s">
        <v>2047</v>
      </c>
      <c r="NTW41" s="1403" t="s">
        <v>2047</v>
      </c>
      <c r="NTX41" s="1403" t="s">
        <v>2047</v>
      </c>
      <c r="NTY41" s="1403" t="s">
        <v>2047</v>
      </c>
      <c r="NTZ41" s="1403" t="s">
        <v>2047</v>
      </c>
      <c r="NUA41" s="1403" t="s">
        <v>2047</v>
      </c>
      <c r="NUB41" s="1403" t="s">
        <v>2047</v>
      </c>
      <c r="NUC41" s="1403" t="s">
        <v>2047</v>
      </c>
      <c r="NUD41" s="1403" t="s">
        <v>2047</v>
      </c>
      <c r="NUE41" s="1403" t="s">
        <v>2047</v>
      </c>
      <c r="NUF41" s="1403" t="s">
        <v>2047</v>
      </c>
      <c r="NUG41" s="1403" t="s">
        <v>2047</v>
      </c>
      <c r="NUH41" s="1403" t="s">
        <v>2047</v>
      </c>
      <c r="NUI41" s="1403" t="s">
        <v>2047</v>
      </c>
      <c r="NUJ41" s="1403" t="s">
        <v>2047</v>
      </c>
      <c r="NUK41" s="1403" t="s">
        <v>2047</v>
      </c>
      <c r="NUL41" s="1403" t="s">
        <v>2047</v>
      </c>
      <c r="NUM41" s="1403" t="s">
        <v>2047</v>
      </c>
      <c r="NUN41" s="1403" t="s">
        <v>2047</v>
      </c>
      <c r="NUO41" s="1403" t="s">
        <v>2047</v>
      </c>
      <c r="NUP41" s="1403" t="s">
        <v>2047</v>
      </c>
      <c r="NUQ41" s="1403" t="s">
        <v>2047</v>
      </c>
      <c r="NUR41" s="1403" t="s">
        <v>2047</v>
      </c>
      <c r="NUS41" s="1403" t="s">
        <v>2047</v>
      </c>
      <c r="NUT41" s="1403" t="s">
        <v>2047</v>
      </c>
      <c r="NUU41" s="1403" t="s">
        <v>2047</v>
      </c>
      <c r="NUV41" s="1403" t="s">
        <v>2047</v>
      </c>
      <c r="NUW41" s="1403" t="s">
        <v>2047</v>
      </c>
      <c r="NUX41" s="1403" t="s">
        <v>2047</v>
      </c>
      <c r="NUY41" s="1403" t="s">
        <v>2047</v>
      </c>
      <c r="NUZ41" s="1403" t="s">
        <v>2047</v>
      </c>
      <c r="NVA41" s="1403" t="s">
        <v>2047</v>
      </c>
      <c r="NVB41" s="1403" t="s">
        <v>2047</v>
      </c>
      <c r="NVC41" s="1403" t="s">
        <v>2047</v>
      </c>
      <c r="NVD41" s="1403" t="s">
        <v>2047</v>
      </c>
      <c r="NVE41" s="1403" t="s">
        <v>2047</v>
      </c>
      <c r="NVF41" s="1403" t="s">
        <v>2047</v>
      </c>
      <c r="NVG41" s="1403" t="s">
        <v>2047</v>
      </c>
      <c r="NVH41" s="1403" t="s">
        <v>2047</v>
      </c>
      <c r="NVI41" s="1403" t="s">
        <v>2047</v>
      </c>
      <c r="NVJ41" s="1403" t="s">
        <v>2047</v>
      </c>
      <c r="NVK41" s="1403" t="s">
        <v>2047</v>
      </c>
      <c r="NVL41" s="1403" t="s">
        <v>2047</v>
      </c>
      <c r="NVM41" s="1403" t="s">
        <v>2047</v>
      </c>
      <c r="NVN41" s="1403" t="s">
        <v>2047</v>
      </c>
      <c r="NVO41" s="1403" t="s">
        <v>2047</v>
      </c>
      <c r="NVP41" s="1403" t="s">
        <v>2047</v>
      </c>
      <c r="NVQ41" s="1403" t="s">
        <v>2047</v>
      </c>
      <c r="NVR41" s="1403" t="s">
        <v>2047</v>
      </c>
      <c r="NVS41" s="1403" t="s">
        <v>2047</v>
      </c>
      <c r="NVT41" s="1403" t="s">
        <v>2047</v>
      </c>
      <c r="NVU41" s="1403" t="s">
        <v>2047</v>
      </c>
      <c r="NVV41" s="1403" t="s">
        <v>2047</v>
      </c>
      <c r="NVW41" s="1403" t="s">
        <v>2047</v>
      </c>
      <c r="NVX41" s="1403" t="s">
        <v>2047</v>
      </c>
      <c r="NVY41" s="1403" t="s">
        <v>2047</v>
      </c>
      <c r="NVZ41" s="1403" t="s">
        <v>2047</v>
      </c>
      <c r="NWA41" s="1403" t="s">
        <v>2047</v>
      </c>
      <c r="NWB41" s="1403" t="s">
        <v>2047</v>
      </c>
      <c r="NWC41" s="1403" t="s">
        <v>2047</v>
      </c>
      <c r="NWD41" s="1403" t="s">
        <v>2047</v>
      </c>
      <c r="NWE41" s="1403" t="s">
        <v>2047</v>
      </c>
      <c r="NWF41" s="1403" t="s">
        <v>2047</v>
      </c>
      <c r="NWG41" s="1403" t="s">
        <v>2047</v>
      </c>
      <c r="NWH41" s="1403" t="s">
        <v>2047</v>
      </c>
      <c r="NWI41" s="1403" t="s">
        <v>2047</v>
      </c>
      <c r="NWJ41" s="1403" t="s">
        <v>2047</v>
      </c>
      <c r="NWK41" s="1403" t="s">
        <v>2047</v>
      </c>
      <c r="NWL41" s="1403" t="s">
        <v>2047</v>
      </c>
      <c r="NWM41" s="1403" t="s">
        <v>2047</v>
      </c>
      <c r="NWN41" s="1403" t="s">
        <v>2047</v>
      </c>
      <c r="NWO41" s="1403" t="s">
        <v>2047</v>
      </c>
      <c r="NWP41" s="1403" t="s">
        <v>2047</v>
      </c>
      <c r="NWQ41" s="1403" t="s">
        <v>2047</v>
      </c>
      <c r="NWR41" s="1403" t="s">
        <v>2047</v>
      </c>
      <c r="NWS41" s="1403" t="s">
        <v>2047</v>
      </c>
      <c r="NWT41" s="1403" t="s">
        <v>2047</v>
      </c>
      <c r="NWU41" s="1403" t="s">
        <v>2047</v>
      </c>
      <c r="NWV41" s="1403" t="s">
        <v>2047</v>
      </c>
      <c r="NWW41" s="1403" t="s">
        <v>2047</v>
      </c>
      <c r="NWX41" s="1403" t="s">
        <v>2047</v>
      </c>
      <c r="NWY41" s="1403" t="s">
        <v>2047</v>
      </c>
      <c r="NWZ41" s="1403" t="s">
        <v>2047</v>
      </c>
      <c r="NXA41" s="1403" t="s">
        <v>2047</v>
      </c>
      <c r="NXB41" s="1403" t="s">
        <v>2047</v>
      </c>
      <c r="NXC41" s="1403" t="s">
        <v>2047</v>
      </c>
      <c r="NXD41" s="1403" t="s">
        <v>2047</v>
      </c>
      <c r="NXE41" s="1403" t="s">
        <v>2047</v>
      </c>
      <c r="NXF41" s="1403" t="s">
        <v>2047</v>
      </c>
      <c r="NXG41" s="1403" t="s">
        <v>2047</v>
      </c>
      <c r="NXH41" s="1403" t="s">
        <v>2047</v>
      </c>
      <c r="NXI41" s="1403" t="s">
        <v>2047</v>
      </c>
      <c r="NXJ41" s="1403" t="s">
        <v>2047</v>
      </c>
      <c r="NXK41" s="1403" t="s">
        <v>2047</v>
      </c>
      <c r="NXL41" s="1403" t="s">
        <v>2047</v>
      </c>
      <c r="NXM41" s="1403" t="s">
        <v>2047</v>
      </c>
      <c r="NXN41" s="1403" t="s">
        <v>2047</v>
      </c>
      <c r="NXO41" s="1403" t="s">
        <v>2047</v>
      </c>
      <c r="NXP41" s="1403" t="s">
        <v>2047</v>
      </c>
      <c r="NXQ41" s="1403" t="s">
        <v>2047</v>
      </c>
      <c r="NXR41" s="1403" t="s">
        <v>2047</v>
      </c>
      <c r="NXS41" s="1403" t="s">
        <v>2047</v>
      </c>
      <c r="NXT41" s="1403" t="s">
        <v>2047</v>
      </c>
      <c r="NXU41" s="1403" t="s">
        <v>2047</v>
      </c>
      <c r="NXV41" s="1403" t="s">
        <v>2047</v>
      </c>
      <c r="NXW41" s="1403" t="s">
        <v>2047</v>
      </c>
      <c r="NXX41" s="1403" t="s">
        <v>2047</v>
      </c>
      <c r="NXY41" s="1403" t="s">
        <v>2047</v>
      </c>
      <c r="NXZ41" s="1403" t="s">
        <v>2047</v>
      </c>
      <c r="NYA41" s="1403" t="s">
        <v>2047</v>
      </c>
      <c r="NYB41" s="1403" t="s">
        <v>2047</v>
      </c>
      <c r="NYC41" s="1403" t="s">
        <v>2047</v>
      </c>
      <c r="NYD41" s="1403" t="s">
        <v>2047</v>
      </c>
      <c r="NYE41" s="1403" t="s">
        <v>2047</v>
      </c>
      <c r="NYF41" s="1403" t="s">
        <v>2047</v>
      </c>
      <c r="NYG41" s="1403" t="s">
        <v>2047</v>
      </c>
      <c r="NYH41" s="1403" t="s">
        <v>2047</v>
      </c>
      <c r="NYI41" s="1403" t="s">
        <v>2047</v>
      </c>
      <c r="NYJ41" s="1403" t="s">
        <v>2047</v>
      </c>
      <c r="NYK41" s="1403" t="s">
        <v>2047</v>
      </c>
      <c r="NYL41" s="1403" t="s">
        <v>2047</v>
      </c>
      <c r="NYM41" s="1403" t="s">
        <v>2047</v>
      </c>
      <c r="NYN41" s="1403" t="s">
        <v>2047</v>
      </c>
      <c r="NYO41" s="1403" t="s">
        <v>2047</v>
      </c>
      <c r="NYP41" s="1403" t="s">
        <v>2047</v>
      </c>
      <c r="NYQ41" s="1403" t="s">
        <v>2047</v>
      </c>
      <c r="NYR41" s="1403" t="s">
        <v>2047</v>
      </c>
      <c r="NYS41" s="1403" t="s">
        <v>2047</v>
      </c>
      <c r="NYT41" s="1403" t="s">
        <v>2047</v>
      </c>
      <c r="NYU41" s="1403" t="s">
        <v>2047</v>
      </c>
      <c r="NYV41" s="1403" t="s">
        <v>2047</v>
      </c>
      <c r="NYW41" s="1403" t="s">
        <v>2047</v>
      </c>
      <c r="NYX41" s="1403" t="s">
        <v>2047</v>
      </c>
      <c r="NYY41" s="1403" t="s">
        <v>2047</v>
      </c>
      <c r="NYZ41" s="1403" t="s">
        <v>2047</v>
      </c>
      <c r="NZA41" s="1403" t="s">
        <v>2047</v>
      </c>
      <c r="NZB41" s="1403" t="s">
        <v>2047</v>
      </c>
      <c r="NZC41" s="1403" t="s">
        <v>2047</v>
      </c>
      <c r="NZD41" s="1403" t="s">
        <v>2047</v>
      </c>
      <c r="NZE41" s="1403" t="s">
        <v>2047</v>
      </c>
      <c r="NZF41" s="1403" t="s">
        <v>2047</v>
      </c>
      <c r="NZG41" s="1403" t="s">
        <v>2047</v>
      </c>
      <c r="NZH41" s="1403" t="s">
        <v>2047</v>
      </c>
      <c r="NZI41" s="1403" t="s">
        <v>2047</v>
      </c>
      <c r="NZJ41" s="1403" t="s">
        <v>2047</v>
      </c>
      <c r="NZK41" s="1403" t="s">
        <v>2047</v>
      </c>
      <c r="NZL41" s="1403" t="s">
        <v>2047</v>
      </c>
      <c r="NZM41" s="1403" t="s">
        <v>2047</v>
      </c>
      <c r="NZN41" s="1403" t="s">
        <v>2047</v>
      </c>
      <c r="NZO41" s="1403" t="s">
        <v>2047</v>
      </c>
      <c r="NZP41" s="1403" t="s">
        <v>2047</v>
      </c>
      <c r="NZQ41" s="1403" t="s">
        <v>2047</v>
      </c>
      <c r="NZR41" s="1403" t="s">
        <v>2047</v>
      </c>
      <c r="NZS41" s="1403" t="s">
        <v>2047</v>
      </c>
      <c r="NZT41" s="1403" t="s">
        <v>2047</v>
      </c>
      <c r="NZU41" s="1403" t="s">
        <v>2047</v>
      </c>
      <c r="NZV41" s="1403" t="s">
        <v>2047</v>
      </c>
      <c r="NZW41" s="1403" t="s">
        <v>2047</v>
      </c>
      <c r="NZX41" s="1403" t="s">
        <v>2047</v>
      </c>
      <c r="NZY41" s="1403" t="s">
        <v>2047</v>
      </c>
      <c r="NZZ41" s="1403" t="s">
        <v>2047</v>
      </c>
      <c r="OAA41" s="1403" t="s">
        <v>2047</v>
      </c>
      <c r="OAB41" s="1403" t="s">
        <v>2047</v>
      </c>
      <c r="OAC41" s="1403" t="s">
        <v>2047</v>
      </c>
      <c r="OAD41" s="1403" t="s">
        <v>2047</v>
      </c>
      <c r="OAE41" s="1403" t="s">
        <v>2047</v>
      </c>
      <c r="OAF41" s="1403" t="s">
        <v>2047</v>
      </c>
      <c r="OAG41" s="1403" t="s">
        <v>2047</v>
      </c>
      <c r="OAH41" s="1403" t="s">
        <v>2047</v>
      </c>
      <c r="OAI41" s="1403" t="s">
        <v>2047</v>
      </c>
      <c r="OAJ41" s="1403" t="s">
        <v>2047</v>
      </c>
      <c r="OAK41" s="1403" t="s">
        <v>2047</v>
      </c>
      <c r="OAL41" s="1403" t="s">
        <v>2047</v>
      </c>
      <c r="OAM41" s="1403" t="s">
        <v>2047</v>
      </c>
      <c r="OAN41" s="1403" t="s">
        <v>2047</v>
      </c>
      <c r="OAO41" s="1403" t="s">
        <v>2047</v>
      </c>
      <c r="OAP41" s="1403" t="s">
        <v>2047</v>
      </c>
      <c r="OAQ41" s="1403" t="s">
        <v>2047</v>
      </c>
      <c r="OAR41" s="1403" t="s">
        <v>2047</v>
      </c>
      <c r="OAS41" s="1403" t="s">
        <v>2047</v>
      </c>
      <c r="OAT41" s="1403" t="s">
        <v>2047</v>
      </c>
      <c r="OAU41" s="1403" t="s">
        <v>2047</v>
      </c>
      <c r="OAV41" s="1403" t="s">
        <v>2047</v>
      </c>
      <c r="OAW41" s="1403" t="s">
        <v>2047</v>
      </c>
      <c r="OAX41" s="1403" t="s">
        <v>2047</v>
      </c>
      <c r="OAY41" s="1403" t="s">
        <v>2047</v>
      </c>
      <c r="OAZ41" s="1403" t="s">
        <v>2047</v>
      </c>
      <c r="OBA41" s="1403" t="s">
        <v>2047</v>
      </c>
      <c r="OBB41" s="1403" t="s">
        <v>2047</v>
      </c>
      <c r="OBC41" s="1403" t="s">
        <v>2047</v>
      </c>
      <c r="OBD41" s="1403" t="s">
        <v>2047</v>
      </c>
      <c r="OBE41" s="1403" t="s">
        <v>2047</v>
      </c>
      <c r="OBF41" s="1403" t="s">
        <v>2047</v>
      </c>
      <c r="OBG41" s="1403" t="s">
        <v>2047</v>
      </c>
      <c r="OBH41" s="1403" t="s">
        <v>2047</v>
      </c>
      <c r="OBI41" s="1403" t="s">
        <v>2047</v>
      </c>
      <c r="OBJ41" s="1403" t="s">
        <v>2047</v>
      </c>
      <c r="OBK41" s="1403" t="s">
        <v>2047</v>
      </c>
      <c r="OBL41" s="1403" t="s">
        <v>2047</v>
      </c>
      <c r="OBM41" s="1403" t="s">
        <v>2047</v>
      </c>
      <c r="OBN41" s="1403" t="s">
        <v>2047</v>
      </c>
      <c r="OBO41" s="1403" t="s">
        <v>2047</v>
      </c>
      <c r="OBP41" s="1403" t="s">
        <v>2047</v>
      </c>
      <c r="OBQ41" s="1403" t="s">
        <v>2047</v>
      </c>
      <c r="OBR41" s="1403" t="s">
        <v>2047</v>
      </c>
      <c r="OBS41" s="1403" t="s">
        <v>2047</v>
      </c>
      <c r="OBT41" s="1403" t="s">
        <v>2047</v>
      </c>
      <c r="OBU41" s="1403" t="s">
        <v>2047</v>
      </c>
      <c r="OBV41" s="1403" t="s">
        <v>2047</v>
      </c>
      <c r="OBW41" s="1403" t="s">
        <v>2047</v>
      </c>
      <c r="OBX41" s="1403" t="s">
        <v>2047</v>
      </c>
      <c r="OBY41" s="1403" t="s">
        <v>2047</v>
      </c>
      <c r="OBZ41" s="1403" t="s">
        <v>2047</v>
      </c>
      <c r="OCA41" s="1403" t="s">
        <v>2047</v>
      </c>
      <c r="OCB41" s="1403" t="s">
        <v>2047</v>
      </c>
      <c r="OCC41" s="1403" t="s">
        <v>2047</v>
      </c>
      <c r="OCD41" s="1403" t="s">
        <v>2047</v>
      </c>
      <c r="OCE41" s="1403" t="s">
        <v>2047</v>
      </c>
      <c r="OCF41" s="1403" t="s">
        <v>2047</v>
      </c>
      <c r="OCG41" s="1403" t="s">
        <v>2047</v>
      </c>
      <c r="OCH41" s="1403" t="s">
        <v>2047</v>
      </c>
      <c r="OCI41" s="1403" t="s">
        <v>2047</v>
      </c>
      <c r="OCJ41" s="1403" t="s">
        <v>2047</v>
      </c>
      <c r="OCK41" s="1403" t="s">
        <v>2047</v>
      </c>
      <c r="OCL41" s="1403" t="s">
        <v>2047</v>
      </c>
      <c r="OCM41" s="1403" t="s">
        <v>2047</v>
      </c>
      <c r="OCN41" s="1403" t="s">
        <v>2047</v>
      </c>
      <c r="OCO41" s="1403" t="s">
        <v>2047</v>
      </c>
      <c r="OCP41" s="1403" t="s">
        <v>2047</v>
      </c>
      <c r="OCQ41" s="1403" t="s">
        <v>2047</v>
      </c>
      <c r="OCR41" s="1403" t="s">
        <v>2047</v>
      </c>
      <c r="OCS41" s="1403" t="s">
        <v>2047</v>
      </c>
      <c r="OCT41" s="1403" t="s">
        <v>2047</v>
      </c>
      <c r="OCU41" s="1403" t="s">
        <v>2047</v>
      </c>
      <c r="OCV41" s="1403" t="s">
        <v>2047</v>
      </c>
      <c r="OCW41" s="1403" t="s">
        <v>2047</v>
      </c>
      <c r="OCX41" s="1403" t="s">
        <v>2047</v>
      </c>
      <c r="OCY41" s="1403" t="s">
        <v>2047</v>
      </c>
      <c r="OCZ41" s="1403" t="s">
        <v>2047</v>
      </c>
      <c r="ODA41" s="1403" t="s">
        <v>2047</v>
      </c>
      <c r="ODB41" s="1403" t="s">
        <v>2047</v>
      </c>
      <c r="ODC41" s="1403" t="s">
        <v>2047</v>
      </c>
      <c r="ODD41" s="1403" t="s">
        <v>2047</v>
      </c>
      <c r="ODE41" s="1403" t="s">
        <v>2047</v>
      </c>
      <c r="ODF41" s="1403" t="s">
        <v>2047</v>
      </c>
      <c r="ODG41" s="1403" t="s">
        <v>2047</v>
      </c>
      <c r="ODH41" s="1403" t="s">
        <v>2047</v>
      </c>
      <c r="ODI41" s="1403" t="s">
        <v>2047</v>
      </c>
      <c r="ODJ41" s="1403" t="s">
        <v>2047</v>
      </c>
      <c r="ODK41" s="1403" t="s">
        <v>2047</v>
      </c>
      <c r="ODL41" s="1403" t="s">
        <v>2047</v>
      </c>
      <c r="ODM41" s="1403" t="s">
        <v>2047</v>
      </c>
      <c r="ODN41" s="1403" t="s">
        <v>2047</v>
      </c>
      <c r="ODO41" s="1403" t="s">
        <v>2047</v>
      </c>
      <c r="ODP41" s="1403" t="s">
        <v>2047</v>
      </c>
      <c r="ODQ41" s="1403" t="s">
        <v>2047</v>
      </c>
      <c r="ODR41" s="1403" t="s">
        <v>2047</v>
      </c>
      <c r="ODS41" s="1403" t="s">
        <v>2047</v>
      </c>
      <c r="ODT41" s="1403" t="s">
        <v>2047</v>
      </c>
      <c r="ODU41" s="1403" t="s">
        <v>2047</v>
      </c>
      <c r="ODV41" s="1403" t="s">
        <v>2047</v>
      </c>
      <c r="ODW41" s="1403" t="s">
        <v>2047</v>
      </c>
      <c r="ODX41" s="1403" t="s">
        <v>2047</v>
      </c>
      <c r="ODY41" s="1403" t="s">
        <v>2047</v>
      </c>
      <c r="ODZ41" s="1403" t="s">
        <v>2047</v>
      </c>
      <c r="OEA41" s="1403" t="s">
        <v>2047</v>
      </c>
      <c r="OEB41" s="1403" t="s">
        <v>2047</v>
      </c>
      <c r="OEC41" s="1403" t="s">
        <v>2047</v>
      </c>
      <c r="OED41" s="1403" t="s">
        <v>2047</v>
      </c>
      <c r="OEE41" s="1403" t="s">
        <v>2047</v>
      </c>
      <c r="OEF41" s="1403" t="s">
        <v>2047</v>
      </c>
      <c r="OEG41" s="1403" t="s">
        <v>2047</v>
      </c>
      <c r="OEH41" s="1403" t="s">
        <v>2047</v>
      </c>
      <c r="OEI41" s="1403" t="s">
        <v>2047</v>
      </c>
      <c r="OEJ41" s="1403" t="s">
        <v>2047</v>
      </c>
      <c r="OEK41" s="1403" t="s">
        <v>2047</v>
      </c>
      <c r="OEL41" s="1403" t="s">
        <v>2047</v>
      </c>
      <c r="OEM41" s="1403" t="s">
        <v>2047</v>
      </c>
      <c r="OEN41" s="1403" t="s">
        <v>2047</v>
      </c>
      <c r="OEO41" s="1403" t="s">
        <v>2047</v>
      </c>
      <c r="OEP41" s="1403" t="s">
        <v>2047</v>
      </c>
      <c r="OEQ41" s="1403" t="s">
        <v>2047</v>
      </c>
      <c r="OER41" s="1403" t="s">
        <v>2047</v>
      </c>
      <c r="OES41" s="1403" t="s">
        <v>2047</v>
      </c>
      <c r="OET41" s="1403" t="s">
        <v>2047</v>
      </c>
      <c r="OEU41" s="1403" t="s">
        <v>2047</v>
      </c>
      <c r="OEV41" s="1403" t="s">
        <v>2047</v>
      </c>
      <c r="OEW41" s="1403" t="s">
        <v>2047</v>
      </c>
      <c r="OEX41" s="1403" t="s">
        <v>2047</v>
      </c>
      <c r="OEY41" s="1403" t="s">
        <v>2047</v>
      </c>
      <c r="OEZ41" s="1403" t="s">
        <v>2047</v>
      </c>
      <c r="OFA41" s="1403" t="s">
        <v>2047</v>
      </c>
      <c r="OFB41" s="1403" t="s">
        <v>2047</v>
      </c>
      <c r="OFC41" s="1403" t="s">
        <v>2047</v>
      </c>
      <c r="OFD41" s="1403" t="s">
        <v>2047</v>
      </c>
      <c r="OFE41" s="1403" t="s">
        <v>2047</v>
      </c>
      <c r="OFF41" s="1403" t="s">
        <v>2047</v>
      </c>
      <c r="OFG41" s="1403" t="s">
        <v>2047</v>
      </c>
      <c r="OFH41" s="1403" t="s">
        <v>2047</v>
      </c>
      <c r="OFI41" s="1403" t="s">
        <v>2047</v>
      </c>
      <c r="OFJ41" s="1403" t="s">
        <v>2047</v>
      </c>
      <c r="OFK41" s="1403" t="s">
        <v>2047</v>
      </c>
      <c r="OFL41" s="1403" t="s">
        <v>2047</v>
      </c>
      <c r="OFM41" s="1403" t="s">
        <v>2047</v>
      </c>
      <c r="OFN41" s="1403" t="s">
        <v>2047</v>
      </c>
      <c r="OFO41" s="1403" t="s">
        <v>2047</v>
      </c>
      <c r="OFP41" s="1403" t="s">
        <v>2047</v>
      </c>
      <c r="OFQ41" s="1403" t="s">
        <v>2047</v>
      </c>
      <c r="OFR41" s="1403" t="s">
        <v>2047</v>
      </c>
      <c r="OFS41" s="1403" t="s">
        <v>2047</v>
      </c>
      <c r="OFT41" s="1403" t="s">
        <v>2047</v>
      </c>
      <c r="OFU41" s="1403" t="s">
        <v>2047</v>
      </c>
      <c r="OFV41" s="1403" t="s">
        <v>2047</v>
      </c>
      <c r="OFW41" s="1403" t="s">
        <v>2047</v>
      </c>
      <c r="OFX41" s="1403" t="s">
        <v>2047</v>
      </c>
      <c r="OFY41" s="1403" t="s">
        <v>2047</v>
      </c>
      <c r="OFZ41" s="1403" t="s">
        <v>2047</v>
      </c>
      <c r="OGA41" s="1403" t="s">
        <v>2047</v>
      </c>
      <c r="OGB41" s="1403" t="s">
        <v>2047</v>
      </c>
      <c r="OGC41" s="1403" t="s">
        <v>2047</v>
      </c>
      <c r="OGD41" s="1403" t="s">
        <v>2047</v>
      </c>
      <c r="OGE41" s="1403" t="s">
        <v>2047</v>
      </c>
      <c r="OGF41" s="1403" t="s">
        <v>2047</v>
      </c>
      <c r="OGG41" s="1403" t="s">
        <v>2047</v>
      </c>
      <c r="OGH41" s="1403" t="s">
        <v>2047</v>
      </c>
      <c r="OGI41" s="1403" t="s">
        <v>2047</v>
      </c>
      <c r="OGJ41" s="1403" t="s">
        <v>2047</v>
      </c>
      <c r="OGK41" s="1403" t="s">
        <v>2047</v>
      </c>
      <c r="OGL41" s="1403" t="s">
        <v>2047</v>
      </c>
      <c r="OGM41" s="1403" t="s">
        <v>2047</v>
      </c>
      <c r="OGN41" s="1403" t="s">
        <v>2047</v>
      </c>
      <c r="OGO41" s="1403" t="s">
        <v>2047</v>
      </c>
      <c r="OGP41" s="1403" t="s">
        <v>2047</v>
      </c>
      <c r="OGQ41" s="1403" t="s">
        <v>2047</v>
      </c>
      <c r="OGR41" s="1403" t="s">
        <v>2047</v>
      </c>
      <c r="OGS41" s="1403" t="s">
        <v>2047</v>
      </c>
      <c r="OGT41" s="1403" t="s">
        <v>2047</v>
      </c>
      <c r="OGU41" s="1403" t="s">
        <v>2047</v>
      </c>
      <c r="OGV41" s="1403" t="s">
        <v>2047</v>
      </c>
      <c r="OGW41" s="1403" t="s">
        <v>2047</v>
      </c>
      <c r="OGX41" s="1403" t="s">
        <v>2047</v>
      </c>
      <c r="OGY41" s="1403" t="s">
        <v>2047</v>
      </c>
      <c r="OGZ41" s="1403" t="s">
        <v>2047</v>
      </c>
      <c r="OHA41" s="1403" t="s">
        <v>2047</v>
      </c>
      <c r="OHB41" s="1403" t="s">
        <v>2047</v>
      </c>
      <c r="OHC41" s="1403" t="s">
        <v>2047</v>
      </c>
      <c r="OHD41" s="1403" t="s">
        <v>2047</v>
      </c>
      <c r="OHE41" s="1403" t="s">
        <v>2047</v>
      </c>
      <c r="OHF41" s="1403" t="s">
        <v>2047</v>
      </c>
      <c r="OHG41" s="1403" t="s">
        <v>2047</v>
      </c>
      <c r="OHH41" s="1403" t="s">
        <v>2047</v>
      </c>
      <c r="OHI41" s="1403" t="s">
        <v>2047</v>
      </c>
      <c r="OHJ41" s="1403" t="s">
        <v>2047</v>
      </c>
      <c r="OHK41" s="1403" t="s">
        <v>2047</v>
      </c>
      <c r="OHL41" s="1403" t="s">
        <v>2047</v>
      </c>
      <c r="OHM41" s="1403" t="s">
        <v>2047</v>
      </c>
      <c r="OHN41" s="1403" t="s">
        <v>2047</v>
      </c>
      <c r="OHO41" s="1403" t="s">
        <v>2047</v>
      </c>
      <c r="OHP41" s="1403" t="s">
        <v>2047</v>
      </c>
      <c r="OHQ41" s="1403" t="s">
        <v>2047</v>
      </c>
      <c r="OHR41" s="1403" t="s">
        <v>2047</v>
      </c>
      <c r="OHS41" s="1403" t="s">
        <v>2047</v>
      </c>
      <c r="OHT41" s="1403" t="s">
        <v>2047</v>
      </c>
      <c r="OHU41" s="1403" t="s">
        <v>2047</v>
      </c>
      <c r="OHV41" s="1403" t="s">
        <v>2047</v>
      </c>
      <c r="OHW41" s="1403" t="s">
        <v>2047</v>
      </c>
      <c r="OHX41" s="1403" t="s">
        <v>2047</v>
      </c>
      <c r="OHY41" s="1403" t="s">
        <v>2047</v>
      </c>
      <c r="OHZ41" s="1403" t="s">
        <v>2047</v>
      </c>
      <c r="OIA41" s="1403" t="s">
        <v>2047</v>
      </c>
      <c r="OIB41" s="1403" t="s">
        <v>2047</v>
      </c>
      <c r="OIC41" s="1403" t="s">
        <v>2047</v>
      </c>
      <c r="OID41" s="1403" t="s">
        <v>2047</v>
      </c>
      <c r="OIE41" s="1403" t="s">
        <v>2047</v>
      </c>
      <c r="OIF41" s="1403" t="s">
        <v>2047</v>
      </c>
      <c r="OIG41" s="1403" t="s">
        <v>2047</v>
      </c>
      <c r="OIH41" s="1403" t="s">
        <v>2047</v>
      </c>
      <c r="OII41" s="1403" t="s">
        <v>2047</v>
      </c>
      <c r="OIJ41" s="1403" t="s">
        <v>2047</v>
      </c>
      <c r="OIK41" s="1403" t="s">
        <v>2047</v>
      </c>
      <c r="OIL41" s="1403" t="s">
        <v>2047</v>
      </c>
      <c r="OIM41" s="1403" t="s">
        <v>2047</v>
      </c>
      <c r="OIN41" s="1403" t="s">
        <v>2047</v>
      </c>
      <c r="OIO41" s="1403" t="s">
        <v>2047</v>
      </c>
      <c r="OIP41" s="1403" t="s">
        <v>2047</v>
      </c>
      <c r="OIQ41" s="1403" t="s">
        <v>2047</v>
      </c>
      <c r="OIR41" s="1403" t="s">
        <v>2047</v>
      </c>
      <c r="OIS41" s="1403" t="s">
        <v>2047</v>
      </c>
      <c r="OIT41" s="1403" t="s">
        <v>2047</v>
      </c>
      <c r="OIU41" s="1403" t="s">
        <v>2047</v>
      </c>
      <c r="OIV41" s="1403" t="s">
        <v>2047</v>
      </c>
      <c r="OIW41" s="1403" t="s">
        <v>2047</v>
      </c>
      <c r="OIX41" s="1403" t="s">
        <v>2047</v>
      </c>
      <c r="OIY41" s="1403" t="s">
        <v>2047</v>
      </c>
      <c r="OIZ41" s="1403" t="s">
        <v>2047</v>
      </c>
      <c r="OJA41" s="1403" t="s">
        <v>2047</v>
      </c>
      <c r="OJB41" s="1403" t="s">
        <v>2047</v>
      </c>
      <c r="OJC41" s="1403" t="s">
        <v>2047</v>
      </c>
      <c r="OJD41" s="1403" t="s">
        <v>2047</v>
      </c>
      <c r="OJE41" s="1403" t="s">
        <v>2047</v>
      </c>
      <c r="OJF41" s="1403" t="s">
        <v>2047</v>
      </c>
      <c r="OJG41" s="1403" t="s">
        <v>2047</v>
      </c>
      <c r="OJH41" s="1403" t="s">
        <v>2047</v>
      </c>
      <c r="OJI41" s="1403" t="s">
        <v>2047</v>
      </c>
      <c r="OJJ41" s="1403" t="s">
        <v>2047</v>
      </c>
      <c r="OJK41" s="1403" t="s">
        <v>2047</v>
      </c>
      <c r="OJL41" s="1403" t="s">
        <v>2047</v>
      </c>
      <c r="OJM41" s="1403" t="s">
        <v>2047</v>
      </c>
      <c r="OJN41" s="1403" t="s">
        <v>2047</v>
      </c>
      <c r="OJO41" s="1403" t="s">
        <v>2047</v>
      </c>
      <c r="OJP41" s="1403" t="s">
        <v>2047</v>
      </c>
      <c r="OJQ41" s="1403" t="s">
        <v>2047</v>
      </c>
      <c r="OJR41" s="1403" t="s">
        <v>2047</v>
      </c>
      <c r="OJS41" s="1403" t="s">
        <v>2047</v>
      </c>
      <c r="OJT41" s="1403" t="s">
        <v>2047</v>
      </c>
      <c r="OJU41" s="1403" t="s">
        <v>2047</v>
      </c>
      <c r="OJV41" s="1403" t="s">
        <v>2047</v>
      </c>
      <c r="OJW41" s="1403" t="s">
        <v>2047</v>
      </c>
      <c r="OJX41" s="1403" t="s">
        <v>2047</v>
      </c>
      <c r="OJY41" s="1403" t="s">
        <v>2047</v>
      </c>
      <c r="OJZ41" s="1403" t="s">
        <v>2047</v>
      </c>
      <c r="OKA41" s="1403" t="s">
        <v>2047</v>
      </c>
      <c r="OKB41" s="1403" t="s">
        <v>2047</v>
      </c>
      <c r="OKC41" s="1403" t="s">
        <v>2047</v>
      </c>
      <c r="OKD41" s="1403" t="s">
        <v>2047</v>
      </c>
      <c r="OKE41" s="1403" t="s">
        <v>2047</v>
      </c>
      <c r="OKF41" s="1403" t="s">
        <v>2047</v>
      </c>
      <c r="OKG41" s="1403" t="s">
        <v>2047</v>
      </c>
      <c r="OKH41" s="1403" t="s">
        <v>2047</v>
      </c>
      <c r="OKI41" s="1403" t="s">
        <v>2047</v>
      </c>
      <c r="OKJ41" s="1403" t="s">
        <v>2047</v>
      </c>
      <c r="OKK41" s="1403" t="s">
        <v>2047</v>
      </c>
      <c r="OKL41" s="1403" t="s">
        <v>2047</v>
      </c>
      <c r="OKM41" s="1403" t="s">
        <v>2047</v>
      </c>
      <c r="OKN41" s="1403" t="s">
        <v>2047</v>
      </c>
      <c r="OKO41" s="1403" t="s">
        <v>2047</v>
      </c>
      <c r="OKP41" s="1403" t="s">
        <v>2047</v>
      </c>
      <c r="OKQ41" s="1403" t="s">
        <v>2047</v>
      </c>
      <c r="OKR41" s="1403" t="s">
        <v>2047</v>
      </c>
      <c r="OKS41" s="1403" t="s">
        <v>2047</v>
      </c>
      <c r="OKT41" s="1403" t="s">
        <v>2047</v>
      </c>
      <c r="OKU41" s="1403" t="s">
        <v>2047</v>
      </c>
      <c r="OKV41" s="1403" t="s">
        <v>2047</v>
      </c>
      <c r="OKW41" s="1403" t="s">
        <v>2047</v>
      </c>
      <c r="OKX41" s="1403" t="s">
        <v>2047</v>
      </c>
      <c r="OKY41" s="1403" t="s">
        <v>2047</v>
      </c>
      <c r="OKZ41" s="1403" t="s">
        <v>2047</v>
      </c>
      <c r="OLA41" s="1403" t="s">
        <v>2047</v>
      </c>
      <c r="OLB41" s="1403" t="s">
        <v>2047</v>
      </c>
      <c r="OLC41" s="1403" t="s">
        <v>2047</v>
      </c>
      <c r="OLD41" s="1403" t="s">
        <v>2047</v>
      </c>
      <c r="OLE41" s="1403" t="s">
        <v>2047</v>
      </c>
      <c r="OLF41" s="1403" t="s">
        <v>2047</v>
      </c>
      <c r="OLG41" s="1403" t="s">
        <v>2047</v>
      </c>
      <c r="OLH41" s="1403" t="s">
        <v>2047</v>
      </c>
      <c r="OLI41" s="1403" t="s">
        <v>2047</v>
      </c>
      <c r="OLJ41" s="1403" t="s">
        <v>2047</v>
      </c>
      <c r="OLK41" s="1403" t="s">
        <v>2047</v>
      </c>
      <c r="OLL41" s="1403" t="s">
        <v>2047</v>
      </c>
      <c r="OLM41" s="1403" t="s">
        <v>2047</v>
      </c>
      <c r="OLN41" s="1403" t="s">
        <v>2047</v>
      </c>
      <c r="OLO41" s="1403" t="s">
        <v>2047</v>
      </c>
      <c r="OLP41" s="1403" t="s">
        <v>2047</v>
      </c>
      <c r="OLQ41" s="1403" t="s">
        <v>2047</v>
      </c>
      <c r="OLR41" s="1403" t="s">
        <v>2047</v>
      </c>
      <c r="OLS41" s="1403" t="s">
        <v>2047</v>
      </c>
      <c r="OLT41" s="1403" t="s">
        <v>2047</v>
      </c>
      <c r="OLU41" s="1403" t="s">
        <v>2047</v>
      </c>
      <c r="OLV41" s="1403" t="s">
        <v>2047</v>
      </c>
      <c r="OLW41" s="1403" t="s">
        <v>2047</v>
      </c>
      <c r="OLX41" s="1403" t="s">
        <v>2047</v>
      </c>
      <c r="OLY41" s="1403" t="s">
        <v>2047</v>
      </c>
      <c r="OLZ41" s="1403" t="s">
        <v>2047</v>
      </c>
      <c r="OMA41" s="1403" t="s">
        <v>2047</v>
      </c>
      <c r="OMB41" s="1403" t="s">
        <v>2047</v>
      </c>
      <c r="OMC41" s="1403" t="s">
        <v>2047</v>
      </c>
      <c r="OMD41" s="1403" t="s">
        <v>2047</v>
      </c>
      <c r="OME41" s="1403" t="s">
        <v>2047</v>
      </c>
      <c r="OMF41" s="1403" t="s">
        <v>2047</v>
      </c>
      <c r="OMG41" s="1403" t="s">
        <v>2047</v>
      </c>
      <c r="OMH41" s="1403" t="s">
        <v>2047</v>
      </c>
      <c r="OMI41" s="1403" t="s">
        <v>2047</v>
      </c>
      <c r="OMJ41" s="1403" t="s">
        <v>2047</v>
      </c>
      <c r="OMK41" s="1403" t="s">
        <v>2047</v>
      </c>
      <c r="OML41" s="1403" t="s">
        <v>2047</v>
      </c>
      <c r="OMM41" s="1403" t="s">
        <v>2047</v>
      </c>
      <c r="OMN41" s="1403" t="s">
        <v>2047</v>
      </c>
      <c r="OMO41" s="1403" t="s">
        <v>2047</v>
      </c>
      <c r="OMP41" s="1403" t="s">
        <v>2047</v>
      </c>
      <c r="OMQ41" s="1403" t="s">
        <v>2047</v>
      </c>
      <c r="OMR41" s="1403" t="s">
        <v>2047</v>
      </c>
      <c r="OMS41" s="1403" t="s">
        <v>2047</v>
      </c>
      <c r="OMT41" s="1403" t="s">
        <v>2047</v>
      </c>
      <c r="OMU41" s="1403" t="s">
        <v>2047</v>
      </c>
      <c r="OMV41" s="1403" t="s">
        <v>2047</v>
      </c>
      <c r="OMW41" s="1403" t="s">
        <v>2047</v>
      </c>
      <c r="OMX41" s="1403" t="s">
        <v>2047</v>
      </c>
      <c r="OMY41" s="1403" t="s">
        <v>2047</v>
      </c>
      <c r="OMZ41" s="1403" t="s">
        <v>2047</v>
      </c>
      <c r="ONA41" s="1403" t="s">
        <v>2047</v>
      </c>
      <c r="ONB41" s="1403" t="s">
        <v>2047</v>
      </c>
      <c r="ONC41" s="1403" t="s">
        <v>2047</v>
      </c>
      <c r="OND41" s="1403" t="s">
        <v>2047</v>
      </c>
      <c r="ONE41" s="1403" t="s">
        <v>2047</v>
      </c>
      <c r="ONF41" s="1403" t="s">
        <v>2047</v>
      </c>
      <c r="ONG41" s="1403" t="s">
        <v>2047</v>
      </c>
      <c r="ONH41" s="1403" t="s">
        <v>2047</v>
      </c>
      <c r="ONI41" s="1403" t="s">
        <v>2047</v>
      </c>
      <c r="ONJ41" s="1403" t="s">
        <v>2047</v>
      </c>
      <c r="ONK41" s="1403" t="s">
        <v>2047</v>
      </c>
      <c r="ONL41" s="1403" t="s">
        <v>2047</v>
      </c>
      <c r="ONM41" s="1403" t="s">
        <v>2047</v>
      </c>
      <c r="ONN41" s="1403" t="s">
        <v>2047</v>
      </c>
      <c r="ONO41" s="1403" t="s">
        <v>2047</v>
      </c>
      <c r="ONP41" s="1403" t="s">
        <v>2047</v>
      </c>
      <c r="ONQ41" s="1403" t="s">
        <v>2047</v>
      </c>
      <c r="ONR41" s="1403" t="s">
        <v>2047</v>
      </c>
      <c r="ONS41" s="1403" t="s">
        <v>2047</v>
      </c>
      <c r="ONT41" s="1403" t="s">
        <v>2047</v>
      </c>
      <c r="ONU41" s="1403" t="s">
        <v>2047</v>
      </c>
      <c r="ONV41" s="1403" t="s">
        <v>2047</v>
      </c>
      <c r="ONW41" s="1403" t="s">
        <v>2047</v>
      </c>
      <c r="ONX41" s="1403" t="s">
        <v>2047</v>
      </c>
      <c r="ONY41" s="1403" t="s">
        <v>2047</v>
      </c>
      <c r="ONZ41" s="1403" t="s">
        <v>2047</v>
      </c>
      <c r="OOA41" s="1403" t="s">
        <v>2047</v>
      </c>
      <c r="OOB41" s="1403" t="s">
        <v>2047</v>
      </c>
      <c r="OOC41" s="1403" t="s">
        <v>2047</v>
      </c>
      <c r="OOD41" s="1403" t="s">
        <v>2047</v>
      </c>
      <c r="OOE41" s="1403" t="s">
        <v>2047</v>
      </c>
      <c r="OOF41" s="1403" t="s">
        <v>2047</v>
      </c>
      <c r="OOG41" s="1403" t="s">
        <v>2047</v>
      </c>
      <c r="OOH41" s="1403" t="s">
        <v>2047</v>
      </c>
      <c r="OOI41" s="1403" t="s">
        <v>2047</v>
      </c>
      <c r="OOJ41" s="1403" t="s">
        <v>2047</v>
      </c>
      <c r="OOK41" s="1403" t="s">
        <v>2047</v>
      </c>
      <c r="OOL41" s="1403" t="s">
        <v>2047</v>
      </c>
      <c r="OOM41" s="1403" t="s">
        <v>2047</v>
      </c>
      <c r="OON41" s="1403" t="s">
        <v>2047</v>
      </c>
      <c r="OOO41" s="1403" t="s">
        <v>2047</v>
      </c>
      <c r="OOP41" s="1403" t="s">
        <v>2047</v>
      </c>
      <c r="OOQ41" s="1403" t="s">
        <v>2047</v>
      </c>
      <c r="OOR41" s="1403" t="s">
        <v>2047</v>
      </c>
      <c r="OOS41" s="1403" t="s">
        <v>2047</v>
      </c>
      <c r="OOT41" s="1403" t="s">
        <v>2047</v>
      </c>
      <c r="OOU41" s="1403" t="s">
        <v>2047</v>
      </c>
      <c r="OOV41" s="1403" t="s">
        <v>2047</v>
      </c>
      <c r="OOW41" s="1403" t="s">
        <v>2047</v>
      </c>
      <c r="OOX41" s="1403" t="s">
        <v>2047</v>
      </c>
      <c r="OOY41" s="1403" t="s">
        <v>2047</v>
      </c>
      <c r="OOZ41" s="1403" t="s">
        <v>2047</v>
      </c>
      <c r="OPA41" s="1403" t="s">
        <v>2047</v>
      </c>
      <c r="OPB41" s="1403" t="s">
        <v>2047</v>
      </c>
      <c r="OPC41" s="1403" t="s">
        <v>2047</v>
      </c>
      <c r="OPD41" s="1403" t="s">
        <v>2047</v>
      </c>
      <c r="OPE41" s="1403" t="s">
        <v>2047</v>
      </c>
      <c r="OPF41" s="1403" t="s">
        <v>2047</v>
      </c>
      <c r="OPG41" s="1403" t="s">
        <v>2047</v>
      </c>
      <c r="OPH41" s="1403" t="s">
        <v>2047</v>
      </c>
      <c r="OPI41" s="1403" t="s">
        <v>2047</v>
      </c>
      <c r="OPJ41" s="1403" t="s">
        <v>2047</v>
      </c>
      <c r="OPK41" s="1403" t="s">
        <v>2047</v>
      </c>
      <c r="OPL41" s="1403" t="s">
        <v>2047</v>
      </c>
      <c r="OPM41" s="1403" t="s">
        <v>2047</v>
      </c>
      <c r="OPN41" s="1403" t="s">
        <v>2047</v>
      </c>
      <c r="OPO41" s="1403" t="s">
        <v>2047</v>
      </c>
      <c r="OPP41" s="1403" t="s">
        <v>2047</v>
      </c>
      <c r="OPQ41" s="1403" t="s">
        <v>2047</v>
      </c>
      <c r="OPR41" s="1403" t="s">
        <v>2047</v>
      </c>
      <c r="OPS41" s="1403" t="s">
        <v>2047</v>
      </c>
      <c r="OPT41" s="1403" t="s">
        <v>2047</v>
      </c>
      <c r="OPU41" s="1403" t="s">
        <v>2047</v>
      </c>
      <c r="OPV41" s="1403" t="s">
        <v>2047</v>
      </c>
      <c r="OPW41" s="1403" t="s">
        <v>2047</v>
      </c>
      <c r="OPX41" s="1403" t="s">
        <v>2047</v>
      </c>
      <c r="OPY41" s="1403" t="s">
        <v>2047</v>
      </c>
      <c r="OPZ41" s="1403" t="s">
        <v>2047</v>
      </c>
      <c r="OQA41" s="1403" t="s">
        <v>2047</v>
      </c>
      <c r="OQB41" s="1403" t="s">
        <v>2047</v>
      </c>
      <c r="OQC41" s="1403" t="s">
        <v>2047</v>
      </c>
      <c r="OQD41" s="1403" t="s">
        <v>2047</v>
      </c>
      <c r="OQE41" s="1403" t="s">
        <v>2047</v>
      </c>
      <c r="OQF41" s="1403" t="s">
        <v>2047</v>
      </c>
      <c r="OQG41" s="1403" t="s">
        <v>2047</v>
      </c>
      <c r="OQH41" s="1403" t="s">
        <v>2047</v>
      </c>
      <c r="OQI41" s="1403" t="s">
        <v>2047</v>
      </c>
      <c r="OQJ41" s="1403" t="s">
        <v>2047</v>
      </c>
      <c r="OQK41" s="1403" t="s">
        <v>2047</v>
      </c>
      <c r="OQL41" s="1403" t="s">
        <v>2047</v>
      </c>
      <c r="OQM41" s="1403" t="s">
        <v>2047</v>
      </c>
      <c r="OQN41" s="1403" t="s">
        <v>2047</v>
      </c>
      <c r="OQO41" s="1403" t="s">
        <v>2047</v>
      </c>
      <c r="OQP41" s="1403" t="s">
        <v>2047</v>
      </c>
      <c r="OQQ41" s="1403" t="s">
        <v>2047</v>
      </c>
      <c r="OQR41" s="1403" t="s">
        <v>2047</v>
      </c>
      <c r="OQS41" s="1403" t="s">
        <v>2047</v>
      </c>
      <c r="OQT41" s="1403" t="s">
        <v>2047</v>
      </c>
      <c r="OQU41" s="1403" t="s">
        <v>2047</v>
      </c>
      <c r="OQV41" s="1403" t="s">
        <v>2047</v>
      </c>
      <c r="OQW41" s="1403" t="s">
        <v>2047</v>
      </c>
      <c r="OQX41" s="1403" t="s">
        <v>2047</v>
      </c>
      <c r="OQY41" s="1403" t="s">
        <v>2047</v>
      </c>
      <c r="OQZ41" s="1403" t="s">
        <v>2047</v>
      </c>
      <c r="ORA41" s="1403" t="s">
        <v>2047</v>
      </c>
      <c r="ORB41" s="1403" t="s">
        <v>2047</v>
      </c>
      <c r="ORC41" s="1403" t="s">
        <v>2047</v>
      </c>
      <c r="ORD41" s="1403" t="s">
        <v>2047</v>
      </c>
      <c r="ORE41" s="1403" t="s">
        <v>2047</v>
      </c>
      <c r="ORF41" s="1403" t="s">
        <v>2047</v>
      </c>
      <c r="ORG41" s="1403" t="s">
        <v>2047</v>
      </c>
      <c r="ORH41" s="1403" t="s">
        <v>2047</v>
      </c>
      <c r="ORI41" s="1403" t="s">
        <v>2047</v>
      </c>
      <c r="ORJ41" s="1403" t="s">
        <v>2047</v>
      </c>
      <c r="ORK41" s="1403" t="s">
        <v>2047</v>
      </c>
      <c r="ORL41" s="1403" t="s">
        <v>2047</v>
      </c>
      <c r="ORM41" s="1403" t="s">
        <v>2047</v>
      </c>
      <c r="ORN41" s="1403" t="s">
        <v>2047</v>
      </c>
      <c r="ORO41" s="1403" t="s">
        <v>2047</v>
      </c>
      <c r="ORP41" s="1403" t="s">
        <v>2047</v>
      </c>
      <c r="ORQ41" s="1403" t="s">
        <v>2047</v>
      </c>
      <c r="ORR41" s="1403" t="s">
        <v>2047</v>
      </c>
      <c r="ORS41" s="1403" t="s">
        <v>2047</v>
      </c>
      <c r="ORT41" s="1403" t="s">
        <v>2047</v>
      </c>
      <c r="ORU41" s="1403" t="s">
        <v>2047</v>
      </c>
      <c r="ORV41" s="1403" t="s">
        <v>2047</v>
      </c>
      <c r="ORW41" s="1403" t="s">
        <v>2047</v>
      </c>
      <c r="ORX41" s="1403" t="s">
        <v>2047</v>
      </c>
      <c r="ORY41" s="1403" t="s">
        <v>2047</v>
      </c>
      <c r="ORZ41" s="1403" t="s">
        <v>2047</v>
      </c>
      <c r="OSA41" s="1403" t="s">
        <v>2047</v>
      </c>
      <c r="OSB41" s="1403" t="s">
        <v>2047</v>
      </c>
      <c r="OSC41" s="1403" t="s">
        <v>2047</v>
      </c>
      <c r="OSD41" s="1403" t="s">
        <v>2047</v>
      </c>
      <c r="OSE41" s="1403" t="s">
        <v>2047</v>
      </c>
      <c r="OSF41" s="1403" t="s">
        <v>2047</v>
      </c>
      <c r="OSG41" s="1403" t="s">
        <v>2047</v>
      </c>
      <c r="OSH41" s="1403" t="s">
        <v>2047</v>
      </c>
      <c r="OSI41" s="1403" t="s">
        <v>2047</v>
      </c>
      <c r="OSJ41" s="1403" t="s">
        <v>2047</v>
      </c>
      <c r="OSK41" s="1403" t="s">
        <v>2047</v>
      </c>
      <c r="OSL41" s="1403" t="s">
        <v>2047</v>
      </c>
      <c r="OSM41" s="1403" t="s">
        <v>2047</v>
      </c>
      <c r="OSN41" s="1403" t="s">
        <v>2047</v>
      </c>
      <c r="OSO41" s="1403" t="s">
        <v>2047</v>
      </c>
      <c r="OSP41" s="1403" t="s">
        <v>2047</v>
      </c>
      <c r="OSQ41" s="1403" t="s">
        <v>2047</v>
      </c>
      <c r="OSR41" s="1403" t="s">
        <v>2047</v>
      </c>
      <c r="OSS41" s="1403" t="s">
        <v>2047</v>
      </c>
      <c r="OST41" s="1403" t="s">
        <v>2047</v>
      </c>
      <c r="OSU41" s="1403" t="s">
        <v>2047</v>
      </c>
      <c r="OSV41" s="1403" t="s">
        <v>2047</v>
      </c>
      <c r="OSW41" s="1403" t="s">
        <v>2047</v>
      </c>
      <c r="OSX41" s="1403" t="s">
        <v>2047</v>
      </c>
      <c r="OSY41" s="1403" t="s">
        <v>2047</v>
      </c>
      <c r="OSZ41" s="1403" t="s">
        <v>2047</v>
      </c>
      <c r="OTA41" s="1403" t="s">
        <v>2047</v>
      </c>
      <c r="OTB41" s="1403" t="s">
        <v>2047</v>
      </c>
      <c r="OTC41" s="1403" t="s">
        <v>2047</v>
      </c>
      <c r="OTD41" s="1403" t="s">
        <v>2047</v>
      </c>
      <c r="OTE41" s="1403" t="s">
        <v>2047</v>
      </c>
      <c r="OTF41" s="1403" t="s">
        <v>2047</v>
      </c>
      <c r="OTG41" s="1403" t="s">
        <v>2047</v>
      </c>
      <c r="OTH41" s="1403" t="s">
        <v>2047</v>
      </c>
      <c r="OTI41" s="1403" t="s">
        <v>2047</v>
      </c>
      <c r="OTJ41" s="1403" t="s">
        <v>2047</v>
      </c>
      <c r="OTK41" s="1403" t="s">
        <v>2047</v>
      </c>
      <c r="OTL41" s="1403" t="s">
        <v>2047</v>
      </c>
      <c r="OTM41" s="1403" t="s">
        <v>2047</v>
      </c>
      <c r="OTN41" s="1403" t="s">
        <v>2047</v>
      </c>
      <c r="OTO41" s="1403" t="s">
        <v>2047</v>
      </c>
      <c r="OTP41" s="1403" t="s">
        <v>2047</v>
      </c>
      <c r="OTQ41" s="1403" t="s">
        <v>2047</v>
      </c>
      <c r="OTR41" s="1403" t="s">
        <v>2047</v>
      </c>
      <c r="OTS41" s="1403" t="s">
        <v>2047</v>
      </c>
      <c r="OTT41" s="1403" t="s">
        <v>2047</v>
      </c>
      <c r="OTU41" s="1403" t="s">
        <v>2047</v>
      </c>
      <c r="OTV41" s="1403" t="s">
        <v>2047</v>
      </c>
      <c r="OTW41" s="1403" t="s">
        <v>2047</v>
      </c>
      <c r="OTX41" s="1403" t="s">
        <v>2047</v>
      </c>
      <c r="OTY41" s="1403" t="s">
        <v>2047</v>
      </c>
      <c r="OTZ41" s="1403" t="s">
        <v>2047</v>
      </c>
      <c r="OUA41" s="1403" t="s">
        <v>2047</v>
      </c>
      <c r="OUB41" s="1403" t="s">
        <v>2047</v>
      </c>
      <c r="OUC41" s="1403" t="s">
        <v>2047</v>
      </c>
      <c r="OUD41" s="1403" t="s">
        <v>2047</v>
      </c>
      <c r="OUE41" s="1403" t="s">
        <v>2047</v>
      </c>
      <c r="OUF41" s="1403" t="s">
        <v>2047</v>
      </c>
      <c r="OUG41" s="1403" t="s">
        <v>2047</v>
      </c>
      <c r="OUH41" s="1403" t="s">
        <v>2047</v>
      </c>
      <c r="OUI41" s="1403" t="s">
        <v>2047</v>
      </c>
      <c r="OUJ41" s="1403" t="s">
        <v>2047</v>
      </c>
      <c r="OUK41" s="1403" t="s">
        <v>2047</v>
      </c>
      <c r="OUL41" s="1403" t="s">
        <v>2047</v>
      </c>
      <c r="OUM41" s="1403" t="s">
        <v>2047</v>
      </c>
      <c r="OUN41" s="1403" t="s">
        <v>2047</v>
      </c>
      <c r="OUO41" s="1403" t="s">
        <v>2047</v>
      </c>
      <c r="OUP41" s="1403" t="s">
        <v>2047</v>
      </c>
      <c r="OUQ41" s="1403" t="s">
        <v>2047</v>
      </c>
      <c r="OUR41" s="1403" t="s">
        <v>2047</v>
      </c>
      <c r="OUS41" s="1403" t="s">
        <v>2047</v>
      </c>
      <c r="OUT41" s="1403" t="s">
        <v>2047</v>
      </c>
      <c r="OUU41" s="1403" t="s">
        <v>2047</v>
      </c>
      <c r="OUV41" s="1403" t="s">
        <v>2047</v>
      </c>
      <c r="OUW41" s="1403" t="s">
        <v>2047</v>
      </c>
      <c r="OUX41" s="1403" t="s">
        <v>2047</v>
      </c>
      <c r="OUY41" s="1403" t="s">
        <v>2047</v>
      </c>
      <c r="OUZ41" s="1403" t="s">
        <v>2047</v>
      </c>
      <c r="OVA41" s="1403" t="s">
        <v>2047</v>
      </c>
      <c r="OVB41" s="1403" t="s">
        <v>2047</v>
      </c>
      <c r="OVC41" s="1403" t="s">
        <v>2047</v>
      </c>
      <c r="OVD41" s="1403" t="s">
        <v>2047</v>
      </c>
      <c r="OVE41" s="1403" t="s">
        <v>2047</v>
      </c>
      <c r="OVF41" s="1403" t="s">
        <v>2047</v>
      </c>
      <c r="OVG41" s="1403" t="s">
        <v>2047</v>
      </c>
      <c r="OVH41" s="1403" t="s">
        <v>2047</v>
      </c>
      <c r="OVI41" s="1403" t="s">
        <v>2047</v>
      </c>
      <c r="OVJ41" s="1403" t="s">
        <v>2047</v>
      </c>
      <c r="OVK41" s="1403" t="s">
        <v>2047</v>
      </c>
      <c r="OVL41" s="1403" t="s">
        <v>2047</v>
      </c>
      <c r="OVM41" s="1403" t="s">
        <v>2047</v>
      </c>
      <c r="OVN41" s="1403" t="s">
        <v>2047</v>
      </c>
      <c r="OVO41" s="1403" t="s">
        <v>2047</v>
      </c>
      <c r="OVP41" s="1403" t="s">
        <v>2047</v>
      </c>
      <c r="OVQ41" s="1403" t="s">
        <v>2047</v>
      </c>
      <c r="OVR41" s="1403" t="s">
        <v>2047</v>
      </c>
      <c r="OVS41" s="1403" t="s">
        <v>2047</v>
      </c>
      <c r="OVT41" s="1403" t="s">
        <v>2047</v>
      </c>
      <c r="OVU41" s="1403" t="s">
        <v>2047</v>
      </c>
      <c r="OVV41" s="1403" t="s">
        <v>2047</v>
      </c>
      <c r="OVW41" s="1403" t="s">
        <v>2047</v>
      </c>
      <c r="OVX41" s="1403" t="s">
        <v>2047</v>
      </c>
      <c r="OVY41" s="1403" t="s">
        <v>2047</v>
      </c>
      <c r="OVZ41" s="1403" t="s">
        <v>2047</v>
      </c>
      <c r="OWA41" s="1403" t="s">
        <v>2047</v>
      </c>
      <c r="OWB41" s="1403" t="s">
        <v>2047</v>
      </c>
      <c r="OWC41" s="1403" t="s">
        <v>2047</v>
      </c>
      <c r="OWD41" s="1403" t="s">
        <v>2047</v>
      </c>
      <c r="OWE41" s="1403" t="s">
        <v>2047</v>
      </c>
      <c r="OWF41" s="1403" t="s">
        <v>2047</v>
      </c>
      <c r="OWG41" s="1403" t="s">
        <v>2047</v>
      </c>
      <c r="OWH41" s="1403" t="s">
        <v>2047</v>
      </c>
      <c r="OWI41" s="1403" t="s">
        <v>2047</v>
      </c>
      <c r="OWJ41" s="1403" t="s">
        <v>2047</v>
      </c>
      <c r="OWK41" s="1403" t="s">
        <v>2047</v>
      </c>
      <c r="OWL41" s="1403" t="s">
        <v>2047</v>
      </c>
      <c r="OWM41" s="1403" t="s">
        <v>2047</v>
      </c>
      <c r="OWN41" s="1403" t="s">
        <v>2047</v>
      </c>
      <c r="OWO41" s="1403" t="s">
        <v>2047</v>
      </c>
      <c r="OWP41" s="1403" t="s">
        <v>2047</v>
      </c>
      <c r="OWQ41" s="1403" t="s">
        <v>2047</v>
      </c>
      <c r="OWR41" s="1403" t="s">
        <v>2047</v>
      </c>
      <c r="OWS41" s="1403" t="s">
        <v>2047</v>
      </c>
      <c r="OWT41" s="1403" t="s">
        <v>2047</v>
      </c>
      <c r="OWU41" s="1403" t="s">
        <v>2047</v>
      </c>
      <c r="OWV41" s="1403" t="s">
        <v>2047</v>
      </c>
      <c r="OWW41" s="1403" t="s">
        <v>2047</v>
      </c>
      <c r="OWX41" s="1403" t="s">
        <v>2047</v>
      </c>
      <c r="OWY41" s="1403" t="s">
        <v>2047</v>
      </c>
      <c r="OWZ41" s="1403" t="s">
        <v>2047</v>
      </c>
      <c r="OXA41" s="1403" t="s">
        <v>2047</v>
      </c>
      <c r="OXB41" s="1403" t="s">
        <v>2047</v>
      </c>
      <c r="OXC41" s="1403" t="s">
        <v>2047</v>
      </c>
      <c r="OXD41" s="1403" t="s">
        <v>2047</v>
      </c>
      <c r="OXE41" s="1403" t="s">
        <v>2047</v>
      </c>
      <c r="OXF41" s="1403" t="s">
        <v>2047</v>
      </c>
      <c r="OXG41" s="1403" t="s">
        <v>2047</v>
      </c>
      <c r="OXH41" s="1403" t="s">
        <v>2047</v>
      </c>
      <c r="OXI41" s="1403" t="s">
        <v>2047</v>
      </c>
      <c r="OXJ41" s="1403" t="s">
        <v>2047</v>
      </c>
      <c r="OXK41" s="1403" t="s">
        <v>2047</v>
      </c>
      <c r="OXL41" s="1403" t="s">
        <v>2047</v>
      </c>
      <c r="OXM41" s="1403" t="s">
        <v>2047</v>
      </c>
      <c r="OXN41" s="1403" t="s">
        <v>2047</v>
      </c>
      <c r="OXO41" s="1403" t="s">
        <v>2047</v>
      </c>
      <c r="OXP41" s="1403" t="s">
        <v>2047</v>
      </c>
      <c r="OXQ41" s="1403" t="s">
        <v>2047</v>
      </c>
      <c r="OXR41" s="1403" t="s">
        <v>2047</v>
      </c>
      <c r="OXS41" s="1403" t="s">
        <v>2047</v>
      </c>
      <c r="OXT41" s="1403" t="s">
        <v>2047</v>
      </c>
      <c r="OXU41" s="1403" t="s">
        <v>2047</v>
      </c>
      <c r="OXV41" s="1403" t="s">
        <v>2047</v>
      </c>
      <c r="OXW41" s="1403" t="s">
        <v>2047</v>
      </c>
      <c r="OXX41" s="1403" t="s">
        <v>2047</v>
      </c>
      <c r="OXY41" s="1403" t="s">
        <v>2047</v>
      </c>
      <c r="OXZ41" s="1403" t="s">
        <v>2047</v>
      </c>
      <c r="OYA41" s="1403" t="s">
        <v>2047</v>
      </c>
      <c r="OYB41" s="1403" t="s">
        <v>2047</v>
      </c>
      <c r="OYC41" s="1403" t="s">
        <v>2047</v>
      </c>
      <c r="OYD41" s="1403" t="s">
        <v>2047</v>
      </c>
      <c r="OYE41" s="1403" t="s">
        <v>2047</v>
      </c>
      <c r="OYF41" s="1403" t="s">
        <v>2047</v>
      </c>
      <c r="OYG41" s="1403" t="s">
        <v>2047</v>
      </c>
      <c r="OYH41" s="1403" t="s">
        <v>2047</v>
      </c>
      <c r="OYI41" s="1403" t="s">
        <v>2047</v>
      </c>
      <c r="OYJ41" s="1403" t="s">
        <v>2047</v>
      </c>
      <c r="OYK41" s="1403" t="s">
        <v>2047</v>
      </c>
      <c r="OYL41" s="1403" t="s">
        <v>2047</v>
      </c>
      <c r="OYM41" s="1403" t="s">
        <v>2047</v>
      </c>
      <c r="OYN41" s="1403" t="s">
        <v>2047</v>
      </c>
      <c r="OYO41" s="1403" t="s">
        <v>2047</v>
      </c>
      <c r="OYP41" s="1403" t="s">
        <v>2047</v>
      </c>
      <c r="OYQ41" s="1403" t="s">
        <v>2047</v>
      </c>
      <c r="OYR41" s="1403" t="s">
        <v>2047</v>
      </c>
      <c r="OYS41" s="1403" t="s">
        <v>2047</v>
      </c>
      <c r="OYT41" s="1403" t="s">
        <v>2047</v>
      </c>
      <c r="OYU41" s="1403" t="s">
        <v>2047</v>
      </c>
      <c r="OYV41" s="1403" t="s">
        <v>2047</v>
      </c>
      <c r="OYW41" s="1403" t="s">
        <v>2047</v>
      </c>
      <c r="OYX41" s="1403" t="s">
        <v>2047</v>
      </c>
      <c r="OYY41" s="1403" t="s">
        <v>2047</v>
      </c>
      <c r="OYZ41" s="1403" t="s">
        <v>2047</v>
      </c>
      <c r="OZA41" s="1403" t="s">
        <v>2047</v>
      </c>
      <c r="OZB41" s="1403" t="s">
        <v>2047</v>
      </c>
      <c r="OZC41" s="1403" t="s">
        <v>2047</v>
      </c>
      <c r="OZD41" s="1403" t="s">
        <v>2047</v>
      </c>
      <c r="OZE41" s="1403" t="s">
        <v>2047</v>
      </c>
      <c r="OZF41" s="1403" t="s">
        <v>2047</v>
      </c>
      <c r="OZG41" s="1403" t="s">
        <v>2047</v>
      </c>
      <c r="OZH41" s="1403" t="s">
        <v>2047</v>
      </c>
      <c r="OZI41" s="1403" t="s">
        <v>2047</v>
      </c>
      <c r="OZJ41" s="1403" t="s">
        <v>2047</v>
      </c>
      <c r="OZK41" s="1403" t="s">
        <v>2047</v>
      </c>
      <c r="OZL41" s="1403" t="s">
        <v>2047</v>
      </c>
      <c r="OZM41" s="1403" t="s">
        <v>2047</v>
      </c>
      <c r="OZN41" s="1403" t="s">
        <v>2047</v>
      </c>
      <c r="OZO41" s="1403" t="s">
        <v>2047</v>
      </c>
      <c r="OZP41" s="1403" t="s">
        <v>2047</v>
      </c>
      <c r="OZQ41" s="1403" t="s">
        <v>2047</v>
      </c>
      <c r="OZR41" s="1403" t="s">
        <v>2047</v>
      </c>
      <c r="OZS41" s="1403" t="s">
        <v>2047</v>
      </c>
      <c r="OZT41" s="1403" t="s">
        <v>2047</v>
      </c>
      <c r="OZU41" s="1403" t="s">
        <v>2047</v>
      </c>
      <c r="OZV41" s="1403" t="s">
        <v>2047</v>
      </c>
      <c r="OZW41" s="1403" t="s">
        <v>2047</v>
      </c>
      <c r="OZX41" s="1403" t="s">
        <v>2047</v>
      </c>
      <c r="OZY41" s="1403" t="s">
        <v>2047</v>
      </c>
      <c r="OZZ41" s="1403" t="s">
        <v>2047</v>
      </c>
      <c r="PAA41" s="1403" t="s">
        <v>2047</v>
      </c>
      <c r="PAB41" s="1403" t="s">
        <v>2047</v>
      </c>
      <c r="PAC41" s="1403" t="s">
        <v>2047</v>
      </c>
      <c r="PAD41" s="1403" t="s">
        <v>2047</v>
      </c>
      <c r="PAE41" s="1403" t="s">
        <v>2047</v>
      </c>
      <c r="PAF41" s="1403" t="s">
        <v>2047</v>
      </c>
      <c r="PAG41" s="1403" t="s">
        <v>2047</v>
      </c>
      <c r="PAH41" s="1403" t="s">
        <v>2047</v>
      </c>
      <c r="PAI41" s="1403" t="s">
        <v>2047</v>
      </c>
      <c r="PAJ41" s="1403" t="s">
        <v>2047</v>
      </c>
      <c r="PAK41" s="1403" t="s">
        <v>2047</v>
      </c>
      <c r="PAL41" s="1403" t="s">
        <v>2047</v>
      </c>
      <c r="PAM41" s="1403" t="s">
        <v>2047</v>
      </c>
      <c r="PAN41" s="1403" t="s">
        <v>2047</v>
      </c>
      <c r="PAO41" s="1403" t="s">
        <v>2047</v>
      </c>
      <c r="PAP41" s="1403" t="s">
        <v>2047</v>
      </c>
      <c r="PAQ41" s="1403" t="s">
        <v>2047</v>
      </c>
      <c r="PAR41" s="1403" t="s">
        <v>2047</v>
      </c>
      <c r="PAS41" s="1403" t="s">
        <v>2047</v>
      </c>
      <c r="PAT41" s="1403" t="s">
        <v>2047</v>
      </c>
      <c r="PAU41" s="1403" t="s">
        <v>2047</v>
      </c>
      <c r="PAV41" s="1403" t="s">
        <v>2047</v>
      </c>
      <c r="PAW41" s="1403" t="s">
        <v>2047</v>
      </c>
      <c r="PAX41" s="1403" t="s">
        <v>2047</v>
      </c>
      <c r="PAY41" s="1403" t="s">
        <v>2047</v>
      </c>
      <c r="PAZ41" s="1403" t="s">
        <v>2047</v>
      </c>
      <c r="PBA41" s="1403" t="s">
        <v>2047</v>
      </c>
      <c r="PBB41" s="1403" t="s">
        <v>2047</v>
      </c>
      <c r="PBC41" s="1403" t="s">
        <v>2047</v>
      </c>
      <c r="PBD41" s="1403" t="s">
        <v>2047</v>
      </c>
      <c r="PBE41" s="1403" t="s">
        <v>2047</v>
      </c>
      <c r="PBF41" s="1403" t="s">
        <v>2047</v>
      </c>
      <c r="PBG41" s="1403" t="s">
        <v>2047</v>
      </c>
      <c r="PBH41" s="1403" t="s">
        <v>2047</v>
      </c>
      <c r="PBI41" s="1403" t="s">
        <v>2047</v>
      </c>
      <c r="PBJ41" s="1403" t="s">
        <v>2047</v>
      </c>
      <c r="PBK41" s="1403" t="s">
        <v>2047</v>
      </c>
      <c r="PBL41" s="1403" t="s">
        <v>2047</v>
      </c>
      <c r="PBM41" s="1403" t="s">
        <v>2047</v>
      </c>
      <c r="PBN41" s="1403" t="s">
        <v>2047</v>
      </c>
      <c r="PBO41" s="1403" t="s">
        <v>2047</v>
      </c>
      <c r="PBP41" s="1403" t="s">
        <v>2047</v>
      </c>
      <c r="PBQ41" s="1403" t="s">
        <v>2047</v>
      </c>
      <c r="PBR41" s="1403" t="s">
        <v>2047</v>
      </c>
      <c r="PBS41" s="1403" t="s">
        <v>2047</v>
      </c>
      <c r="PBT41" s="1403" t="s">
        <v>2047</v>
      </c>
      <c r="PBU41" s="1403" t="s">
        <v>2047</v>
      </c>
      <c r="PBV41" s="1403" t="s">
        <v>2047</v>
      </c>
      <c r="PBW41" s="1403" t="s">
        <v>2047</v>
      </c>
      <c r="PBX41" s="1403" t="s">
        <v>2047</v>
      </c>
      <c r="PBY41" s="1403" t="s">
        <v>2047</v>
      </c>
      <c r="PBZ41" s="1403" t="s">
        <v>2047</v>
      </c>
      <c r="PCA41" s="1403" t="s">
        <v>2047</v>
      </c>
      <c r="PCB41" s="1403" t="s">
        <v>2047</v>
      </c>
      <c r="PCC41" s="1403" t="s">
        <v>2047</v>
      </c>
      <c r="PCD41" s="1403" t="s">
        <v>2047</v>
      </c>
      <c r="PCE41" s="1403" t="s">
        <v>2047</v>
      </c>
      <c r="PCF41" s="1403" t="s">
        <v>2047</v>
      </c>
      <c r="PCG41" s="1403" t="s">
        <v>2047</v>
      </c>
      <c r="PCH41" s="1403" t="s">
        <v>2047</v>
      </c>
      <c r="PCI41" s="1403" t="s">
        <v>2047</v>
      </c>
      <c r="PCJ41" s="1403" t="s">
        <v>2047</v>
      </c>
      <c r="PCK41" s="1403" t="s">
        <v>2047</v>
      </c>
      <c r="PCL41" s="1403" t="s">
        <v>2047</v>
      </c>
      <c r="PCM41" s="1403" t="s">
        <v>2047</v>
      </c>
      <c r="PCN41" s="1403" t="s">
        <v>2047</v>
      </c>
      <c r="PCO41" s="1403" t="s">
        <v>2047</v>
      </c>
      <c r="PCP41" s="1403" t="s">
        <v>2047</v>
      </c>
      <c r="PCQ41" s="1403" t="s">
        <v>2047</v>
      </c>
      <c r="PCR41" s="1403" t="s">
        <v>2047</v>
      </c>
      <c r="PCS41" s="1403" t="s">
        <v>2047</v>
      </c>
      <c r="PCT41" s="1403" t="s">
        <v>2047</v>
      </c>
      <c r="PCU41" s="1403" t="s">
        <v>2047</v>
      </c>
      <c r="PCV41" s="1403" t="s">
        <v>2047</v>
      </c>
      <c r="PCW41" s="1403" t="s">
        <v>2047</v>
      </c>
      <c r="PCX41" s="1403" t="s">
        <v>2047</v>
      </c>
      <c r="PCY41" s="1403" t="s">
        <v>2047</v>
      </c>
      <c r="PCZ41" s="1403" t="s">
        <v>2047</v>
      </c>
      <c r="PDA41" s="1403" t="s">
        <v>2047</v>
      </c>
      <c r="PDB41" s="1403" t="s">
        <v>2047</v>
      </c>
      <c r="PDC41" s="1403" t="s">
        <v>2047</v>
      </c>
      <c r="PDD41" s="1403" t="s">
        <v>2047</v>
      </c>
      <c r="PDE41" s="1403" t="s">
        <v>2047</v>
      </c>
      <c r="PDF41" s="1403" t="s">
        <v>2047</v>
      </c>
      <c r="PDG41" s="1403" t="s">
        <v>2047</v>
      </c>
      <c r="PDH41" s="1403" t="s">
        <v>2047</v>
      </c>
      <c r="PDI41" s="1403" t="s">
        <v>2047</v>
      </c>
      <c r="PDJ41" s="1403" t="s">
        <v>2047</v>
      </c>
      <c r="PDK41" s="1403" t="s">
        <v>2047</v>
      </c>
      <c r="PDL41" s="1403" t="s">
        <v>2047</v>
      </c>
      <c r="PDM41" s="1403" t="s">
        <v>2047</v>
      </c>
      <c r="PDN41" s="1403" t="s">
        <v>2047</v>
      </c>
      <c r="PDO41" s="1403" t="s">
        <v>2047</v>
      </c>
      <c r="PDP41" s="1403" t="s">
        <v>2047</v>
      </c>
      <c r="PDQ41" s="1403" t="s">
        <v>2047</v>
      </c>
      <c r="PDR41" s="1403" t="s">
        <v>2047</v>
      </c>
      <c r="PDS41" s="1403" t="s">
        <v>2047</v>
      </c>
      <c r="PDT41" s="1403" t="s">
        <v>2047</v>
      </c>
      <c r="PDU41" s="1403" t="s">
        <v>2047</v>
      </c>
      <c r="PDV41" s="1403" t="s">
        <v>2047</v>
      </c>
      <c r="PDW41" s="1403" t="s">
        <v>2047</v>
      </c>
      <c r="PDX41" s="1403" t="s">
        <v>2047</v>
      </c>
      <c r="PDY41" s="1403" t="s">
        <v>2047</v>
      </c>
      <c r="PDZ41" s="1403" t="s">
        <v>2047</v>
      </c>
      <c r="PEA41" s="1403" t="s">
        <v>2047</v>
      </c>
      <c r="PEB41" s="1403" t="s">
        <v>2047</v>
      </c>
      <c r="PEC41" s="1403" t="s">
        <v>2047</v>
      </c>
      <c r="PED41" s="1403" t="s">
        <v>2047</v>
      </c>
      <c r="PEE41" s="1403" t="s">
        <v>2047</v>
      </c>
      <c r="PEF41" s="1403" t="s">
        <v>2047</v>
      </c>
      <c r="PEG41" s="1403" t="s">
        <v>2047</v>
      </c>
      <c r="PEH41" s="1403" t="s">
        <v>2047</v>
      </c>
      <c r="PEI41" s="1403" t="s">
        <v>2047</v>
      </c>
      <c r="PEJ41" s="1403" t="s">
        <v>2047</v>
      </c>
      <c r="PEK41" s="1403" t="s">
        <v>2047</v>
      </c>
      <c r="PEL41" s="1403" t="s">
        <v>2047</v>
      </c>
      <c r="PEM41" s="1403" t="s">
        <v>2047</v>
      </c>
      <c r="PEN41" s="1403" t="s">
        <v>2047</v>
      </c>
      <c r="PEO41" s="1403" t="s">
        <v>2047</v>
      </c>
      <c r="PEP41" s="1403" t="s">
        <v>2047</v>
      </c>
      <c r="PEQ41" s="1403" t="s">
        <v>2047</v>
      </c>
      <c r="PER41" s="1403" t="s">
        <v>2047</v>
      </c>
      <c r="PES41" s="1403" t="s">
        <v>2047</v>
      </c>
      <c r="PET41" s="1403" t="s">
        <v>2047</v>
      </c>
      <c r="PEU41" s="1403" t="s">
        <v>2047</v>
      </c>
      <c r="PEV41" s="1403" t="s">
        <v>2047</v>
      </c>
      <c r="PEW41" s="1403" t="s">
        <v>2047</v>
      </c>
      <c r="PEX41" s="1403" t="s">
        <v>2047</v>
      </c>
      <c r="PEY41" s="1403" t="s">
        <v>2047</v>
      </c>
      <c r="PEZ41" s="1403" t="s">
        <v>2047</v>
      </c>
      <c r="PFA41" s="1403" t="s">
        <v>2047</v>
      </c>
      <c r="PFB41" s="1403" t="s">
        <v>2047</v>
      </c>
      <c r="PFC41" s="1403" t="s">
        <v>2047</v>
      </c>
      <c r="PFD41" s="1403" t="s">
        <v>2047</v>
      </c>
      <c r="PFE41" s="1403" t="s">
        <v>2047</v>
      </c>
      <c r="PFF41" s="1403" t="s">
        <v>2047</v>
      </c>
      <c r="PFG41" s="1403" t="s">
        <v>2047</v>
      </c>
      <c r="PFH41" s="1403" t="s">
        <v>2047</v>
      </c>
      <c r="PFI41" s="1403" t="s">
        <v>2047</v>
      </c>
      <c r="PFJ41" s="1403" t="s">
        <v>2047</v>
      </c>
      <c r="PFK41" s="1403" t="s">
        <v>2047</v>
      </c>
      <c r="PFL41" s="1403" t="s">
        <v>2047</v>
      </c>
      <c r="PFM41" s="1403" t="s">
        <v>2047</v>
      </c>
      <c r="PFN41" s="1403" t="s">
        <v>2047</v>
      </c>
      <c r="PFO41" s="1403" t="s">
        <v>2047</v>
      </c>
      <c r="PFP41" s="1403" t="s">
        <v>2047</v>
      </c>
      <c r="PFQ41" s="1403" t="s">
        <v>2047</v>
      </c>
      <c r="PFR41" s="1403" t="s">
        <v>2047</v>
      </c>
      <c r="PFS41" s="1403" t="s">
        <v>2047</v>
      </c>
      <c r="PFT41" s="1403" t="s">
        <v>2047</v>
      </c>
      <c r="PFU41" s="1403" t="s">
        <v>2047</v>
      </c>
      <c r="PFV41" s="1403" t="s">
        <v>2047</v>
      </c>
      <c r="PFW41" s="1403" t="s">
        <v>2047</v>
      </c>
      <c r="PFX41" s="1403" t="s">
        <v>2047</v>
      </c>
      <c r="PFY41" s="1403" t="s">
        <v>2047</v>
      </c>
      <c r="PFZ41" s="1403" t="s">
        <v>2047</v>
      </c>
      <c r="PGA41" s="1403" t="s">
        <v>2047</v>
      </c>
      <c r="PGB41" s="1403" t="s">
        <v>2047</v>
      </c>
      <c r="PGC41" s="1403" t="s">
        <v>2047</v>
      </c>
      <c r="PGD41" s="1403" t="s">
        <v>2047</v>
      </c>
      <c r="PGE41" s="1403" t="s">
        <v>2047</v>
      </c>
      <c r="PGF41" s="1403" t="s">
        <v>2047</v>
      </c>
      <c r="PGG41" s="1403" t="s">
        <v>2047</v>
      </c>
      <c r="PGH41" s="1403" t="s">
        <v>2047</v>
      </c>
      <c r="PGI41" s="1403" t="s">
        <v>2047</v>
      </c>
      <c r="PGJ41" s="1403" t="s">
        <v>2047</v>
      </c>
      <c r="PGK41" s="1403" t="s">
        <v>2047</v>
      </c>
      <c r="PGL41" s="1403" t="s">
        <v>2047</v>
      </c>
      <c r="PGM41" s="1403" t="s">
        <v>2047</v>
      </c>
      <c r="PGN41" s="1403" t="s">
        <v>2047</v>
      </c>
      <c r="PGO41" s="1403" t="s">
        <v>2047</v>
      </c>
      <c r="PGP41" s="1403" t="s">
        <v>2047</v>
      </c>
      <c r="PGQ41" s="1403" t="s">
        <v>2047</v>
      </c>
      <c r="PGR41" s="1403" t="s">
        <v>2047</v>
      </c>
      <c r="PGS41" s="1403" t="s">
        <v>2047</v>
      </c>
      <c r="PGT41" s="1403" t="s">
        <v>2047</v>
      </c>
      <c r="PGU41" s="1403" t="s">
        <v>2047</v>
      </c>
      <c r="PGV41" s="1403" t="s">
        <v>2047</v>
      </c>
      <c r="PGW41" s="1403" t="s">
        <v>2047</v>
      </c>
      <c r="PGX41" s="1403" t="s">
        <v>2047</v>
      </c>
      <c r="PGY41" s="1403" t="s">
        <v>2047</v>
      </c>
      <c r="PGZ41" s="1403" t="s">
        <v>2047</v>
      </c>
      <c r="PHA41" s="1403" t="s">
        <v>2047</v>
      </c>
      <c r="PHB41" s="1403" t="s">
        <v>2047</v>
      </c>
      <c r="PHC41" s="1403" t="s">
        <v>2047</v>
      </c>
      <c r="PHD41" s="1403" t="s">
        <v>2047</v>
      </c>
      <c r="PHE41" s="1403" t="s">
        <v>2047</v>
      </c>
      <c r="PHF41" s="1403" t="s">
        <v>2047</v>
      </c>
      <c r="PHG41" s="1403" t="s">
        <v>2047</v>
      </c>
      <c r="PHH41" s="1403" t="s">
        <v>2047</v>
      </c>
      <c r="PHI41" s="1403" t="s">
        <v>2047</v>
      </c>
      <c r="PHJ41" s="1403" t="s">
        <v>2047</v>
      </c>
      <c r="PHK41" s="1403" t="s">
        <v>2047</v>
      </c>
      <c r="PHL41" s="1403" t="s">
        <v>2047</v>
      </c>
      <c r="PHM41" s="1403" t="s">
        <v>2047</v>
      </c>
      <c r="PHN41" s="1403" t="s">
        <v>2047</v>
      </c>
      <c r="PHO41" s="1403" t="s">
        <v>2047</v>
      </c>
      <c r="PHP41" s="1403" t="s">
        <v>2047</v>
      </c>
      <c r="PHQ41" s="1403" t="s">
        <v>2047</v>
      </c>
      <c r="PHR41" s="1403" t="s">
        <v>2047</v>
      </c>
      <c r="PHS41" s="1403" t="s">
        <v>2047</v>
      </c>
      <c r="PHT41" s="1403" t="s">
        <v>2047</v>
      </c>
      <c r="PHU41" s="1403" t="s">
        <v>2047</v>
      </c>
      <c r="PHV41" s="1403" t="s">
        <v>2047</v>
      </c>
      <c r="PHW41" s="1403" t="s">
        <v>2047</v>
      </c>
      <c r="PHX41" s="1403" t="s">
        <v>2047</v>
      </c>
      <c r="PHY41" s="1403" t="s">
        <v>2047</v>
      </c>
      <c r="PHZ41" s="1403" t="s">
        <v>2047</v>
      </c>
      <c r="PIA41" s="1403" t="s">
        <v>2047</v>
      </c>
      <c r="PIB41" s="1403" t="s">
        <v>2047</v>
      </c>
      <c r="PIC41" s="1403" t="s">
        <v>2047</v>
      </c>
      <c r="PID41" s="1403" t="s">
        <v>2047</v>
      </c>
      <c r="PIE41" s="1403" t="s">
        <v>2047</v>
      </c>
      <c r="PIF41" s="1403" t="s">
        <v>2047</v>
      </c>
      <c r="PIG41" s="1403" t="s">
        <v>2047</v>
      </c>
      <c r="PIH41" s="1403" t="s">
        <v>2047</v>
      </c>
      <c r="PII41" s="1403" t="s">
        <v>2047</v>
      </c>
      <c r="PIJ41" s="1403" t="s">
        <v>2047</v>
      </c>
      <c r="PIK41" s="1403" t="s">
        <v>2047</v>
      </c>
      <c r="PIL41" s="1403" t="s">
        <v>2047</v>
      </c>
      <c r="PIM41" s="1403" t="s">
        <v>2047</v>
      </c>
      <c r="PIN41" s="1403" t="s">
        <v>2047</v>
      </c>
      <c r="PIO41" s="1403" t="s">
        <v>2047</v>
      </c>
      <c r="PIP41" s="1403" t="s">
        <v>2047</v>
      </c>
      <c r="PIQ41" s="1403" t="s">
        <v>2047</v>
      </c>
      <c r="PIR41" s="1403" t="s">
        <v>2047</v>
      </c>
      <c r="PIS41" s="1403" t="s">
        <v>2047</v>
      </c>
      <c r="PIT41" s="1403" t="s">
        <v>2047</v>
      </c>
      <c r="PIU41" s="1403" t="s">
        <v>2047</v>
      </c>
      <c r="PIV41" s="1403" t="s">
        <v>2047</v>
      </c>
      <c r="PIW41" s="1403" t="s">
        <v>2047</v>
      </c>
      <c r="PIX41" s="1403" t="s">
        <v>2047</v>
      </c>
      <c r="PIY41" s="1403" t="s">
        <v>2047</v>
      </c>
      <c r="PIZ41" s="1403" t="s">
        <v>2047</v>
      </c>
      <c r="PJA41" s="1403" t="s">
        <v>2047</v>
      </c>
      <c r="PJB41" s="1403" t="s">
        <v>2047</v>
      </c>
      <c r="PJC41" s="1403" t="s">
        <v>2047</v>
      </c>
      <c r="PJD41" s="1403" t="s">
        <v>2047</v>
      </c>
      <c r="PJE41" s="1403" t="s">
        <v>2047</v>
      </c>
      <c r="PJF41" s="1403" t="s">
        <v>2047</v>
      </c>
      <c r="PJG41" s="1403" t="s">
        <v>2047</v>
      </c>
      <c r="PJH41" s="1403" t="s">
        <v>2047</v>
      </c>
      <c r="PJI41" s="1403" t="s">
        <v>2047</v>
      </c>
      <c r="PJJ41" s="1403" t="s">
        <v>2047</v>
      </c>
      <c r="PJK41" s="1403" t="s">
        <v>2047</v>
      </c>
      <c r="PJL41" s="1403" t="s">
        <v>2047</v>
      </c>
      <c r="PJM41" s="1403" t="s">
        <v>2047</v>
      </c>
      <c r="PJN41" s="1403" t="s">
        <v>2047</v>
      </c>
      <c r="PJO41" s="1403" t="s">
        <v>2047</v>
      </c>
      <c r="PJP41" s="1403" t="s">
        <v>2047</v>
      </c>
      <c r="PJQ41" s="1403" t="s">
        <v>2047</v>
      </c>
      <c r="PJR41" s="1403" t="s">
        <v>2047</v>
      </c>
      <c r="PJS41" s="1403" t="s">
        <v>2047</v>
      </c>
      <c r="PJT41" s="1403" t="s">
        <v>2047</v>
      </c>
      <c r="PJU41" s="1403" t="s">
        <v>2047</v>
      </c>
      <c r="PJV41" s="1403" t="s">
        <v>2047</v>
      </c>
      <c r="PJW41" s="1403" t="s">
        <v>2047</v>
      </c>
      <c r="PJX41" s="1403" t="s">
        <v>2047</v>
      </c>
      <c r="PJY41" s="1403" t="s">
        <v>2047</v>
      </c>
      <c r="PJZ41" s="1403" t="s">
        <v>2047</v>
      </c>
      <c r="PKA41" s="1403" t="s">
        <v>2047</v>
      </c>
      <c r="PKB41" s="1403" t="s">
        <v>2047</v>
      </c>
      <c r="PKC41" s="1403" t="s">
        <v>2047</v>
      </c>
      <c r="PKD41" s="1403" t="s">
        <v>2047</v>
      </c>
      <c r="PKE41" s="1403" t="s">
        <v>2047</v>
      </c>
      <c r="PKF41" s="1403" t="s">
        <v>2047</v>
      </c>
      <c r="PKG41" s="1403" t="s">
        <v>2047</v>
      </c>
      <c r="PKH41" s="1403" t="s">
        <v>2047</v>
      </c>
      <c r="PKI41" s="1403" t="s">
        <v>2047</v>
      </c>
      <c r="PKJ41" s="1403" t="s">
        <v>2047</v>
      </c>
      <c r="PKK41" s="1403" t="s">
        <v>2047</v>
      </c>
      <c r="PKL41" s="1403" t="s">
        <v>2047</v>
      </c>
      <c r="PKM41" s="1403" t="s">
        <v>2047</v>
      </c>
      <c r="PKN41" s="1403" t="s">
        <v>2047</v>
      </c>
      <c r="PKO41" s="1403" t="s">
        <v>2047</v>
      </c>
      <c r="PKP41" s="1403" t="s">
        <v>2047</v>
      </c>
      <c r="PKQ41" s="1403" t="s">
        <v>2047</v>
      </c>
      <c r="PKR41" s="1403" t="s">
        <v>2047</v>
      </c>
      <c r="PKS41" s="1403" t="s">
        <v>2047</v>
      </c>
      <c r="PKT41" s="1403" t="s">
        <v>2047</v>
      </c>
      <c r="PKU41" s="1403" t="s">
        <v>2047</v>
      </c>
      <c r="PKV41" s="1403" t="s">
        <v>2047</v>
      </c>
      <c r="PKW41" s="1403" t="s">
        <v>2047</v>
      </c>
      <c r="PKX41" s="1403" t="s">
        <v>2047</v>
      </c>
      <c r="PKY41" s="1403" t="s">
        <v>2047</v>
      </c>
      <c r="PKZ41" s="1403" t="s">
        <v>2047</v>
      </c>
      <c r="PLA41" s="1403" t="s">
        <v>2047</v>
      </c>
      <c r="PLB41" s="1403" t="s">
        <v>2047</v>
      </c>
      <c r="PLC41" s="1403" t="s">
        <v>2047</v>
      </c>
      <c r="PLD41" s="1403" t="s">
        <v>2047</v>
      </c>
      <c r="PLE41" s="1403" t="s">
        <v>2047</v>
      </c>
      <c r="PLF41" s="1403" t="s">
        <v>2047</v>
      </c>
      <c r="PLG41" s="1403" t="s">
        <v>2047</v>
      </c>
      <c r="PLH41" s="1403" t="s">
        <v>2047</v>
      </c>
      <c r="PLI41" s="1403" t="s">
        <v>2047</v>
      </c>
      <c r="PLJ41" s="1403" t="s">
        <v>2047</v>
      </c>
      <c r="PLK41" s="1403" t="s">
        <v>2047</v>
      </c>
      <c r="PLL41" s="1403" t="s">
        <v>2047</v>
      </c>
      <c r="PLM41" s="1403" t="s">
        <v>2047</v>
      </c>
      <c r="PLN41" s="1403" t="s">
        <v>2047</v>
      </c>
      <c r="PLO41" s="1403" t="s">
        <v>2047</v>
      </c>
      <c r="PLP41" s="1403" t="s">
        <v>2047</v>
      </c>
      <c r="PLQ41" s="1403" t="s">
        <v>2047</v>
      </c>
      <c r="PLR41" s="1403" t="s">
        <v>2047</v>
      </c>
      <c r="PLS41" s="1403" t="s">
        <v>2047</v>
      </c>
      <c r="PLT41" s="1403" t="s">
        <v>2047</v>
      </c>
      <c r="PLU41" s="1403" t="s">
        <v>2047</v>
      </c>
      <c r="PLV41" s="1403" t="s">
        <v>2047</v>
      </c>
      <c r="PLW41" s="1403" t="s">
        <v>2047</v>
      </c>
      <c r="PLX41" s="1403" t="s">
        <v>2047</v>
      </c>
      <c r="PLY41" s="1403" t="s">
        <v>2047</v>
      </c>
      <c r="PLZ41" s="1403" t="s">
        <v>2047</v>
      </c>
      <c r="PMA41" s="1403" t="s">
        <v>2047</v>
      </c>
      <c r="PMB41" s="1403" t="s">
        <v>2047</v>
      </c>
      <c r="PMC41" s="1403" t="s">
        <v>2047</v>
      </c>
      <c r="PMD41" s="1403" t="s">
        <v>2047</v>
      </c>
      <c r="PME41" s="1403" t="s">
        <v>2047</v>
      </c>
      <c r="PMF41" s="1403" t="s">
        <v>2047</v>
      </c>
      <c r="PMG41" s="1403" t="s">
        <v>2047</v>
      </c>
      <c r="PMH41" s="1403" t="s">
        <v>2047</v>
      </c>
      <c r="PMI41" s="1403" t="s">
        <v>2047</v>
      </c>
      <c r="PMJ41" s="1403" t="s">
        <v>2047</v>
      </c>
      <c r="PMK41" s="1403" t="s">
        <v>2047</v>
      </c>
      <c r="PML41" s="1403" t="s">
        <v>2047</v>
      </c>
      <c r="PMM41" s="1403" t="s">
        <v>2047</v>
      </c>
      <c r="PMN41" s="1403" t="s">
        <v>2047</v>
      </c>
      <c r="PMO41" s="1403" t="s">
        <v>2047</v>
      </c>
      <c r="PMP41" s="1403" t="s">
        <v>2047</v>
      </c>
      <c r="PMQ41" s="1403" t="s">
        <v>2047</v>
      </c>
      <c r="PMR41" s="1403" t="s">
        <v>2047</v>
      </c>
      <c r="PMS41" s="1403" t="s">
        <v>2047</v>
      </c>
      <c r="PMT41" s="1403" t="s">
        <v>2047</v>
      </c>
      <c r="PMU41" s="1403" t="s">
        <v>2047</v>
      </c>
      <c r="PMV41" s="1403" t="s">
        <v>2047</v>
      </c>
      <c r="PMW41" s="1403" t="s">
        <v>2047</v>
      </c>
      <c r="PMX41" s="1403" t="s">
        <v>2047</v>
      </c>
      <c r="PMY41" s="1403" t="s">
        <v>2047</v>
      </c>
      <c r="PMZ41" s="1403" t="s">
        <v>2047</v>
      </c>
      <c r="PNA41" s="1403" t="s">
        <v>2047</v>
      </c>
      <c r="PNB41" s="1403" t="s">
        <v>2047</v>
      </c>
      <c r="PNC41" s="1403" t="s">
        <v>2047</v>
      </c>
      <c r="PND41" s="1403" t="s">
        <v>2047</v>
      </c>
      <c r="PNE41" s="1403" t="s">
        <v>2047</v>
      </c>
      <c r="PNF41" s="1403" t="s">
        <v>2047</v>
      </c>
      <c r="PNG41" s="1403" t="s">
        <v>2047</v>
      </c>
      <c r="PNH41" s="1403" t="s">
        <v>2047</v>
      </c>
      <c r="PNI41" s="1403" t="s">
        <v>2047</v>
      </c>
      <c r="PNJ41" s="1403" t="s">
        <v>2047</v>
      </c>
      <c r="PNK41" s="1403" t="s">
        <v>2047</v>
      </c>
      <c r="PNL41" s="1403" t="s">
        <v>2047</v>
      </c>
      <c r="PNM41" s="1403" t="s">
        <v>2047</v>
      </c>
      <c r="PNN41" s="1403" t="s">
        <v>2047</v>
      </c>
      <c r="PNO41" s="1403" t="s">
        <v>2047</v>
      </c>
      <c r="PNP41" s="1403" t="s">
        <v>2047</v>
      </c>
      <c r="PNQ41" s="1403" t="s">
        <v>2047</v>
      </c>
      <c r="PNR41" s="1403" t="s">
        <v>2047</v>
      </c>
      <c r="PNS41" s="1403" t="s">
        <v>2047</v>
      </c>
      <c r="PNT41" s="1403" t="s">
        <v>2047</v>
      </c>
      <c r="PNU41" s="1403" t="s">
        <v>2047</v>
      </c>
      <c r="PNV41" s="1403" t="s">
        <v>2047</v>
      </c>
      <c r="PNW41" s="1403" t="s">
        <v>2047</v>
      </c>
      <c r="PNX41" s="1403" t="s">
        <v>2047</v>
      </c>
      <c r="PNY41" s="1403" t="s">
        <v>2047</v>
      </c>
      <c r="PNZ41" s="1403" t="s">
        <v>2047</v>
      </c>
      <c r="POA41" s="1403" t="s">
        <v>2047</v>
      </c>
      <c r="POB41" s="1403" t="s">
        <v>2047</v>
      </c>
      <c r="POC41" s="1403" t="s">
        <v>2047</v>
      </c>
      <c r="POD41" s="1403" t="s">
        <v>2047</v>
      </c>
      <c r="POE41" s="1403" t="s">
        <v>2047</v>
      </c>
      <c r="POF41" s="1403" t="s">
        <v>2047</v>
      </c>
      <c r="POG41" s="1403" t="s">
        <v>2047</v>
      </c>
      <c r="POH41" s="1403" t="s">
        <v>2047</v>
      </c>
      <c r="POI41" s="1403" t="s">
        <v>2047</v>
      </c>
      <c r="POJ41" s="1403" t="s">
        <v>2047</v>
      </c>
      <c r="POK41" s="1403" t="s">
        <v>2047</v>
      </c>
      <c r="POL41" s="1403" t="s">
        <v>2047</v>
      </c>
      <c r="POM41" s="1403" t="s">
        <v>2047</v>
      </c>
      <c r="PON41" s="1403" t="s">
        <v>2047</v>
      </c>
      <c r="POO41" s="1403" t="s">
        <v>2047</v>
      </c>
      <c r="POP41" s="1403" t="s">
        <v>2047</v>
      </c>
      <c r="POQ41" s="1403" t="s">
        <v>2047</v>
      </c>
      <c r="POR41" s="1403" t="s">
        <v>2047</v>
      </c>
      <c r="POS41" s="1403" t="s">
        <v>2047</v>
      </c>
      <c r="POT41" s="1403" t="s">
        <v>2047</v>
      </c>
      <c r="POU41" s="1403" t="s">
        <v>2047</v>
      </c>
      <c r="POV41" s="1403" t="s">
        <v>2047</v>
      </c>
      <c r="POW41" s="1403" t="s">
        <v>2047</v>
      </c>
      <c r="POX41" s="1403" t="s">
        <v>2047</v>
      </c>
      <c r="POY41" s="1403" t="s">
        <v>2047</v>
      </c>
      <c r="POZ41" s="1403" t="s">
        <v>2047</v>
      </c>
      <c r="PPA41" s="1403" t="s">
        <v>2047</v>
      </c>
      <c r="PPB41" s="1403" t="s">
        <v>2047</v>
      </c>
      <c r="PPC41" s="1403" t="s">
        <v>2047</v>
      </c>
      <c r="PPD41" s="1403" t="s">
        <v>2047</v>
      </c>
      <c r="PPE41" s="1403" t="s">
        <v>2047</v>
      </c>
      <c r="PPF41" s="1403" t="s">
        <v>2047</v>
      </c>
      <c r="PPG41" s="1403" t="s">
        <v>2047</v>
      </c>
      <c r="PPH41" s="1403" t="s">
        <v>2047</v>
      </c>
      <c r="PPI41" s="1403" t="s">
        <v>2047</v>
      </c>
      <c r="PPJ41" s="1403" t="s">
        <v>2047</v>
      </c>
      <c r="PPK41" s="1403" t="s">
        <v>2047</v>
      </c>
      <c r="PPL41" s="1403" t="s">
        <v>2047</v>
      </c>
      <c r="PPM41" s="1403" t="s">
        <v>2047</v>
      </c>
      <c r="PPN41" s="1403" t="s">
        <v>2047</v>
      </c>
      <c r="PPO41" s="1403" t="s">
        <v>2047</v>
      </c>
      <c r="PPP41" s="1403" t="s">
        <v>2047</v>
      </c>
      <c r="PPQ41" s="1403" t="s">
        <v>2047</v>
      </c>
      <c r="PPR41" s="1403" t="s">
        <v>2047</v>
      </c>
      <c r="PPS41" s="1403" t="s">
        <v>2047</v>
      </c>
      <c r="PPT41" s="1403" t="s">
        <v>2047</v>
      </c>
      <c r="PPU41" s="1403" t="s">
        <v>2047</v>
      </c>
      <c r="PPV41" s="1403" t="s">
        <v>2047</v>
      </c>
      <c r="PPW41" s="1403" t="s">
        <v>2047</v>
      </c>
      <c r="PPX41" s="1403" t="s">
        <v>2047</v>
      </c>
      <c r="PPY41" s="1403" t="s">
        <v>2047</v>
      </c>
      <c r="PPZ41" s="1403" t="s">
        <v>2047</v>
      </c>
      <c r="PQA41" s="1403" t="s">
        <v>2047</v>
      </c>
      <c r="PQB41" s="1403" t="s">
        <v>2047</v>
      </c>
      <c r="PQC41" s="1403" t="s">
        <v>2047</v>
      </c>
      <c r="PQD41" s="1403" t="s">
        <v>2047</v>
      </c>
      <c r="PQE41" s="1403" t="s">
        <v>2047</v>
      </c>
      <c r="PQF41" s="1403" t="s">
        <v>2047</v>
      </c>
      <c r="PQG41" s="1403" t="s">
        <v>2047</v>
      </c>
      <c r="PQH41" s="1403" t="s">
        <v>2047</v>
      </c>
      <c r="PQI41" s="1403" t="s">
        <v>2047</v>
      </c>
      <c r="PQJ41" s="1403" t="s">
        <v>2047</v>
      </c>
      <c r="PQK41" s="1403" t="s">
        <v>2047</v>
      </c>
      <c r="PQL41" s="1403" t="s">
        <v>2047</v>
      </c>
      <c r="PQM41" s="1403" t="s">
        <v>2047</v>
      </c>
      <c r="PQN41" s="1403" t="s">
        <v>2047</v>
      </c>
      <c r="PQO41" s="1403" t="s">
        <v>2047</v>
      </c>
      <c r="PQP41" s="1403" t="s">
        <v>2047</v>
      </c>
      <c r="PQQ41" s="1403" t="s">
        <v>2047</v>
      </c>
      <c r="PQR41" s="1403" t="s">
        <v>2047</v>
      </c>
      <c r="PQS41" s="1403" t="s">
        <v>2047</v>
      </c>
      <c r="PQT41" s="1403" t="s">
        <v>2047</v>
      </c>
      <c r="PQU41" s="1403" t="s">
        <v>2047</v>
      </c>
      <c r="PQV41" s="1403" t="s">
        <v>2047</v>
      </c>
      <c r="PQW41" s="1403" t="s">
        <v>2047</v>
      </c>
      <c r="PQX41" s="1403" t="s">
        <v>2047</v>
      </c>
      <c r="PQY41" s="1403" t="s">
        <v>2047</v>
      </c>
      <c r="PQZ41" s="1403" t="s">
        <v>2047</v>
      </c>
      <c r="PRA41" s="1403" t="s">
        <v>2047</v>
      </c>
      <c r="PRB41" s="1403" t="s">
        <v>2047</v>
      </c>
      <c r="PRC41" s="1403" t="s">
        <v>2047</v>
      </c>
      <c r="PRD41" s="1403" t="s">
        <v>2047</v>
      </c>
      <c r="PRE41" s="1403" t="s">
        <v>2047</v>
      </c>
      <c r="PRF41" s="1403" t="s">
        <v>2047</v>
      </c>
      <c r="PRG41" s="1403" t="s">
        <v>2047</v>
      </c>
      <c r="PRH41" s="1403" t="s">
        <v>2047</v>
      </c>
      <c r="PRI41" s="1403" t="s">
        <v>2047</v>
      </c>
      <c r="PRJ41" s="1403" t="s">
        <v>2047</v>
      </c>
      <c r="PRK41" s="1403" t="s">
        <v>2047</v>
      </c>
      <c r="PRL41" s="1403" t="s">
        <v>2047</v>
      </c>
      <c r="PRM41" s="1403" t="s">
        <v>2047</v>
      </c>
      <c r="PRN41" s="1403" t="s">
        <v>2047</v>
      </c>
      <c r="PRO41" s="1403" t="s">
        <v>2047</v>
      </c>
      <c r="PRP41" s="1403" t="s">
        <v>2047</v>
      </c>
      <c r="PRQ41" s="1403" t="s">
        <v>2047</v>
      </c>
      <c r="PRR41" s="1403" t="s">
        <v>2047</v>
      </c>
      <c r="PRS41" s="1403" t="s">
        <v>2047</v>
      </c>
      <c r="PRT41" s="1403" t="s">
        <v>2047</v>
      </c>
      <c r="PRU41" s="1403" t="s">
        <v>2047</v>
      </c>
      <c r="PRV41" s="1403" t="s">
        <v>2047</v>
      </c>
      <c r="PRW41" s="1403" t="s">
        <v>2047</v>
      </c>
      <c r="PRX41" s="1403" t="s">
        <v>2047</v>
      </c>
      <c r="PRY41" s="1403" t="s">
        <v>2047</v>
      </c>
      <c r="PRZ41" s="1403" t="s">
        <v>2047</v>
      </c>
      <c r="PSA41" s="1403" t="s">
        <v>2047</v>
      </c>
      <c r="PSB41" s="1403" t="s">
        <v>2047</v>
      </c>
      <c r="PSC41" s="1403" t="s">
        <v>2047</v>
      </c>
      <c r="PSD41" s="1403" t="s">
        <v>2047</v>
      </c>
      <c r="PSE41" s="1403" t="s">
        <v>2047</v>
      </c>
      <c r="PSF41" s="1403" t="s">
        <v>2047</v>
      </c>
      <c r="PSG41" s="1403" t="s">
        <v>2047</v>
      </c>
      <c r="PSH41" s="1403" t="s">
        <v>2047</v>
      </c>
      <c r="PSI41" s="1403" t="s">
        <v>2047</v>
      </c>
      <c r="PSJ41" s="1403" t="s">
        <v>2047</v>
      </c>
      <c r="PSK41" s="1403" t="s">
        <v>2047</v>
      </c>
      <c r="PSL41" s="1403" t="s">
        <v>2047</v>
      </c>
      <c r="PSM41" s="1403" t="s">
        <v>2047</v>
      </c>
      <c r="PSN41" s="1403" t="s">
        <v>2047</v>
      </c>
      <c r="PSO41" s="1403" t="s">
        <v>2047</v>
      </c>
      <c r="PSP41" s="1403" t="s">
        <v>2047</v>
      </c>
      <c r="PSQ41" s="1403" t="s">
        <v>2047</v>
      </c>
      <c r="PSR41" s="1403" t="s">
        <v>2047</v>
      </c>
      <c r="PSS41" s="1403" t="s">
        <v>2047</v>
      </c>
      <c r="PST41" s="1403" t="s">
        <v>2047</v>
      </c>
      <c r="PSU41" s="1403" t="s">
        <v>2047</v>
      </c>
      <c r="PSV41" s="1403" t="s">
        <v>2047</v>
      </c>
      <c r="PSW41" s="1403" t="s">
        <v>2047</v>
      </c>
      <c r="PSX41" s="1403" t="s">
        <v>2047</v>
      </c>
      <c r="PSY41" s="1403" t="s">
        <v>2047</v>
      </c>
      <c r="PSZ41" s="1403" t="s">
        <v>2047</v>
      </c>
      <c r="PTA41" s="1403" t="s">
        <v>2047</v>
      </c>
      <c r="PTB41" s="1403" t="s">
        <v>2047</v>
      </c>
      <c r="PTC41" s="1403" t="s">
        <v>2047</v>
      </c>
      <c r="PTD41" s="1403" t="s">
        <v>2047</v>
      </c>
      <c r="PTE41" s="1403" t="s">
        <v>2047</v>
      </c>
      <c r="PTF41" s="1403" t="s">
        <v>2047</v>
      </c>
      <c r="PTG41" s="1403" t="s">
        <v>2047</v>
      </c>
      <c r="PTH41" s="1403" t="s">
        <v>2047</v>
      </c>
      <c r="PTI41" s="1403" t="s">
        <v>2047</v>
      </c>
      <c r="PTJ41" s="1403" t="s">
        <v>2047</v>
      </c>
      <c r="PTK41" s="1403" t="s">
        <v>2047</v>
      </c>
      <c r="PTL41" s="1403" t="s">
        <v>2047</v>
      </c>
      <c r="PTM41" s="1403" t="s">
        <v>2047</v>
      </c>
      <c r="PTN41" s="1403" t="s">
        <v>2047</v>
      </c>
      <c r="PTO41" s="1403" t="s">
        <v>2047</v>
      </c>
      <c r="PTP41" s="1403" t="s">
        <v>2047</v>
      </c>
      <c r="PTQ41" s="1403" t="s">
        <v>2047</v>
      </c>
      <c r="PTR41" s="1403" t="s">
        <v>2047</v>
      </c>
      <c r="PTS41" s="1403" t="s">
        <v>2047</v>
      </c>
      <c r="PTT41" s="1403" t="s">
        <v>2047</v>
      </c>
      <c r="PTU41" s="1403" t="s">
        <v>2047</v>
      </c>
      <c r="PTV41" s="1403" t="s">
        <v>2047</v>
      </c>
      <c r="PTW41" s="1403" t="s">
        <v>2047</v>
      </c>
      <c r="PTX41" s="1403" t="s">
        <v>2047</v>
      </c>
      <c r="PTY41" s="1403" t="s">
        <v>2047</v>
      </c>
      <c r="PTZ41" s="1403" t="s">
        <v>2047</v>
      </c>
      <c r="PUA41" s="1403" t="s">
        <v>2047</v>
      </c>
      <c r="PUB41" s="1403" t="s">
        <v>2047</v>
      </c>
      <c r="PUC41" s="1403" t="s">
        <v>2047</v>
      </c>
      <c r="PUD41" s="1403" t="s">
        <v>2047</v>
      </c>
      <c r="PUE41" s="1403" t="s">
        <v>2047</v>
      </c>
      <c r="PUF41" s="1403" t="s">
        <v>2047</v>
      </c>
      <c r="PUG41" s="1403" t="s">
        <v>2047</v>
      </c>
      <c r="PUH41" s="1403" t="s">
        <v>2047</v>
      </c>
      <c r="PUI41" s="1403" t="s">
        <v>2047</v>
      </c>
      <c r="PUJ41" s="1403" t="s">
        <v>2047</v>
      </c>
      <c r="PUK41" s="1403" t="s">
        <v>2047</v>
      </c>
      <c r="PUL41" s="1403" t="s">
        <v>2047</v>
      </c>
      <c r="PUM41" s="1403" t="s">
        <v>2047</v>
      </c>
      <c r="PUN41" s="1403" t="s">
        <v>2047</v>
      </c>
      <c r="PUO41" s="1403" t="s">
        <v>2047</v>
      </c>
      <c r="PUP41" s="1403" t="s">
        <v>2047</v>
      </c>
      <c r="PUQ41" s="1403" t="s">
        <v>2047</v>
      </c>
      <c r="PUR41" s="1403" t="s">
        <v>2047</v>
      </c>
      <c r="PUS41" s="1403" t="s">
        <v>2047</v>
      </c>
      <c r="PUT41" s="1403" t="s">
        <v>2047</v>
      </c>
      <c r="PUU41" s="1403" t="s">
        <v>2047</v>
      </c>
      <c r="PUV41" s="1403" t="s">
        <v>2047</v>
      </c>
      <c r="PUW41" s="1403" t="s">
        <v>2047</v>
      </c>
      <c r="PUX41" s="1403" t="s">
        <v>2047</v>
      </c>
      <c r="PUY41" s="1403" t="s">
        <v>2047</v>
      </c>
      <c r="PUZ41" s="1403" t="s">
        <v>2047</v>
      </c>
      <c r="PVA41" s="1403" t="s">
        <v>2047</v>
      </c>
      <c r="PVB41" s="1403" t="s">
        <v>2047</v>
      </c>
      <c r="PVC41" s="1403" t="s">
        <v>2047</v>
      </c>
      <c r="PVD41" s="1403" t="s">
        <v>2047</v>
      </c>
      <c r="PVE41" s="1403" t="s">
        <v>2047</v>
      </c>
      <c r="PVF41" s="1403" t="s">
        <v>2047</v>
      </c>
      <c r="PVG41" s="1403" t="s">
        <v>2047</v>
      </c>
      <c r="PVH41" s="1403" t="s">
        <v>2047</v>
      </c>
      <c r="PVI41" s="1403" t="s">
        <v>2047</v>
      </c>
      <c r="PVJ41" s="1403" t="s">
        <v>2047</v>
      </c>
      <c r="PVK41" s="1403" t="s">
        <v>2047</v>
      </c>
      <c r="PVL41" s="1403" t="s">
        <v>2047</v>
      </c>
      <c r="PVM41" s="1403" t="s">
        <v>2047</v>
      </c>
      <c r="PVN41" s="1403" t="s">
        <v>2047</v>
      </c>
      <c r="PVO41" s="1403" t="s">
        <v>2047</v>
      </c>
      <c r="PVP41" s="1403" t="s">
        <v>2047</v>
      </c>
      <c r="PVQ41" s="1403" t="s">
        <v>2047</v>
      </c>
      <c r="PVR41" s="1403" t="s">
        <v>2047</v>
      </c>
      <c r="PVS41" s="1403" t="s">
        <v>2047</v>
      </c>
      <c r="PVT41" s="1403" t="s">
        <v>2047</v>
      </c>
      <c r="PVU41" s="1403" t="s">
        <v>2047</v>
      </c>
      <c r="PVV41" s="1403" t="s">
        <v>2047</v>
      </c>
      <c r="PVW41" s="1403" t="s">
        <v>2047</v>
      </c>
      <c r="PVX41" s="1403" t="s">
        <v>2047</v>
      </c>
      <c r="PVY41" s="1403" t="s">
        <v>2047</v>
      </c>
      <c r="PVZ41" s="1403" t="s">
        <v>2047</v>
      </c>
      <c r="PWA41" s="1403" t="s">
        <v>2047</v>
      </c>
      <c r="PWB41" s="1403" t="s">
        <v>2047</v>
      </c>
      <c r="PWC41" s="1403" t="s">
        <v>2047</v>
      </c>
      <c r="PWD41" s="1403" t="s">
        <v>2047</v>
      </c>
      <c r="PWE41" s="1403" t="s">
        <v>2047</v>
      </c>
      <c r="PWF41" s="1403" t="s">
        <v>2047</v>
      </c>
      <c r="PWG41" s="1403" t="s">
        <v>2047</v>
      </c>
      <c r="PWH41" s="1403" t="s">
        <v>2047</v>
      </c>
      <c r="PWI41" s="1403" t="s">
        <v>2047</v>
      </c>
      <c r="PWJ41" s="1403" t="s">
        <v>2047</v>
      </c>
      <c r="PWK41" s="1403" t="s">
        <v>2047</v>
      </c>
      <c r="PWL41" s="1403" t="s">
        <v>2047</v>
      </c>
      <c r="PWM41" s="1403" t="s">
        <v>2047</v>
      </c>
      <c r="PWN41" s="1403" t="s">
        <v>2047</v>
      </c>
      <c r="PWO41" s="1403" t="s">
        <v>2047</v>
      </c>
      <c r="PWP41" s="1403" t="s">
        <v>2047</v>
      </c>
      <c r="PWQ41" s="1403" t="s">
        <v>2047</v>
      </c>
      <c r="PWR41" s="1403" t="s">
        <v>2047</v>
      </c>
      <c r="PWS41" s="1403" t="s">
        <v>2047</v>
      </c>
      <c r="PWT41" s="1403" t="s">
        <v>2047</v>
      </c>
      <c r="PWU41" s="1403" t="s">
        <v>2047</v>
      </c>
      <c r="PWV41" s="1403" t="s">
        <v>2047</v>
      </c>
      <c r="PWW41" s="1403" t="s">
        <v>2047</v>
      </c>
      <c r="PWX41" s="1403" t="s">
        <v>2047</v>
      </c>
      <c r="PWY41" s="1403" t="s">
        <v>2047</v>
      </c>
      <c r="PWZ41" s="1403" t="s">
        <v>2047</v>
      </c>
      <c r="PXA41" s="1403" t="s">
        <v>2047</v>
      </c>
      <c r="PXB41" s="1403" t="s">
        <v>2047</v>
      </c>
      <c r="PXC41" s="1403" t="s">
        <v>2047</v>
      </c>
      <c r="PXD41" s="1403" t="s">
        <v>2047</v>
      </c>
      <c r="PXE41" s="1403" t="s">
        <v>2047</v>
      </c>
      <c r="PXF41" s="1403" t="s">
        <v>2047</v>
      </c>
      <c r="PXG41" s="1403" t="s">
        <v>2047</v>
      </c>
      <c r="PXH41" s="1403" t="s">
        <v>2047</v>
      </c>
      <c r="PXI41" s="1403" t="s">
        <v>2047</v>
      </c>
      <c r="PXJ41" s="1403" t="s">
        <v>2047</v>
      </c>
      <c r="PXK41" s="1403" t="s">
        <v>2047</v>
      </c>
      <c r="PXL41" s="1403" t="s">
        <v>2047</v>
      </c>
      <c r="PXM41" s="1403" t="s">
        <v>2047</v>
      </c>
      <c r="PXN41" s="1403" t="s">
        <v>2047</v>
      </c>
      <c r="PXO41" s="1403" t="s">
        <v>2047</v>
      </c>
      <c r="PXP41" s="1403" t="s">
        <v>2047</v>
      </c>
      <c r="PXQ41" s="1403" t="s">
        <v>2047</v>
      </c>
      <c r="PXR41" s="1403" t="s">
        <v>2047</v>
      </c>
      <c r="PXS41" s="1403" t="s">
        <v>2047</v>
      </c>
      <c r="PXT41" s="1403" t="s">
        <v>2047</v>
      </c>
      <c r="PXU41" s="1403" t="s">
        <v>2047</v>
      </c>
      <c r="PXV41" s="1403" t="s">
        <v>2047</v>
      </c>
      <c r="PXW41" s="1403" t="s">
        <v>2047</v>
      </c>
      <c r="PXX41" s="1403" t="s">
        <v>2047</v>
      </c>
      <c r="PXY41" s="1403" t="s">
        <v>2047</v>
      </c>
      <c r="PXZ41" s="1403" t="s">
        <v>2047</v>
      </c>
      <c r="PYA41" s="1403" t="s">
        <v>2047</v>
      </c>
      <c r="PYB41" s="1403" t="s">
        <v>2047</v>
      </c>
      <c r="PYC41" s="1403" t="s">
        <v>2047</v>
      </c>
      <c r="PYD41" s="1403" t="s">
        <v>2047</v>
      </c>
      <c r="PYE41" s="1403" t="s">
        <v>2047</v>
      </c>
      <c r="PYF41" s="1403" t="s">
        <v>2047</v>
      </c>
      <c r="PYG41" s="1403" t="s">
        <v>2047</v>
      </c>
      <c r="PYH41" s="1403" t="s">
        <v>2047</v>
      </c>
      <c r="PYI41" s="1403" t="s">
        <v>2047</v>
      </c>
      <c r="PYJ41" s="1403" t="s">
        <v>2047</v>
      </c>
      <c r="PYK41" s="1403" t="s">
        <v>2047</v>
      </c>
      <c r="PYL41" s="1403" t="s">
        <v>2047</v>
      </c>
      <c r="PYM41" s="1403" t="s">
        <v>2047</v>
      </c>
      <c r="PYN41" s="1403" t="s">
        <v>2047</v>
      </c>
      <c r="PYO41" s="1403" t="s">
        <v>2047</v>
      </c>
      <c r="PYP41" s="1403" t="s">
        <v>2047</v>
      </c>
      <c r="PYQ41" s="1403" t="s">
        <v>2047</v>
      </c>
      <c r="PYR41" s="1403" t="s">
        <v>2047</v>
      </c>
      <c r="PYS41" s="1403" t="s">
        <v>2047</v>
      </c>
      <c r="PYT41" s="1403" t="s">
        <v>2047</v>
      </c>
      <c r="PYU41" s="1403" t="s">
        <v>2047</v>
      </c>
      <c r="PYV41" s="1403" t="s">
        <v>2047</v>
      </c>
      <c r="PYW41" s="1403" t="s">
        <v>2047</v>
      </c>
      <c r="PYX41" s="1403" t="s">
        <v>2047</v>
      </c>
      <c r="PYY41" s="1403" t="s">
        <v>2047</v>
      </c>
      <c r="PYZ41" s="1403" t="s">
        <v>2047</v>
      </c>
      <c r="PZA41" s="1403" t="s">
        <v>2047</v>
      </c>
      <c r="PZB41" s="1403" t="s">
        <v>2047</v>
      </c>
      <c r="PZC41" s="1403" t="s">
        <v>2047</v>
      </c>
      <c r="PZD41" s="1403" t="s">
        <v>2047</v>
      </c>
      <c r="PZE41" s="1403" t="s">
        <v>2047</v>
      </c>
      <c r="PZF41" s="1403" t="s">
        <v>2047</v>
      </c>
      <c r="PZG41" s="1403" t="s">
        <v>2047</v>
      </c>
      <c r="PZH41" s="1403" t="s">
        <v>2047</v>
      </c>
      <c r="PZI41" s="1403" t="s">
        <v>2047</v>
      </c>
      <c r="PZJ41" s="1403" t="s">
        <v>2047</v>
      </c>
      <c r="PZK41" s="1403" t="s">
        <v>2047</v>
      </c>
      <c r="PZL41" s="1403" t="s">
        <v>2047</v>
      </c>
      <c r="PZM41" s="1403" t="s">
        <v>2047</v>
      </c>
      <c r="PZN41" s="1403" t="s">
        <v>2047</v>
      </c>
      <c r="PZO41" s="1403" t="s">
        <v>2047</v>
      </c>
      <c r="PZP41" s="1403" t="s">
        <v>2047</v>
      </c>
      <c r="PZQ41" s="1403" t="s">
        <v>2047</v>
      </c>
      <c r="PZR41" s="1403" t="s">
        <v>2047</v>
      </c>
      <c r="PZS41" s="1403" t="s">
        <v>2047</v>
      </c>
      <c r="PZT41" s="1403" t="s">
        <v>2047</v>
      </c>
      <c r="PZU41" s="1403" t="s">
        <v>2047</v>
      </c>
      <c r="PZV41" s="1403" t="s">
        <v>2047</v>
      </c>
      <c r="PZW41" s="1403" t="s">
        <v>2047</v>
      </c>
      <c r="PZX41" s="1403" t="s">
        <v>2047</v>
      </c>
      <c r="PZY41" s="1403" t="s">
        <v>2047</v>
      </c>
      <c r="PZZ41" s="1403" t="s">
        <v>2047</v>
      </c>
      <c r="QAA41" s="1403" t="s">
        <v>2047</v>
      </c>
      <c r="QAB41" s="1403" t="s">
        <v>2047</v>
      </c>
      <c r="QAC41" s="1403" t="s">
        <v>2047</v>
      </c>
      <c r="QAD41" s="1403" t="s">
        <v>2047</v>
      </c>
      <c r="QAE41" s="1403" t="s">
        <v>2047</v>
      </c>
      <c r="QAF41" s="1403" t="s">
        <v>2047</v>
      </c>
      <c r="QAG41" s="1403" t="s">
        <v>2047</v>
      </c>
      <c r="QAH41" s="1403" t="s">
        <v>2047</v>
      </c>
      <c r="QAI41" s="1403" t="s">
        <v>2047</v>
      </c>
      <c r="QAJ41" s="1403" t="s">
        <v>2047</v>
      </c>
      <c r="QAK41" s="1403" t="s">
        <v>2047</v>
      </c>
      <c r="QAL41" s="1403" t="s">
        <v>2047</v>
      </c>
      <c r="QAM41" s="1403" t="s">
        <v>2047</v>
      </c>
      <c r="QAN41" s="1403" t="s">
        <v>2047</v>
      </c>
      <c r="QAO41" s="1403" t="s">
        <v>2047</v>
      </c>
      <c r="QAP41" s="1403" t="s">
        <v>2047</v>
      </c>
      <c r="QAQ41" s="1403" t="s">
        <v>2047</v>
      </c>
      <c r="QAR41" s="1403" t="s">
        <v>2047</v>
      </c>
      <c r="QAS41" s="1403" t="s">
        <v>2047</v>
      </c>
      <c r="QAT41" s="1403" t="s">
        <v>2047</v>
      </c>
      <c r="QAU41" s="1403" t="s">
        <v>2047</v>
      </c>
      <c r="QAV41" s="1403" t="s">
        <v>2047</v>
      </c>
      <c r="QAW41" s="1403" t="s">
        <v>2047</v>
      </c>
      <c r="QAX41" s="1403" t="s">
        <v>2047</v>
      </c>
      <c r="QAY41" s="1403" t="s">
        <v>2047</v>
      </c>
      <c r="QAZ41" s="1403" t="s">
        <v>2047</v>
      </c>
      <c r="QBA41" s="1403" t="s">
        <v>2047</v>
      </c>
      <c r="QBB41" s="1403" t="s">
        <v>2047</v>
      </c>
      <c r="QBC41" s="1403" t="s">
        <v>2047</v>
      </c>
      <c r="QBD41" s="1403" t="s">
        <v>2047</v>
      </c>
      <c r="QBE41" s="1403" t="s">
        <v>2047</v>
      </c>
      <c r="QBF41" s="1403" t="s">
        <v>2047</v>
      </c>
      <c r="QBG41" s="1403" t="s">
        <v>2047</v>
      </c>
      <c r="QBH41" s="1403" t="s">
        <v>2047</v>
      </c>
      <c r="QBI41" s="1403" t="s">
        <v>2047</v>
      </c>
      <c r="QBJ41" s="1403" t="s">
        <v>2047</v>
      </c>
      <c r="QBK41" s="1403" t="s">
        <v>2047</v>
      </c>
      <c r="QBL41" s="1403" t="s">
        <v>2047</v>
      </c>
      <c r="QBM41" s="1403" t="s">
        <v>2047</v>
      </c>
      <c r="QBN41" s="1403" t="s">
        <v>2047</v>
      </c>
      <c r="QBO41" s="1403" t="s">
        <v>2047</v>
      </c>
      <c r="QBP41" s="1403" t="s">
        <v>2047</v>
      </c>
      <c r="QBQ41" s="1403" t="s">
        <v>2047</v>
      </c>
      <c r="QBR41" s="1403" t="s">
        <v>2047</v>
      </c>
      <c r="QBS41" s="1403" t="s">
        <v>2047</v>
      </c>
      <c r="QBT41" s="1403" t="s">
        <v>2047</v>
      </c>
      <c r="QBU41" s="1403" t="s">
        <v>2047</v>
      </c>
      <c r="QBV41" s="1403" t="s">
        <v>2047</v>
      </c>
      <c r="QBW41" s="1403" t="s">
        <v>2047</v>
      </c>
      <c r="QBX41" s="1403" t="s">
        <v>2047</v>
      </c>
      <c r="QBY41" s="1403" t="s">
        <v>2047</v>
      </c>
      <c r="QBZ41" s="1403" t="s">
        <v>2047</v>
      </c>
      <c r="QCA41" s="1403" t="s">
        <v>2047</v>
      </c>
      <c r="QCB41" s="1403" t="s">
        <v>2047</v>
      </c>
      <c r="QCC41" s="1403" t="s">
        <v>2047</v>
      </c>
      <c r="QCD41" s="1403" t="s">
        <v>2047</v>
      </c>
      <c r="QCE41" s="1403" t="s">
        <v>2047</v>
      </c>
      <c r="QCF41" s="1403" t="s">
        <v>2047</v>
      </c>
      <c r="QCG41" s="1403" t="s">
        <v>2047</v>
      </c>
      <c r="QCH41" s="1403" t="s">
        <v>2047</v>
      </c>
      <c r="QCI41" s="1403" t="s">
        <v>2047</v>
      </c>
      <c r="QCJ41" s="1403" t="s">
        <v>2047</v>
      </c>
      <c r="QCK41" s="1403" t="s">
        <v>2047</v>
      </c>
      <c r="QCL41" s="1403" t="s">
        <v>2047</v>
      </c>
      <c r="QCM41" s="1403" t="s">
        <v>2047</v>
      </c>
      <c r="QCN41" s="1403" t="s">
        <v>2047</v>
      </c>
      <c r="QCO41" s="1403" t="s">
        <v>2047</v>
      </c>
      <c r="QCP41" s="1403" t="s">
        <v>2047</v>
      </c>
      <c r="QCQ41" s="1403" t="s">
        <v>2047</v>
      </c>
      <c r="QCR41" s="1403" t="s">
        <v>2047</v>
      </c>
      <c r="QCS41" s="1403" t="s">
        <v>2047</v>
      </c>
      <c r="QCT41" s="1403" t="s">
        <v>2047</v>
      </c>
      <c r="QCU41" s="1403" t="s">
        <v>2047</v>
      </c>
      <c r="QCV41" s="1403" t="s">
        <v>2047</v>
      </c>
      <c r="QCW41" s="1403" t="s">
        <v>2047</v>
      </c>
      <c r="QCX41" s="1403" t="s">
        <v>2047</v>
      </c>
      <c r="QCY41" s="1403" t="s">
        <v>2047</v>
      </c>
      <c r="QCZ41" s="1403" t="s">
        <v>2047</v>
      </c>
      <c r="QDA41" s="1403" t="s">
        <v>2047</v>
      </c>
      <c r="QDB41" s="1403" t="s">
        <v>2047</v>
      </c>
      <c r="QDC41" s="1403" t="s">
        <v>2047</v>
      </c>
      <c r="QDD41" s="1403" t="s">
        <v>2047</v>
      </c>
      <c r="QDE41" s="1403" t="s">
        <v>2047</v>
      </c>
      <c r="QDF41" s="1403" t="s">
        <v>2047</v>
      </c>
      <c r="QDG41" s="1403" t="s">
        <v>2047</v>
      </c>
      <c r="QDH41" s="1403" t="s">
        <v>2047</v>
      </c>
      <c r="QDI41" s="1403" t="s">
        <v>2047</v>
      </c>
      <c r="QDJ41" s="1403" t="s">
        <v>2047</v>
      </c>
      <c r="QDK41" s="1403" t="s">
        <v>2047</v>
      </c>
      <c r="QDL41" s="1403" t="s">
        <v>2047</v>
      </c>
      <c r="QDM41" s="1403" t="s">
        <v>2047</v>
      </c>
      <c r="QDN41" s="1403" t="s">
        <v>2047</v>
      </c>
      <c r="QDO41" s="1403" t="s">
        <v>2047</v>
      </c>
      <c r="QDP41" s="1403" t="s">
        <v>2047</v>
      </c>
      <c r="QDQ41" s="1403" t="s">
        <v>2047</v>
      </c>
      <c r="QDR41" s="1403" t="s">
        <v>2047</v>
      </c>
      <c r="QDS41" s="1403" t="s">
        <v>2047</v>
      </c>
      <c r="QDT41" s="1403" t="s">
        <v>2047</v>
      </c>
      <c r="QDU41" s="1403" t="s">
        <v>2047</v>
      </c>
      <c r="QDV41" s="1403" t="s">
        <v>2047</v>
      </c>
      <c r="QDW41" s="1403" t="s">
        <v>2047</v>
      </c>
      <c r="QDX41" s="1403" t="s">
        <v>2047</v>
      </c>
      <c r="QDY41" s="1403" t="s">
        <v>2047</v>
      </c>
      <c r="QDZ41" s="1403" t="s">
        <v>2047</v>
      </c>
      <c r="QEA41" s="1403" t="s">
        <v>2047</v>
      </c>
      <c r="QEB41" s="1403" t="s">
        <v>2047</v>
      </c>
      <c r="QEC41" s="1403" t="s">
        <v>2047</v>
      </c>
      <c r="QED41" s="1403" t="s">
        <v>2047</v>
      </c>
      <c r="QEE41" s="1403" t="s">
        <v>2047</v>
      </c>
      <c r="QEF41" s="1403" t="s">
        <v>2047</v>
      </c>
      <c r="QEG41" s="1403" t="s">
        <v>2047</v>
      </c>
      <c r="QEH41" s="1403" t="s">
        <v>2047</v>
      </c>
      <c r="QEI41" s="1403" t="s">
        <v>2047</v>
      </c>
      <c r="QEJ41" s="1403" t="s">
        <v>2047</v>
      </c>
      <c r="QEK41" s="1403" t="s">
        <v>2047</v>
      </c>
      <c r="QEL41" s="1403" t="s">
        <v>2047</v>
      </c>
      <c r="QEM41" s="1403" t="s">
        <v>2047</v>
      </c>
      <c r="QEN41" s="1403" t="s">
        <v>2047</v>
      </c>
      <c r="QEO41" s="1403" t="s">
        <v>2047</v>
      </c>
      <c r="QEP41" s="1403" t="s">
        <v>2047</v>
      </c>
      <c r="QEQ41" s="1403" t="s">
        <v>2047</v>
      </c>
      <c r="QER41" s="1403" t="s">
        <v>2047</v>
      </c>
      <c r="QES41" s="1403" t="s">
        <v>2047</v>
      </c>
      <c r="QET41" s="1403" t="s">
        <v>2047</v>
      </c>
      <c r="QEU41" s="1403" t="s">
        <v>2047</v>
      </c>
      <c r="QEV41" s="1403" t="s">
        <v>2047</v>
      </c>
      <c r="QEW41" s="1403" t="s">
        <v>2047</v>
      </c>
      <c r="QEX41" s="1403" t="s">
        <v>2047</v>
      </c>
      <c r="QEY41" s="1403" t="s">
        <v>2047</v>
      </c>
      <c r="QEZ41" s="1403" t="s">
        <v>2047</v>
      </c>
      <c r="QFA41" s="1403" t="s">
        <v>2047</v>
      </c>
      <c r="QFB41" s="1403" t="s">
        <v>2047</v>
      </c>
      <c r="QFC41" s="1403" t="s">
        <v>2047</v>
      </c>
      <c r="QFD41" s="1403" t="s">
        <v>2047</v>
      </c>
      <c r="QFE41" s="1403" t="s">
        <v>2047</v>
      </c>
      <c r="QFF41" s="1403" t="s">
        <v>2047</v>
      </c>
      <c r="QFG41" s="1403" t="s">
        <v>2047</v>
      </c>
      <c r="QFH41" s="1403" t="s">
        <v>2047</v>
      </c>
      <c r="QFI41" s="1403" t="s">
        <v>2047</v>
      </c>
      <c r="QFJ41" s="1403" t="s">
        <v>2047</v>
      </c>
      <c r="QFK41" s="1403" t="s">
        <v>2047</v>
      </c>
      <c r="QFL41" s="1403" t="s">
        <v>2047</v>
      </c>
      <c r="QFM41" s="1403" t="s">
        <v>2047</v>
      </c>
      <c r="QFN41" s="1403" t="s">
        <v>2047</v>
      </c>
      <c r="QFO41" s="1403" t="s">
        <v>2047</v>
      </c>
      <c r="QFP41" s="1403" t="s">
        <v>2047</v>
      </c>
      <c r="QFQ41" s="1403" t="s">
        <v>2047</v>
      </c>
      <c r="QFR41" s="1403" t="s">
        <v>2047</v>
      </c>
      <c r="QFS41" s="1403" t="s">
        <v>2047</v>
      </c>
      <c r="QFT41" s="1403" t="s">
        <v>2047</v>
      </c>
      <c r="QFU41" s="1403" t="s">
        <v>2047</v>
      </c>
      <c r="QFV41" s="1403" t="s">
        <v>2047</v>
      </c>
      <c r="QFW41" s="1403" t="s">
        <v>2047</v>
      </c>
      <c r="QFX41" s="1403" t="s">
        <v>2047</v>
      </c>
      <c r="QFY41" s="1403" t="s">
        <v>2047</v>
      </c>
      <c r="QFZ41" s="1403" t="s">
        <v>2047</v>
      </c>
      <c r="QGA41" s="1403" t="s">
        <v>2047</v>
      </c>
      <c r="QGB41" s="1403" t="s">
        <v>2047</v>
      </c>
      <c r="QGC41" s="1403" t="s">
        <v>2047</v>
      </c>
      <c r="QGD41" s="1403" t="s">
        <v>2047</v>
      </c>
      <c r="QGE41" s="1403" t="s">
        <v>2047</v>
      </c>
      <c r="QGF41" s="1403" t="s">
        <v>2047</v>
      </c>
      <c r="QGG41" s="1403" t="s">
        <v>2047</v>
      </c>
      <c r="QGH41" s="1403" t="s">
        <v>2047</v>
      </c>
      <c r="QGI41" s="1403" t="s">
        <v>2047</v>
      </c>
      <c r="QGJ41" s="1403" t="s">
        <v>2047</v>
      </c>
      <c r="QGK41" s="1403" t="s">
        <v>2047</v>
      </c>
      <c r="QGL41" s="1403" t="s">
        <v>2047</v>
      </c>
      <c r="QGM41" s="1403" t="s">
        <v>2047</v>
      </c>
      <c r="QGN41" s="1403" t="s">
        <v>2047</v>
      </c>
      <c r="QGO41" s="1403" t="s">
        <v>2047</v>
      </c>
      <c r="QGP41" s="1403" t="s">
        <v>2047</v>
      </c>
      <c r="QGQ41" s="1403" t="s">
        <v>2047</v>
      </c>
      <c r="QGR41" s="1403" t="s">
        <v>2047</v>
      </c>
      <c r="QGS41" s="1403" t="s">
        <v>2047</v>
      </c>
      <c r="QGT41" s="1403" t="s">
        <v>2047</v>
      </c>
      <c r="QGU41" s="1403" t="s">
        <v>2047</v>
      </c>
      <c r="QGV41" s="1403" t="s">
        <v>2047</v>
      </c>
      <c r="QGW41" s="1403" t="s">
        <v>2047</v>
      </c>
      <c r="QGX41" s="1403" t="s">
        <v>2047</v>
      </c>
      <c r="QGY41" s="1403" t="s">
        <v>2047</v>
      </c>
      <c r="QGZ41" s="1403" t="s">
        <v>2047</v>
      </c>
      <c r="QHA41" s="1403" t="s">
        <v>2047</v>
      </c>
      <c r="QHB41" s="1403" t="s">
        <v>2047</v>
      </c>
      <c r="QHC41" s="1403" t="s">
        <v>2047</v>
      </c>
      <c r="QHD41" s="1403" t="s">
        <v>2047</v>
      </c>
      <c r="QHE41" s="1403" t="s">
        <v>2047</v>
      </c>
      <c r="QHF41" s="1403" t="s">
        <v>2047</v>
      </c>
      <c r="QHG41" s="1403" t="s">
        <v>2047</v>
      </c>
      <c r="QHH41" s="1403" t="s">
        <v>2047</v>
      </c>
      <c r="QHI41" s="1403" t="s">
        <v>2047</v>
      </c>
      <c r="QHJ41" s="1403" t="s">
        <v>2047</v>
      </c>
      <c r="QHK41" s="1403" t="s">
        <v>2047</v>
      </c>
      <c r="QHL41" s="1403" t="s">
        <v>2047</v>
      </c>
      <c r="QHM41" s="1403" t="s">
        <v>2047</v>
      </c>
      <c r="QHN41" s="1403" t="s">
        <v>2047</v>
      </c>
      <c r="QHO41" s="1403" t="s">
        <v>2047</v>
      </c>
      <c r="QHP41" s="1403" t="s">
        <v>2047</v>
      </c>
      <c r="QHQ41" s="1403" t="s">
        <v>2047</v>
      </c>
      <c r="QHR41" s="1403" t="s">
        <v>2047</v>
      </c>
      <c r="QHS41" s="1403" t="s">
        <v>2047</v>
      </c>
      <c r="QHT41" s="1403" t="s">
        <v>2047</v>
      </c>
      <c r="QHU41" s="1403" t="s">
        <v>2047</v>
      </c>
      <c r="QHV41" s="1403" t="s">
        <v>2047</v>
      </c>
      <c r="QHW41" s="1403" t="s">
        <v>2047</v>
      </c>
      <c r="QHX41" s="1403" t="s">
        <v>2047</v>
      </c>
      <c r="QHY41" s="1403" t="s">
        <v>2047</v>
      </c>
      <c r="QHZ41" s="1403" t="s">
        <v>2047</v>
      </c>
      <c r="QIA41" s="1403" t="s">
        <v>2047</v>
      </c>
      <c r="QIB41" s="1403" t="s">
        <v>2047</v>
      </c>
      <c r="QIC41" s="1403" t="s">
        <v>2047</v>
      </c>
      <c r="QID41" s="1403" t="s">
        <v>2047</v>
      </c>
      <c r="QIE41" s="1403" t="s">
        <v>2047</v>
      </c>
      <c r="QIF41" s="1403" t="s">
        <v>2047</v>
      </c>
      <c r="QIG41" s="1403" t="s">
        <v>2047</v>
      </c>
      <c r="QIH41" s="1403" t="s">
        <v>2047</v>
      </c>
      <c r="QII41" s="1403" t="s">
        <v>2047</v>
      </c>
      <c r="QIJ41" s="1403" t="s">
        <v>2047</v>
      </c>
      <c r="QIK41" s="1403" t="s">
        <v>2047</v>
      </c>
      <c r="QIL41" s="1403" t="s">
        <v>2047</v>
      </c>
      <c r="QIM41" s="1403" t="s">
        <v>2047</v>
      </c>
      <c r="QIN41" s="1403" t="s">
        <v>2047</v>
      </c>
      <c r="QIO41" s="1403" t="s">
        <v>2047</v>
      </c>
      <c r="QIP41" s="1403" t="s">
        <v>2047</v>
      </c>
      <c r="QIQ41" s="1403" t="s">
        <v>2047</v>
      </c>
      <c r="QIR41" s="1403" t="s">
        <v>2047</v>
      </c>
      <c r="QIS41" s="1403" t="s">
        <v>2047</v>
      </c>
      <c r="QIT41" s="1403" t="s">
        <v>2047</v>
      </c>
      <c r="QIU41" s="1403" t="s">
        <v>2047</v>
      </c>
      <c r="QIV41" s="1403" t="s">
        <v>2047</v>
      </c>
      <c r="QIW41" s="1403" t="s">
        <v>2047</v>
      </c>
      <c r="QIX41" s="1403" t="s">
        <v>2047</v>
      </c>
      <c r="QIY41" s="1403" t="s">
        <v>2047</v>
      </c>
      <c r="QIZ41" s="1403" t="s">
        <v>2047</v>
      </c>
      <c r="QJA41" s="1403" t="s">
        <v>2047</v>
      </c>
      <c r="QJB41" s="1403" t="s">
        <v>2047</v>
      </c>
      <c r="QJC41" s="1403" t="s">
        <v>2047</v>
      </c>
      <c r="QJD41" s="1403" t="s">
        <v>2047</v>
      </c>
      <c r="QJE41" s="1403" t="s">
        <v>2047</v>
      </c>
      <c r="QJF41" s="1403" t="s">
        <v>2047</v>
      </c>
      <c r="QJG41" s="1403" t="s">
        <v>2047</v>
      </c>
      <c r="QJH41" s="1403" t="s">
        <v>2047</v>
      </c>
      <c r="QJI41" s="1403" t="s">
        <v>2047</v>
      </c>
      <c r="QJJ41" s="1403" t="s">
        <v>2047</v>
      </c>
      <c r="QJK41" s="1403" t="s">
        <v>2047</v>
      </c>
      <c r="QJL41" s="1403" t="s">
        <v>2047</v>
      </c>
      <c r="QJM41" s="1403" t="s">
        <v>2047</v>
      </c>
      <c r="QJN41" s="1403" t="s">
        <v>2047</v>
      </c>
      <c r="QJO41" s="1403" t="s">
        <v>2047</v>
      </c>
      <c r="QJP41" s="1403" t="s">
        <v>2047</v>
      </c>
      <c r="QJQ41" s="1403" t="s">
        <v>2047</v>
      </c>
      <c r="QJR41" s="1403" t="s">
        <v>2047</v>
      </c>
      <c r="QJS41" s="1403" t="s">
        <v>2047</v>
      </c>
      <c r="QJT41" s="1403" t="s">
        <v>2047</v>
      </c>
      <c r="QJU41" s="1403" t="s">
        <v>2047</v>
      </c>
      <c r="QJV41" s="1403" t="s">
        <v>2047</v>
      </c>
      <c r="QJW41" s="1403" t="s">
        <v>2047</v>
      </c>
      <c r="QJX41" s="1403" t="s">
        <v>2047</v>
      </c>
      <c r="QJY41" s="1403" t="s">
        <v>2047</v>
      </c>
      <c r="QJZ41" s="1403" t="s">
        <v>2047</v>
      </c>
      <c r="QKA41" s="1403" t="s">
        <v>2047</v>
      </c>
      <c r="QKB41" s="1403" t="s">
        <v>2047</v>
      </c>
      <c r="QKC41" s="1403" t="s">
        <v>2047</v>
      </c>
      <c r="QKD41" s="1403" t="s">
        <v>2047</v>
      </c>
      <c r="QKE41" s="1403" t="s">
        <v>2047</v>
      </c>
      <c r="QKF41" s="1403" t="s">
        <v>2047</v>
      </c>
      <c r="QKG41" s="1403" t="s">
        <v>2047</v>
      </c>
      <c r="QKH41" s="1403" t="s">
        <v>2047</v>
      </c>
      <c r="QKI41" s="1403" t="s">
        <v>2047</v>
      </c>
      <c r="QKJ41" s="1403" t="s">
        <v>2047</v>
      </c>
      <c r="QKK41" s="1403" t="s">
        <v>2047</v>
      </c>
      <c r="QKL41" s="1403" t="s">
        <v>2047</v>
      </c>
      <c r="QKM41" s="1403" t="s">
        <v>2047</v>
      </c>
      <c r="QKN41" s="1403" t="s">
        <v>2047</v>
      </c>
      <c r="QKO41" s="1403" t="s">
        <v>2047</v>
      </c>
      <c r="QKP41" s="1403" t="s">
        <v>2047</v>
      </c>
      <c r="QKQ41" s="1403" t="s">
        <v>2047</v>
      </c>
      <c r="QKR41" s="1403" t="s">
        <v>2047</v>
      </c>
      <c r="QKS41" s="1403" t="s">
        <v>2047</v>
      </c>
      <c r="QKT41" s="1403" t="s">
        <v>2047</v>
      </c>
      <c r="QKU41" s="1403" t="s">
        <v>2047</v>
      </c>
      <c r="QKV41" s="1403" t="s">
        <v>2047</v>
      </c>
      <c r="QKW41" s="1403" t="s">
        <v>2047</v>
      </c>
      <c r="QKX41" s="1403" t="s">
        <v>2047</v>
      </c>
      <c r="QKY41" s="1403" t="s">
        <v>2047</v>
      </c>
      <c r="QKZ41" s="1403" t="s">
        <v>2047</v>
      </c>
      <c r="QLA41" s="1403" t="s">
        <v>2047</v>
      </c>
      <c r="QLB41" s="1403" t="s">
        <v>2047</v>
      </c>
      <c r="QLC41" s="1403" t="s">
        <v>2047</v>
      </c>
      <c r="QLD41" s="1403" t="s">
        <v>2047</v>
      </c>
      <c r="QLE41" s="1403" t="s">
        <v>2047</v>
      </c>
      <c r="QLF41" s="1403" t="s">
        <v>2047</v>
      </c>
      <c r="QLG41" s="1403" t="s">
        <v>2047</v>
      </c>
      <c r="QLH41" s="1403" t="s">
        <v>2047</v>
      </c>
      <c r="QLI41" s="1403" t="s">
        <v>2047</v>
      </c>
      <c r="QLJ41" s="1403" t="s">
        <v>2047</v>
      </c>
      <c r="QLK41" s="1403" t="s">
        <v>2047</v>
      </c>
      <c r="QLL41" s="1403" t="s">
        <v>2047</v>
      </c>
      <c r="QLM41" s="1403" t="s">
        <v>2047</v>
      </c>
      <c r="QLN41" s="1403" t="s">
        <v>2047</v>
      </c>
      <c r="QLO41" s="1403" t="s">
        <v>2047</v>
      </c>
      <c r="QLP41" s="1403" t="s">
        <v>2047</v>
      </c>
      <c r="QLQ41" s="1403" t="s">
        <v>2047</v>
      </c>
      <c r="QLR41" s="1403" t="s">
        <v>2047</v>
      </c>
      <c r="QLS41" s="1403" t="s">
        <v>2047</v>
      </c>
      <c r="QLT41" s="1403" t="s">
        <v>2047</v>
      </c>
      <c r="QLU41" s="1403" t="s">
        <v>2047</v>
      </c>
      <c r="QLV41" s="1403" t="s">
        <v>2047</v>
      </c>
      <c r="QLW41" s="1403" t="s">
        <v>2047</v>
      </c>
      <c r="QLX41" s="1403" t="s">
        <v>2047</v>
      </c>
      <c r="QLY41" s="1403" t="s">
        <v>2047</v>
      </c>
      <c r="QLZ41" s="1403" t="s">
        <v>2047</v>
      </c>
      <c r="QMA41" s="1403" t="s">
        <v>2047</v>
      </c>
      <c r="QMB41" s="1403" t="s">
        <v>2047</v>
      </c>
      <c r="QMC41" s="1403" t="s">
        <v>2047</v>
      </c>
      <c r="QMD41" s="1403" t="s">
        <v>2047</v>
      </c>
      <c r="QME41" s="1403" t="s">
        <v>2047</v>
      </c>
      <c r="QMF41" s="1403" t="s">
        <v>2047</v>
      </c>
      <c r="QMG41" s="1403" t="s">
        <v>2047</v>
      </c>
      <c r="QMH41" s="1403" t="s">
        <v>2047</v>
      </c>
      <c r="QMI41" s="1403" t="s">
        <v>2047</v>
      </c>
      <c r="QMJ41" s="1403" t="s">
        <v>2047</v>
      </c>
      <c r="QMK41" s="1403" t="s">
        <v>2047</v>
      </c>
      <c r="QML41" s="1403" t="s">
        <v>2047</v>
      </c>
      <c r="QMM41" s="1403" t="s">
        <v>2047</v>
      </c>
      <c r="QMN41" s="1403" t="s">
        <v>2047</v>
      </c>
      <c r="QMO41" s="1403" t="s">
        <v>2047</v>
      </c>
      <c r="QMP41" s="1403" t="s">
        <v>2047</v>
      </c>
      <c r="QMQ41" s="1403" t="s">
        <v>2047</v>
      </c>
      <c r="QMR41" s="1403" t="s">
        <v>2047</v>
      </c>
      <c r="QMS41" s="1403" t="s">
        <v>2047</v>
      </c>
      <c r="QMT41" s="1403" t="s">
        <v>2047</v>
      </c>
      <c r="QMU41" s="1403" t="s">
        <v>2047</v>
      </c>
      <c r="QMV41" s="1403" t="s">
        <v>2047</v>
      </c>
      <c r="QMW41" s="1403" t="s">
        <v>2047</v>
      </c>
      <c r="QMX41" s="1403" t="s">
        <v>2047</v>
      </c>
      <c r="QMY41" s="1403" t="s">
        <v>2047</v>
      </c>
      <c r="QMZ41" s="1403" t="s">
        <v>2047</v>
      </c>
      <c r="QNA41" s="1403" t="s">
        <v>2047</v>
      </c>
      <c r="QNB41" s="1403" t="s">
        <v>2047</v>
      </c>
      <c r="QNC41" s="1403" t="s">
        <v>2047</v>
      </c>
      <c r="QND41" s="1403" t="s">
        <v>2047</v>
      </c>
      <c r="QNE41" s="1403" t="s">
        <v>2047</v>
      </c>
      <c r="QNF41" s="1403" t="s">
        <v>2047</v>
      </c>
      <c r="QNG41" s="1403" t="s">
        <v>2047</v>
      </c>
      <c r="QNH41" s="1403" t="s">
        <v>2047</v>
      </c>
      <c r="QNI41" s="1403" t="s">
        <v>2047</v>
      </c>
      <c r="QNJ41" s="1403" t="s">
        <v>2047</v>
      </c>
      <c r="QNK41" s="1403" t="s">
        <v>2047</v>
      </c>
      <c r="QNL41" s="1403" t="s">
        <v>2047</v>
      </c>
      <c r="QNM41" s="1403" t="s">
        <v>2047</v>
      </c>
      <c r="QNN41" s="1403" t="s">
        <v>2047</v>
      </c>
      <c r="QNO41" s="1403" t="s">
        <v>2047</v>
      </c>
      <c r="QNP41" s="1403" t="s">
        <v>2047</v>
      </c>
      <c r="QNQ41" s="1403" t="s">
        <v>2047</v>
      </c>
      <c r="QNR41" s="1403" t="s">
        <v>2047</v>
      </c>
      <c r="QNS41" s="1403" t="s">
        <v>2047</v>
      </c>
      <c r="QNT41" s="1403" t="s">
        <v>2047</v>
      </c>
      <c r="QNU41" s="1403" t="s">
        <v>2047</v>
      </c>
      <c r="QNV41" s="1403" t="s">
        <v>2047</v>
      </c>
      <c r="QNW41" s="1403" t="s">
        <v>2047</v>
      </c>
      <c r="QNX41" s="1403" t="s">
        <v>2047</v>
      </c>
      <c r="QNY41" s="1403" t="s">
        <v>2047</v>
      </c>
      <c r="QNZ41" s="1403" t="s">
        <v>2047</v>
      </c>
      <c r="QOA41" s="1403" t="s">
        <v>2047</v>
      </c>
      <c r="QOB41" s="1403" t="s">
        <v>2047</v>
      </c>
      <c r="QOC41" s="1403" t="s">
        <v>2047</v>
      </c>
      <c r="QOD41" s="1403" t="s">
        <v>2047</v>
      </c>
      <c r="QOE41" s="1403" t="s">
        <v>2047</v>
      </c>
      <c r="QOF41" s="1403" t="s">
        <v>2047</v>
      </c>
      <c r="QOG41" s="1403" t="s">
        <v>2047</v>
      </c>
      <c r="QOH41" s="1403" t="s">
        <v>2047</v>
      </c>
      <c r="QOI41" s="1403" t="s">
        <v>2047</v>
      </c>
      <c r="QOJ41" s="1403" t="s">
        <v>2047</v>
      </c>
      <c r="QOK41" s="1403" t="s">
        <v>2047</v>
      </c>
      <c r="QOL41" s="1403" t="s">
        <v>2047</v>
      </c>
      <c r="QOM41" s="1403" t="s">
        <v>2047</v>
      </c>
      <c r="QON41" s="1403" t="s">
        <v>2047</v>
      </c>
      <c r="QOO41" s="1403" t="s">
        <v>2047</v>
      </c>
      <c r="QOP41" s="1403" t="s">
        <v>2047</v>
      </c>
      <c r="QOQ41" s="1403" t="s">
        <v>2047</v>
      </c>
      <c r="QOR41" s="1403" t="s">
        <v>2047</v>
      </c>
      <c r="QOS41" s="1403" t="s">
        <v>2047</v>
      </c>
      <c r="QOT41" s="1403" t="s">
        <v>2047</v>
      </c>
      <c r="QOU41" s="1403" t="s">
        <v>2047</v>
      </c>
      <c r="QOV41" s="1403" t="s">
        <v>2047</v>
      </c>
      <c r="QOW41" s="1403" t="s">
        <v>2047</v>
      </c>
      <c r="QOX41" s="1403" t="s">
        <v>2047</v>
      </c>
      <c r="QOY41" s="1403" t="s">
        <v>2047</v>
      </c>
      <c r="QOZ41" s="1403" t="s">
        <v>2047</v>
      </c>
      <c r="QPA41" s="1403" t="s">
        <v>2047</v>
      </c>
      <c r="QPB41" s="1403" t="s">
        <v>2047</v>
      </c>
      <c r="QPC41" s="1403" t="s">
        <v>2047</v>
      </c>
      <c r="QPD41" s="1403" t="s">
        <v>2047</v>
      </c>
      <c r="QPE41" s="1403" t="s">
        <v>2047</v>
      </c>
      <c r="QPF41" s="1403" t="s">
        <v>2047</v>
      </c>
      <c r="QPG41" s="1403" t="s">
        <v>2047</v>
      </c>
      <c r="QPH41" s="1403" t="s">
        <v>2047</v>
      </c>
      <c r="QPI41" s="1403" t="s">
        <v>2047</v>
      </c>
      <c r="QPJ41" s="1403" t="s">
        <v>2047</v>
      </c>
      <c r="QPK41" s="1403" t="s">
        <v>2047</v>
      </c>
      <c r="QPL41" s="1403" t="s">
        <v>2047</v>
      </c>
      <c r="QPM41" s="1403" t="s">
        <v>2047</v>
      </c>
      <c r="QPN41" s="1403" t="s">
        <v>2047</v>
      </c>
      <c r="QPO41" s="1403" t="s">
        <v>2047</v>
      </c>
      <c r="QPP41" s="1403" t="s">
        <v>2047</v>
      </c>
      <c r="QPQ41" s="1403" t="s">
        <v>2047</v>
      </c>
      <c r="QPR41" s="1403" t="s">
        <v>2047</v>
      </c>
      <c r="QPS41" s="1403" t="s">
        <v>2047</v>
      </c>
      <c r="QPT41" s="1403" t="s">
        <v>2047</v>
      </c>
      <c r="QPU41" s="1403" t="s">
        <v>2047</v>
      </c>
      <c r="QPV41" s="1403" t="s">
        <v>2047</v>
      </c>
      <c r="QPW41" s="1403" t="s">
        <v>2047</v>
      </c>
      <c r="QPX41" s="1403" t="s">
        <v>2047</v>
      </c>
      <c r="QPY41" s="1403" t="s">
        <v>2047</v>
      </c>
      <c r="QPZ41" s="1403" t="s">
        <v>2047</v>
      </c>
      <c r="QQA41" s="1403" t="s">
        <v>2047</v>
      </c>
      <c r="QQB41" s="1403" t="s">
        <v>2047</v>
      </c>
      <c r="QQC41" s="1403" t="s">
        <v>2047</v>
      </c>
      <c r="QQD41" s="1403" t="s">
        <v>2047</v>
      </c>
      <c r="QQE41" s="1403" t="s">
        <v>2047</v>
      </c>
      <c r="QQF41" s="1403" t="s">
        <v>2047</v>
      </c>
      <c r="QQG41" s="1403" t="s">
        <v>2047</v>
      </c>
      <c r="QQH41" s="1403" t="s">
        <v>2047</v>
      </c>
      <c r="QQI41" s="1403" t="s">
        <v>2047</v>
      </c>
      <c r="QQJ41" s="1403" t="s">
        <v>2047</v>
      </c>
      <c r="QQK41" s="1403" t="s">
        <v>2047</v>
      </c>
      <c r="QQL41" s="1403" t="s">
        <v>2047</v>
      </c>
      <c r="QQM41" s="1403" t="s">
        <v>2047</v>
      </c>
      <c r="QQN41" s="1403" t="s">
        <v>2047</v>
      </c>
      <c r="QQO41" s="1403" t="s">
        <v>2047</v>
      </c>
      <c r="QQP41" s="1403" t="s">
        <v>2047</v>
      </c>
      <c r="QQQ41" s="1403" t="s">
        <v>2047</v>
      </c>
      <c r="QQR41" s="1403" t="s">
        <v>2047</v>
      </c>
      <c r="QQS41" s="1403" t="s">
        <v>2047</v>
      </c>
      <c r="QQT41" s="1403" t="s">
        <v>2047</v>
      </c>
      <c r="QQU41" s="1403" t="s">
        <v>2047</v>
      </c>
      <c r="QQV41" s="1403" t="s">
        <v>2047</v>
      </c>
      <c r="QQW41" s="1403" t="s">
        <v>2047</v>
      </c>
      <c r="QQX41" s="1403" t="s">
        <v>2047</v>
      </c>
      <c r="QQY41" s="1403" t="s">
        <v>2047</v>
      </c>
      <c r="QQZ41" s="1403" t="s">
        <v>2047</v>
      </c>
      <c r="QRA41" s="1403" t="s">
        <v>2047</v>
      </c>
      <c r="QRB41" s="1403" t="s">
        <v>2047</v>
      </c>
      <c r="QRC41" s="1403" t="s">
        <v>2047</v>
      </c>
      <c r="QRD41" s="1403" t="s">
        <v>2047</v>
      </c>
      <c r="QRE41" s="1403" t="s">
        <v>2047</v>
      </c>
      <c r="QRF41" s="1403" t="s">
        <v>2047</v>
      </c>
      <c r="QRG41" s="1403" t="s">
        <v>2047</v>
      </c>
      <c r="QRH41" s="1403" t="s">
        <v>2047</v>
      </c>
      <c r="QRI41" s="1403" t="s">
        <v>2047</v>
      </c>
      <c r="QRJ41" s="1403" t="s">
        <v>2047</v>
      </c>
      <c r="QRK41" s="1403" t="s">
        <v>2047</v>
      </c>
      <c r="QRL41" s="1403" t="s">
        <v>2047</v>
      </c>
      <c r="QRM41" s="1403" t="s">
        <v>2047</v>
      </c>
      <c r="QRN41" s="1403" t="s">
        <v>2047</v>
      </c>
      <c r="QRO41" s="1403" t="s">
        <v>2047</v>
      </c>
      <c r="QRP41" s="1403" t="s">
        <v>2047</v>
      </c>
      <c r="QRQ41" s="1403" t="s">
        <v>2047</v>
      </c>
      <c r="QRR41" s="1403" t="s">
        <v>2047</v>
      </c>
      <c r="QRS41" s="1403" t="s">
        <v>2047</v>
      </c>
      <c r="QRT41" s="1403" t="s">
        <v>2047</v>
      </c>
      <c r="QRU41" s="1403" t="s">
        <v>2047</v>
      </c>
      <c r="QRV41" s="1403" t="s">
        <v>2047</v>
      </c>
      <c r="QRW41" s="1403" t="s">
        <v>2047</v>
      </c>
      <c r="QRX41" s="1403" t="s">
        <v>2047</v>
      </c>
      <c r="QRY41" s="1403" t="s">
        <v>2047</v>
      </c>
      <c r="QRZ41" s="1403" t="s">
        <v>2047</v>
      </c>
      <c r="QSA41" s="1403" t="s">
        <v>2047</v>
      </c>
      <c r="QSB41" s="1403" t="s">
        <v>2047</v>
      </c>
      <c r="QSC41" s="1403" t="s">
        <v>2047</v>
      </c>
      <c r="QSD41" s="1403" t="s">
        <v>2047</v>
      </c>
      <c r="QSE41" s="1403" t="s">
        <v>2047</v>
      </c>
      <c r="QSF41" s="1403" t="s">
        <v>2047</v>
      </c>
      <c r="QSG41" s="1403" t="s">
        <v>2047</v>
      </c>
      <c r="QSH41" s="1403" t="s">
        <v>2047</v>
      </c>
      <c r="QSI41" s="1403" t="s">
        <v>2047</v>
      </c>
      <c r="QSJ41" s="1403" t="s">
        <v>2047</v>
      </c>
      <c r="QSK41" s="1403" t="s">
        <v>2047</v>
      </c>
      <c r="QSL41" s="1403" t="s">
        <v>2047</v>
      </c>
      <c r="QSM41" s="1403" t="s">
        <v>2047</v>
      </c>
      <c r="QSN41" s="1403" t="s">
        <v>2047</v>
      </c>
      <c r="QSO41" s="1403" t="s">
        <v>2047</v>
      </c>
      <c r="QSP41" s="1403" t="s">
        <v>2047</v>
      </c>
      <c r="QSQ41" s="1403" t="s">
        <v>2047</v>
      </c>
      <c r="QSR41" s="1403" t="s">
        <v>2047</v>
      </c>
      <c r="QSS41" s="1403" t="s">
        <v>2047</v>
      </c>
      <c r="QST41" s="1403" t="s">
        <v>2047</v>
      </c>
      <c r="QSU41" s="1403" t="s">
        <v>2047</v>
      </c>
      <c r="QSV41" s="1403" t="s">
        <v>2047</v>
      </c>
      <c r="QSW41" s="1403" t="s">
        <v>2047</v>
      </c>
      <c r="QSX41" s="1403" t="s">
        <v>2047</v>
      </c>
      <c r="QSY41" s="1403" t="s">
        <v>2047</v>
      </c>
      <c r="QSZ41" s="1403" t="s">
        <v>2047</v>
      </c>
      <c r="QTA41" s="1403" t="s">
        <v>2047</v>
      </c>
      <c r="QTB41" s="1403" t="s">
        <v>2047</v>
      </c>
      <c r="QTC41" s="1403" t="s">
        <v>2047</v>
      </c>
      <c r="QTD41" s="1403" t="s">
        <v>2047</v>
      </c>
      <c r="QTE41" s="1403" t="s">
        <v>2047</v>
      </c>
      <c r="QTF41" s="1403" t="s">
        <v>2047</v>
      </c>
      <c r="QTG41" s="1403" t="s">
        <v>2047</v>
      </c>
      <c r="QTH41" s="1403" t="s">
        <v>2047</v>
      </c>
      <c r="QTI41" s="1403" t="s">
        <v>2047</v>
      </c>
      <c r="QTJ41" s="1403" t="s">
        <v>2047</v>
      </c>
      <c r="QTK41" s="1403" t="s">
        <v>2047</v>
      </c>
      <c r="QTL41" s="1403" t="s">
        <v>2047</v>
      </c>
      <c r="QTM41" s="1403" t="s">
        <v>2047</v>
      </c>
      <c r="QTN41" s="1403" t="s">
        <v>2047</v>
      </c>
      <c r="QTO41" s="1403" t="s">
        <v>2047</v>
      </c>
      <c r="QTP41" s="1403" t="s">
        <v>2047</v>
      </c>
      <c r="QTQ41" s="1403" t="s">
        <v>2047</v>
      </c>
      <c r="QTR41" s="1403" t="s">
        <v>2047</v>
      </c>
      <c r="QTS41" s="1403" t="s">
        <v>2047</v>
      </c>
      <c r="QTT41" s="1403" t="s">
        <v>2047</v>
      </c>
      <c r="QTU41" s="1403" t="s">
        <v>2047</v>
      </c>
      <c r="QTV41" s="1403" t="s">
        <v>2047</v>
      </c>
      <c r="QTW41" s="1403" t="s">
        <v>2047</v>
      </c>
      <c r="QTX41" s="1403" t="s">
        <v>2047</v>
      </c>
      <c r="QTY41" s="1403" t="s">
        <v>2047</v>
      </c>
      <c r="QTZ41" s="1403" t="s">
        <v>2047</v>
      </c>
      <c r="QUA41" s="1403" t="s">
        <v>2047</v>
      </c>
      <c r="QUB41" s="1403" t="s">
        <v>2047</v>
      </c>
      <c r="QUC41" s="1403" t="s">
        <v>2047</v>
      </c>
      <c r="QUD41" s="1403" t="s">
        <v>2047</v>
      </c>
      <c r="QUE41" s="1403" t="s">
        <v>2047</v>
      </c>
      <c r="QUF41" s="1403" t="s">
        <v>2047</v>
      </c>
      <c r="QUG41" s="1403" t="s">
        <v>2047</v>
      </c>
      <c r="QUH41" s="1403" t="s">
        <v>2047</v>
      </c>
      <c r="QUI41" s="1403" t="s">
        <v>2047</v>
      </c>
      <c r="QUJ41" s="1403" t="s">
        <v>2047</v>
      </c>
      <c r="QUK41" s="1403" t="s">
        <v>2047</v>
      </c>
      <c r="QUL41" s="1403" t="s">
        <v>2047</v>
      </c>
      <c r="QUM41" s="1403" t="s">
        <v>2047</v>
      </c>
      <c r="QUN41" s="1403" t="s">
        <v>2047</v>
      </c>
      <c r="QUO41" s="1403" t="s">
        <v>2047</v>
      </c>
      <c r="QUP41" s="1403" t="s">
        <v>2047</v>
      </c>
      <c r="QUQ41" s="1403" t="s">
        <v>2047</v>
      </c>
      <c r="QUR41" s="1403" t="s">
        <v>2047</v>
      </c>
      <c r="QUS41" s="1403" t="s">
        <v>2047</v>
      </c>
      <c r="QUT41" s="1403" t="s">
        <v>2047</v>
      </c>
      <c r="QUU41" s="1403" t="s">
        <v>2047</v>
      </c>
      <c r="QUV41" s="1403" t="s">
        <v>2047</v>
      </c>
      <c r="QUW41" s="1403" t="s">
        <v>2047</v>
      </c>
      <c r="QUX41" s="1403" t="s">
        <v>2047</v>
      </c>
      <c r="QUY41" s="1403" t="s">
        <v>2047</v>
      </c>
      <c r="QUZ41" s="1403" t="s">
        <v>2047</v>
      </c>
      <c r="QVA41" s="1403" t="s">
        <v>2047</v>
      </c>
      <c r="QVB41" s="1403" t="s">
        <v>2047</v>
      </c>
      <c r="QVC41" s="1403" t="s">
        <v>2047</v>
      </c>
      <c r="QVD41" s="1403" t="s">
        <v>2047</v>
      </c>
      <c r="QVE41" s="1403" t="s">
        <v>2047</v>
      </c>
      <c r="QVF41" s="1403" t="s">
        <v>2047</v>
      </c>
      <c r="QVG41" s="1403" t="s">
        <v>2047</v>
      </c>
      <c r="QVH41" s="1403" t="s">
        <v>2047</v>
      </c>
      <c r="QVI41" s="1403" t="s">
        <v>2047</v>
      </c>
      <c r="QVJ41" s="1403" t="s">
        <v>2047</v>
      </c>
      <c r="QVK41" s="1403" t="s">
        <v>2047</v>
      </c>
      <c r="QVL41" s="1403" t="s">
        <v>2047</v>
      </c>
      <c r="QVM41" s="1403" t="s">
        <v>2047</v>
      </c>
      <c r="QVN41" s="1403" t="s">
        <v>2047</v>
      </c>
      <c r="QVO41" s="1403" t="s">
        <v>2047</v>
      </c>
      <c r="QVP41" s="1403" t="s">
        <v>2047</v>
      </c>
      <c r="QVQ41" s="1403" t="s">
        <v>2047</v>
      </c>
      <c r="QVR41" s="1403" t="s">
        <v>2047</v>
      </c>
      <c r="QVS41" s="1403" t="s">
        <v>2047</v>
      </c>
      <c r="QVT41" s="1403" t="s">
        <v>2047</v>
      </c>
      <c r="QVU41" s="1403" t="s">
        <v>2047</v>
      </c>
      <c r="QVV41" s="1403" t="s">
        <v>2047</v>
      </c>
      <c r="QVW41" s="1403" t="s">
        <v>2047</v>
      </c>
      <c r="QVX41" s="1403" t="s">
        <v>2047</v>
      </c>
      <c r="QVY41" s="1403" t="s">
        <v>2047</v>
      </c>
      <c r="QVZ41" s="1403" t="s">
        <v>2047</v>
      </c>
      <c r="QWA41" s="1403" t="s">
        <v>2047</v>
      </c>
      <c r="QWB41" s="1403" t="s">
        <v>2047</v>
      </c>
      <c r="QWC41" s="1403" t="s">
        <v>2047</v>
      </c>
      <c r="QWD41" s="1403" t="s">
        <v>2047</v>
      </c>
      <c r="QWE41" s="1403" t="s">
        <v>2047</v>
      </c>
      <c r="QWF41" s="1403" t="s">
        <v>2047</v>
      </c>
      <c r="QWG41" s="1403" t="s">
        <v>2047</v>
      </c>
      <c r="QWH41" s="1403" t="s">
        <v>2047</v>
      </c>
      <c r="QWI41" s="1403" t="s">
        <v>2047</v>
      </c>
      <c r="QWJ41" s="1403" t="s">
        <v>2047</v>
      </c>
      <c r="QWK41" s="1403" t="s">
        <v>2047</v>
      </c>
      <c r="QWL41" s="1403" t="s">
        <v>2047</v>
      </c>
      <c r="QWM41" s="1403" t="s">
        <v>2047</v>
      </c>
      <c r="QWN41" s="1403" t="s">
        <v>2047</v>
      </c>
      <c r="QWO41" s="1403" t="s">
        <v>2047</v>
      </c>
      <c r="QWP41" s="1403" t="s">
        <v>2047</v>
      </c>
      <c r="QWQ41" s="1403" t="s">
        <v>2047</v>
      </c>
      <c r="QWR41" s="1403" t="s">
        <v>2047</v>
      </c>
      <c r="QWS41" s="1403" t="s">
        <v>2047</v>
      </c>
      <c r="QWT41" s="1403" t="s">
        <v>2047</v>
      </c>
      <c r="QWU41" s="1403" t="s">
        <v>2047</v>
      </c>
      <c r="QWV41" s="1403" t="s">
        <v>2047</v>
      </c>
      <c r="QWW41" s="1403" t="s">
        <v>2047</v>
      </c>
      <c r="QWX41" s="1403" t="s">
        <v>2047</v>
      </c>
      <c r="QWY41" s="1403" t="s">
        <v>2047</v>
      </c>
      <c r="QWZ41" s="1403" t="s">
        <v>2047</v>
      </c>
      <c r="QXA41" s="1403" t="s">
        <v>2047</v>
      </c>
      <c r="QXB41" s="1403" t="s">
        <v>2047</v>
      </c>
      <c r="QXC41" s="1403" t="s">
        <v>2047</v>
      </c>
      <c r="QXD41" s="1403" t="s">
        <v>2047</v>
      </c>
      <c r="QXE41" s="1403" t="s">
        <v>2047</v>
      </c>
      <c r="QXF41" s="1403" t="s">
        <v>2047</v>
      </c>
      <c r="QXG41" s="1403" t="s">
        <v>2047</v>
      </c>
      <c r="QXH41" s="1403" t="s">
        <v>2047</v>
      </c>
      <c r="QXI41" s="1403" t="s">
        <v>2047</v>
      </c>
      <c r="QXJ41" s="1403" t="s">
        <v>2047</v>
      </c>
      <c r="QXK41" s="1403" t="s">
        <v>2047</v>
      </c>
      <c r="QXL41" s="1403" t="s">
        <v>2047</v>
      </c>
      <c r="QXM41" s="1403" t="s">
        <v>2047</v>
      </c>
      <c r="QXN41" s="1403" t="s">
        <v>2047</v>
      </c>
      <c r="QXO41" s="1403" t="s">
        <v>2047</v>
      </c>
      <c r="QXP41" s="1403" t="s">
        <v>2047</v>
      </c>
      <c r="QXQ41" s="1403" t="s">
        <v>2047</v>
      </c>
      <c r="QXR41" s="1403" t="s">
        <v>2047</v>
      </c>
      <c r="QXS41" s="1403" t="s">
        <v>2047</v>
      </c>
      <c r="QXT41" s="1403" t="s">
        <v>2047</v>
      </c>
      <c r="QXU41" s="1403" t="s">
        <v>2047</v>
      </c>
      <c r="QXV41" s="1403" t="s">
        <v>2047</v>
      </c>
      <c r="QXW41" s="1403" t="s">
        <v>2047</v>
      </c>
      <c r="QXX41" s="1403" t="s">
        <v>2047</v>
      </c>
      <c r="QXY41" s="1403" t="s">
        <v>2047</v>
      </c>
      <c r="QXZ41" s="1403" t="s">
        <v>2047</v>
      </c>
      <c r="QYA41" s="1403" t="s">
        <v>2047</v>
      </c>
      <c r="QYB41" s="1403" t="s">
        <v>2047</v>
      </c>
      <c r="QYC41" s="1403" t="s">
        <v>2047</v>
      </c>
      <c r="QYD41" s="1403" t="s">
        <v>2047</v>
      </c>
      <c r="QYE41" s="1403" t="s">
        <v>2047</v>
      </c>
      <c r="QYF41" s="1403" t="s">
        <v>2047</v>
      </c>
      <c r="QYG41" s="1403" t="s">
        <v>2047</v>
      </c>
      <c r="QYH41" s="1403" t="s">
        <v>2047</v>
      </c>
      <c r="QYI41" s="1403" t="s">
        <v>2047</v>
      </c>
      <c r="QYJ41" s="1403" t="s">
        <v>2047</v>
      </c>
      <c r="QYK41" s="1403" t="s">
        <v>2047</v>
      </c>
      <c r="QYL41" s="1403" t="s">
        <v>2047</v>
      </c>
      <c r="QYM41" s="1403" t="s">
        <v>2047</v>
      </c>
      <c r="QYN41" s="1403" t="s">
        <v>2047</v>
      </c>
      <c r="QYO41" s="1403" t="s">
        <v>2047</v>
      </c>
      <c r="QYP41" s="1403" t="s">
        <v>2047</v>
      </c>
      <c r="QYQ41" s="1403" t="s">
        <v>2047</v>
      </c>
      <c r="QYR41" s="1403" t="s">
        <v>2047</v>
      </c>
      <c r="QYS41" s="1403" t="s">
        <v>2047</v>
      </c>
      <c r="QYT41" s="1403" t="s">
        <v>2047</v>
      </c>
      <c r="QYU41" s="1403" t="s">
        <v>2047</v>
      </c>
      <c r="QYV41" s="1403" t="s">
        <v>2047</v>
      </c>
      <c r="QYW41" s="1403" t="s">
        <v>2047</v>
      </c>
      <c r="QYX41" s="1403" t="s">
        <v>2047</v>
      </c>
      <c r="QYY41" s="1403" t="s">
        <v>2047</v>
      </c>
      <c r="QYZ41" s="1403" t="s">
        <v>2047</v>
      </c>
      <c r="QZA41" s="1403" t="s">
        <v>2047</v>
      </c>
      <c r="QZB41" s="1403" t="s">
        <v>2047</v>
      </c>
      <c r="QZC41" s="1403" t="s">
        <v>2047</v>
      </c>
      <c r="QZD41" s="1403" t="s">
        <v>2047</v>
      </c>
      <c r="QZE41" s="1403" t="s">
        <v>2047</v>
      </c>
      <c r="QZF41" s="1403" t="s">
        <v>2047</v>
      </c>
      <c r="QZG41" s="1403" t="s">
        <v>2047</v>
      </c>
      <c r="QZH41" s="1403" t="s">
        <v>2047</v>
      </c>
      <c r="QZI41" s="1403" t="s">
        <v>2047</v>
      </c>
      <c r="QZJ41" s="1403" t="s">
        <v>2047</v>
      </c>
      <c r="QZK41" s="1403" t="s">
        <v>2047</v>
      </c>
      <c r="QZL41" s="1403" t="s">
        <v>2047</v>
      </c>
      <c r="QZM41" s="1403" t="s">
        <v>2047</v>
      </c>
      <c r="QZN41" s="1403" t="s">
        <v>2047</v>
      </c>
      <c r="QZO41" s="1403" t="s">
        <v>2047</v>
      </c>
      <c r="QZP41" s="1403" t="s">
        <v>2047</v>
      </c>
      <c r="QZQ41" s="1403" t="s">
        <v>2047</v>
      </c>
      <c r="QZR41" s="1403" t="s">
        <v>2047</v>
      </c>
      <c r="QZS41" s="1403" t="s">
        <v>2047</v>
      </c>
      <c r="QZT41" s="1403" t="s">
        <v>2047</v>
      </c>
      <c r="QZU41" s="1403" t="s">
        <v>2047</v>
      </c>
      <c r="QZV41" s="1403" t="s">
        <v>2047</v>
      </c>
      <c r="QZW41" s="1403" t="s">
        <v>2047</v>
      </c>
      <c r="QZX41" s="1403" t="s">
        <v>2047</v>
      </c>
      <c r="QZY41" s="1403" t="s">
        <v>2047</v>
      </c>
      <c r="QZZ41" s="1403" t="s">
        <v>2047</v>
      </c>
      <c r="RAA41" s="1403" t="s">
        <v>2047</v>
      </c>
      <c r="RAB41" s="1403" t="s">
        <v>2047</v>
      </c>
      <c r="RAC41" s="1403" t="s">
        <v>2047</v>
      </c>
      <c r="RAD41" s="1403" t="s">
        <v>2047</v>
      </c>
      <c r="RAE41" s="1403" t="s">
        <v>2047</v>
      </c>
      <c r="RAF41" s="1403" t="s">
        <v>2047</v>
      </c>
      <c r="RAG41" s="1403" t="s">
        <v>2047</v>
      </c>
      <c r="RAH41" s="1403" t="s">
        <v>2047</v>
      </c>
      <c r="RAI41" s="1403" t="s">
        <v>2047</v>
      </c>
      <c r="RAJ41" s="1403" t="s">
        <v>2047</v>
      </c>
      <c r="RAK41" s="1403" t="s">
        <v>2047</v>
      </c>
      <c r="RAL41" s="1403" t="s">
        <v>2047</v>
      </c>
      <c r="RAM41" s="1403" t="s">
        <v>2047</v>
      </c>
      <c r="RAN41" s="1403" t="s">
        <v>2047</v>
      </c>
      <c r="RAO41" s="1403" t="s">
        <v>2047</v>
      </c>
      <c r="RAP41" s="1403" t="s">
        <v>2047</v>
      </c>
      <c r="RAQ41" s="1403" t="s">
        <v>2047</v>
      </c>
      <c r="RAR41" s="1403" t="s">
        <v>2047</v>
      </c>
      <c r="RAS41" s="1403" t="s">
        <v>2047</v>
      </c>
      <c r="RAT41" s="1403" t="s">
        <v>2047</v>
      </c>
      <c r="RAU41" s="1403" t="s">
        <v>2047</v>
      </c>
      <c r="RAV41" s="1403" t="s">
        <v>2047</v>
      </c>
      <c r="RAW41" s="1403" t="s">
        <v>2047</v>
      </c>
      <c r="RAX41" s="1403" t="s">
        <v>2047</v>
      </c>
      <c r="RAY41" s="1403" t="s">
        <v>2047</v>
      </c>
      <c r="RAZ41" s="1403" t="s">
        <v>2047</v>
      </c>
      <c r="RBA41" s="1403" t="s">
        <v>2047</v>
      </c>
      <c r="RBB41" s="1403" t="s">
        <v>2047</v>
      </c>
      <c r="RBC41" s="1403" t="s">
        <v>2047</v>
      </c>
      <c r="RBD41" s="1403" t="s">
        <v>2047</v>
      </c>
      <c r="RBE41" s="1403" t="s">
        <v>2047</v>
      </c>
      <c r="RBF41" s="1403" t="s">
        <v>2047</v>
      </c>
      <c r="RBG41" s="1403" t="s">
        <v>2047</v>
      </c>
      <c r="RBH41" s="1403" t="s">
        <v>2047</v>
      </c>
      <c r="RBI41" s="1403" t="s">
        <v>2047</v>
      </c>
      <c r="RBJ41" s="1403" t="s">
        <v>2047</v>
      </c>
      <c r="RBK41" s="1403" t="s">
        <v>2047</v>
      </c>
      <c r="RBL41" s="1403" t="s">
        <v>2047</v>
      </c>
      <c r="RBM41" s="1403" t="s">
        <v>2047</v>
      </c>
      <c r="RBN41" s="1403" t="s">
        <v>2047</v>
      </c>
      <c r="RBO41" s="1403" t="s">
        <v>2047</v>
      </c>
      <c r="RBP41" s="1403" t="s">
        <v>2047</v>
      </c>
      <c r="RBQ41" s="1403" t="s">
        <v>2047</v>
      </c>
      <c r="RBR41" s="1403" t="s">
        <v>2047</v>
      </c>
      <c r="RBS41" s="1403" t="s">
        <v>2047</v>
      </c>
      <c r="RBT41" s="1403" t="s">
        <v>2047</v>
      </c>
      <c r="RBU41" s="1403" t="s">
        <v>2047</v>
      </c>
      <c r="RBV41" s="1403" t="s">
        <v>2047</v>
      </c>
      <c r="RBW41" s="1403" t="s">
        <v>2047</v>
      </c>
      <c r="RBX41" s="1403" t="s">
        <v>2047</v>
      </c>
      <c r="RBY41" s="1403" t="s">
        <v>2047</v>
      </c>
      <c r="RBZ41" s="1403" t="s">
        <v>2047</v>
      </c>
      <c r="RCA41" s="1403" t="s">
        <v>2047</v>
      </c>
      <c r="RCB41" s="1403" t="s">
        <v>2047</v>
      </c>
      <c r="RCC41" s="1403" t="s">
        <v>2047</v>
      </c>
      <c r="RCD41" s="1403" t="s">
        <v>2047</v>
      </c>
      <c r="RCE41" s="1403" t="s">
        <v>2047</v>
      </c>
      <c r="RCF41" s="1403" t="s">
        <v>2047</v>
      </c>
      <c r="RCG41" s="1403" t="s">
        <v>2047</v>
      </c>
      <c r="RCH41" s="1403" t="s">
        <v>2047</v>
      </c>
      <c r="RCI41" s="1403" t="s">
        <v>2047</v>
      </c>
      <c r="RCJ41" s="1403" t="s">
        <v>2047</v>
      </c>
      <c r="RCK41" s="1403" t="s">
        <v>2047</v>
      </c>
      <c r="RCL41" s="1403" t="s">
        <v>2047</v>
      </c>
      <c r="RCM41" s="1403" t="s">
        <v>2047</v>
      </c>
      <c r="RCN41" s="1403" t="s">
        <v>2047</v>
      </c>
      <c r="RCO41" s="1403" t="s">
        <v>2047</v>
      </c>
      <c r="RCP41" s="1403" t="s">
        <v>2047</v>
      </c>
      <c r="RCQ41" s="1403" t="s">
        <v>2047</v>
      </c>
      <c r="RCR41" s="1403" t="s">
        <v>2047</v>
      </c>
      <c r="RCS41" s="1403" t="s">
        <v>2047</v>
      </c>
      <c r="RCT41" s="1403" t="s">
        <v>2047</v>
      </c>
      <c r="RCU41" s="1403" t="s">
        <v>2047</v>
      </c>
      <c r="RCV41" s="1403" t="s">
        <v>2047</v>
      </c>
      <c r="RCW41" s="1403" t="s">
        <v>2047</v>
      </c>
      <c r="RCX41" s="1403" t="s">
        <v>2047</v>
      </c>
      <c r="RCY41" s="1403" t="s">
        <v>2047</v>
      </c>
      <c r="RCZ41" s="1403" t="s">
        <v>2047</v>
      </c>
      <c r="RDA41" s="1403" t="s">
        <v>2047</v>
      </c>
      <c r="RDB41" s="1403" t="s">
        <v>2047</v>
      </c>
      <c r="RDC41" s="1403" t="s">
        <v>2047</v>
      </c>
      <c r="RDD41" s="1403" t="s">
        <v>2047</v>
      </c>
      <c r="RDE41" s="1403" t="s">
        <v>2047</v>
      </c>
      <c r="RDF41" s="1403" t="s">
        <v>2047</v>
      </c>
      <c r="RDG41" s="1403" t="s">
        <v>2047</v>
      </c>
      <c r="RDH41" s="1403" t="s">
        <v>2047</v>
      </c>
      <c r="RDI41" s="1403" t="s">
        <v>2047</v>
      </c>
      <c r="RDJ41" s="1403" t="s">
        <v>2047</v>
      </c>
      <c r="RDK41" s="1403" t="s">
        <v>2047</v>
      </c>
      <c r="RDL41" s="1403" t="s">
        <v>2047</v>
      </c>
      <c r="RDM41" s="1403" t="s">
        <v>2047</v>
      </c>
      <c r="RDN41" s="1403" t="s">
        <v>2047</v>
      </c>
      <c r="RDO41" s="1403" t="s">
        <v>2047</v>
      </c>
      <c r="RDP41" s="1403" t="s">
        <v>2047</v>
      </c>
      <c r="RDQ41" s="1403" t="s">
        <v>2047</v>
      </c>
      <c r="RDR41" s="1403" t="s">
        <v>2047</v>
      </c>
      <c r="RDS41" s="1403" t="s">
        <v>2047</v>
      </c>
      <c r="RDT41" s="1403" t="s">
        <v>2047</v>
      </c>
      <c r="RDU41" s="1403" t="s">
        <v>2047</v>
      </c>
      <c r="RDV41" s="1403" t="s">
        <v>2047</v>
      </c>
      <c r="RDW41" s="1403" t="s">
        <v>2047</v>
      </c>
      <c r="RDX41" s="1403" t="s">
        <v>2047</v>
      </c>
      <c r="RDY41" s="1403" t="s">
        <v>2047</v>
      </c>
      <c r="RDZ41" s="1403" t="s">
        <v>2047</v>
      </c>
      <c r="REA41" s="1403" t="s">
        <v>2047</v>
      </c>
      <c r="REB41" s="1403" t="s">
        <v>2047</v>
      </c>
      <c r="REC41" s="1403" t="s">
        <v>2047</v>
      </c>
      <c r="RED41" s="1403" t="s">
        <v>2047</v>
      </c>
      <c r="REE41" s="1403" t="s">
        <v>2047</v>
      </c>
      <c r="REF41" s="1403" t="s">
        <v>2047</v>
      </c>
      <c r="REG41" s="1403" t="s">
        <v>2047</v>
      </c>
      <c r="REH41" s="1403" t="s">
        <v>2047</v>
      </c>
      <c r="REI41" s="1403" t="s">
        <v>2047</v>
      </c>
      <c r="REJ41" s="1403" t="s">
        <v>2047</v>
      </c>
      <c r="REK41" s="1403" t="s">
        <v>2047</v>
      </c>
      <c r="REL41" s="1403" t="s">
        <v>2047</v>
      </c>
      <c r="REM41" s="1403" t="s">
        <v>2047</v>
      </c>
      <c r="REN41" s="1403" t="s">
        <v>2047</v>
      </c>
      <c r="REO41" s="1403" t="s">
        <v>2047</v>
      </c>
      <c r="REP41" s="1403" t="s">
        <v>2047</v>
      </c>
      <c r="REQ41" s="1403" t="s">
        <v>2047</v>
      </c>
      <c r="RER41" s="1403" t="s">
        <v>2047</v>
      </c>
      <c r="RES41" s="1403" t="s">
        <v>2047</v>
      </c>
      <c r="RET41" s="1403" t="s">
        <v>2047</v>
      </c>
      <c r="REU41" s="1403" t="s">
        <v>2047</v>
      </c>
      <c r="REV41" s="1403" t="s">
        <v>2047</v>
      </c>
      <c r="REW41" s="1403" t="s">
        <v>2047</v>
      </c>
      <c r="REX41" s="1403" t="s">
        <v>2047</v>
      </c>
      <c r="REY41" s="1403" t="s">
        <v>2047</v>
      </c>
      <c r="REZ41" s="1403" t="s">
        <v>2047</v>
      </c>
      <c r="RFA41" s="1403" t="s">
        <v>2047</v>
      </c>
      <c r="RFB41" s="1403" t="s">
        <v>2047</v>
      </c>
      <c r="RFC41" s="1403" t="s">
        <v>2047</v>
      </c>
      <c r="RFD41" s="1403" t="s">
        <v>2047</v>
      </c>
      <c r="RFE41" s="1403" t="s">
        <v>2047</v>
      </c>
      <c r="RFF41" s="1403" t="s">
        <v>2047</v>
      </c>
      <c r="RFG41" s="1403" t="s">
        <v>2047</v>
      </c>
      <c r="RFH41" s="1403" t="s">
        <v>2047</v>
      </c>
      <c r="RFI41" s="1403" t="s">
        <v>2047</v>
      </c>
      <c r="RFJ41" s="1403" t="s">
        <v>2047</v>
      </c>
      <c r="RFK41" s="1403" t="s">
        <v>2047</v>
      </c>
      <c r="RFL41" s="1403" t="s">
        <v>2047</v>
      </c>
      <c r="RFM41" s="1403" t="s">
        <v>2047</v>
      </c>
      <c r="RFN41" s="1403" t="s">
        <v>2047</v>
      </c>
      <c r="RFO41" s="1403" t="s">
        <v>2047</v>
      </c>
      <c r="RFP41" s="1403" t="s">
        <v>2047</v>
      </c>
      <c r="RFQ41" s="1403" t="s">
        <v>2047</v>
      </c>
      <c r="RFR41" s="1403" t="s">
        <v>2047</v>
      </c>
      <c r="RFS41" s="1403" t="s">
        <v>2047</v>
      </c>
      <c r="RFT41" s="1403" t="s">
        <v>2047</v>
      </c>
      <c r="RFU41" s="1403" t="s">
        <v>2047</v>
      </c>
      <c r="RFV41" s="1403" t="s">
        <v>2047</v>
      </c>
      <c r="RFW41" s="1403" t="s">
        <v>2047</v>
      </c>
      <c r="RFX41" s="1403" t="s">
        <v>2047</v>
      </c>
      <c r="RFY41" s="1403" t="s">
        <v>2047</v>
      </c>
      <c r="RFZ41" s="1403" t="s">
        <v>2047</v>
      </c>
      <c r="RGA41" s="1403" t="s">
        <v>2047</v>
      </c>
      <c r="RGB41" s="1403" t="s">
        <v>2047</v>
      </c>
      <c r="RGC41" s="1403" t="s">
        <v>2047</v>
      </c>
      <c r="RGD41" s="1403" t="s">
        <v>2047</v>
      </c>
      <c r="RGE41" s="1403" t="s">
        <v>2047</v>
      </c>
      <c r="RGF41" s="1403" t="s">
        <v>2047</v>
      </c>
      <c r="RGG41" s="1403" t="s">
        <v>2047</v>
      </c>
      <c r="RGH41" s="1403" t="s">
        <v>2047</v>
      </c>
      <c r="RGI41" s="1403" t="s">
        <v>2047</v>
      </c>
      <c r="RGJ41" s="1403" t="s">
        <v>2047</v>
      </c>
      <c r="RGK41" s="1403" t="s">
        <v>2047</v>
      </c>
      <c r="RGL41" s="1403" t="s">
        <v>2047</v>
      </c>
      <c r="RGM41" s="1403" t="s">
        <v>2047</v>
      </c>
      <c r="RGN41" s="1403" t="s">
        <v>2047</v>
      </c>
      <c r="RGO41" s="1403" t="s">
        <v>2047</v>
      </c>
      <c r="RGP41" s="1403" t="s">
        <v>2047</v>
      </c>
      <c r="RGQ41" s="1403" t="s">
        <v>2047</v>
      </c>
      <c r="RGR41" s="1403" t="s">
        <v>2047</v>
      </c>
      <c r="RGS41" s="1403" t="s">
        <v>2047</v>
      </c>
      <c r="RGT41" s="1403" t="s">
        <v>2047</v>
      </c>
      <c r="RGU41" s="1403" t="s">
        <v>2047</v>
      </c>
      <c r="RGV41" s="1403" t="s">
        <v>2047</v>
      </c>
      <c r="RGW41" s="1403" t="s">
        <v>2047</v>
      </c>
      <c r="RGX41" s="1403" t="s">
        <v>2047</v>
      </c>
      <c r="RGY41" s="1403" t="s">
        <v>2047</v>
      </c>
      <c r="RGZ41" s="1403" t="s">
        <v>2047</v>
      </c>
      <c r="RHA41" s="1403" t="s">
        <v>2047</v>
      </c>
      <c r="RHB41" s="1403" t="s">
        <v>2047</v>
      </c>
      <c r="RHC41" s="1403" t="s">
        <v>2047</v>
      </c>
      <c r="RHD41" s="1403" t="s">
        <v>2047</v>
      </c>
      <c r="RHE41" s="1403" t="s">
        <v>2047</v>
      </c>
      <c r="RHF41" s="1403" t="s">
        <v>2047</v>
      </c>
      <c r="RHG41" s="1403" t="s">
        <v>2047</v>
      </c>
      <c r="RHH41" s="1403" t="s">
        <v>2047</v>
      </c>
      <c r="RHI41" s="1403" t="s">
        <v>2047</v>
      </c>
      <c r="RHJ41" s="1403" t="s">
        <v>2047</v>
      </c>
      <c r="RHK41" s="1403" t="s">
        <v>2047</v>
      </c>
      <c r="RHL41" s="1403" t="s">
        <v>2047</v>
      </c>
      <c r="RHM41" s="1403" t="s">
        <v>2047</v>
      </c>
      <c r="RHN41" s="1403" t="s">
        <v>2047</v>
      </c>
      <c r="RHO41" s="1403" t="s">
        <v>2047</v>
      </c>
      <c r="RHP41" s="1403" t="s">
        <v>2047</v>
      </c>
      <c r="RHQ41" s="1403" t="s">
        <v>2047</v>
      </c>
      <c r="RHR41" s="1403" t="s">
        <v>2047</v>
      </c>
      <c r="RHS41" s="1403" t="s">
        <v>2047</v>
      </c>
      <c r="RHT41" s="1403" t="s">
        <v>2047</v>
      </c>
      <c r="RHU41" s="1403" t="s">
        <v>2047</v>
      </c>
      <c r="RHV41" s="1403" t="s">
        <v>2047</v>
      </c>
      <c r="RHW41" s="1403" t="s">
        <v>2047</v>
      </c>
      <c r="RHX41" s="1403" t="s">
        <v>2047</v>
      </c>
      <c r="RHY41" s="1403" t="s">
        <v>2047</v>
      </c>
      <c r="RHZ41" s="1403" t="s">
        <v>2047</v>
      </c>
      <c r="RIA41" s="1403" t="s">
        <v>2047</v>
      </c>
      <c r="RIB41" s="1403" t="s">
        <v>2047</v>
      </c>
      <c r="RIC41" s="1403" t="s">
        <v>2047</v>
      </c>
      <c r="RID41" s="1403" t="s">
        <v>2047</v>
      </c>
      <c r="RIE41" s="1403" t="s">
        <v>2047</v>
      </c>
      <c r="RIF41" s="1403" t="s">
        <v>2047</v>
      </c>
      <c r="RIG41" s="1403" t="s">
        <v>2047</v>
      </c>
      <c r="RIH41" s="1403" t="s">
        <v>2047</v>
      </c>
      <c r="RII41" s="1403" t="s">
        <v>2047</v>
      </c>
      <c r="RIJ41" s="1403" t="s">
        <v>2047</v>
      </c>
      <c r="RIK41" s="1403" t="s">
        <v>2047</v>
      </c>
      <c r="RIL41" s="1403" t="s">
        <v>2047</v>
      </c>
      <c r="RIM41" s="1403" t="s">
        <v>2047</v>
      </c>
      <c r="RIN41" s="1403" t="s">
        <v>2047</v>
      </c>
      <c r="RIO41" s="1403" t="s">
        <v>2047</v>
      </c>
      <c r="RIP41" s="1403" t="s">
        <v>2047</v>
      </c>
      <c r="RIQ41" s="1403" t="s">
        <v>2047</v>
      </c>
      <c r="RIR41" s="1403" t="s">
        <v>2047</v>
      </c>
      <c r="RIS41" s="1403" t="s">
        <v>2047</v>
      </c>
      <c r="RIT41" s="1403" t="s">
        <v>2047</v>
      </c>
      <c r="RIU41" s="1403" t="s">
        <v>2047</v>
      </c>
      <c r="RIV41" s="1403" t="s">
        <v>2047</v>
      </c>
      <c r="RIW41" s="1403" t="s">
        <v>2047</v>
      </c>
      <c r="RIX41" s="1403" t="s">
        <v>2047</v>
      </c>
      <c r="RIY41" s="1403" t="s">
        <v>2047</v>
      </c>
      <c r="RIZ41" s="1403" t="s">
        <v>2047</v>
      </c>
      <c r="RJA41" s="1403" t="s">
        <v>2047</v>
      </c>
      <c r="RJB41" s="1403" t="s">
        <v>2047</v>
      </c>
      <c r="RJC41" s="1403" t="s">
        <v>2047</v>
      </c>
      <c r="RJD41" s="1403" t="s">
        <v>2047</v>
      </c>
      <c r="RJE41" s="1403" t="s">
        <v>2047</v>
      </c>
      <c r="RJF41" s="1403" t="s">
        <v>2047</v>
      </c>
      <c r="RJG41" s="1403" t="s">
        <v>2047</v>
      </c>
      <c r="RJH41" s="1403" t="s">
        <v>2047</v>
      </c>
      <c r="RJI41" s="1403" t="s">
        <v>2047</v>
      </c>
      <c r="RJJ41" s="1403" t="s">
        <v>2047</v>
      </c>
      <c r="RJK41" s="1403" t="s">
        <v>2047</v>
      </c>
      <c r="RJL41" s="1403" t="s">
        <v>2047</v>
      </c>
      <c r="RJM41" s="1403" t="s">
        <v>2047</v>
      </c>
      <c r="RJN41" s="1403" t="s">
        <v>2047</v>
      </c>
      <c r="RJO41" s="1403" t="s">
        <v>2047</v>
      </c>
      <c r="RJP41" s="1403" t="s">
        <v>2047</v>
      </c>
      <c r="RJQ41" s="1403" t="s">
        <v>2047</v>
      </c>
      <c r="RJR41" s="1403" t="s">
        <v>2047</v>
      </c>
      <c r="RJS41" s="1403" t="s">
        <v>2047</v>
      </c>
      <c r="RJT41" s="1403" t="s">
        <v>2047</v>
      </c>
      <c r="RJU41" s="1403" t="s">
        <v>2047</v>
      </c>
      <c r="RJV41" s="1403" t="s">
        <v>2047</v>
      </c>
      <c r="RJW41" s="1403" t="s">
        <v>2047</v>
      </c>
      <c r="RJX41" s="1403" t="s">
        <v>2047</v>
      </c>
      <c r="RJY41" s="1403" t="s">
        <v>2047</v>
      </c>
      <c r="RJZ41" s="1403" t="s">
        <v>2047</v>
      </c>
      <c r="RKA41" s="1403" t="s">
        <v>2047</v>
      </c>
      <c r="RKB41" s="1403" t="s">
        <v>2047</v>
      </c>
      <c r="RKC41" s="1403" t="s">
        <v>2047</v>
      </c>
      <c r="RKD41" s="1403" t="s">
        <v>2047</v>
      </c>
      <c r="RKE41" s="1403" t="s">
        <v>2047</v>
      </c>
      <c r="RKF41" s="1403" t="s">
        <v>2047</v>
      </c>
      <c r="RKG41" s="1403" t="s">
        <v>2047</v>
      </c>
      <c r="RKH41" s="1403" t="s">
        <v>2047</v>
      </c>
      <c r="RKI41" s="1403" t="s">
        <v>2047</v>
      </c>
      <c r="RKJ41" s="1403" t="s">
        <v>2047</v>
      </c>
      <c r="RKK41" s="1403" t="s">
        <v>2047</v>
      </c>
      <c r="RKL41" s="1403" t="s">
        <v>2047</v>
      </c>
      <c r="RKM41" s="1403" t="s">
        <v>2047</v>
      </c>
      <c r="RKN41" s="1403" t="s">
        <v>2047</v>
      </c>
      <c r="RKO41" s="1403" t="s">
        <v>2047</v>
      </c>
      <c r="RKP41" s="1403" t="s">
        <v>2047</v>
      </c>
      <c r="RKQ41" s="1403" t="s">
        <v>2047</v>
      </c>
      <c r="RKR41" s="1403" t="s">
        <v>2047</v>
      </c>
      <c r="RKS41" s="1403" t="s">
        <v>2047</v>
      </c>
      <c r="RKT41" s="1403" t="s">
        <v>2047</v>
      </c>
      <c r="RKU41" s="1403" t="s">
        <v>2047</v>
      </c>
      <c r="RKV41" s="1403" t="s">
        <v>2047</v>
      </c>
      <c r="RKW41" s="1403" t="s">
        <v>2047</v>
      </c>
      <c r="RKX41" s="1403" t="s">
        <v>2047</v>
      </c>
      <c r="RKY41" s="1403" t="s">
        <v>2047</v>
      </c>
      <c r="RKZ41" s="1403" t="s">
        <v>2047</v>
      </c>
      <c r="RLA41" s="1403" t="s">
        <v>2047</v>
      </c>
      <c r="RLB41" s="1403" t="s">
        <v>2047</v>
      </c>
      <c r="RLC41" s="1403" t="s">
        <v>2047</v>
      </c>
      <c r="RLD41" s="1403" t="s">
        <v>2047</v>
      </c>
      <c r="RLE41" s="1403" t="s">
        <v>2047</v>
      </c>
      <c r="RLF41" s="1403" t="s">
        <v>2047</v>
      </c>
      <c r="RLG41" s="1403" t="s">
        <v>2047</v>
      </c>
      <c r="RLH41" s="1403" t="s">
        <v>2047</v>
      </c>
      <c r="RLI41" s="1403" t="s">
        <v>2047</v>
      </c>
      <c r="RLJ41" s="1403" t="s">
        <v>2047</v>
      </c>
      <c r="RLK41" s="1403" t="s">
        <v>2047</v>
      </c>
      <c r="RLL41" s="1403" t="s">
        <v>2047</v>
      </c>
      <c r="RLM41" s="1403" t="s">
        <v>2047</v>
      </c>
      <c r="RLN41" s="1403" t="s">
        <v>2047</v>
      </c>
      <c r="RLO41" s="1403" t="s">
        <v>2047</v>
      </c>
      <c r="RLP41" s="1403" t="s">
        <v>2047</v>
      </c>
      <c r="RLQ41" s="1403" t="s">
        <v>2047</v>
      </c>
      <c r="RLR41" s="1403" t="s">
        <v>2047</v>
      </c>
      <c r="RLS41" s="1403" t="s">
        <v>2047</v>
      </c>
      <c r="RLT41" s="1403" t="s">
        <v>2047</v>
      </c>
      <c r="RLU41" s="1403" t="s">
        <v>2047</v>
      </c>
      <c r="RLV41" s="1403" t="s">
        <v>2047</v>
      </c>
      <c r="RLW41" s="1403" t="s">
        <v>2047</v>
      </c>
      <c r="RLX41" s="1403" t="s">
        <v>2047</v>
      </c>
      <c r="RLY41" s="1403" t="s">
        <v>2047</v>
      </c>
      <c r="RLZ41" s="1403" t="s">
        <v>2047</v>
      </c>
      <c r="RMA41" s="1403" t="s">
        <v>2047</v>
      </c>
      <c r="RMB41" s="1403" t="s">
        <v>2047</v>
      </c>
      <c r="RMC41" s="1403" t="s">
        <v>2047</v>
      </c>
      <c r="RMD41" s="1403" t="s">
        <v>2047</v>
      </c>
      <c r="RME41" s="1403" t="s">
        <v>2047</v>
      </c>
      <c r="RMF41" s="1403" t="s">
        <v>2047</v>
      </c>
      <c r="RMG41" s="1403" t="s">
        <v>2047</v>
      </c>
      <c r="RMH41" s="1403" t="s">
        <v>2047</v>
      </c>
      <c r="RMI41" s="1403" t="s">
        <v>2047</v>
      </c>
      <c r="RMJ41" s="1403" t="s">
        <v>2047</v>
      </c>
      <c r="RMK41" s="1403" t="s">
        <v>2047</v>
      </c>
      <c r="RML41" s="1403" t="s">
        <v>2047</v>
      </c>
      <c r="RMM41" s="1403" t="s">
        <v>2047</v>
      </c>
      <c r="RMN41" s="1403" t="s">
        <v>2047</v>
      </c>
      <c r="RMO41" s="1403" t="s">
        <v>2047</v>
      </c>
      <c r="RMP41" s="1403" t="s">
        <v>2047</v>
      </c>
      <c r="RMQ41" s="1403" t="s">
        <v>2047</v>
      </c>
      <c r="RMR41" s="1403" t="s">
        <v>2047</v>
      </c>
      <c r="RMS41" s="1403" t="s">
        <v>2047</v>
      </c>
      <c r="RMT41" s="1403" t="s">
        <v>2047</v>
      </c>
      <c r="RMU41" s="1403" t="s">
        <v>2047</v>
      </c>
      <c r="RMV41" s="1403" t="s">
        <v>2047</v>
      </c>
      <c r="RMW41" s="1403" t="s">
        <v>2047</v>
      </c>
      <c r="RMX41" s="1403" t="s">
        <v>2047</v>
      </c>
      <c r="RMY41" s="1403" t="s">
        <v>2047</v>
      </c>
      <c r="RMZ41" s="1403" t="s">
        <v>2047</v>
      </c>
      <c r="RNA41" s="1403" t="s">
        <v>2047</v>
      </c>
      <c r="RNB41" s="1403" t="s">
        <v>2047</v>
      </c>
      <c r="RNC41" s="1403" t="s">
        <v>2047</v>
      </c>
      <c r="RND41" s="1403" t="s">
        <v>2047</v>
      </c>
      <c r="RNE41" s="1403" t="s">
        <v>2047</v>
      </c>
      <c r="RNF41" s="1403" t="s">
        <v>2047</v>
      </c>
      <c r="RNG41" s="1403" t="s">
        <v>2047</v>
      </c>
      <c r="RNH41" s="1403" t="s">
        <v>2047</v>
      </c>
      <c r="RNI41" s="1403" t="s">
        <v>2047</v>
      </c>
      <c r="RNJ41" s="1403" t="s">
        <v>2047</v>
      </c>
      <c r="RNK41" s="1403" t="s">
        <v>2047</v>
      </c>
      <c r="RNL41" s="1403" t="s">
        <v>2047</v>
      </c>
      <c r="RNM41" s="1403" t="s">
        <v>2047</v>
      </c>
      <c r="RNN41" s="1403" t="s">
        <v>2047</v>
      </c>
      <c r="RNO41" s="1403" t="s">
        <v>2047</v>
      </c>
      <c r="RNP41" s="1403" t="s">
        <v>2047</v>
      </c>
      <c r="RNQ41" s="1403" t="s">
        <v>2047</v>
      </c>
      <c r="RNR41" s="1403" t="s">
        <v>2047</v>
      </c>
      <c r="RNS41" s="1403" t="s">
        <v>2047</v>
      </c>
      <c r="RNT41" s="1403" t="s">
        <v>2047</v>
      </c>
      <c r="RNU41" s="1403" t="s">
        <v>2047</v>
      </c>
      <c r="RNV41" s="1403" t="s">
        <v>2047</v>
      </c>
      <c r="RNW41" s="1403" t="s">
        <v>2047</v>
      </c>
      <c r="RNX41" s="1403" t="s">
        <v>2047</v>
      </c>
      <c r="RNY41" s="1403" t="s">
        <v>2047</v>
      </c>
      <c r="RNZ41" s="1403" t="s">
        <v>2047</v>
      </c>
      <c r="ROA41" s="1403" t="s">
        <v>2047</v>
      </c>
      <c r="ROB41" s="1403" t="s">
        <v>2047</v>
      </c>
      <c r="ROC41" s="1403" t="s">
        <v>2047</v>
      </c>
      <c r="ROD41" s="1403" t="s">
        <v>2047</v>
      </c>
      <c r="ROE41" s="1403" t="s">
        <v>2047</v>
      </c>
      <c r="ROF41" s="1403" t="s">
        <v>2047</v>
      </c>
      <c r="ROG41" s="1403" t="s">
        <v>2047</v>
      </c>
      <c r="ROH41" s="1403" t="s">
        <v>2047</v>
      </c>
      <c r="ROI41" s="1403" t="s">
        <v>2047</v>
      </c>
      <c r="ROJ41" s="1403" t="s">
        <v>2047</v>
      </c>
      <c r="ROK41" s="1403" t="s">
        <v>2047</v>
      </c>
      <c r="ROL41" s="1403" t="s">
        <v>2047</v>
      </c>
      <c r="ROM41" s="1403" t="s">
        <v>2047</v>
      </c>
      <c r="RON41" s="1403" t="s">
        <v>2047</v>
      </c>
      <c r="ROO41" s="1403" t="s">
        <v>2047</v>
      </c>
      <c r="ROP41" s="1403" t="s">
        <v>2047</v>
      </c>
      <c r="ROQ41" s="1403" t="s">
        <v>2047</v>
      </c>
      <c r="ROR41" s="1403" t="s">
        <v>2047</v>
      </c>
      <c r="ROS41" s="1403" t="s">
        <v>2047</v>
      </c>
      <c r="ROT41" s="1403" t="s">
        <v>2047</v>
      </c>
      <c r="ROU41" s="1403" t="s">
        <v>2047</v>
      </c>
      <c r="ROV41" s="1403" t="s">
        <v>2047</v>
      </c>
      <c r="ROW41" s="1403" t="s">
        <v>2047</v>
      </c>
      <c r="ROX41" s="1403" t="s">
        <v>2047</v>
      </c>
      <c r="ROY41" s="1403" t="s">
        <v>2047</v>
      </c>
      <c r="ROZ41" s="1403" t="s">
        <v>2047</v>
      </c>
      <c r="RPA41" s="1403" t="s">
        <v>2047</v>
      </c>
      <c r="RPB41" s="1403" t="s">
        <v>2047</v>
      </c>
      <c r="RPC41" s="1403" t="s">
        <v>2047</v>
      </c>
      <c r="RPD41" s="1403" t="s">
        <v>2047</v>
      </c>
      <c r="RPE41" s="1403" t="s">
        <v>2047</v>
      </c>
      <c r="RPF41" s="1403" t="s">
        <v>2047</v>
      </c>
      <c r="RPG41" s="1403" t="s">
        <v>2047</v>
      </c>
      <c r="RPH41" s="1403" t="s">
        <v>2047</v>
      </c>
      <c r="RPI41" s="1403" t="s">
        <v>2047</v>
      </c>
      <c r="RPJ41" s="1403" t="s">
        <v>2047</v>
      </c>
      <c r="RPK41" s="1403" t="s">
        <v>2047</v>
      </c>
      <c r="RPL41" s="1403" t="s">
        <v>2047</v>
      </c>
      <c r="RPM41" s="1403" t="s">
        <v>2047</v>
      </c>
      <c r="RPN41" s="1403" t="s">
        <v>2047</v>
      </c>
      <c r="RPO41" s="1403" t="s">
        <v>2047</v>
      </c>
      <c r="RPP41" s="1403" t="s">
        <v>2047</v>
      </c>
      <c r="RPQ41" s="1403" t="s">
        <v>2047</v>
      </c>
      <c r="RPR41" s="1403" t="s">
        <v>2047</v>
      </c>
      <c r="RPS41" s="1403" t="s">
        <v>2047</v>
      </c>
      <c r="RPT41" s="1403" t="s">
        <v>2047</v>
      </c>
      <c r="RPU41" s="1403" t="s">
        <v>2047</v>
      </c>
      <c r="RPV41" s="1403" t="s">
        <v>2047</v>
      </c>
      <c r="RPW41" s="1403" t="s">
        <v>2047</v>
      </c>
      <c r="RPX41" s="1403" t="s">
        <v>2047</v>
      </c>
      <c r="RPY41" s="1403" t="s">
        <v>2047</v>
      </c>
      <c r="RPZ41" s="1403" t="s">
        <v>2047</v>
      </c>
      <c r="RQA41" s="1403" t="s">
        <v>2047</v>
      </c>
      <c r="RQB41" s="1403" t="s">
        <v>2047</v>
      </c>
      <c r="RQC41" s="1403" t="s">
        <v>2047</v>
      </c>
      <c r="RQD41" s="1403" t="s">
        <v>2047</v>
      </c>
      <c r="RQE41" s="1403" t="s">
        <v>2047</v>
      </c>
      <c r="RQF41" s="1403" t="s">
        <v>2047</v>
      </c>
      <c r="RQG41" s="1403" t="s">
        <v>2047</v>
      </c>
      <c r="RQH41" s="1403" t="s">
        <v>2047</v>
      </c>
      <c r="RQI41" s="1403" t="s">
        <v>2047</v>
      </c>
      <c r="RQJ41" s="1403" t="s">
        <v>2047</v>
      </c>
      <c r="RQK41" s="1403" t="s">
        <v>2047</v>
      </c>
      <c r="RQL41" s="1403" t="s">
        <v>2047</v>
      </c>
      <c r="RQM41" s="1403" t="s">
        <v>2047</v>
      </c>
      <c r="RQN41" s="1403" t="s">
        <v>2047</v>
      </c>
      <c r="RQO41" s="1403" t="s">
        <v>2047</v>
      </c>
      <c r="RQP41" s="1403" t="s">
        <v>2047</v>
      </c>
      <c r="RQQ41" s="1403" t="s">
        <v>2047</v>
      </c>
      <c r="RQR41" s="1403" t="s">
        <v>2047</v>
      </c>
      <c r="RQS41" s="1403" t="s">
        <v>2047</v>
      </c>
      <c r="RQT41" s="1403" t="s">
        <v>2047</v>
      </c>
      <c r="RQU41" s="1403" t="s">
        <v>2047</v>
      </c>
      <c r="RQV41" s="1403" t="s">
        <v>2047</v>
      </c>
      <c r="RQW41" s="1403" t="s">
        <v>2047</v>
      </c>
      <c r="RQX41" s="1403" t="s">
        <v>2047</v>
      </c>
      <c r="RQY41" s="1403" t="s">
        <v>2047</v>
      </c>
      <c r="RQZ41" s="1403" t="s">
        <v>2047</v>
      </c>
      <c r="RRA41" s="1403" t="s">
        <v>2047</v>
      </c>
      <c r="RRB41" s="1403" t="s">
        <v>2047</v>
      </c>
      <c r="RRC41" s="1403" t="s">
        <v>2047</v>
      </c>
      <c r="RRD41" s="1403" t="s">
        <v>2047</v>
      </c>
      <c r="RRE41" s="1403" t="s">
        <v>2047</v>
      </c>
      <c r="RRF41" s="1403" t="s">
        <v>2047</v>
      </c>
      <c r="RRG41" s="1403" t="s">
        <v>2047</v>
      </c>
      <c r="RRH41" s="1403" t="s">
        <v>2047</v>
      </c>
      <c r="RRI41" s="1403" t="s">
        <v>2047</v>
      </c>
      <c r="RRJ41" s="1403" t="s">
        <v>2047</v>
      </c>
      <c r="RRK41" s="1403" t="s">
        <v>2047</v>
      </c>
      <c r="RRL41" s="1403" t="s">
        <v>2047</v>
      </c>
      <c r="RRM41" s="1403" t="s">
        <v>2047</v>
      </c>
      <c r="RRN41" s="1403" t="s">
        <v>2047</v>
      </c>
      <c r="RRO41" s="1403" t="s">
        <v>2047</v>
      </c>
      <c r="RRP41" s="1403" t="s">
        <v>2047</v>
      </c>
      <c r="RRQ41" s="1403" t="s">
        <v>2047</v>
      </c>
      <c r="RRR41" s="1403" t="s">
        <v>2047</v>
      </c>
      <c r="RRS41" s="1403" t="s">
        <v>2047</v>
      </c>
      <c r="RRT41" s="1403" t="s">
        <v>2047</v>
      </c>
      <c r="RRU41" s="1403" t="s">
        <v>2047</v>
      </c>
      <c r="RRV41" s="1403" t="s">
        <v>2047</v>
      </c>
      <c r="RRW41" s="1403" t="s">
        <v>2047</v>
      </c>
      <c r="RRX41" s="1403" t="s">
        <v>2047</v>
      </c>
      <c r="RRY41" s="1403" t="s">
        <v>2047</v>
      </c>
      <c r="RRZ41" s="1403" t="s">
        <v>2047</v>
      </c>
      <c r="RSA41" s="1403" t="s">
        <v>2047</v>
      </c>
      <c r="RSB41" s="1403" t="s">
        <v>2047</v>
      </c>
      <c r="RSC41" s="1403" t="s">
        <v>2047</v>
      </c>
      <c r="RSD41" s="1403" t="s">
        <v>2047</v>
      </c>
      <c r="RSE41" s="1403" t="s">
        <v>2047</v>
      </c>
      <c r="RSF41" s="1403" t="s">
        <v>2047</v>
      </c>
      <c r="RSG41" s="1403" t="s">
        <v>2047</v>
      </c>
      <c r="RSH41" s="1403" t="s">
        <v>2047</v>
      </c>
      <c r="RSI41" s="1403" t="s">
        <v>2047</v>
      </c>
      <c r="RSJ41" s="1403" t="s">
        <v>2047</v>
      </c>
      <c r="RSK41" s="1403" t="s">
        <v>2047</v>
      </c>
      <c r="RSL41" s="1403" t="s">
        <v>2047</v>
      </c>
      <c r="RSM41" s="1403" t="s">
        <v>2047</v>
      </c>
      <c r="RSN41" s="1403" t="s">
        <v>2047</v>
      </c>
      <c r="RSO41" s="1403" t="s">
        <v>2047</v>
      </c>
      <c r="RSP41" s="1403" t="s">
        <v>2047</v>
      </c>
      <c r="RSQ41" s="1403" t="s">
        <v>2047</v>
      </c>
      <c r="RSR41" s="1403" t="s">
        <v>2047</v>
      </c>
      <c r="RSS41" s="1403" t="s">
        <v>2047</v>
      </c>
      <c r="RST41" s="1403" t="s">
        <v>2047</v>
      </c>
      <c r="RSU41" s="1403" t="s">
        <v>2047</v>
      </c>
      <c r="RSV41" s="1403" t="s">
        <v>2047</v>
      </c>
      <c r="RSW41" s="1403" t="s">
        <v>2047</v>
      </c>
      <c r="RSX41" s="1403" t="s">
        <v>2047</v>
      </c>
      <c r="RSY41" s="1403" t="s">
        <v>2047</v>
      </c>
      <c r="RSZ41" s="1403" t="s">
        <v>2047</v>
      </c>
      <c r="RTA41" s="1403" t="s">
        <v>2047</v>
      </c>
      <c r="RTB41" s="1403" t="s">
        <v>2047</v>
      </c>
      <c r="RTC41" s="1403" t="s">
        <v>2047</v>
      </c>
      <c r="RTD41" s="1403" t="s">
        <v>2047</v>
      </c>
      <c r="RTE41" s="1403" t="s">
        <v>2047</v>
      </c>
      <c r="RTF41" s="1403" t="s">
        <v>2047</v>
      </c>
      <c r="RTG41" s="1403" t="s">
        <v>2047</v>
      </c>
      <c r="RTH41" s="1403" t="s">
        <v>2047</v>
      </c>
      <c r="RTI41" s="1403" t="s">
        <v>2047</v>
      </c>
      <c r="RTJ41" s="1403" t="s">
        <v>2047</v>
      </c>
      <c r="RTK41" s="1403" t="s">
        <v>2047</v>
      </c>
      <c r="RTL41" s="1403" t="s">
        <v>2047</v>
      </c>
      <c r="RTM41" s="1403" t="s">
        <v>2047</v>
      </c>
      <c r="RTN41" s="1403" t="s">
        <v>2047</v>
      </c>
      <c r="RTO41" s="1403" t="s">
        <v>2047</v>
      </c>
      <c r="RTP41" s="1403" t="s">
        <v>2047</v>
      </c>
      <c r="RTQ41" s="1403" t="s">
        <v>2047</v>
      </c>
      <c r="RTR41" s="1403" t="s">
        <v>2047</v>
      </c>
      <c r="RTS41" s="1403" t="s">
        <v>2047</v>
      </c>
      <c r="RTT41" s="1403" t="s">
        <v>2047</v>
      </c>
      <c r="RTU41" s="1403" t="s">
        <v>2047</v>
      </c>
      <c r="RTV41" s="1403" t="s">
        <v>2047</v>
      </c>
      <c r="RTW41" s="1403" t="s">
        <v>2047</v>
      </c>
      <c r="RTX41" s="1403" t="s">
        <v>2047</v>
      </c>
      <c r="RTY41" s="1403" t="s">
        <v>2047</v>
      </c>
      <c r="RTZ41" s="1403" t="s">
        <v>2047</v>
      </c>
      <c r="RUA41" s="1403" t="s">
        <v>2047</v>
      </c>
      <c r="RUB41" s="1403" t="s">
        <v>2047</v>
      </c>
      <c r="RUC41" s="1403" t="s">
        <v>2047</v>
      </c>
      <c r="RUD41" s="1403" t="s">
        <v>2047</v>
      </c>
      <c r="RUE41" s="1403" t="s">
        <v>2047</v>
      </c>
      <c r="RUF41" s="1403" t="s">
        <v>2047</v>
      </c>
      <c r="RUG41" s="1403" t="s">
        <v>2047</v>
      </c>
      <c r="RUH41" s="1403" t="s">
        <v>2047</v>
      </c>
      <c r="RUI41" s="1403" t="s">
        <v>2047</v>
      </c>
      <c r="RUJ41" s="1403" t="s">
        <v>2047</v>
      </c>
      <c r="RUK41" s="1403" t="s">
        <v>2047</v>
      </c>
      <c r="RUL41" s="1403" t="s">
        <v>2047</v>
      </c>
      <c r="RUM41" s="1403" t="s">
        <v>2047</v>
      </c>
      <c r="RUN41" s="1403" t="s">
        <v>2047</v>
      </c>
      <c r="RUO41" s="1403" t="s">
        <v>2047</v>
      </c>
      <c r="RUP41" s="1403" t="s">
        <v>2047</v>
      </c>
      <c r="RUQ41" s="1403" t="s">
        <v>2047</v>
      </c>
      <c r="RUR41" s="1403" t="s">
        <v>2047</v>
      </c>
      <c r="RUS41" s="1403" t="s">
        <v>2047</v>
      </c>
      <c r="RUT41" s="1403" t="s">
        <v>2047</v>
      </c>
      <c r="RUU41" s="1403" t="s">
        <v>2047</v>
      </c>
      <c r="RUV41" s="1403" t="s">
        <v>2047</v>
      </c>
      <c r="RUW41" s="1403" t="s">
        <v>2047</v>
      </c>
      <c r="RUX41" s="1403" t="s">
        <v>2047</v>
      </c>
      <c r="RUY41" s="1403" t="s">
        <v>2047</v>
      </c>
      <c r="RUZ41" s="1403" t="s">
        <v>2047</v>
      </c>
      <c r="RVA41" s="1403" t="s">
        <v>2047</v>
      </c>
      <c r="RVB41" s="1403" t="s">
        <v>2047</v>
      </c>
      <c r="RVC41" s="1403" t="s">
        <v>2047</v>
      </c>
      <c r="RVD41" s="1403" t="s">
        <v>2047</v>
      </c>
      <c r="RVE41" s="1403" t="s">
        <v>2047</v>
      </c>
      <c r="RVF41" s="1403" t="s">
        <v>2047</v>
      </c>
      <c r="RVG41" s="1403" t="s">
        <v>2047</v>
      </c>
      <c r="RVH41" s="1403" t="s">
        <v>2047</v>
      </c>
      <c r="RVI41" s="1403" t="s">
        <v>2047</v>
      </c>
      <c r="RVJ41" s="1403" t="s">
        <v>2047</v>
      </c>
      <c r="RVK41" s="1403" t="s">
        <v>2047</v>
      </c>
      <c r="RVL41" s="1403" t="s">
        <v>2047</v>
      </c>
      <c r="RVM41" s="1403" t="s">
        <v>2047</v>
      </c>
      <c r="RVN41" s="1403" t="s">
        <v>2047</v>
      </c>
      <c r="RVO41" s="1403" t="s">
        <v>2047</v>
      </c>
      <c r="RVP41" s="1403" t="s">
        <v>2047</v>
      </c>
      <c r="RVQ41" s="1403" t="s">
        <v>2047</v>
      </c>
      <c r="RVR41" s="1403" t="s">
        <v>2047</v>
      </c>
      <c r="RVS41" s="1403" t="s">
        <v>2047</v>
      </c>
      <c r="RVT41" s="1403" t="s">
        <v>2047</v>
      </c>
      <c r="RVU41" s="1403" t="s">
        <v>2047</v>
      </c>
      <c r="RVV41" s="1403" t="s">
        <v>2047</v>
      </c>
      <c r="RVW41" s="1403" t="s">
        <v>2047</v>
      </c>
      <c r="RVX41" s="1403" t="s">
        <v>2047</v>
      </c>
      <c r="RVY41" s="1403" t="s">
        <v>2047</v>
      </c>
      <c r="RVZ41" s="1403" t="s">
        <v>2047</v>
      </c>
      <c r="RWA41" s="1403" t="s">
        <v>2047</v>
      </c>
      <c r="RWB41" s="1403" t="s">
        <v>2047</v>
      </c>
      <c r="RWC41" s="1403" t="s">
        <v>2047</v>
      </c>
      <c r="RWD41" s="1403" t="s">
        <v>2047</v>
      </c>
      <c r="RWE41" s="1403" t="s">
        <v>2047</v>
      </c>
      <c r="RWF41" s="1403" t="s">
        <v>2047</v>
      </c>
      <c r="RWG41" s="1403" t="s">
        <v>2047</v>
      </c>
      <c r="RWH41" s="1403" t="s">
        <v>2047</v>
      </c>
      <c r="RWI41" s="1403" t="s">
        <v>2047</v>
      </c>
      <c r="RWJ41" s="1403" t="s">
        <v>2047</v>
      </c>
      <c r="RWK41" s="1403" t="s">
        <v>2047</v>
      </c>
      <c r="RWL41" s="1403" t="s">
        <v>2047</v>
      </c>
      <c r="RWM41" s="1403" t="s">
        <v>2047</v>
      </c>
      <c r="RWN41" s="1403" t="s">
        <v>2047</v>
      </c>
      <c r="RWO41" s="1403" t="s">
        <v>2047</v>
      </c>
      <c r="RWP41" s="1403" t="s">
        <v>2047</v>
      </c>
      <c r="RWQ41" s="1403" t="s">
        <v>2047</v>
      </c>
      <c r="RWR41" s="1403" t="s">
        <v>2047</v>
      </c>
      <c r="RWS41" s="1403" t="s">
        <v>2047</v>
      </c>
      <c r="RWT41" s="1403" t="s">
        <v>2047</v>
      </c>
      <c r="RWU41" s="1403" t="s">
        <v>2047</v>
      </c>
      <c r="RWV41" s="1403" t="s">
        <v>2047</v>
      </c>
      <c r="RWW41" s="1403" t="s">
        <v>2047</v>
      </c>
      <c r="RWX41" s="1403" t="s">
        <v>2047</v>
      </c>
      <c r="RWY41" s="1403" t="s">
        <v>2047</v>
      </c>
      <c r="RWZ41" s="1403" t="s">
        <v>2047</v>
      </c>
      <c r="RXA41" s="1403" t="s">
        <v>2047</v>
      </c>
      <c r="RXB41" s="1403" t="s">
        <v>2047</v>
      </c>
      <c r="RXC41" s="1403" t="s">
        <v>2047</v>
      </c>
      <c r="RXD41" s="1403" t="s">
        <v>2047</v>
      </c>
      <c r="RXE41" s="1403" t="s">
        <v>2047</v>
      </c>
      <c r="RXF41" s="1403" t="s">
        <v>2047</v>
      </c>
      <c r="RXG41" s="1403" t="s">
        <v>2047</v>
      </c>
      <c r="RXH41" s="1403" t="s">
        <v>2047</v>
      </c>
      <c r="RXI41" s="1403" t="s">
        <v>2047</v>
      </c>
      <c r="RXJ41" s="1403" t="s">
        <v>2047</v>
      </c>
      <c r="RXK41" s="1403" t="s">
        <v>2047</v>
      </c>
      <c r="RXL41" s="1403" t="s">
        <v>2047</v>
      </c>
      <c r="RXM41" s="1403" t="s">
        <v>2047</v>
      </c>
      <c r="RXN41" s="1403" t="s">
        <v>2047</v>
      </c>
      <c r="RXO41" s="1403" t="s">
        <v>2047</v>
      </c>
      <c r="RXP41" s="1403" t="s">
        <v>2047</v>
      </c>
      <c r="RXQ41" s="1403" t="s">
        <v>2047</v>
      </c>
      <c r="RXR41" s="1403" t="s">
        <v>2047</v>
      </c>
      <c r="RXS41" s="1403" t="s">
        <v>2047</v>
      </c>
      <c r="RXT41" s="1403" t="s">
        <v>2047</v>
      </c>
      <c r="RXU41" s="1403" t="s">
        <v>2047</v>
      </c>
      <c r="RXV41" s="1403" t="s">
        <v>2047</v>
      </c>
      <c r="RXW41" s="1403" t="s">
        <v>2047</v>
      </c>
      <c r="RXX41" s="1403" t="s">
        <v>2047</v>
      </c>
      <c r="RXY41" s="1403" t="s">
        <v>2047</v>
      </c>
      <c r="RXZ41" s="1403" t="s">
        <v>2047</v>
      </c>
      <c r="RYA41" s="1403" t="s">
        <v>2047</v>
      </c>
      <c r="RYB41" s="1403" t="s">
        <v>2047</v>
      </c>
      <c r="RYC41" s="1403" t="s">
        <v>2047</v>
      </c>
      <c r="RYD41" s="1403" t="s">
        <v>2047</v>
      </c>
      <c r="RYE41" s="1403" t="s">
        <v>2047</v>
      </c>
      <c r="RYF41" s="1403" t="s">
        <v>2047</v>
      </c>
      <c r="RYG41" s="1403" t="s">
        <v>2047</v>
      </c>
      <c r="RYH41" s="1403" t="s">
        <v>2047</v>
      </c>
      <c r="RYI41" s="1403" t="s">
        <v>2047</v>
      </c>
      <c r="RYJ41" s="1403" t="s">
        <v>2047</v>
      </c>
      <c r="RYK41" s="1403" t="s">
        <v>2047</v>
      </c>
      <c r="RYL41" s="1403" t="s">
        <v>2047</v>
      </c>
      <c r="RYM41" s="1403" t="s">
        <v>2047</v>
      </c>
      <c r="RYN41" s="1403" t="s">
        <v>2047</v>
      </c>
      <c r="RYO41" s="1403" t="s">
        <v>2047</v>
      </c>
      <c r="RYP41" s="1403" t="s">
        <v>2047</v>
      </c>
      <c r="RYQ41" s="1403" t="s">
        <v>2047</v>
      </c>
      <c r="RYR41" s="1403" t="s">
        <v>2047</v>
      </c>
      <c r="RYS41" s="1403" t="s">
        <v>2047</v>
      </c>
      <c r="RYT41" s="1403" t="s">
        <v>2047</v>
      </c>
      <c r="RYU41" s="1403" t="s">
        <v>2047</v>
      </c>
      <c r="RYV41" s="1403" t="s">
        <v>2047</v>
      </c>
      <c r="RYW41" s="1403" t="s">
        <v>2047</v>
      </c>
      <c r="RYX41" s="1403" t="s">
        <v>2047</v>
      </c>
      <c r="RYY41" s="1403" t="s">
        <v>2047</v>
      </c>
      <c r="RYZ41" s="1403" t="s">
        <v>2047</v>
      </c>
      <c r="RZA41" s="1403" t="s">
        <v>2047</v>
      </c>
      <c r="RZB41" s="1403" t="s">
        <v>2047</v>
      </c>
      <c r="RZC41" s="1403" t="s">
        <v>2047</v>
      </c>
      <c r="RZD41" s="1403" t="s">
        <v>2047</v>
      </c>
      <c r="RZE41" s="1403" t="s">
        <v>2047</v>
      </c>
      <c r="RZF41" s="1403" t="s">
        <v>2047</v>
      </c>
      <c r="RZG41" s="1403" t="s">
        <v>2047</v>
      </c>
      <c r="RZH41" s="1403" t="s">
        <v>2047</v>
      </c>
      <c r="RZI41" s="1403" t="s">
        <v>2047</v>
      </c>
      <c r="RZJ41" s="1403" t="s">
        <v>2047</v>
      </c>
      <c r="RZK41" s="1403" t="s">
        <v>2047</v>
      </c>
      <c r="RZL41" s="1403" t="s">
        <v>2047</v>
      </c>
      <c r="RZM41" s="1403" t="s">
        <v>2047</v>
      </c>
      <c r="RZN41" s="1403" t="s">
        <v>2047</v>
      </c>
      <c r="RZO41" s="1403" t="s">
        <v>2047</v>
      </c>
      <c r="RZP41" s="1403" t="s">
        <v>2047</v>
      </c>
      <c r="RZQ41" s="1403" t="s">
        <v>2047</v>
      </c>
      <c r="RZR41" s="1403" t="s">
        <v>2047</v>
      </c>
      <c r="RZS41" s="1403" t="s">
        <v>2047</v>
      </c>
      <c r="RZT41" s="1403" t="s">
        <v>2047</v>
      </c>
      <c r="RZU41" s="1403" t="s">
        <v>2047</v>
      </c>
      <c r="RZV41" s="1403" t="s">
        <v>2047</v>
      </c>
      <c r="RZW41" s="1403" t="s">
        <v>2047</v>
      </c>
      <c r="RZX41" s="1403" t="s">
        <v>2047</v>
      </c>
      <c r="RZY41" s="1403" t="s">
        <v>2047</v>
      </c>
      <c r="RZZ41" s="1403" t="s">
        <v>2047</v>
      </c>
      <c r="SAA41" s="1403" t="s">
        <v>2047</v>
      </c>
      <c r="SAB41" s="1403" t="s">
        <v>2047</v>
      </c>
      <c r="SAC41" s="1403" t="s">
        <v>2047</v>
      </c>
      <c r="SAD41" s="1403" t="s">
        <v>2047</v>
      </c>
      <c r="SAE41" s="1403" t="s">
        <v>2047</v>
      </c>
      <c r="SAF41" s="1403" t="s">
        <v>2047</v>
      </c>
      <c r="SAG41" s="1403" t="s">
        <v>2047</v>
      </c>
      <c r="SAH41" s="1403" t="s">
        <v>2047</v>
      </c>
      <c r="SAI41" s="1403" t="s">
        <v>2047</v>
      </c>
      <c r="SAJ41" s="1403" t="s">
        <v>2047</v>
      </c>
      <c r="SAK41" s="1403" t="s">
        <v>2047</v>
      </c>
      <c r="SAL41" s="1403" t="s">
        <v>2047</v>
      </c>
      <c r="SAM41" s="1403" t="s">
        <v>2047</v>
      </c>
      <c r="SAN41" s="1403" t="s">
        <v>2047</v>
      </c>
      <c r="SAO41" s="1403" t="s">
        <v>2047</v>
      </c>
      <c r="SAP41" s="1403" t="s">
        <v>2047</v>
      </c>
      <c r="SAQ41" s="1403" t="s">
        <v>2047</v>
      </c>
      <c r="SAR41" s="1403" t="s">
        <v>2047</v>
      </c>
      <c r="SAS41" s="1403" t="s">
        <v>2047</v>
      </c>
      <c r="SAT41" s="1403" t="s">
        <v>2047</v>
      </c>
      <c r="SAU41" s="1403" t="s">
        <v>2047</v>
      </c>
      <c r="SAV41" s="1403" t="s">
        <v>2047</v>
      </c>
      <c r="SAW41" s="1403" t="s">
        <v>2047</v>
      </c>
      <c r="SAX41" s="1403" t="s">
        <v>2047</v>
      </c>
      <c r="SAY41" s="1403" t="s">
        <v>2047</v>
      </c>
      <c r="SAZ41" s="1403" t="s">
        <v>2047</v>
      </c>
      <c r="SBA41" s="1403" t="s">
        <v>2047</v>
      </c>
      <c r="SBB41" s="1403" t="s">
        <v>2047</v>
      </c>
      <c r="SBC41" s="1403" t="s">
        <v>2047</v>
      </c>
      <c r="SBD41" s="1403" t="s">
        <v>2047</v>
      </c>
      <c r="SBE41" s="1403" t="s">
        <v>2047</v>
      </c>
      <c r="SBF41" s="1403" t="s">
        <v>2047</v>
      </c>
      <c r="SBG41" s="1403" t="s">
        <v>2047</v>
      </c>
      <c r="SBH41" s="1403" t="s">
        <v>2047</v>
      </c>
      <c r="SBI41" s="1403" t="s">
        <v>2047</v>
      </c>
      <c r="SBJ41" s="1403" t="s">
        <v>2047</v>
      </c>
      <c r="SBK41" s="1403" t="s">
        <v>2047</v>
      </c>
      <c r="SBL41" s="1403" t="s">
        <v>2047</v>
      </c>
      <c r="SBM41" s="1403" t="s">
        <v>2047</v>
      </c>
      <c r="SBN41" s="1403" t="s">
        <v>2047</v>
      </c>
      <c r="SBO41" s="1403" t="s">
        <v>2047</v>
      </c>
      <c r="SBP41" s="1403" t="s">
        <v>2047</v>
      </c>
      <c r="SBQ41" s="1403" t="s">
        <v>2047</v>
      </c>
      <c r="SBR41" s="1403" t="s">
        <v>2047</v>
      </c>
      <c r="SBS41" s="1403" t="s">
        <v>2047</v>
      </c>
      <c r="SBT41" s="1403" t="s">
        <v>2047</v>
      </c>
      <c r="SBU41" s="1403" t="s">
        <v>2047</v>
      </c>
      <c r="SBV41" s="1403" t="s">
        <v>2047</v>
      </c>
      <c r="SBW41" s="1403" t="s">
        <v>2047</v>
      </c>
      <c r="SBX41" s="1403" t="s">
        <v>2047</v>
      </c>
      <c r="SBY41" s="1403" t="s">
        <v>2047</v>
      </c>
      <c r="SBZ41" s="1403" t="s">
        <v>2047</v>
      </c>
      <c r="SCA41" s="1403" t="s">
        <v>2047</v>
      </c>
      <c r="SCB41" s="1403" t="s">
        <v>2047</v>
      </c>
      <c r="SCC41" s="1403" t="s">
        <v>2047</v>
      </c>
      <c r="SCD41" s="1403" t="s">
        <v>2047</v>
      </c>
      <c r="SCE41" s="1403" t="s">
        <v>2047</v>
      </c>
      <c r="SCF41" s="1403" t="s">
        <v>2047</v>
      </c>
      <c r="SCG41" s="1403" t="s">
        <v>2047</v>
      </c>
      <c r="SCH41" s="1403" t="s">
        <v>2047</v>
      </c>
      <c r="SCI41" s="1403" t="s">
        <v>2047</v>
      </c>
      <c r="SCJ41" s="1403" t="s">
        <v>2047</v>
      </c>
      <c r="SCK41" s="1403" t="s">
        <v>2047</v>
      </c>
      <c r="SCL41" s="1403" t="s">
        <v>2047</v>
      </c>
      <c r="SCM41" s="1403" t="s">
        <v>2047</v>
      </c>
      <c r="SCN41" s="1403" t="s">
        <v>2047</v>
      </c>
      <c r="SCO41" s="1403" t="s">
        <v>2047</v>
      </c>
      <c r="SCP41" s="1403" t="s">
        <v>2047</v>
      </c>
      <c r="SCQ41" s="1403" t="s">
        <v>2047</v>
      </c>
      <c r="SCR41" s="1403" t="s">
        <v>2047</v>
      </c>
      <c r="SCS41" s="1403" t="s">
        <v>2047</v>
      </c>
      <c r="SCT41" s="1403" t="s">
        <v>2047</v>
      </c>
      <c r="SCU41" s="1403" t="s">
        <v>2047</v>
      </c>
      <c r="SCV41" s="1403" t="s">
        <v>2047</v>
      </c>
      <c r="SCW41" s="1403" t="s">
        <v>2047</v>
      </c>
      <c r="SCX41" s="1403" t="s">
        <v>2047</v>
      </c>
      <c r="SCY41" s="1403" t="s">
        <v>2047</v>
      </c>
      <c r="SCZ41" s="1403" t="s">
        <v>2047</v>
      </c>
      <c r="SDA41" s="1403" t="s">
        <v>2047</v>
      </c>
      <c r="SDB41" s="1403" t="s">
        <v>2047</v>
      </c>
      <c r="SDC41" s="1403" t="s">
        <v>2047</v>
      </c>
      <c r="SDD41" s="1403" t="s">
        <v>2047</v>
      </c>
      <c r="SDE41" s="1403" t="s">
        <v>2047</v>
      </c>
      <c r="SDF41" s="1403" t="s">
        <v>2047</v>
      </c>
      <c r="SDG41" s="1403" t="s">
        <v>2047</v>
      </c>
      <c r="SDH41" s="1403" t="s">
        <v>2047</v>
      </c>
      <c r="SDI41" s="1403" t="s">
        <v>2047</v>
      </c>
      <c r="SDJ41" s="1403" t="s">
        <v>2047</v>
      </c>
      <c r="SDK41" s="1403" t="s">
        <v>2047</v>
      </c>
      <c r="SDL41" s="1403" t="s">
        <v>2047</v>
      </c>
      <c r="SDM41" s="1403" t="s">
        <v>2047</v>
      </c>
      <c r="SDN41" s="1403" t="s">
        <v>2047</v>
      </c>
      <c r="SDO41" s="1403" t="s">
        <v>2047</v>
      </c>
      <c r="SDP41" s="1403" t="s">
        <v>2047</v>
      </c>
      <c r="SDQ41" s="1403" t="s">
        <v>2047</v>
      </c>
      <c r="SDR41" s="1403" t="s">
        <v>2047</v>
      </c>
      <c r="SDS41" s="1403" t="s">
        <v>2047</v>
      </c>
      <c r="SDT41" s="1403" t="s">
        <v>2047</v>
      </c>
      <c r="SDU41" s="1403" t="s">
        <v>2047</v>
      </c>
      <c r="SDV41" s="1403" t="s">
        <v>2047</v>
      </c>
      <c r="SDW41" s="1403" t="s">
        <v>2047</v>
      </c>
      <c r="SDX41" s="1403" t="s">
        <v>2047</v>
      </c>
      <c r="SDY41" s="1403" t="s">
        <v>2047</v>
      </c>
      <c r="SDZ41" s="1403" t="s">
        <v>2047</v>
      </c>
      <c r="SEA41" s="1403" t="s">
        <v>2047</v>
      </c>
      <c r="SEB41" s="1403" t="s">
        <v>2047</v>
      </c>
      <c r="SEC41" s="1403" t="s">
        <v>2047</v>
      </c>
      <c r="SED41" s="1403" t="s">
        <v>2047</v>
      </c>
      <c r="SEE41" s="1403" t="s">
        <v>2047</v>
      </c>
      <c r="SEF41" s="1403" t="s">
        <v>2047</v>
      </c>
      <c r="SEG41" s="1403" t="s">
        <v>2047</v>
      </c>
      <c r="SEH41" s="1403" t="s">
        <v>2047</v>
      </c>
      <c r="SEI41" s="1403" t="s">
        <v>2047</v>
      </c>
      <c r="SEJ41" s="1403" t="s">
        <v>2047</v>
      </c>
      <c r="SEK41" s="1403" t="s">
        <v>2047</v>
      </c>
      <c r="SEL41" s="1403" t="s">
        <v>2047</v>
      </c>
      <c r="SEM41" s="1403" t="s">
        <v>2047</v>
      </c>
      <c r="SEN41" s="1403" t="s">
        <v>2047</v>
      </c>
      <c r="SEO41" s="1403" t="s">
        <v>2047</v>
      </c>
      <c r="SEP41" s="1403" t="s">
        <v>2047</v>
      </c>
      <c r="SEQ41" s="1403" t="s">
        <v>2047</v>
      </c>
      <c r="SER41" s="1403" t="s">
        <v>2047</v>
      </c>
      <c r="SES41" s="1403" t="s">
        <v>2047</v>
      </c>
      <c r="SET41" s="1403" t="s">
        <v>2047</v>
      </c>
      <c r="SEU41" s="1403" t="s">
        <v>2047</v>
      </c>
      <c r="SEV41" s="1403" t="s">
        <v>2047</v>
      </c>
      <c r="SEW41" s="1403" t="s">
        <v>2047</v>
      </c>
      <c r="SEX41" s="1403" t="s">
        <v>2047</v>
      </c>
      <c r="SEY41" s="1403" t="s">
        <v>2047</v>
      </c>
      <c r="SEZ41" s="1403" t="s">
        <v>2047</v>
      </c>
      <c r="SFA41" s="1403" t="s">
        <v>2047</v>
      </c>
      <c r="SFB41" s="1403" t="s">
        <v>2047</v>
      </c>
      <c r="SFC41" s="1403" t="s">
        <v>2047</v>
      </c>
      <c r="SFD41" s="1403" t="s">
        <v>2047</v>
      </c>
      <c r="SFE41" s="1403" t="s">
        <v>2047</v>
      </c>
      <c r="SFF41" s="1403" t="s">
        <v>2047</v>
      </c>
      <c r="SFG41" s="1403" t="s">
        <v>2047</v>
      </c>
      <c r="SFH41" s="1403" t="s">
        <v>2047</v>
      </c>
      <c r="SFI41" s="1403" t="s">
        <v>2047</v>
      </c>
      <c r="SFJ41" s="1403" t="s">
        <v>2047</v>
      </c>
      <c r="SFK41" s="1403" t="s">
        <v>2047</v>
      </c>
      <c r="SFL41" s="1403" t="s">
        <v>2047</v>
      </c>
      <c r="SFM41" s="1403" t="s">
        <v>2047</v>
      </c>
      <c r="SFN41" s="1403" t="s">
        <v>2047</v>
      </c>
      <c r="SFO41" s="1403" t="s">
        <v>2047</v>
      </c>
      <c r="SFP41" s="1403" t="s">
        <v>2047</v>
      </c>
      <c r="SFQ41" s="1403" t="s">
        <v>2047</v>
      </c>
      <c r="SFR41" s="1403" t="s">
        <v>2047</v>
      </c>
      <c r="SFS41" s="1403" t="s">
        <v>2047</v>
      </c>
      <c r="SFT41" s="1403" t="s">
        <v>2047</v>
      </c>
      <c r="SFU41" s="1403" t="s">
        <v>2047</v>
      </c>
      <c r="SFV41" s="1403" t="s">
        <v>2047</v>
      </c>
      <c r="SFW41" s="1403" t="s">
        <v>2047</v>
      </c>
      <c r="SFX41" s="1403" t="s">
        <v>2047</v>
      </c>
      <c r="SFY41" s="1403" t="s">
        <v>2047</v>
      </c>
      <c r="SFZ41" s="1403" t="s">
        <v>2047</v>
      </c>
      <c r="SGA41" s="1403" t="s">
        <v>2047</v>
      </c>
      <c r="SGB41" s="1403" t="s">
        <v>2047</v>
      </c>
      <c r="SGC41" s="1403" t="s">
        <v>2047</v>
      </c>
      <c r="SGD41" s="1403" t="s">
        <v>2047</v>
      </c>
      <c r="SGE41" s="1403" t="s">
        <v>2047</v>
      </c>
      <c r="SGF41" s="1403" t="s">
        <v>2047</v>
      </c>
      <c r="SGG41" s="1403" t="s">
        <v>2047</v>
      </c>
      <c r="SGH41" s="1403" t="s">
        <v>2047</v>
      </c>
      <c r="SGI41" s="1403" t="s">
        <v>2047</v>
      </c>
      <c r="SGJ41" s="1403" t="s">
        <v>2047</v>
      </c>
      <c r="SGK41" s="1403" t="s">
        <v>2047</v>
      </c>
      <c r="SGL41" s="1403" t="s">
        <v>2047</v>
      </c>
      <c r="SGM41" s="1403" t="s">
        <v>2047</v>
      </c>
      <c r="SGN41" s="1403" t="s">
        <v>2047</v>
      </c>
      <c r="SGO41" s="1403" t="s">
        <v>2047</v>
      </c>
      <c r="SGP41" s="1403" t="s">
        <v>2047</v>
      </c>
      <c r="SGQ41" s="1403" t="s">
        <v>2047</v>
      </c>
      <c r="SGR41" s="1403" t="s">
        <v>2047</v>
      </c>
      <c r="SGS41" s="1403" t="s">
        <v>2047</v>
      </c>
      <c r="SGT41" s="1403" t="s">
        <v>2047</v>
      </c>
      <c r="SGU41" s="1403" t="s">
        <v>2047</v>
      </c>
      <c r="SGV41" s="1403" t="s">
        <v>2047</v>
      </c>
      <c r="SGW41" s="1403" t="s">
        <v>2047</v>
      </c>
      <c r="SGX41" s="1403" t="s">
        <v>2047</v>
      </c>
      <c r="SGY41" s="1403" t="s">
        <v>2047</v>
      </c>
      <c r="SGZ41" s="1403" t="s">
        <v>2047</v>
      </c>
      <c r="SHA41" s="1403" t="s">
        <v>2047</v>
      </c>
      <c r="SHB41" s="1403" t="s">
        <v>2047</v>
      </c>
      <c r="SHC41" s="1403" t="s">
        <v>2047</v>
      </c>
      <c r="SHD41" s="1403" t="s">
        <v>2047</v>
      </c>
      <c r="SHE41" s="1403" t="s">
        <v>2047</v>
      </c>
      <c r="SHF41" s="1403" t="s">
        <v>2047</v>
      </c>
      <c r="SHG41" s="1403" t="s">
        <v>2047</v>
      </c>
      <c r="SHH41" s="1403" t="s">
        <v>2047</v>
      </c>
      <c r="SHI41" s="1403" t="s">
        <v>2047</v>
      </c>
      <c r="SHJ41" s="1403" t="s">
        <v>2047</v>
      </c>
      <c r="SHK41" s="1403" t="s">
        <v>2047</v>
      </c>
      <c r="SHL41" s="1403" t="s">
        <v>2047</v>
      </c>
      <c r="SHM41" s="1403" t="s">
        <v>2047</v>
      </c>
      <c r="SHN41" s="1403" t="s">
        <v>2047</v>
      </c>
      <c r="SHO41" s="1403" t="s">
        <v>2047</v>
      </c>
      <c r="SHP41" s="1403" t="s">
        <v>2047</v>
      </c>
      <c r="SHQ41" s="1403" t="s">
        <v>2047</v>
      </c>
      <c r="SHR41" s="1403" t="s">
        <v>2047</v>
      </c>
      <c r="SHS41" s="1403" t="s">
        <v>2047</v>
      </c>
      <c r="SHT41" s="1403" t="s">
        <v>2047</v>
      </c>
      <c r="SHU41" s="1403" t="s">
        <v>2047</v>
      </c>
      <c r="SHV41" s="1403" t="s">
        <v>2047</v>
      </c>
      <c r="SHW41" s="1403" t="s">
        <v>2047</v>
      </c>
      <c r="SHX41" s="1403" t="s">
        <v>2047</v>
      </c>
      <c r="SHY41" s="1403" t="s">
        <v>2047</v>
      </c>
      <c r="SHZ41" s="1403" t="s">
        <v>2047</v>
      </c>
      <c r="SIA41" s="1403" t="s">
        <v>2047</v>
      </c>
      <c r="SIB41" s="1403" t="s">
        <v>2047</v>
      </c>
      <c r="SIC41" s="1403" t="s">
        <v>2047</v>
      </c>
      <c r="SID41" s="1403" t="s">
        <v>2047</v>
      </c>
      <c r="SIE41" s="1403" t="s">
        <v>2047</v>
      </c>
      <c r="SIF41" s="1403" t="s">
        <v>2047</v>
      </c>
      <c r="SIG41" s="1403" t="s">
        <v>2047</v>
      </c>
      <c r="SIH41" s="1403" t="s">
        <v>2047</v>
      </c>
      <c r="SII41" s="1403" t="s">
        <v>2047</v>
      </c>
      <c r="SIJ41" s="1403" t="s">
        <v>2047</v>
      </c>
      <c r="SIK41" s="1403" t="s">
        <v>2047</v>
      </c>
      <c r="SIL41" s="1403" t="s">
        <v>2047</v>
      </c>
      <c r="SIM41" s="1403" t="s">
        <v>2047</v>
      </c>
      <c r="SIN41" s="1403" t="s">
        <v>2047</v>
      </c>
      <c r="SIO41" s="1403" t="s">
        <v>2047</v>
      </c>
      <c r="SIP41" s="1403" t="s">
        <v>2047</v>
      </c>
      <c r="SIQ41" s="1403" t="s">
        <v>2047</v>
      </c>
      <c r="SIR41" s="1403" t="s">
        <v>2047</v>
      </c>
      <c r="SIS41" s="1403" t="s">
        <v>2047</v>
      </c>
      <c r="SIT41" s="1403" t="s">
        <v>2047</v>
      </c>
      <c r="SIU41" s="1403" t="s">
        <v>2047</v>
      </c>
      <c r="SIV41" s="1403" t="s">
        <v>2047</v>
      </c>
      <c r="SIW41" s="1403" t="s">
        <v>2047</v>
      </c>
      <c r="SIX41" s="1403" t="s">
        <v>2047</v>
      </c>
      <c r="SIY41" s="1403" t="s">
        <v>2047</v>
      </c>
      <c r="SIZ41" s="1403" t="s">
        <v>2047</v>
      </c>
      <c r="SJA41" s="1403" t="s">
        <v>2047</v>
      </c>
      <c r="SJB41" s="1403" t="s">
        <v>2047</v>
      </c>
      <c r="SJC41" s="1403" t="s">
        <v>2047</v>
      </c>
      <c r="SJD41" s="1403" t="s">
        <v>2047</v>
      </c>
      <c r="SJE41" s="1403" t="s">
        <v>2047</v>
      </c>
      <c r="SJF41" s="1403" t="s">
        <v>2047</v>
      </c>
      <c r="SJG41" s="1403" t="s">
        <v>2047</v>
      </c>
      <c r="SJH41" s="1403" t="s">
        <v>2047</v>
      </c>
      <c r="SJI41" s="1403" t="s">
        <v>2047</v>
      </c>
      <c r="SJJ41" s="1403" t="s">
        <v>2047</v>
      </c>
      <c r="SJK41" s="1403" t="s">
        <v>2047</v>
      </c>
      <c r="SJL41" s="1403" t="s">
        <v>2047</v>
      </c>
      <c r="SJM41" s="1403" t="s">
        <v>2047</v>
      </c>
      <c r="SJN41" s="1403" t="s">
        <v>2047</v>
      </c>
      <c r="SJO41" s="1403" t="s">
        <v>2047</v>
      </c>
      <c r="SJP41" s="1403" t="s">
        <v>2047</v>
      </c>
      <c r="SJQ41" s="1403" t="s">
        <v>2047</v>
      </c>
      <c r="SJR41" s="1403" t="s">
        <v>2047</v>
      </c>
      <c r="SJS41" s="1403" t="s">
        <v>2047</v>
      </c>
      <c r="SJT41" s="1403" t="s">
        <v>2047</v>
      </c>
      <c r="SJU41" s="1403" t="s">
        <v>2047</v>
      </c>
      <c r="SJV41" s="1403" t="s">
        <v>2047</v>
      </c>
      <c r="SJW41" s="1403" t="s">
        <v>2047</v>
      </c>
      <c r="SJX41" s="1403" t="s">
        <v>2047</v>
      </c>
      <c r="SJY41" s="1403" t="s">
        <v>2047</v>
      </c>
      <c r="SJZ41" s="1403" t="s">
        <v>2047</v>
      </c>
      <c r="SKA41" s="1403" t="s">
        <v>2047</v>
      </c>
      <c r="SKB41" s="1403" t="s">
        <v>2047</v>
      </c>
      <c r="SKC41" s="1403" t="s">
        <v>2047</v>
      </c>
      <c r="SKD41" s="1403" t="s">
        <v>2047</v>
      </c>
      <c r="SKE41" s="1403" t="s">
        <v>2047</v>
      </c>
      <c r="SKF41" s="1403" t="s">
        <v>2047</v>
      </c>
      <c r="SKG41" s="1403" t="s">
        <v>2047</v>
      </c>
      <c r="SKH41" s="1403" t="s">
        <v>2047</v>
      </c>
      <c r="SKI41" s="1403" t="s">
        <v>2047</v>
      </c>
      <c r="SKJ41" s="1403" t="s">
        <v>2047</v>
      </c>
      <c r="SKK41" s="1403" t="s">
        <v>2047</v>
      </c>
      <c r="SKL41" s="1403" t="s">
        <v>2047</v>
      </c>
      <c r="SKM41" s="1403" t="s">
        <v>2047</v>
      </c>
      <c r="SKN41" s="1403" t="s">
        <v>2047</v>
      </c>
      <c r="SKO41" s="1403" t="s">
        <v>2047</v>
      </c>
      <c r="SKP41" s="1403" t="s">
        <v>2047</v>
      </c>
      <c r="SKQ41" s="1403" t="s">
        <v>2047</v>
      </c>
      <c r="SKR41" s="1403" t="s">
        <v>2047</v>
      </c>
      <c r="SKS41" s="1403" t="s">
        <v>2047</v>
      </c>
      <c r="SKT41" s="1403" t="s">
        <v>2047</v>
      </c>
      <c r="SKU41" s="1403" t="s">
        <v>2047</v>
      </c>
      <c r="SKV41" s="1403" t="s">
        <v>2047</v>
      </c>
      <c r="SKW41" s="1403" t="s">
        <v>2047</v>
      </c>
      <c r="SKX41" s="1403" t="s">
        <v>2047</v>
      </c>
      <c r="SKY41" s="1403" t="s">
        <v>2047</v>
      </c>
      <c r="SKZ41" s="1403" t="s">
        <v>2047</v>
      </c>
      <c r="SLA41" s="1403" t="s">
        <v>2047</v>
      </c>
      <c r="SLB41" s="1403" t="s">
        <v>2047</v>
      </c>
      <c r="SLC41" s="1403" t="s">
        <v>2047</v>
      </c>
      <c r="SLD41" s="1403" t="s">
        <v>2047</v>
      </c>
      <c r="SLE41" s="1403" t="s">
        <v>2047</v>
      </c>
      <c r="SLF41" s="1403" t="s">
        <v>2047</v>
      </c>
      <c r="SLG41" s="1403" t="s">
        <v>2047</v>
      </c>
      <c r="SLH41" s="1403" t="s">
        <v>2047</v>
      </c>
      <c r="SLI41" s="1403" t="s">
        <v>2047</v>
      </c>
      <c r="SLJ41" s="1403" t="s">
        <v>2047</v>
      </c>
      <c r="SLK41" s="1403" t="s">
        <v>2047</v>
      </c>
      <c r="SLL41" s="1403" t="s">
        <v>2047</v>
      </c>
      <c r="SLM41" s="1403" t="s">
        <v>2047</v>
      </c>
      <c r="SLN41" s="1403" t="s">
        <v>2047</v>
      </c>
      <c r="SLO41" s="1403" t="s">
        <v>2047</v>
      </c>
      <c r="SLP41" s="1403" t="s">
        <v>2047</v>
      </c>
      <c r="SLQ41" s="1403" t="s">
        <v>2047</v>
      </c>
      <c r="SLR41" s="1403" t="s">
        <v>2047</v>
      </c>
      <c r="SLS41" s="1403" t="s">
        <v>2047</v>
      </c>
      <c r="SLT41" s="1403" t="s">
        <v>2047</v>
      </c>
      <c r="SLU41" s="1403" t="s">
        <v>2047</v>
      </c>
      <c r="SLV41" s="1403" t="s">
        <v>2047</v>
      </c>
      <c r="SLW41" s="1403" t="s">
        <v>2047</v>
      </c>
      <c r="SLX41" s="1403" t="s">
        <v>2047</v>
      </c>
      <c r="SLY41" s="1403" t="s">
        <v>2047</v>
      </c>
      <c r="SLZ41" s="1403" t="s">
        <v>2047</v>
      </c>
      <c r="SMA41" s="1403" t="s">
        <v>2047</v>
      </c>
      <c r="SMB41" s="1403" t="s">
        <v>2047</v>
      </c>
      <c r="SMC41" s="1403" t="s">
        <v>2047</v>
      </c>
      <c r="SMD41" s="1403" t="s">
        <v>2047</v>
      </c>
      <c r="SME41" s="1403" t="s">
        <v>2047</v>
      </c>
      <c r="SMF41" s="1403" t="s">
        <v>2047</v>
      </c>
      <c r="SMG41" s="1403" t="s">
        <v>2047</v>
      </c>
      <c r="SMH41" s="1403" t="s">
        <v>2047</v>
      </c>
      <c r="SMI41" s="1403" t="s">
        <v>2047</v>
      </c>
      <c r="SMJ41" s="1403" t="s">
        <v>2047</v>
      </c>
      <c r="SMK41" s="1403" t="s">
        <v>2047</v>
      </c>
      <c r="SML41" s="1403" t="s">
        <v>2047</v>
      </c>
      <c r="SMM41" s="1403" t="s">
        <v>2047</v>
      </c>
      <c r="SMN41" s="1403" t="s">
        <v>2047</v>
      </c>
      <c r="SMO41" s="1403" t="s">
        <v>2047</v>
      </c>
      <c r="SMP41" s="1403" t="s">
        <v>2047</v>
      </c>
      <c r="SMQ41" s="1403" t="s">
        <v>2047</v>
      </c>
      <c r="SMR41" s="1403" t="s">
        <v>2047</v>
      </c>
      <c r="SMS41" s="1403" t="s">
        <v>2047</v>
      </c>
      <c r="SMT41" s="1403" t="s">
        <v>2047</v>
      </c>
      <c r="SMU41" s="1403" t="s">
        <v>2047</v>
      </c>
      <c r="SMV41" s="1403" t="s">
        <v>2047</v>
      </c>
      <c r="SMW41" s="1403" t="s">
        <v>2047</v>
      </c>
      <c r="SMX41" s="1403" t="s">
        <v>2047</v>
      </c>
      <c r="SMY41" s="1403" t="s">
        <v>2047</v>
      </c>
      <c r="SMZ41" s="1403" t="s">
        <v>2047</v>
      </c>
      <c r="SNA41" s="1403" t="s">
        <v>2047</v>
      </c>
      <c r="SNB41" s="1403" t="s">
        <v>2047</v>
      </c>
      <c r="SNC41" s="1403" t="s">
        <v>2047</v>
      </c>
      <c r="SND41" s="1403" t="s">
        <v>2047</v>
      </c>
      <c r="SNE41" s="1403" t="s">
        <v>2047</v>
      </c>
      <c r="SNF41" s="1403" t="s">
        <v>2047</v>
      </c>
      <c r="SNG41" s="1403" t="s">
        <v>2047</v>
      </c>
      <c r="SNH41" s="1403" t="s">
        <v>2047</v>
      </c>
      <c r="SNI41" s="1403" t="s">
        <v>2047</v>
      </c>
      <c r="SNJ41" s="1403" t="s">
        <v>2047</v>
      </c>
      <c r="SNK41" s="1403" t="s">
        <v>2047</v>
      </c>
      <c r="SNL41" s="1403" t="s">
        <v>2047</v>
      </c>
      <c r="SNM41" s="1403" t="s">
        <v>2047</v>
      </c>
      <c r="SNN41" s="1403" t="s">
        <v>2047</v>
      </c>
      <c r="SNO41" s="1403" t="s">
        <v>2047</v>
      </c>
      <c r="SNP41" s="1403" t="s">
        <v>2047</v>
      </c>
      <c r="SNQ41" s="1403" t="s">
        <v>2047</v>
      </c>
      <c r="SNR41" s="1403" t="s">
        <v>2047</v>
      </c>
      <c r="SNS41" s="1403" t="s">
        <v>2047</v>
      </c>
      <c r="SNT41" s="1403" t="s">
        <v>2047</v>
      </c>
      <c r="SNU41" s="1403" t="s">
        <v>2047</v>
      </c>
      <c r="SNV41" s="1403" t="s">
        <v>2047</v>
      </c>
      <c r="SNW41" s="1403" t="s">
        <v>2047</v>
      </c>
      <c r="SNX41" s="1403" t="s">
        <v>2047</v>
      </c>
      <c r="SNY41" s="1403" t="s">
        <v>2047</v>
      </c>
      <c r="SNZ41" s="1403" t="s">
        <v>2047</v>
      </c>
      <c r="SOA41" s="1403" t="s">
        <v>2047</v>
      </c>
      <c r="SOB41" s="1403" t="s">
        <v>2047</v>
      </c>
      <c r="SOC41" s="1403" t="s">
        <v>2047</v>
      </c>
      <c r="SOD41" s="1403" t="s">
        <v>2047</v>
      </c>
      <c r="SOE41" s="1403" t="s">
        <v>2047</v>
      </c>
      <c r="SOF41" s="1403" t="s">
        <v>2047</v>
      </c>
      <c r="SOG41" s="1403" t="s">
        <v>2047</v>
      </c>
      <c r="SOH41" s="1403" t="s">
        <v>2047</v>
      </c>
      <c r="SOI41" s="1403" t="s">
        <v>2047</v>
      </c>
      <c r="SOJ41" s="1403" t="s">
        <v>2047</v>
      </c>
      <c r="SOK41" s="1403" t="s">
        <v>2047</v>
      </c>
      <c r="SOL41" s="1403" t="s">
        <v>2047</v>
      </c>
      <c r="SOM41" s="1403" t="s">
        <v>2047</v>
      </c>
      <c r="SON41" s="1403" t="s">
        <v>2047</v>
      </c>
      <c r="SOO41" s="1403" t="s">
        <v>2047</v>
      </c>
      <c r="SOP41" s="1403" t="s">
        <v>2047</v>
      </c>
      <c r="SOQ41" s="1403" t="s">
        <v>2047</v>
      </c>
      <c r="SOR41" s="1403" t="s">
        <v>2047</v>
      </c>
      <c r="SOS41" s="1403" t="s">
        <v>2047</v>
      </c>
      <c r="SOT41" s="1403" t="s">
        <v>2047</v>
      </c>
      <c r="SOU41" s="1403" t="s">
        <v>2047</v>
      </c>
      <c r="SOV41" s="1403" t="s">
        <v>2047</v>
      </c>
      <c r="SOW41" s="1403" t="s">
        <v>2047</v>
      </c>
      <c r="SOX41" s="1403" t="s">
        <v>2047</v>
      </c>
      <c r="SOY41" s="1403" t="s">
        <v>2047</v>
      </c>
      <c r="SOZ41" s="1403" t="s">
        <v>2047</v>
      </c>
      <c r="SPA41" s="1403" t="s">
        <v>2047</v>
      </c>
      <c r="SPB41" s="1403" t="s">
        <v>2047</v>
      </c>
      <c r="SPC41" s="1403" t="s">
        <v>2047</v>
      </c>
      <c r="SPD41" s="1403" t="s">
        <v>2047</v>
      </c>
      <c r="SPE41" s="1403" t="s">
        <v>2047</v>
      </c>
      <c r="SPF41" s="1403" t="s">
        <v>2047</v>
      </c>
      <c r="SPG41" s="1403" t="s">
        <v>2047</v>
      </c>
      <c r="SPH41" s="1403" t="s">
        <v>2047</v>
      </c>
      <c r="SPI41" s="1403" t="s">
        <v>2047</v>
      </c>
      <c r="SPJ41" s="1403" t="s">
        <v>2047</v>
      </c>
      <c r="SPK41" s="1403" t="s">
        <v>2047</v>
      </c>
      <c r="SPL41" s="1403" t="s">
        <v>2047</v>
      </c>
      <c r="SPM41" s="1403" t="s">
        <v>2047</v>
      </c>
      <c r="SPN41" s="1403" t="s">
        <v>2047</v>
      </c>
      <c r="SPO41" s="1403" t="s">
        <v>2047</v>
      </c>
      <c r="SPP41" s="1403" t="s">
        <v>2047</v>
      </c>
      <c r="SPQ41" s="1403" t="s">
        <v>2047</v>
      </c>
      <c r="SPR41" s="1403" t="s">
        <v>2047</v>
      </c>
      <c r="SPS41" s="1403" t="s">
        <v>2047</v>
      </c>
      <c r="SPT41" s="1403" t="s">
        <v>2047</v>
      </c>
      <c r="SPU41" s="1403" t="s">
        <v>2047</v>
      </c>
      <c r="SPV41" s="1403" t="s">
        <v>2047</v>
      </c>
      <c r="SPW41" s="1403" t="s">
        <v>2047</v>
      </c>
      <c r="SPX41" s="1403" t="s">
        <v>2047</v>
      </c>
      <c r="SPY41" s="1403" t="s">
        <v>2047</v>
      </c>
      <c r="SPZ41" s="1403" t="s">
        <v>2047</v>
      </c>
      <c r="SQA41" s="1403" t="s">
        <v>2047</v>
      </c>
      <c r="SQB41" s="1403" t="s">
        <v>2047</v>
      </c>
      <c r="SQC41" s="1403" t="s">
        <v>2047</v>
      </c>
      <c r="SQD41" s="1403" t="s">
        <v>2047</v>
      </c>
      <c r="SQE41" s="1403" t="s">
        <v>2047</v>
      </c>
      <c r="SQF41" s="1403" t="s">
        <v>2047</v>
      </c>
      <c r="SQG41" s="1403" t="s">
        <v>2047</v>
      </c>
      <c r="SQH41" s="1403" t="s">
        <v>2047</v>
      </c>
      <c r="SQI41" s="1403" t="s">
        <v>2047</v>
      </c>
      <c r="SQJ41" s="1403" t="s">
        <v>2047</v>
      </c>
      <c r="SQK41" s="1403" t="s">
        <v>2047</v>
      </c>
      <c r="SQL41" s="1403" t="s">
        <v>2047</v>
      </c>
      <c r="SQM41" s="1403" t="s">
        <v>2047</v>
      </c>
      <c r="SQN41" s="1403" t="s">
        <v>2047</v>
      </c>
      <c r="SQO41" s="1403" t="s">
        <v>2047</v>
      </c>
      <c r="SQP41" s="1403" t="s">
        <v>2047</v>
      </c>
      <c r="SQQ41" s="1403" t="s">
        <v>2047</v>
      </c>
      <c r="SQR41" s="1403" t="s">
        <v>2047</v>
      </c>
      <c r="SQS41" s="1403" t="s">
        <v>2047</v>
      </c>
      <c r="SQT41" s="1403" t="s">
        <v>2047</v>
      </c>
      <c r="SQU41" s="1403" t="s">
        <v>2047</v>
      </c>
      <c r="SQV41" s="1403" t="s">
        <v>2047</v>
      </c>
      <c r="SQW41" s="1403" t="s">
        <v>2047</v>
      </c>
      <c r="SQX41" s="1403" t="s">
        <v>2047</v>
      </c>
      <c r="SQY41" s="1403" t="s">
        <v>2047</v>
      </c>
      <c r="SQZ41" s="1403" t="s">
        <v>2047</v>
      </c>
      <c r="SRA41" s="1403" t="s">
        <v>2047</v>
      </c>
      <c r="SRB41" s="1403" t="s">
        <v>2047</v>
      </c>
      <c r="SRC41" s="1403" t="s">
        <v>2047</v>
      </c>
      <c r="SRD41" s="1403" t="s">
        <v>2047</v>
      </c>
      <c r="SRE41" s="1403" t="s">
        <v>2047</v>
      </c>
      <c r="SRF41" s="1403" t="s">
        <v>2047</v>
      </c>
      <c r="SRG41" s="1403" t="s">
        <v>2047</v>
      </c>
      <c r="SRH41" s="1403" t="s">
        <v>2047</v>
      </c>
      <c r="SRI41" s="1403" t="s">
        <v>2047</v>
      </c>
      <c r="SRJ41" s="1403" t="s">
        <v>2047</v>
      </c>
      <c r="SRK41" s="1403" t="s">
        <v>2047</v>
      </c>
      <c r="SRL41" s="1403" t="s">
        <v>2047</v>
      </c>
      <c r="SRM41" s="1403" t="s">
        <v>2047</v>
      </c>
      <c r="SRN41" s="1403" t="s">
        <v>2047</v>
      </c>
      <c r="SRO41" s="1403" t="s">
        <v>2047</v>
      </c>
      <c r="SRP41" s="1403" t="s">
        <v>2047</v>
      </c>
      <c r="SRQ41" s="1403" t="s">
        <v>2047</v>
      </c>
      <c r="SRR41" s="1403" t="s">
        <v>2047</v>
      </c>
      <c r="SRS41" s="1403" t="s">
        <v>2047</v>
      </c>
      <c r="SRT41" s="1403" t="s">
        <v>2047</v>
      </c>
      <c r="SRU41" s="1403" t="s">
        <v>2047</v>
      </c>
      <c r="SRV41" s="1403" t="s">
        <v>2047</v>
      </c>
      <c r="SRW41" s="1403" t="s">
        <v>2047</v>
      </c>
      <c r="SRX41" s="1403" t="s">
        <v>2047</v>
      </c>
      <c r="SRY41" s="1403" t="s">
        <v>2047</v>
      </c>
      <c r="SRZ41" s="1403" t="s">
        <v>2047</v>
      </c>
      <c r="SSA41" s="1403" t="s">
        <v>2047</v>
      </c>
      <c r="SSB41" s="1403" t="s">
        <v>2047</v>
      </c>
      <c r="SSC41" s="1403" t="s">
        <v>2047</v>
      </c>
      <c r="SSD41" s="1403" t="s">
        <v>2047</v>
      </c>
      <c r="SSE41" s="1403" t="s">
        <v>2047</v>
      </c>
      <c r="SSF41" s="1403" t="s">
        <v>2047</v>
      </c>
      <c r="SSG41" s="1403" t="s">
        <v>2047</v>
      </c>
      <c r="SSH41" s="1403" t="s">
        <v>2047</v>
      </c>
      <c r="SSI41" s="1403" t="s">
        <v>2047</v>
      </c>
      <c r="SSJ41" s="1403" t="s">
        <v>2047</v>
      </c>
      <c r="SSK41" s="1403" t="s">
        <v>2047</v>
      </c>
      <c r="SSL41" s="1403" t="s">
        <v>2047</v>
      </c>
      <c r="SSM41" s="1403" t="s">
        <v>2047</v>
      </c>
      <c r="SSN41" s="1403" t="s">
        <v>2047</v>
      </c>
      <c r="SSO41" s="1403" t="s">
        <v>2047</v>
      </c>
      <c r="SSP41" s="1403" t="s">
        <v>2047</v>
      </c>
      <c r="SSQ41" s="1403" t="s">
        <v>2047</v>
      </c>
      <c r="SSR41" s="1403" t="s">
        <v>2047</v>
      </c>
      <c r="SSS41" s="1403" t="s">
        <v>2047</v>
      </c>
      <c r="SST41" s="1403" t="s">
        <v>2047</v>
      </c>
      <c r="SSU41" s="1403" t="s">
        <v>2047</v>
      </c>
      <c r="SSV41" s="1403" t="s">
        <v>2047</v>
      </c>
      <c r="SSW41" s="1403" t="s">
        <v>2047</v>
      </c>
      <c r="SSX41" s="1403" t="s">
        <v>2047</v>
      </c>
      <c r="SSY41" s="1403" t="s">
        <v>2047</v>
      </c>
      <c r="SSZ41" s="1403" t="s">
        <v>2047</v>
      </c>
      <c r="STA41" s="1403" t="s">
        <v>2047</v>
      </c>
      <c r="STB41" s="1403" t="s">
        <v>2047</v>
      </c>
      <c r="STC41" s="1403" t="s">
        <v>2047</v>
      </c>
      <c r="STD41" s="1403" t="s">
        <v>2047</v>
      </c>
      <c r="STE41" s="1403" t="s">
        <v>2047</v>
      </c>
      <c r="STF41" s="1403" t="s">
        <v>2047</v>
      </c>
      <c r="STG41" s="1403" t="s">
        <v>2047</v>
      </c>
      <c r="STH41" s="1403" t="s">
        <v>2047</v>
      </c>
      <c r="STI41" s="1403" t="s">
        <v>2047</v>
      </c>
      <c r="STJ41" s="1403" t="s">
        <v>2047</v>
      </c>
      <c r="STK41" s="1403" t="s">
        <v>2047</v>
      </c>
      <c r="STL41" s="1403" t="s">
        <v>2047</v>
      </c>
      <c r="STM41" s="1403" t="s">
        <v>2047</v>
      </c>
      <c r="STN41" s="1403" t="s">
        <v>2047</v>
      </c>
      <c r="STO41" s="1403" t="s">
        <v>2047</v>
      </c>
      <c r="STP41" s="1403" t="s">
        <v>2047</v>
      </c>
      <c r="STQ41" s="1403" t="s">
        <v>2047</v>
      </c>
      <c r="STR41" s="1403" t="s">
        <v>2047</v>
      </c>
      <c r="STS41" s="1403" t="s">
        <v>2047</v>
      </c>
      <c r="STT41" s="1403" t="s">
        <v>2047</v>
      </c>
      <c r="STU41" s="1403" t="s">
        <v>2047</v>
      </c>
      <c r="STV41" s="1403" t="s">
        <v>2047</v>
      </c>
      <c r="STW41" s="1403" t="s">
        <v>2047</v>
      </c>
      <c r="STX41" s="1403" t="s">
        <v>2047</v>
      </c>
      <c r="STY41" s="1403" t="s">
        <v>2047</v>
      </c>
      <c r="STZ41" s="1403" t="s">
        <v>2047</v>
      </c>
      <c r="SUA41" s="1403" t="s">
        <v>2047</v>
      </c>
      <c r="SUB41" s="1403" t="s">
        <v>2047</v>
      </c>
      <c r="SUC41" s="1403" t="s">
        <v>2047</v>
      </c>
      <c r="SUD41" s="1403" t="s">
        <v>2047</v>
      </c>
      <c r="SUE41" s="1403" t="s">
        <v>2047</v>
      </c>
      <c r="SUF41" s="1403" t="s">
        <v>2047</v>
      </c>
      <c r="SUG41" s="1403" t="s">
        <v>2047</v>
      </c>
      <c r="SUH41" s="1403" t="s">
        <v>2047</v>
      </c>
      <c r="SUI41" s="1403" t="s">
        <v>2047</v>
      </c>
      <c r="SUJ41" s="1403" t="s">
        <v>2047</v>
      </c>
      <c r="SUK41" s="1403" t="s">
        <v>2047</v>
      </c>
      <c r="SUL41" s="1403" t="s">
        <v>2047</v>
      </c>
      <c r="SUM41" s="1403" t="s">
        <v>2047</v>
      </c>
      <c r="SUN41" s="1403" t="s">
        <v>2047</v>
      </c>
      <c r="SUO41" s="1403" t="s">
        <v>2047</v>
      </c>
      <c r="SUP41" s="1403" t="s">
        <v>2047</v>
      </c>
      <c r="SUQ41" s="1403" t="s">
        <v>2047</v>
      </c>
      <c r="SUR41" s="1403" t="s">
        <v>2047</v>
      </c>
      <c r="SUS41" s="1403" t="s">
        <v>2047</v>
      </c>
      <c r="SUT41" s="1403" t="s">
        <v>2047</v>
      </c>
      <c r="SUU41" s="1403" t="s">
        <v>2047</v>
      </c>
      <c r="SUV41" s="1403" t="s">
        <v>2047</v>
      </c>
      <c r="SUW41" s="1403" t="s">
        <v>2047</v>
      </c>
      <c r="SUX41" s="1403" t="s">
        <v>2047</v>
      </c>
      <c r="SUY41" s="1403" t="s">
        <v>2047</v>
      </c>
      <c r="SUZ41" s="1403" t="s">
        <v>2047</v>
      </c>
      <c r="SVA41" s="1403" t="s">
        <v>2047</v>
      </c>
      <c r="SVB41" s="1403" t="s">
        <v>2047</v>
      </c>
      <c r="SVC41" s="1403" t="s">
        <v>2047</v>
      </c>
      <c r="SVD41" s="1403" t="s">
        <v>2047</v>
      </c>
      <c r="SVE41" s="1403" t="s">
        <v>2047</v>
      </c>
      <c r="SVF41" s="1403" t="s">
        <v>2047</v>
      </c>
      <c r="SVG41" s="1403" t="s">
        <v>2047</v>
      </c>
      <c r="SVH41" s="1403" t="s">
        <v>2047</v>
      </c>
      <c r="SVI41" s="1403" t="s">
        <v>2047</v>
      </c>
      <c r="SVJ41" s="1403" t="s">
        <v>2047</v>
      </c>
      <c r="SVK41" s="1403" t="s">
        <v>2047</v>
      </c>
      <c r="SVL41" s="1403" t="s">
        <v>2047</v>
      </c>
      <c r="SVM41" s="1403" t="s">
        <v>2047</v>
      </c>
      <c r="SVN41" s="1403" t="s">
        <v>2047</v>
      </c>
      <c r="SVO41" s="1403" t="s">
        <v>2047</v>
      </c>
      <c r="SVP41" s="1403" t="s">
        <v>2047</v>
      </c>
      <c r="SVQ41" s="1403" t="s">
        <v>2047</v>
      </c>
      <c r="SVR41" s="1403" t="s">
        <v>2047</v>
      </c>
      <c r="SVS41" s="1403" t="s">
        <v>2047</v>
      </c>
      <c r="SVT41" s="1403" t="s">
        <v>2047</v>
      </c>
      <c r="SVU41" s="1403" t="s">
        <v>2047</v>
      </c>
      <c r="SVV41" s="1403" t="s">
        <v>2047</v>
      </c>
      <c r="SVW41" s="1403" t="s">
        <v>2047</v>
      </c>
      <c r="SVX41" s="1403" t="s">
        <v>2047</v>
      </c>
      <c r="SVY41" s="1403" t="s">
        <v>2047</v>
      </c>
      <c r="SVZ41" s="1403" t="s">
        <v>2047</v>
      </c>
      <c r="SWA41" s="1403" t="s">
        <v>2047</v>
      </c>
      <c r="SWB41" s="1403" t="s">
        <v>2047</v>
      </c>
      <c r="SWC41" s="1403" t="s">
        <v>2047</v>
      </c>
      <c r="SWD41" s="1403" t="s">
        <v>2047</v>
      </c>
      <c r="SWE41" s="1403" t="s">
        <v>2047</v>
      </c>
      <c r="SWF41" s="1403" t="s">
        <v>2047</v>
      </c>
      <c r="SWG41" s="1403" t="s">
        <v>2047</v>
      </c>
      <c r="SWH41" s="1403" t="s">
        <v>2047</v>
      </c>
      <c r="SWI41" s="1403" t="s">
        <v>2047</v>
      </c>
      <c r="SWJ41" s="1403" t="s">
        <v>2047</v>
      </c>
      <c r="SWK41" s="1403" t="s">
        <v>2047</v>
      </c>
      <c r="SWL41" s="1403" t="s">
        <v>2047</v>
      </c>
      <c r="SWM41" s="1403" t="s">
        <v>2047</v>
      </c>
      <c r="SWN41" s="1403" t="s">
        <v>2047</v>
      </c>
      <c r="SWO41" s="1403" t="s">
        <v>2047</v>
      </c>
      <c r="SWP41" s="1403" t="s">
        <v>2047</v>
      </c>
      <c r="SWQ41" s="1403" t="s">
        <v>2047</v>
      </c>
      <c r="SWR41" s="1403" t="s">
        <v>2047</v>
      </c>
      <c r="SWS41" s="1403" t="s">
        <v>2047</v>
      </c>
      <c r="SWT41" s="1403" t="s">
        <v>2047</v>
      </c>
      <c r="SWU41" s="1403" t="s">
        <v>2047</v>
      </c>
      <c r="SWV41" s="1403" t="s">
        <v>2047</v>
      </c>
      <c r="SWW41" s="1403" t="s">
        <v>2047</v>
      </c>
      <c r="SWX41" s="1403" t="s">
        <v>2047</v>
      </c>
      <c r="SWY41" s="1403" t="s">
        <v>2047</v>
      </c>
      <c r="SWZ41" s="1403" t="s">
        <v>2047</v>
      </c>
      <c r="SXA41" s="1403" t="s">
        <v>2047</v>
      </c>
      <c r="SXB41" s="1403" t="s">
        <v>2047</v>
      </c>
      <c r="SXC41" s="1403" t="s">
        <v>2047</v>
      </c>
      <c r="SXD41" s="1403" t="s">
        <v>2047</v>
      </c>
      <c r="SXE41" s="1403" t="s">
        <v>2047</v>
      </c>
      <c r="SXF41" s="1403" t="s">
        <v>2047</v>
      </c>
      <c r="SXG41" s="1403" t="s">
        <v>2047</v>
      </c>
      <c r="SXH41" s="1403" t="s">
        <v>2047</v>
      </c>
      <c r="SXI41" s="1403" t="s">
        <v>2047</v>
      </c>
      <c r="SXJ41" s="1403" t="s">
        <v>2047</v>
      </c>
      <c r="SXK41" s="1403" t="s">
        <v>2047</v>
      </c>
      <c r="SXL41" s="1403" t="s">
        <v>2047</v>
      </c>
      <c r="SXM41" s="1403" t="s">
        <v>2047</v>
      </c>
      <c r="SXN41" s="1403" t="s">
        <v>2047</v>
      </c>
      <c r="SXO41" s="1403" t="s">
        <v>2047</v>
      </c>
      <c r="SXP41" s="1403" t="s">
        <v>2047</v>
      </c>
      <c r="SXQ41" s="1403" t="s">
        <v>2047</v>
      </c>
      <c r="SXR41" s="1403" t="s">
        <v>2047</v>
      </c>
      <c r="SXS41" s="1403" t="s">
        <v>2047</v>
      </c>
      <c r="SXT41" s="1403" t="s">
        <v>2047</v>
      </c>
      <c r="SXU41" s="1403" t="s">
        <v>2047</v>
      </c>
      <c r="SXV41" s="1403" t="s">
        <v>2047</v>
      </c>
      <c r="SXW41" s="1403" t="s">
        <v>2047</v>
      </c>
      <c r="SXX41" s="1403" t="s">
        <v>2047</v>
      </c>
      <c r="SXY41" s="1403" t="s">
        <v>2047</v>
      </c>
      <c r="SXZ41" s="1403" t="s">
        <v>2047</v>
      </c>
      <c r="SYA41" s="1403" t="s">
        <v>2047</v>
      </c>
      <c r="SYB41" s="1403" t="s">
        <v>2047</v>
      </c>
      <c r="SYC41" s="1403" t="s">
        <v>2047</v>
      </c>
      <c r="SYD41" s="1403" t="s">
        <v>2047</v>
      </c>
      <c r="SYE41" s="1403" t="s">
        <v>2047</v>
      </c>
      <c r="SYF41" s="1403" t="s">
        <v>2047</v>
      </c>
      <c r="SYG41" s="1403" t="s">
        <v>2047</v>
      </c>
      <c r="SYH41" s="1403" t="s">
        <v>2047</v>
      </c>
      <c r="SYI41" s="1403" t="s">
        <v>2047</v>
      </c>
      <c r="SYJ41" s="1403" t="s">
        <v>2047</v>
      </c>
      <c r="SYK41" s="1403" t="s">
        <v>2047</v>
      </c>
      <c r="SYL41" s="1403" t="s">
        <v>2047</v>
      </c>
      <c r="SYM41" s="1403" t="s">
        <v>2047</v>
      </c>
      <c r="SYN41" s="1403" t="s">
        <v>2047</v>
      </c>
      <c r="SYO41" s="1403" t="s">
        <v>2047</v>
      </c>
      <c r="SYP41" s="1403" t="s">
        <v>2047</v>
      </c>
      <c r="SYQ41" s="1403" t="s">
        <v>2047</v>
      </c>
      <c r="SYR41" s="1403" t="s">
        <v>2047</v>
      </c>
      <c r="SYS41" s="1403" t="s">
        <v>2047</v>
      </c>
      <c r="SYT41" s="1403" t="s">
        <v>2047</v>
      </c>
      <c r="SYU41" s="1403" t="s">
        <v>2047</v>
      </c>
      <c r="SYV41" s="1403" t="s">
        <v>2047</v>
      </c>
      <c r="SYW41" s="1403" t="s">
        <v>2047</v>
      </c>
      <c r="SYX41" s="1403" t="s">
        <v>2047</v>
      </c>
      <c r="SYY41" s="1403" t="s">
        <v>2047</v>
      </c>
      <c r="SYZ41" s="1403" t="s">
        <v>2047</v>
      </c>
      <c r="SZA41" s="1403" t="s">
        <v>2047</v>
      </c>
      <c r="SZB41" s="1403" t="s">
        <v>2047</v>
      </c>
      <c r="SZC41" s="1403" t="s">
        <v>2047</v>
      </c>
      <c r="SZD41" s="1403" t="s">
        <v>2047</v>
      </c>
      <c r="SZE41" s="1403" t="s">
        <v>2047</v>
      </c>
      <c r="SZF41" s="1403" t="s">
        <v>2047</v>
      </c>
      <c r="SZG41" s="1403" t="s">
        <v>2047</v>
      </c>
      <c r="SZH41" s="1403" t="s">
        <v>2047</v>
      </c>
      <c r="SZI41" s="1403" t="s">
        <v>2047</v>
      </c>
      <c r="SZJ41" s="1403" t="s">
        <v>2047</v>
      </c>
      <c r="SZK41" s="1403" t="s">
        <v>2047</v>
      </c>
      <c r="SZL41" s="1403" t="s">
        <v>2047</v>
      </c>
      <c r="SZM41" s="1403" t="s">
        <v>2047</v>
      </c>
      <c r="SZN41" s="1403" t="s">
        <v>2047</v>
      </c>
      <c r="SZO41" s="1403" t="s">
        <v>2047</v>
      </c>
      <c r="SZP41" s="1403" t="s">
        <v>2047</v>
      </c>
      <c r="SZQ41" s="1403" t="s">
        <v>2047</v>
      </c>
      <c r="SZR41" s="1403" t="s">
        <v>2047</v>
      </c>
      <c r="SZS41" s="1403" t="s">
        <v>2047</v>
      </c>
      <c r="SZT41" s="1403" t="s">
        <v>2047</v>
      </c>
      <c r="SZU41" s="1403" t="s">
        <v>2047</v>
      </c>
      <c r="SZV41" s="1403" t="s">
        <v>2047</v>
      </c>
      <c r="SZW41" s="1403" t="s">
        <v>2047</v>
      </c>
      <c r="SZX41" s="1403" t="s">
        <v>2047</v>
      </c>
      <c r="SZY41" s="1403" t="s">
        <v>2047</v>
      </c>
      <c r="SZZ41" s="1403" t="s">
        <v>2047</v>
      </c>
      <c r="TAA41" s="1403" t="s">
        <v>2047</v>
      </c>
      <c r="TAB41" s="1403" t="s">
        <v>2047</v>
      </c>
      <c r="TAC41" s="1403" t="s">
        <v>2047</v>
      </c>
      <c r="TAD41" s="1403" t="s">
        <v>2047</v>
      </c>
      <c r="TAE41" s="1403" t="s">
        <v>2047</v>
      </c>
      <c r="TAF41" s="1403" t="s">
        <v>2047</v>
      </c>
      <c r="TAG41" s="1403" t="s">
        <v>2047</v>
      </c>
      <c r="TAH41" s="1403" t="s">
        <v>2047</v>
      </c>
      <c r="TAI41" s="1403" t="s">
        <v>2047</v>
      </c>
      <c r="TAJ41" s="1403" t="s">
        <v>2047</v>
      </c>
      <c r="TAK41" s="1403" t="s">
        <v>2047</v>
      </c>
      <c r="TAL41" s="1403" t="s">
        <v>2047</v>
      </c>
      <c r="TAM41" s="1403" t="s">
        <v>2047</v>
      </c>
      <c r="TAN41" s="1403" t="s">
        <v>2047</v>
      </c>
      <c r="TAO41" s="1403" t="s">
        <v>2047</v>
      </c>
      <c r="TAP41" s="1403" t="s">
        <v>2047</v>
      </c>
      <c r="TAQ41" s="1403" t="s">
        <v>2047</v>
      </c>
      <c r="TAR41" s="1403" t="s">
        <v>2047</v>
      </c>
      <c r="TAS41" s="1403" t="s">
        <v>2047</v>
      </c>
      <c r="TAT41" s="1403" t="s">
        <v>2047</v>
      </c>
      <c r="TAU41" s="1403" t="s">
        <v>2047</v>
      </c>
      <c r="TAV41" s="1403" t="s">
        <v>2047</v>
      </c>
      <c r="TAW41" s="1403" t="s">
        <v>2047</v>
      </c>
      <c r="TAX41" s="1403" t="s">
        <v>2047</v>
      </c>
      <c r="TAY41" s="1403" t="s">
        <v>2047</v>
      </c>
      <c r="TAZ41" s="1403" t="s">
        <v>2047</v>
      </c>
      <c r="TBA41" s="1403" t="s">
        <v>2047</v>
      </c>
      <c r="TBB41" s="1403" t="s">
        <v>2047</v>
      </c>
      <c r="TBC41" s="1403" t="s">
        <v>2047</v>
      </c>
      <c r="TBD41" s="1403" t="s">
        <v>2047</v>
      </c>
      <c r="TBE41" s="1403" t="s">
        <v>2047</v>
      </c>
      <c r="TBF41" s="1403" t="s">
        <v>2047</v>
      </c>
      <c r="TBG41" s="1403" t="s">
        <v>2047</v>
      </c>
      <c r="TBH41" s="1403" t="s">
        <v>2047</v>
      </c>
      <c r="TBI41" s="1403" t="s">
        <v>2047</v>
      </c>
      <c r="TBJ41" s="1403" t="s">
        <v>2047</v>
      </c>
      <c r="TBK41" s="1403" t="s">
        <v>2047</v>
      </c>
      <c r="TBL41" s="1403" t="s">
        <v>2047</v>
      </c>
      <c r="TBM41" s="1403" t="s">
        <v>2047</v>
      </c>
      <c r="TBN41" s="1403" t="s">
        <v>2047</v>
      </c>
      <c r="TBO41" s="1403" t="s">
        <v>2047</v>
      </c>
      <c r="TBP41" s="1403" t="s">
        <v>2047</v>
      </c>
      <c r="TBQ41" s="1403" t="s">
        <v>2047</v>
      </c>
      <c r="TBR41" s="1403" t="s">
        <v>2047</v>
      </c>
      <c r="TBS41" s="1403" t="s">
        <v>2047</v>
      </c>
      <c r="TBT41" s="1403" t="s">
        <v>2047</v>
      </c>
      <c r="TBU41" s="1403" t="s">
        <v>2047</v>
      </c>
      <c r="TBV41" s="1403" t="s">
        <v>2047</v>
      </c>
      <c r="TBW41" s="1403" t="s">
        <v>2047</v>
      </c>
      <c r="TBX41" s="1403" t="s">
        <v>2047</v>
      </c>
      <c r="TBY41" s="1403" t="s">
        <v>2047</v>
      </c>
      <c r="TBZ41" s="1403" t="s">
        <v>2047</v>
      </c>
      <c r="TCA41" s="1403" t="s">
        <v>2047</v>
      </c>
      <c r="TCB41" s="1403" t="s">
        <v>2047</v>
      </c>
      <c r="TCC41" s="1403" t="s">
        <v>2047</v>
      </c>
      <c r="TCD41" s="1403" t="s">
        <v>2047</v>
      </c>
      <c r="TCE41" s="1403" t="s">
        <v>2047</v>
      </c>
      <c r="TCF41" s="1403" t="s">
        <v>2047</v>
      </c>
      <c r="TCG41" s="1403" t="s">
        <v>2047</v>
      </c>
      <c r="TCH41" s="1403" t="s">
        <v>2047</v>
      </c>
      <c r="TCI41" s="1403" t="s">
        <v>2047</v>
      </c>
      <c r="TCJ41" s="1403" t="s">
        <v>2047</v>
      </c>
      <c r="TCK41" s="1403" t="s">
        <v>2047</v>
      </c>
      <c r="TCL41" s="1403" t="s">
        <v>2047</v>
      </c>
      <c r="TCM41" s="1403" t="s">
        <v>2047</v>
      </c>
      <c r="TCN41" s="1403" t="s">
        <v>2047</v>
      </c>
      <c r="TCO41" s="1403" t="s">
        <v>2047</v>
      </c>
      <c r="TCP41" s="1403" t="s">
        <v>2047</v>
      </c>
      <c r="TCQ41" s="1403" t="s">
        <v>2047</v>
      </c>
      <c r="TCR41" s="1403" t="s">
        <v>2047</v>
      </c>
      <c r="TCS41" s="1403" t="s">
        <v>2047</v>
      </c>
      <c r="TCT41" s="1403" t="s">
        <v>2047</v>
      </c>
      <c r="TCU41" s="1403" t="s">
        <v>2047</v>
      </c>
      <c r="TCV41" s="1403" t="s">
        <v>2047</v>
      </c>
      <c r="TCW41" s="1403" t="s">
        <v>2047</v>
      </c>
      <c r="TCX41" s="1403" t="s">
        <v>2047</v>
      </c>
      <c r="TCY41" s="1403" t="s">
        <v>2047</v>
      </c>
      <c r="TCZ41" s="1403" t="s">
        <v>2047</v>
      </c>
      <c r="TDA41" s="1403" t="s">
        <v>2047</v>
      </c>
      <c r="TDB41" s="1403" t="s">
        <v>2047</v>
      </c>
      <c r="TDC41" s="1403" t="s">
        <v>2047</v>
      </c>
      <c r="TDD41" s="1403" t="s">
        <v>2047</v>
      </c>
      <c r="TDE41" s="1403" t="s">
        <v>2047</v>
      </c>
      <c r="TDF41" s="1403" t="s">
        <v>2047</v>
      </c>
      <c r="TDG41" s="1403" t="s">
        <v>2047</v>
      </c>
      <c r="TDH41" s="1403" t="s">
        <v>2047</v>
      </c>
      <c r="TDI41" s="1403" t="s">
        <v>2047</v>
      </c>
      <c r="TDJ41" s="1403" t="s">
        <v>2047</v>
      </c>
      <c r="TDK41" s="1403" t="s">
        <v>2047</v>
      </c>
      <c r="TDL41" s="1403" t="s">
        <v>2047</v>
      </c>
      <c r="TDM41" s="1403" t="s">
        <v>2047</v>
      </c>
      <c r="TDN41" s="1403" t="s">
        <v>2047</v>
      </c>
      <c r="TDO41" s="1403" t="s">
        <v>2047</v>
      </c>
      <c r="TDP41" s="1403" t="s">
        <v>2047</v>
      </c>
      <c r="TDQ41" s="1403" t="s">
        <v>2047</v>
      </c>
      <c r="TDR41" s="1403" t="s">
        <v>2047</v>
      </c>
      <c r="TDS41" s="1403" t="s">
        <v>2047</v>
      </c>
      <c r="TDT41" s="1403" t="s">
        <v>2047</v>
      </c>
      <c r="TDU41" s="1403" t="s">
        <v>2047</v>
      </c>
      <c r="TDV41" s="1403" t="s">
        <v>2047</v>
      </c>
      <c r="TDW41" s="1403" t="s">
        <v>2047</v>
      </c>
      <c r="TDX41" s="1403" t="s">
        <v>2047</v>
      </c>
      <c r="TDY41" s="1403" t="s">
        <v>2047</v>
      </c>
      <c r="TDZ41" s="1403" t="s">
        <v>2047</v>
      </c>
      <c r="TEA41" s="1403" t="s">
        <v>2047</v>
      </c>
      <c r="TEB41" s="1403" t="s">
        <v>2047</v>
      </c>
      <c r="TEC41" s="1403" t="s">
        <v>2047</v>
      </c>
      <c r="TED41" s="1403" t="s">
        <v>2047</v>
      </c>
      <c r="TEE41" s="1403" t="s">
        <v>2047</v>
      </c>
      <c r="TEF41" s="1403" t="s">
        <v>2047</v>
      </c>
      <c r="TEG41" s="1403" t="s">
        <v>2047</v>
      </c>
      <c r="TEH41" s="1403" t="s">
        <v>2047</v>
      </c>
      <c r="TEI41" s="1403" t="s">
        <v>2047</v>
      </c>
      <c r="TEJ41" s="1403" t="s">
        <v>2047</v>
      </c>
      <c r="TEK41" s="1403" t="s">
        <v>2047</v>
      </c>
      <c r="TEL41" s="1403" t="s">
        <v>2047</v>
      </c>
      <c r="TEM41" s="1403" t="s">
        <v>2047</v>
      </c>
      <c r="TEN41" s="1403" t="s">
        <v>2047</v>
      </c>
      <c r="TEO41" s="1403" t="s">
        <v>2047</v>
      </c>
      <c r="TEP41" s="1403" t="s">
        <v>2047</v>
      </c>
      <c r="TEQ41" s="1403" t="s">
        <v>2047</v>
      </c>
      <c r="TER41" s="1403" t="s">
        <v>2047</v>
      </c>
      <c r="TES41" s="1403" t="s">
        <v>2047</v>
      </c>
      <c r="TET41" s="1403" t="s">
        <v>2047</v>
      </c>
      <c r="TEU41" s="1403" t="s">
        <v>2047</v>
      </c>
      <c r="TEV41" s="1403" t="s">
        <v>2047</v>
      </c>
      <c r="TEW41" s="1403" t="s">
        <v>2047</v>
      </c>
      <c r="TEX41" s="1403" t="s">
        <v>2047</v>
      </c>
      <c r="TEY41" s="1403" t="s">
        <v>2047</v>
      </c>
      <c r="TEZ41" s="1403" t="s">
        <v>2047</v>
      </c>
      <c r="TFA41" s="1403" t="s">
        <v>2047</v>
      </c>
      <c r="TFB41" s="1403" t="s">
        <v>2047</v>
      </c>
      <c r="TFC41" s="1403" t="s">
        <v>2047</v>
      </c>
      <c r="TFD41" s="1403" t="s">
        <v>2047</v>
      </c>
      <c r="TFE41" s="1403" t="s">
        <v>2047</v>
      </c>
      <c r="TFF41" s="1403" t="s">
        <v>2047</v>
      </c>
      <c r="TFG41" s="1403" t="s">
        <v>2047</v>
      </c>
      <c r="TFH41" s="1403" t="s">
        <v>2047</v>
      </c>
      <c r="TFI41" s="1403" t="s">
        <v>2047</v>
      </c>
      <c r="TFJ41" s="1403" t="s">
        <v>2047</v>
      </c>
      <c r="TFK41" s="1403" t="s">
        <v>2047</v>
      </c>
      <c r="TFL41" s="1403" t="s">
        <v>2047</v>
      </c>
      <c r="TFM41" s="1403" t="s">
        <v>2047</v>
      </c>
      <c r="TFN41" s="1403" t="s">
        <v>2047</v>
      </c>
      <c r="TFO41" s="1403" t="s">
        <v>2047</v>
      </c>
      <c r="TFP41" s="1403" t="s">
        <v>2047</v>
      </c>
      <c r="TFQ41" s="1403" t="s">
        <v>2047</v>
      </c>
      <c r="TFR41" s="1403" t="s">
        <v>2047</v>
      </c>
      <c r="TFS41" s="1403" t="s">
        <v>2047</v>
      </c>
      <c r="TFT41" s="1403" t="s">
        <v>2047</v>
      </c>
      <c r="TFU41" s="1403" t="s">
        <v>2047</v>
      </c>
      <c r="TFV41" s="1403" t="s">
        <v>2047</v>
      </c>
      <c r="TFW41" s="1403" t="s">
        <v>2047</v>
      </c>
      <c r="TFX41" s="1403" t="s">
        <v>2047</v>
      </c>
      <c r="TFY41" s="1403" t="s">
        <v>2047</v>
      </c>
      <c r="TFZ41" s="1403" t="s">
        <v>2047</v>
      </c>
      <c r="TGA41" s="1403" t="s">
        <v>2047</v>
      </c>
      <c r="TGB41" s="1403" t="s">
        <v>2047</v>
      </c>
      <c r="TGC41" s="1403" t="s">
        <v>2047</v>
      </c>
      <c r="TGD41" s="1403" t="s">
        <v>2047</v>
      </c>
      <c r="TGE41" s="1403" t="s">
        <v>2047</v>
      </c>
      <c r="TGF41" s="1403" t="s">
        <v>2047</v>
      </c>
      <c r="TGG41" s="1403" t="s">
        <v>2047</v>
      </c>
      <c r="TGH41" s="1403" t="s">
        <v>2047</v>
      </c>
      <c r="TGI41" s="1403" t="s">
        <v>2047</v>
      </c>
      <c r="TGJ41" s="1403" t="s">
        <v>2047</v>
      </c>
      <c r="TGK41" s="1403" t="s">
        <v>2047</v>
      </c>
      <c r="TGL41" s="1403" t="s">
        <v>2047</v>
      </c>
      <c r="TGM41" s="1403" t="s">
        <v>2047</v>
      </c>
      <c r="TGN41" s="1403" t="s">
        <v>2047</v>
      </c>
      <c r="TGO41" s="1403" t="s">
        <v>2047</v>
      </c>
      <c r="TGP41" s="1403" t="s">
        <v>2047</v>
      </c>
      <c r="TGQ41" s="1403" t="s">
        <v>2047</v>
      </c>
      <c r="TGR41" s="1403" t="s">
        <v>2047</v>
      </c>
      <c r="TGS41" s="1403" t="s">
        <v>2047</v>
      </c>
      <c r="TGT41" s="1403" t="s">
        <v>2047</v>
      </c>
      <c r="TGU41" s="1403" t="s">
        <v>2047</v>
      </c>
      <c r="TGV41" s="1403" t="s">
        <v>2047</v>
      </c>
      <c r="TGW41" s="1403" t="s">
        <v>2047</v>
      </c>
      <c r="TGX41" s="1403" t="s">
        <v>2047</v>
      </c>
      <c r="TGY41" s="1403" t="s">
        <v>2047</v>
      </c>
      <c r="TGZ41" s="1403" t="s">
        <v>2047</v>
      </c>
      <c r="THA41" s="1403" t="s">
        <v>2047</v>
      </c>
      <c r="THB41" s="1403" t="s">
        <v>2047</v>
      </c>
      <c r="THC41" s="1403" t="s">
        <v>2047</v>
      </c>
      <c r="THD41" s="1403" t="s">
        <v>2047</v>
      </c>
      <c r="THE41" s="1403" t="s">
        <v>2047</v>
      </c>
      <c r="THF41" s="1403" t="s">
        <v>2047</v>
      </c>
      <c r="THG41" s="1403" t="s">
        <v>2047</v>
      </c>
      <c r="THH41" s="1403" t="s">
        <v>2047</v>
      </c>
      <c r="THI41" s="1403" t="s">
        <v>2047</v>
      </c>
      <c r="THJ41" s="1403" t="s">
        <v>2047</v>
      </c>
      <c r="THK41" s="1403" t="s">
        <v>2047</v>
      </c>
      <c r="THL41" s="1403" t="s">
        <v>2047</v>
      </c>
      <c r="THM41" s="1403" t="s">
        <v>2047</v>
      </c>
      <c r="THN41" s="1403" t="s">
        <v>2047</v>
      </c>
      <c r="THO41" s="1403" t="s">
        <v>2047</v>
      </c>
      <c r="THP41" s="1403" t="s">
        <v>2047</v>
      </c>
      <c r="THQ41" s="1403" t="s">
        <v>2047</v>
      </c>
      <c r="THR41" s="1403" t="s">
        <v>2047</v>
      </c>
      <c r="THS41" s="1403" t="s">
        <v>2047</v>
      </c>
      <c r="THT41" s="1403" t="s">
        <v>2047</v>
      </c>
      <c r="THU41" s="1403" t="s">
        <v>2047</v>
      </c>
      <c r="THV41" s="1403" t="s">
        <v>2047</v>
      </c>
      <c r="THW41" s="1403" t="s">
        <v>2047</v>
      </c>
      <c r="THX41" s="1403" t="s">
        <v>2047</v>
      </c>
      <c r="THY41" s="1403" t="s">
        <v>2047</v>
      </c>
      <c r="THZ41" s="1403" t="s">
        <v>2047</v>
      </c>
      <c r="TIA41" s="1403" t="s">
        <v>2047</v>
      </c>
      <c r="TIB41" s="1403" t="s">
        <v>2047</v>
      </c>
      <c r="TIC41" s="1403" t="s">
        <v>2047</v>
      </c>
      <c r="TID41" s="1403" t="s">
        <v>2047</v>
      </c>
      <c r="TIE41" s="1403" t="s">
        <v>2047</v>
      </c>
      <c r="TIF41" s="1403" t="s">
        <v>2047</v>
      </c>
      <c r="TIG41" s="1403" t="s">
        <v>2047</v>
      </c>
      <c r="TIH41" s="1403" t="s">
        <v>2047</v>
      </c>
      <c r="TII41" s="1403" t="s">
        <v>2047</v>
      </c>
      <c r="TIJ41" s="1403" t="s">
        <v>2047</v>
      </c>
      <c r="TIK41" s="1403" t="s">
        <v>2047</v>
      </c>
      <c r="TIL41" s="1403" t="s">
        <v>2047</v>
      </c>
      <c r="TIM41" s="1403" t="s">
        <v>2047</v>
      </c>
      <c r="TIN41" s="1403" t="s">
        <v>2047</v>
      </c>
      <c r="TIO41" s="1403" t="s">
        <v>2047</v>
      </c>
      <c r="TIP41" s="1403" t="s">
        <v>2047</v>
      </c>
      <c r="TIQ41" s="1403" t="s">
        <v>2047</v>
      </c>
      <c r="TIR41" s="1403" t="s">
        <v>2047</v>
      </c>
      <c r="TIS41" s="1403" t="s">
        <v>2047</v>
      </c>
      <c r="TIT41" s="1403" t="s">
        <v>2047</v>
      </c>
      <c r="TIU41" s="1403" t="s">
        <v>2047</v>
      </c>
      <c r="TIV41" s="1403" t="s">
        <v>2047</v>
      </c>
      <c r="TIW41" s="1403" t="s">
        <v>2047</v>
      </c>
      <c r="TIX41" s="1403" t="s">
        <v>2047</v>
      </c>
      <c r="TIY41" s="1403" t="s">
        <v>2047</v>
      </c>
      <c r="TIZ41" s="1403" t="s">
        <v>2047</v>
      </c>
      <c r="TJA41" s="1403" t="s">
        <v>2047</v>
      </c>
      <c r="TJB41" s="1403" t="s">
        <v>2047</v>
      </c>
      <c r="TJC41" s="1403" t="s">
        <v>2047</v>
      </c>
      <c r="TJD41" s="1403" t="s">
        <v>2047</v>
      </c>
      <c r="TJE41" s="1403" t="s">
        <v>2047</v>
      </c>
      <c r="TJF41" s="1403" t="s">
        <v>2047</v>
      </c>
      <c r="TJG41" s="1403" t="s">
        <v>2047</v>
      </c>
      <c r="TJH41" s="1403" t="s">
        <v>2047</v>
      </c>
      <c r="TJI41" s="1403" t="s">
        <v>2047</v>
      </c>
      <c r="TJJ41" s="1403" t="s">
        <v>2047</v>
      </c>
      <c r="TJK41" s="1403" t="s">
        <v>2047</v>
      </c>
      <c r="TJL41" s="1403" t="s">
        <v>2047</v>
      </c>
      <c r="TJM41" s="1403" t="s">
        <v>2047</v>
      </c>
      <c r="TJN41" s="1403" t="s">
        <v>2047</v>
      </c>
      <c r="TJO41" s="1403" t="s">
        <v>2047</v>
      </c>
      <c r="TJP41" s="1403" t="s">
        <v>2047</v>
      </c>
      <c r="TJQ41" s="1403" t="s">
        <v>2047</v>
      </c>
      <c r="TJR41" s="1403" t="s">
        <v>2047</v>
      </c>
      <c r="TJS41" s="1403" t="s">
        <v>2047</v>
      </c>
      <c r="TJT41" s="1403" t="s">
        <v>2047</v>
      </c>
      <c r="TJU41" s="1403" t="s">
        <v>2047</v>
      </c>
      <c r="TJV41" s="1403" t="s">
        <v>2047</v>
      </c>
      <c r="TJW41" s="1403" t="s">
        <v>2047</v>
      </c>
      <c r="TJX41" s="1403" t="s">
        <v>2047</v>
      </c>
      <c r="TJY41" s="1403" t="s">
        <v>2047</v>
      </c>
      <c r="TJZ41" s="1403" t="s">
        <v>2047</v>
      </c>
      <c r="TKA41" s="1403" t="s">
        <v>2047</v>
      </c>
      <c r="TKB41" s="1403" t="s">
        <v>2047</v>
      </c>
      <c r="TKC41" s="1403" t="s">
        <v>2047</v>
      </c>
      <c r="TKD41" s="1403" t="s">
        <v>2047</v>
      </c>
      <c r="TKE41" s="1403" t="s">
        <v>2047</v>
      </c>
      <c r="TKF41" s="1403" t="s">
        <v>2047</v>
      </c>
      <c r="TKG41" s="1403" t="s">
        <v>2047</v>
      </c>
      <c r="TKH41" s="1403" t="s">
        <v>2047</v>
      </c>
      <c r="TKI41" s="1403" t="s">
        <v>2047</v>
      </c>
      <c r="TKJ41" s="1403" t="s">
        <v>2047</v>
      </c>
      <c r="TKK41" s="1403" t="s">
        <v>2047</v>
      </c>
      <c r="TKL41" s="1403" t="s">
        <v>2047</v>
      </c>
      <c r="TKM41" s="1403" t="s">
        <v>2047</v>
      </c>
      <c r="TKN41" s="1403" t="s">
        <v>2047</v>
      </c>
      <c r="TKO41" s="1403" t="s">
        <v>2047</v>
      </c>
      <c r="TKP41" s="1403" t="s">
        <v>2047</v>
      </c>
      <c r="TKQ41" s="1403" t="s">
        <v>2047</v>
      </c>
      <c r="TKR41" s="1403" t="s">
        <v>2047</v>
      </c>
      <c r="TKS41" s="1403" t="s">
        <v>2047</v>
      </c>
      <c r="TKT41" s="1403" t="s">
        <v>2047</v>
      </c>
      <c r="TKU41" s="1403" t="s">
        <v>2047</v>
      </c>
      <c r="TKV41" s="1403" t="s">
        <v>2047</v>
      </c>
      <c r="TKW41" s="1403" t="s">
        <v>2047</v>
      </c>
      <c r="TKX41" s="1403" t="s">
        <v>2047</v>
      </c>
      <c r="TKY41" s="1403" t="s">
        <v>2047</v>
      </c>
      <c r="TKZ41" s="1403" t="s">
        <v>2047</v>
      </c>
      <c r="TLA41" s="1403" t="s">
        <v>2047</v>
      </c>
      <c r="TLB41" s="1403" t="s">
        <v>2047</v>
      </c>
      <c r="TLC41" s="1403" t="s">
        <v>2047</v>
      </c>
      <c r="TLD41" s="1403" t="s">
        <v>2047</v>
      </c>
      <c r="TLE41" s="1403" t="s">
        <v>2047</v>
      </c>
      <c r="TLF41" s="1403" t="s">
        <v>2047</v>
      </c>
      <c r="TLG41" s="1403" t="s">
        <v>2047</v>
      </c>
      <c r="TLH41" s="1403" t="s">
        <v>2047</v>
      </c>
      <c r="TLI41" s="1403" t="s">
        <v>2047</v>
      </c>
      <c r="TLJ41" s="1403" t="s">
        <v>2047</v>
      </c>
      <c r="TLK41" s="1403" t="s">
        <v>2047</v>
      </c>
      <c r="TLL41" s="1403" t="s">
        <v>2047</v>
      </c>
      <c r="TLM41" s="1403" t="s">
        <v>2047</v>
      </c>
      <c r="TLN41" s="1403" t="s">
        <v>2047</v>
      </c>
      <c r="TLO41" s="1403" t="s">
        <v>2047</v>
      </c>
      <c r="TLP41" s="1403" t="s">
        <v>2047</v>
      </c>
      <c r="TLQ41" s="1403" t="s">
        <v>2047</v>
      </c>
      <c r="TLR41" s="1403" t="s">
        <v>2047</v>
      </c>
      <c r="TLS41" s="1403" t="s">
        <v>2047</v>
      </c>
      <c r="TLT41" s="1403" t="s">
        <v>2047</v>
      </c>
      <c r="TLU41" s="1403" t="s">
        <v>2047</v>
      </c>
      <c r="TLV41" s="1403" t="s">
        <v>2047</v>
      </c>
      <c r="TLW41" s="1403" t="s">
        <v>2047</v>
      </c>
      <c r="TLX41" s="1403" t="s">
        <v>2047</v>
      </c>
      <c r="TLY41" s="1403" t="s">
        <v>2047</v>
      </c>
      <c r="TLZ41" s="1403" t="s">
        <v>2047</v>
      </c>
      <c r="TMA41" s="1403" t="s">
        <v>2047</v>
      </c>
      <c r="TMB41" s="1403" t="s">
        <v>2047</v>
      </c>
      <c r="TMC41" s="1403" t="s">
        <v>2047</v>
      </c>
      <c r="TMD41" s="1403" t="s">
        <v>2047</v>
      </c>
      <c r="TME41" s="1403" t="s">
        <v>2047</v>
      </c>
      <c r="TMF41" s="1403" t="s">
        <v>2047</v>
      </c>
      <c r="TMG41" s="1403" t="s">
        <v>2047</v>
      </c>
      <c r="TMH41" s="1403" t="s">
        <v>2047</v>
      </c>
      <c r="TMI41" s="1403" t="s">
        <v>2047</v>
      </c>
      <c r="TMJ41" s="1403" t="s">
        <v>2047</v>
      </c>
      <c r="TMK41" s="1403" t="s">
        <v>2047</v>
      </c>
      <c r="TML41" s="1403" t="s">
        <v>2047</v>
      </c>
      <c r="TMM41" s="1403" t="s">
        <v>2047</v>
      </c>
      <c r="TMN41" s="1403" t="s">
        <v>2047</v>
      </c>
      <c r="TMO41" s="1403" t="s">
        <v>2047</v>
      </c>
      <c r="TMP41" s="1403" t="s">
        <v>2047</v>
      </c>
      <c r="TMQ41" s="1403" t="s">
        <v>2047</v>
      </c>
      <c r="TMR41" s="1403" t="s">
        <v>2047</v>
      </c>
      <c r="TMS41" s="1403" t="s">
        <v>2047</v>
      </c>
      <c r="TMT41" s="1403" t="s">
        <v>2047</v>
      </c>
      <c r="TMU41" s="1403" t="s">
        <v>2047</v>
      </c>
      <c r="TMV41" s="1403" t="s">
        <v>2047</v>
      </c>
      <c r="TMW41" s="1403" t="s">
        <v>2047</v>
      </c>
      <c r="TMX41" s="1403" t="s">
        <v>2047</v>
      </c>
      <c r="TMY41" s="1403" t="s">
        <v>2047</v>
      </c>
      <c r="TMZ41" s="1403" t="s">
        <v>2047</v>
      </c>
      <c r="TNA41" s="1403" t="s">
        <v>2047</v>
      </c>
      <c r="TNB41" s="1403" t="s">
        <v>2047</v>
      </c>
      <c r="TNC41" s="1403" t="s">
        <v>2047</v>
      </c>
      <c r="TND41" s="1403" t="s">
        <v>2047</v>
      </c>
      <c r="TNE41" s="1403" t="s">
        <v>2047</v>
      </c>
      <c r="TNF41" s="1403" t="s">
        <v>2047</v>
      </c>
      <c r="TNG41" s="1403" t="s">
        <v>2047</v>
      </c>
      <c r="TNH41" s="1403" t="s">
        <v>2047</v>
      </c>
      <c r="TNI41" s="1403" t="s">
        <v>2047</v>
      </c>
      <c r="TNJ41" s="1403" t="s">
        <v>2047</v>
      </c>
      <c r="TNK41" s="1403" t="s">
        <v>2047</v>
      </c>
      <c r="TNL41" s="1403" t="s">
        <v>2047</v>
      </c>
      <c r="TNM41" s="1403" t="s">
        <v>2047</v>
      </c>
      <c r="TNN41" s="1403" t="s">
        <v>2047</v>
      </c>
      <c r="TNO41" s="1403" t="s">
        <v>2047</v>
      </c>
      <c r="TNP41" s="1403" t="s">
        <v>2047</v>
      </c>
      <c r="TNQ41" s="1403" t="s">
        <v>2047</v>
      </c>
      <c r="TNR41" s="1403" t="s">
        <v>2047</v>
      </c>
      <c r="TNS41" s="1403" t="s">
        <v>2047</v>
      </c>
      <c r="TNT41" s="1403" t="s">
        <v>2047</v>
      </c>
      <c r="TNU41" s="1403" t="s">
        <v>2047</v>
      </c>
      <c r="TNV41" s="1403" t="s">
        <v>2047</v>
      </c>
      <c r="TNW41" s="1403" t="s">
        <v>2047</v>
      </c>
      <c r="TNX41" s="1403" t="s">
        <v>2047</v>
      </c>
      <c r="TNY41" s="1403" t="s">
        <v>2047</v>
      </c>
      <c r="TNZ41" s="1403" t="s">
        <v>2047</v>
      </c>
      <c r="TOA41" s="1403" t="s">
        <v>2047</v>
      </c>
      <c r="TOB41" s="1403" t="s">
        <v>2047</v>
      </c>
      <c r="TOC41" s="1403" t="s">
        <v>2047</v>
      </c>
      <c r="TOD41" s="1403" t="s">
        <v>2047</v>
      </c>
      <c r="TOE41" s="1403" t="s">
        <v>2047</v>
      </c>
      <c r="TOF41" s="1403" t="s">
        <v>2047</v>
      </c>
      <c r="TOG41" s="1403" t="s">
        <v>2047</v>
      </c>
      <c r="TOH41" s="1403" t="s">
        <v>2047</v>
      </c>
      <c r="TOI41" s="1403" t="s">
        <v>2047</v>
      </c>
      <c r="TOJ41" s="1403" t="s">
        <v>2047</v>
      </c>
      <c r="TOK41" s="1403" t="s">
        <v>2047</v>
      </c>
      <c r="TOL41" s="1403" t="s">
        <v>2047</v>
      </c>
      <c r="TOM41" s="1403" t="s">
        <v>2047</v>
      </c>
      <c r="TON41" s="1403" t="s">
        <v>2047</v>
      </c>
      <c r="TOO41" s="1403" t="s">
        <v>2047</v>
      </c>
      <c r="TOP41" s="1403" t="s">
        <v>2047</v>
      </c>
      <c r="TOQ41" s="1403" t="s">
        <v>2047</v>
      </c>
      <c r="TOR41" s="1403" t="s">
        <v>2047</v>
      </c>
      <c r="TOS41" s="1403" t="s">
        <v>2047</v>
      </c>
      <c r="TOT41" s="1403" t="s">
        <v>2047</v>
      </c>
      <c r="TOU41" s="1403" t="s">
        <v>2047</v>
      </c>
      <c r="TOV41" s="1403" t="s">
        <v>2047</v>
      </c>
      <c r="TOW41" s="1403" t="s">
        <v>2047</v>
      </c>
      <c r="TOX41" s="1403" t="s">
        <v>2047</v>
      </c>
      <c r="TOY41" s="1403" t="s">
        <v>2047</v>
      </c>
      <c r="TOZ41" s="1403" t="s">
        <v>2047</v>
      </c>
      <c r="TPA41" s="1403" t="s">
        <v>2047</v>
      </c>
      <c r="TPB41" s="1403" t="s">
        <v>2047</v>
      </c>
      <c r="TPC41" s="1403" t="s">
        <v>2047</v>
      </c>
      <c r="TPD41" s="1403" t="s">
        <v>2047</v>
      </c>
      <c r="TPE41" s="1403" t="s">
        <v>2047</v>
      </c>
      <c r="TPF41" s="1403" t="s">
        <v>2047</v>
      </c>
      <c r="TPG41" s="1403" t="s">
        <v>2047</v>
      </c>
      <c r="TPH41" s="1403" t="s">
        <v>2047</v>
      </c>
      <c r="TPI41" s="1403" t="s">
        <v>2047</v>
      </c>
      <c r="TPJ41" s="1403" t="s">
        <v>2047</v>
      </c>
      <c r="TPK41" s="1403" t="s">
        <v>2047</v>
      </c>
      <c r="TPL41" s="1403" t="s">
        <v>2047</v>
      </c>
      <c r="TPM41" s="1403" t="s">
        <v>2047</v>
      </c>
      <c r="TPN41" s="1403" t="s">
        <v>2047</v>
      </c>
      <c r="TPO41" s="1403" t="s">
        <v>2047</v>
      </c>
      <c r="TPP41" s="1403" t="s">
        <v>2047</v>
      </c>
      <c r="TPQ41" s="1403" t="s">
        <v>2047</v>
      </c>
      <c r="TPR41" s="1403" t="s">
        <v>2047</v>
      </c>
      <c r="TPS41" s="1403" t="s">
        <v>2047</v>
      </c>
      <c r="TPT41" s="1403" t="s">
        <v>2047</v>
      </c>
      <c r="TPU41" s="1403" t="s">
        <v>2047</v>
      </c>
      <c r="TPV41" s="1403" t="s">
        <v>2047</v>
      </c>
      <c r="TPW41" s="1403" t="s">
        <v>2047</v>
      </c>
      <c r="TPX41" s="1403" t="s">
        <v>2047</v>
      </c>
      <c r="TPY41" s="1403" t="s">
        <v>2047</v>
      </c>
      <c r="TPZ41" s="1403" t="s">
        <v>2047</v>
      </c>
      <c r="TQA41" s="1403" t="s">
        <v>2047</v>
      </c>
      <c r="TQB41" s="1403" t="s">
        <v>2047</v>
      </c>
      <c r="TQC41" s="1403" t="s">
        <v>2047</v>
      </c>
      <c r="TQD41" s="1403" t="s">
        <v>2047</v>
      </c>
      <c r="TQE41" s="1403" t="s">
        <v>2047</v>
      </c>
      <c r="TQF41" s="1403" t="s">
        <v>2047</v>
      </c>
      <c r="TQG41" s="1403" t="s">
        <v>2047</v>
      </c>
      <c r="TQH41" s="1403" t="s">
        <v>2047</v>
      </c>
      <c r="TQI41" s="1403" t="s">
        <v>2047</v>
      </c>
      <c r="TQJ41" s="1403" t="s">
        <v>2047</v>
      </c>
      <c r="TQK41" s="1403" t="s">
        <v>2047</v>
      </c>
      <c r="TQL41" s="1403" t="s">
        <v>2047</v>
      </c>
      <c r="TQM41" s="1403" t="s">
        <v>2047</v>
      </c>
      <c r="TQN41" s="1403" t="s">
        <v>2047</v>
      </c>
      <c r="TQO41" s="1403" t="s">
        <v>2047</v>
      </c>
      <c r="TQP41" s="1403" t="s">
        <v>2047</v>
      </c>
      <c r="TQQ41" s="1403" t="s">
        <v>2047</v>
      </c>
      <c r="TQR41" s="1403" t="s">
        <v>2047</v>
      </c>
      <c r="TQS41" s="1403" t="s">
        <v>2047</v>
      </c>
      <c r="TQT41" s="1403" t="s">
        <v>2047</v>
      </c>
      <c r="TQU41" s="1403" t="s">
        <v>2047</v>
      </c>
      <c r="TQV41" s="1403" t="s">
        <v>2047</v>
      </c>
      <c r="TQW41" s="1403" t="s">
        <v>2047</v>
      </c>
      <c r="TQX41" s="1403" t="s">
        <v>2047</v>
      </c>
      <c r="TQY41" s="1403" t="s">
        <v>2047</v>
      </c>
      <c r="TQZ41" s="1403" t="s">
        <v>2047</v>
      </c>
      <c r="TRA41" s="1403" t="s">
        <v>2047</v>
      </c>
      <c r="TRB41" s="1403" t="s">
        <v>2047</v>
      </c>
      <c r="TRC41" s="1403" t="s">
        <v>2047</v>
      </c>
      <c r="TRD41" s="1403" t="s">
        <v>2047</v>
      </c>
      <c r="TRE41" s="1403" t="s">
        <v>2047</v>
      </c>
      <c r="TRF41" s="1403" t="s">
        <v>2047</v>
      </c>
      <c r="TRG41" s="1403" t="s">
        <v>2047</v>
      </c>
      <c r="TRH41" s="1403" t="s">
        <v>2047</v>
      </c>
      <c r="TRI41" s="1403" t="s">
        <v>2047</v>
      </c>
      <c r="TRJ41" s="1403" t="s">
        <v>2047</v>
      </c>
      <c r="TRK41" s="1403" t="s">
        <v>2047</v>
      </c>
      <c r="TRL41" s="1403" t="s">
        <v>2047</v>
      </c>
      <c r="TRM41" s="1403" t="s">
        <v>2047</v>
      </c>
      <c r="TRN41" s="1403" t="s">
        <v>2047</v>
      </c>
      <c r="TRO41" s="1403" t="s">
        <v>2047</v>
      </c>
      <c r="TRP41" s="1403" t="s">
        <v>2047</v>
      </c>
      <c r="TRQ41" s="1403" t="s">
        <v>2047</v>
      </c>
      <c r="TRR41" s="1403" t="s">
        <v>2047</v>
      </c>
      <c r="TRS41" s="1403" t="s">
        <v>2047</v>
      </c>
      <c r="TRT41" s="1403" t="s">
        <v>2047</v>
      </c>
      <c r="TRU41" s="1403" t="s">
        <v>2047</v>
      </c>
      <c r="TRV41" s="1403" t="s">
        <v>2047</v>
      </c>
      <c r="TRW41" s="1403" t="s">
        <v>2047</v>
      </c>
      <c r="TRX41" s="1403" t="s">
        <v>2047</v>
      </c>
      <c r="TRY41" s="1403" t="s">
        <v>2047</v>
      </c>
      <c r="TRZ41" s="1403" t="s">
        <v>2047</v>
      </c>
      <c r="TSA41" s="1403" t="s">
        <v>2047</v>
      </c>
      <c r="TSB41" s="1403" t="s">
        <v>2047</v>
      </c>
      <c r="TSC41" s="1403" t="s">
        <v>2047</v>
      </c>
      <c r="TSD41" s="1403" t="s">
        <v>2047</v>
      </c>
      <c r="TSE41" s="1403" t="s">
        <v>2047</v>
      </c>
      <c r="TSF41" s="1403" t="s">
        <v>2047</v>
      </c>
      <c r="TSG41" s="1403" t="s">
        <v>2047</v>
      </c>
      <c r="TSH41" s="1403" t="s">
        <v>2047</v>
      </c>
      <c r="TSI41" s="1403" t="s">
        <v>2047</v>
      </c>
      <c r="TSJ41" s="1403" t="s">
        <v>2047</v>
      </c>
      <c r="TSK41" s="1403" t="s">
        <v>2047</v>
      </c>
      <c r="TSL41" s="1403" t="s">
        <v>2047</v>
      </c>
      <c r="TSM41" s="1403" t="s">
        <v>2047</v>
      </c>
      <c r="TSN41" s="1403" t="s">
        <v>2047</v>
      </c>
      <c r="TSO41" s="1403" t="s">
        <v>2047</v>
      </c>
      <c r="TSP41" s="1403" t="s">
        <v>2047</v>
      </c>
      <c r="TSQ41" s="1403" t="s">
        <v>2047</v>
      </c>
      <c r="TSR41" s="1403" t="s">
        <v>2047</v>
      </c>
      <c r="TSS41" s="1403" t="s">
        <v>2047</v>
      </c>
      <c r="TST41" s="1403" t="s">
        <v>2047</v>
      </c>
      <c r="TSU41" s="1403" t="s">
        <v>2047</v>
      </c>
      <c r="TSV41" s="1403" t="s">
        <v>2047</v>
      </c>
      <c r="TSW41" s="1403" t="s">
        <v>2047</v>
      </c>
      <c r="TSX41" s="1403" t="s">
        <v>2047</v>
      </c>
      <c r="TSY41" s="1403" t="s">
        <v>2047</v>
      </c>
      <c r="TSZ41" s="1403" t="s">
        <v>2047</v>
      </c>
      <c r="TTA41" s="1403" t="s">
        <v>2047</v>
      </c>
      <c r="TTB41" s="1403" t="s">
        <v>2047</v>
      </c>
      <c r="TTC41" s="1403" t="s">
        <v>2047</v>
      </c>
      <c r="TTD41" s="1403" t="s">
        <v>2047</v>
      </c>
      <c r="TTE41" s="1403" t="s">
        <v>2047</v>
      </c>
      <c r="TTF41" s="1403" t="s">
        <v>2047</v>
      </c>
      <c r="TTG41" s="1403" t="s">
        <v>2047</v>
      </c>
      <c r="TTH41" s="1403" t="s">
        <v>2047</v>
      </c>
      <c r="TTI41" s="1403" t="s">
        <v>2047</v>
      </c>
      <c r="TTJ41" s="1403" t="s">
        <v>2047</v>
      </c>
      <c r="TTK41" s="1403" t="s">
        <v>2047</v>
      </c>
      <c r="TTL41" s="1403" t="s">
        <v>2047</v>
      </c>
      <c r="TTM41" s="1403" t="s">
        <v>2047</v>
      </c>
      <c r="TTN41" s="1403" t="s">
        <v>2047</v>
      </c>
      <c r="TTO41" s="1403" t="s">
        <v>2047</v>
      </c>
      <c r="TTP41" s="1403" t="s">
        <v>2047</v>
      </c>
      <c r="TTQ41" s="1403" t="s">
        <v>2047</v>
      </c>
      <c r="TTR41" s="1403" t="s">
        <v>2047</v>
      </c>
      <c r="TTS41" s="1403" t="s">
        <v>2047</v>
      </c>
      <c r="TTT41" s="1403" t="s">
        <v>2047</v>
      </c>
      <c r="TTU41" s="1403" t="s">
        <v>2047</v>
      </c>
      <c r="TTV41" s="1403" t="s">
        <v>2047</v>
      </c>
      <c r="TTW41" s="1403" t="s">
        <v>2047</v>
      </c>
      <c r="TTX41" s="1403" t="s">
        <v>2047</v>
      </c>
      <c r="TTY41" s="1403" t="s">
        <v>2047</v>
      </c>
      <c r="TTZ41" s="1403" t="s">
        <v>2047</v>
      </c>
      <c r="TUA41" s="1403" t="s">
        <v>2047</v>
      </c>
      <c r="TUB41" s="1403" t="s">
        <v>2047</v>
      </c>
      <c r="TUC41" s="1403" t="s">
        <v>2047</v>
      </c>
      <c r="TUD41" s="1403" t="s">
        <v>2047</v>
      </c>
      <c r="TUE41" s="1403" t="s">
        <v>2047</v>
      </c>
      <c r="TUF41" s="1403" t="s">
        <v>2047</v>
      </c>
      <c r="TUG41" s="1403" t="s">
        <v>2047</v>
      </c>
      <c r="TUH41" s="1403" t="s">
        <v>2047</v>
      </c>
      <c r="TUI41" s="1403" t="s">
        <v>2047</v>
      </c>
      <c r="TUJ41" s="1403" t="s">
        <v>2047</v>
      </c>
      <c r="TUK41" s="1403" t="s">
        <v>2047</v>
      </c>
      <c r="TUL41" s="1403" t="s">
        <v>2047</v>
      </c>
      <c r="TUM41" s="1403" t="s">
        <v>2047</v>
      </c>
      <c r="TUN41" s="1403" t="s">
        <v>2047</v>
      </c>
      <c r="TUO41" s="1403" t="s">
        <v>2047</v>
      </c>
      <c r="TUP41" s="1403" t="s">
        <v>2047</v>
      </c>
      <c r="TUQ41" s="1403" t="s">
        <v>2047</v>
      </c>
      <c r="TUR41" s="1403" t="s">
        <v>2047</v>
      </c>
      <c r="TUS41" s="1403" t="s">
        <v>2047</v>
      </c>
      <c r="TUT41" s="1403" t="s">
        <v>2047</v>
      </c>
      <c r="TUU41" s="1403" t="s">
        <v>2047</v>
      </c>
      <c r="TUV41" s="1403" t="s">
        <v>2047</v>
      </c>
      <c r="TUW41" s="1403" t="s">
        <v>2047</v>
      </c>
      <c r="TUX41" s="1403" t="s">
        <v>2047</v>
      </c>
      <c r="TUY41" s="1403" t="s">
        <v>2047</v>
      </c>
      <c r="TUZ41" s="1403" t="s">
        <v>2047</v>
      </c>
      <c r="TVA41" s="1403" t="s">
        <v>2047</v>
      </c>
      <c r="TVB41" s="1403" t="s">
        <v>2047</v>
      </c>
      <c r="TVC41" s="1403" t="s">
        <v>2047</v>
      </c>
      <c r="TVD41" s="1403" t="s">
        <v>2047</v>
      </c>
      <c r="TVE41" s="1403" t="s">
        <v>2047</v>
      </c>
      <c r="TVF41" s="1403" t="s">
        <v>2047</v>
      </c>
      <c r="TVG41" s="1403" t="s">
        <v>2047</v>
      </c>
      <c r="TVH41" s="1403" t="s">
        <v>2047</v>
      </c>
      <c r="TVI41" s="1403" t="s">
        <v>2047</v>
      </c>
      <c r="TVJ41" s="1403" t="s">
        <v>2047</v>
      </c>
      <c r="TVK41" s="1403" t="s">
        <v>2047</v>
      </c>
      <c r="TVL41" s="1403" t="s">
        <v>2047</v>
      </c>
      <c r="TVM41" s="1403" t="s">
        <v>2047</v>
      </c>
      <c r="TVN41" s="1403" t="s">
        <v>2047</v>
      </c>
      <c r="TVO41" s="1403" t="s">
        <v>2047</v>
      </c>
      <c r="TVP41" s="1403" t="s">
        <v>2047</v>
      </c>
      <c r="TVQ41" s="1403" t="s">
        <v>2047</v>
      </c>
      <c r="TVR41" s="1403" t="s">
        <v>2047</v>
      </c>
      <c r="TVS41" s="1403" t="s">
        <v>2047</v>
      </c>
      <c r="TVT41" s="1403" t="s">
        <v>2047</v>
      </c>
      <c r="TVU41" s="1403" t="s">
        <v>2047</v>
      </c>
      <c r="TVV41" s="1403" t="s">
        <v>2047</v>
      </c>
      <c r="TVW41" s="1403" t="s">
        <v>2047</v>
      </c>
      <c r="TVX41" s="1403" t="s">
        <v>2047</v>
      </c>
      <c r="TVY41" s="1403" t="s">
        <v>2047</v>
      </c>
      <c r="TVZ41" s="1403" t="s">
        <v>2047</v>
      </c>
      <c r="TWA41" s="1403" t="s">
        <v>2047</v>
      </c>
      <c r="TWB41" s="1403" t="s">
        <v>2047</v>
      </c>
      <c r="TWC41" s="1403" t="s">
        <v>2047</v>
      </c>
      <c r="TWD41" s="1403" t="s">
        <v>2047</v>
      </c>
      <c r="TWE41" s="1403" t="s">
        <v>2047</v>
      </c>
      <c r="TWF41" s="1403" t="s">
        <v>2047</v>
      </c>
      <c r="TWG41" s="1403" t="s">
        <v>2047</v>
      </c>
      <c r="TWH41" s="1403" t="s">
        <v>2047</v>
      </c>
      <c r="TWI41" s="1403" t="s">
        <v>2047</v>
      </c>
      <c r="TWJ41" s="1403" t="s">
        <v>2047</v>
      </c>
      <c r="TWK41" s="1403" t="s">
        <v>2047</v>
      </c>
      <c r="TWL41" s="1403" t="s">
        <v>2047</v>
      </c>
      <c r="TWM41" s="1403" t="s">
        <v>2047</v>
      </c>
      <c r="TWN41" s="1403" t="s">
        <v>2047</v>
      </c>
      <c r="TWO41" s="1403" t="s">
        <v>2047</v>
      </c>
      <c r="TWP41" s="1403" t="s">
        <v>2047</v>
      </c>
      <c r="TWQ41" s="1403" t="s">
        <v>2047</v>
      </c>
      <c r="TWR41" s="1403" t="s">
        <v>2047</v>
      </c>
      <c r="TWS41" s="1403" t="s">
        <v>2047</v>
      </c>
      <c r="TWT41" s="1403" t="s">
        <v>2047</v>
      </c>
      <c r="TWU41" s="1403" t="s">
        <v>2047</v>
      </c>
      <c r="TWV41" s="1403" t="s">
        <v>2047</v>
      </c>
      <c r="TWW41" s="1403" t="s">
        <v>2047</v>
      </c>
      <c r="TWX41" s="1403" t="s">
        <v>2047</v>
      </c>
      <c r="TWY41" s="1403" t="s">
        <v>2047</v>
      </c>
      <c r="TWZ41" s="1403" t="s">
        <v>2047</v>
      </c>
      <c r="TXA41" s="1403" t="s">
        <v>2047</v>
      </c>
      <c r="TXB41" s="1403" t="s">
        <v>2047</v>
      </c>
      <c r="TXC41" s="1403" t="s">
        <v>2047</v>
      </c>
      <c r="TXD41" s="1403" t="s">
        <v>2047</v>
      </c>
      <c r="TXE41" s="1403" t="s">
        <v>2047</v>
      </c>
      <c r="TXF41" s="1403" t="s">
        <v>2047</v>
      </c>
      <c r="TXG41" s="1403" t="s">
        <v>2047</v>
      </c>
      <c r="TXH41" s="1403" t="s">
        <v>2047</v>
      </c>
      <c r="TXI41" s="1403" t="s">
        <v>2047</v>
      </c>
      <c r="TXJ41" s="1403" t="s">
        <v>2047</v>
      </c>
      <c r="TXK41" s="1403" t="s">
        <v>2047</v>
      </c>
      <c r="TXL41" s="1403" t="s">
        <v>2047</v>
      </c>
      <c r="TXM41" s="1403" t="s">
        <v>2047</v>
      </c>
      <c r="TXN41" s="1403" t="s">
        <v>2047</v>
      </c>
      <c r="TXO41" s="1403" t="s">
        <v>2047</v>
      </c>
      <c r="TXP41" s="1403" t="s">
        <v>2047</v>
      </c>
      <c r="TXQ41" s="1403" t="s">
        <v>2047</v>
      </c>
      <c r="TXR41" s="1403" t="s">
        <v>2047</v>
      </c>
      <c r="TXS41" s="1403" t="s">
        <v>2047</v>
      </c>
      <c r="TXT41" s="1403" t="s">
        <v>2047</v>
      </c>
      <c r="TXU41" s="1403" t="s">
        <v>2047</v>
      </c>
      <c r="TXV41" s="1403" t="s">
        <v>2047</v>
      </c>
      <c r="TXW41" s="1403" t="s">
        <v>2047</v>
      </c>
      <c r="TXX41" s="1403" t="s">
        <v>2047</v>
      </c>
      <c r="TXY41" s="1403" t="s">
        <v>2047</v>
      </c>
      <c r="TXZ41" s="1403" t="s">
        <v>2047</v>
      </c>
      <c r="TYA41" s="1403" t="s">
        <v>2047</v>
      </c>
      <c r="TYB41" s="1403" t="s">
        <v>2047</v>
      </c>
      <c r="TYC41" s="1403" t="s">
        <v>2047</v>
      </c>
      <c r="TYD41" s="1403" t="s">
        <v>2047</v>
      </c>
      <c r="TYE41" s="1403" t="s">
        <v>2047</v>
      </c>
      <c r="TYF41" s="1403" t="s">
        <v>2047</v>
      </c>
      <c r="TYG41" s="1403" t="s">
        <v>2047</v>
      </c>
      <c r="TYH41" s="1403" t="s">
        <v>2047</v>
      </c>
      <c r="TYI41" s="1403" t="s">
        <v>2047</v>
      </c>
      <c r="TYJ41" s="1403" t="s">
        <v>2047</v>
      </c>
      <c r="TYK41" s="1403" t="s">
        <v>2047</v>
      </c>
      <c r="TYL41" s="1403" t="s">
        <v>2047</v>
      </c>
      <c r="TYM41" s="1403" t="s">
        <v>2047</v>
      </c>
      <c r="TYN41" s="1403" t="s">
        <v>2047</v>
      </c>
      <c r="TYO41" s="1403" t="s">
        <v>2047</v>
      </c>
      <c r="TYP41" s="1403" t="s">
        <v>2047</v>
      </c>
      <c r="TYQ41" s="1403" t="s">
        <v>2047</v>
      </c>
      <c r="TYR41" s="1403" t="s">
        <v>2047</v>
      </c>
      <c r="TYS41" s="1403" t="s">
        <v>2047</v>
      </c>
      <c r="TYT41" s="1403" t="s">
        <v>2047</v>
      </c>
      <c r="TYU41" s="1403" t="s">
        <v>2047</v>
      </c>
      <c r="TYV41" s="1403" t="s">
        <v>2047</v>
      </c>
      <c r="TYW41" s="1403" t="s">
        <v>2047</v>
      </c>
      <c r="TYX41" s="1403" t="s">
        <v>2047</v>
      </c>
      <c r="TYY41" s="1403" t="s">
        <v>2047</v>
      </c>
      <c r="TYZ41" s="1403" t="s">
        <v>2047</v>
      </c>
      <c r="TZA41" s="1403" t="s">
        <v>2047</v>
      </c>
      <c r="TZB41" s="1403" t="s">
        <v>2047</v>
      </c>
      <c r="TZC41" s="1403" t="s">
        <v>2047</v>
      </c>
      <c r="TZD41" s="1403" t="s">
        <v>2047</v>
      </c>
      <c r="TZE41" s="1403" t="s">
        <v>2047</v>
      </c>
      <c r="TZF41" s="1403" t="s">
        <v>2047</v>
      </c>
      <c r="TZG41" s="1403" t="s">
        <v>2047</v>
      </c>
      <c r="TZH41" s="1403" t="s">
        <v>2047</v>
      </c>
      <c r="TZI41" s="1403" t="s">
        <v>2047</v>
      </c>
      <c r="TZJ41" s="1403" t="s">
        <v>2047</v>
      </c>
      <c r="TZK41" s="1403" t="s">
        <v>2047</v>
      </c>
      <c r="TZL41" s="1403" t="s">
        <v>2047</v>
      </c>
      <c r="TZM41" s="1403" t="s">
        <v>2047</v>
      </c>
      <c r="TZN41" s="1403" t="s">
        <v>2047</v>
      </c>
      <c r="TZO41" s="1403" t="s">
        <v>2047</v>
      </c>
      <c r="TZP41" s="1403" t="s">
        <v>2047</v>
      </c>
      <c r="TZQ41" s="1403" t="s">
        <v>2047</v>
      </c>
      <c r="TZR41" s="1403" t="s">
        <v>2047</v>
      </c>
      <c r="TZS41" s="1403" t="s">
        <v>2047</v>
      </c>
      <c r="TZT41" s="1403" t="s">
        <v>2047</v>
      </c>
      <c r="TZU41" s="1403" t="s">
        <v>2047</v>
      </c>
      <c r="TZV41" s="1403" t="s">
        <v>2047</v>
      </c>
      <c r="TZW41" s="1403" t="s">
        <v>2047</v>
      </c>
      <c r="TZX41" s="1403" t="s">
        <v>2047</v>
      </c>
      <c r="TZY41" s="1403" t="s">
        <v>2047</v>
      </c>
      <c r="TZZ41" s="1403" t="s">
        <v>2047</v>
      </c>
      <c r="UAA41" s="1403" t="s">
        <v>2047</v>
      </c>
      <c r="UAB41" s="1403" t="s">
        <v>2047</v>
      </c>
      <c r="UAC41" s="1403" t="s">
        <v>2047</v>
      </c>
      <c r="UAD41" s="1403" t="s">
        <v>2047</v>
      </c>
      <c r="UAE41" s="1403" t="s">
        <v>2047</v>
      </c>
      <c r="UAF41" s="1403" t="s">
        <v>2047</v>
      </c>
      <c r="UAG41" s="1403" t="s">
        <v>2047</v>
      </c>
      <c r="UAH41" s="1403" t="s">
        <v>2047</v>
      </c>
      <c r="UAI41" s="1403" t="s">
        <v>2047</v>
      </c>
      <c r="UAJ41" s="1403" t="s">
        <v>2047</v>
      </c>
      <c r="UAK41" s="1403" t="s">
        <v>2047</v>
      </c>
      <c r="UAL41" s="1403" t="s">
        <v>2047</v>
      </c>
      <c r="UAM41" s="1403" t="s">
        <v>2047</v>
      </c>
      <c r="UAN41" s="1403" t="s">
        <v>2047</v>
      </c>
      <c r="UAO41" s="1403" t="s">
        <v>2047</v>
      </c>
      <c r="UAP41" s="1403" t="s">
        <v>2047</v>
      </c>
      <c r="UAQ41" s="1403" t="s">
        <v>2047</v>
      </c>
      <c r="UAR41" s="1403" t="s">
        <v>2047</v>
      </c>
      <c r="UAS41" s="1403" t="s">
        <v>2047</v>
      </c>
      <c r="UAT41" s="1403" t="s">
        <v>2047</v>
      </c>
      <c r="UAU41" s="1403" t="s">
        <v>2047</v>
      </c>
      <c r="UAV41" s="1403" t="s">
        <v>2047</v>
      </c>
      <c r="UAW41" s="1403" t="s">
        <v>2047</v>
      </c>
      <c r="UAX41" s="1403" t="s">
        <v>2047</v>
      </c>
      <c r="UAY41" s="1403" t="s">
        <v>2047</v>
      </c>
      <c r="UAZ41" s="1403" t="s">
        <v>2047</v>
      </c>
      <c r="UBA41" s="1403" t="s">
        <v>2047</v>
      </c>
      <c r="UBB41" s="1403" t="s">
        <v>2047</v>
      </c>
      <c r="UBC41" s="1403" t="s">
        <v>2047</v>
      </c>
      <c r="UBD41" s="1403" t="s">
        <v>2047</v>
      </c>
      <c r="UBE41" s="1403" t="s">
        <v>2047</v>
      </c>
      <c r="UBF41" s="1403" t="s">
        <v>2047</v>
      </c>
      <c r="UBG41" s="1403" t="s">
        <v>2047</v>
      </c>
      <c r="UBH41" s="1403" t="s">
        <v>2047</v>
      </c>
      <c r="UBI41" s="1403" t="s">
        <v>2047</v>
      </c>
      <c r="UBJ41" s="1403" t="s">
        <v>2047</v>
      </c>
      <c r="UBK41" s="1403" t="s">
        <v>2047</v>
      </c>
      <c r="UBL41" s="1403" t="s">
        <v>2047</v>
      </c>
      <c r="UBM41" s="1403" t="s">
        <v>2047</v>
      </c>
      <c r="UBN41" s="1403" t="s">
        <v>2047</v>
      </c>
      <c r="UBO41" s="1403" t="s">
        <v>2047</v>
      </c>
      <c r="UBP41" s="1403" t="s">
        <v>2047</v>
      </c>
      <c r="UBQ41" s="1403" t="s">
        <v>2047</v>
      </c>
      <c r="UBR41" s="1403" t="s">
        <v>2047</v>
      </c>
      <c r="UBS41" s="1403" t="s">
        <v>2047</v>
      </c>
      <c r="UBT41" s="1403" t="s">
        <v>2047</v>
      </c>
      <c r="UBU41" s="1403" t="s">
        <v>2047</v>
      </c>
      <c r="UBV41" s="1403" t="s">
        <v>2047</v>
      </c>
      <c r="UBW41" s="1403" t="s">
        <v>2047</v>
      </c>
      <c r="UBX41" s="1403" t="s">
        <v>2047</v>
      </c>
      <c r="UBY41" s="1403" t="s">
        <v>2047</v>
      </c>
      <c r="UBZ41" s="1403" t="s">
        <v>2047</v>
      </c>
      <c r="UCA41" s="1403" t="s">
        <v>2047</v>
      </c>
      <c r="UCB41" s="1403" t="s">
        <v>2047</v>
      </c>
      <c r="UCC41" s="1403" t="s">
        <v>2047</v>
      </c>
      <c r="UCD41" s="1403" t="s">
        <v>2047</v>
      </c>
      <c r="UCE41" s="1403" t="s">
        <v>2047</v>
      </c>
      <c r="UCF41" s="1403" t="s">
        <v>2047</v>
      </c>
      <c r="UCG41" s="1403" t="s">
        <v>2047</v>
      </c>
      <c r="UCH41" s="1403" t="s">
        <v>2047</v>
      </c>
      <c r="UCI41" s="1403" t="s">
        <v>2047</v>
      </c>
      <c r="UCJ41" s="1403" t="s">
        <v>2047</v>
      </c>
      <c r="UCK41" s="1403" t="s">
        <v>2047</v>
      </c>
      <c r="UCL41" s="1403" t="s">
        <v>2047</v>
      </c>
      <c r="UCM41" s="1403" t="s">
        <v>2047</v>
      </c>
      <c r="UCN41" s="1403" t="s">
        <v>2047</v>
      </c>
      <c r="UCO41" s="1403" t="s">
        <v>2047</v>
      </c>
      <c r="UCP41" s="1403" t="s">
        <v>2047</v>
      </c>
      <c r="UCQ41" s="1403" t="s">
        <v>2047</v>
      </c>
      <c r="UCR41" s="1403" t="s">
        <v>2047</v>
      </c>
      <c r="UCS41" s="1403" t="s">
        <v>2047</v>
      </c>
      <c r="UCT41" s="1403" t="s">
        <v>2047</v>
      </c>
      <c r="UCU41" s="1403" t="s">
        <v>2047</v>
      </c>
      <c r="UCV41" s="1403" t="s">
        <v>2047</v>
      </c>
      <c r="UCW41" s="1403" t="s">
        <v>2047</v>
      </c>
      <c r="UCX41" s="1403" t="s">
        <v>2047</v>
      </c>
      <c r="UCY41" s="1403" t="s">
        <v>2047</v>
      </c>
      <c r="UCZ41" s="1403" t="s">
        <v>2047</v>
      </c>
      <c r="UDA41" s="1403" t="s">
        <v>2047</v>
      </c>
      <c r="UDB41" s="1403" t="s">
        <v>2047</v>
      </c>
      <c r="UDC41" s="1403" t="s">
        <v>2047</v>
      </c>
      <c r="UDD41" s="1403" t="s">
        <v>2047</v>
      </c>
      <c r="UDE41" s="1403" t="s">
        <v>2047</v>
      </c>
      <c r="UDF41" s="1403" t="s">
        <v>2047</v>
      </c>
      <c r="UDG41" s="1403" t="s">
        <v>2047</v>
      </c>
      <c r="UDH41" s="1403" t="s">
        <v>2047</v>
      </c>
      <c r="UDI41" s="1403" t="s">
        <v>2047</v>
      </c>
      <c r="UDJ41" s="1403" t="s">
        <v>2047</v>
      </c>
      <c r="UDK41" s="1403" t="s">
        <v>2047</v>
      </c>
      <c r="UDL41" s="1403" t="s">
        <v>2047</v>
      </c>
      <c r="UDM41" s="1403" t="s">
        <v>2047</v>
      </c>
      <c r="UDN41" s="1403" t="s">
        <v>2047</v>
      </c>
      <c r="UDO41" s="1403" t="s">
        <v>2047</v>
      </c>
      <c r="UDP41" s="1403" t="s">
        <v>2047</v>
      </c>
      <c r="UDQ41" s="1403" t="s">
        <v>2047</v>
      </c>
      <c r="UDR41" s="1403" t="s">
        <v>2047</v>
      </c>
      <c r="UDS41" s="1403" t="s">
        <v>2047</v>
      </c>
      <c r="UDT41" s="1403" t="s">
        <v>2047</v>
      </c>
      <c r="UDU41" s="1403" t="s">
        <v>2047</v>
      </c>
      <c r="UDV41" s="1403" t="s">
        <v>2047</v>
      </c>
      <c r="UDW41" s="1403" t="s">
        <v>2047</v>
      </c>
      <c r="UDX41" s="1403" t="s">
        <v>2047</v>
      </c>
      <c r="UDY41" s="1403" t="s">
        <v>2047</v>
      </c>
      <c r="UDZ41" s="1403" t="s">
        <v>2047</v>
      </c>
      <c r="UEA41" s="1403" t="s">
        <v>2047</v>
      </c>
      <c r="UEB41" s="1403" t="s">
        <v>2047</v>
      </c>
      <c r="UEC41" s="1403" t="s">
        <v>2047</v>
      </c>
      <c r="UED41" s="1403" t="s">
        <v>2047</v>
      </c>
      <c r="UEE41" s="1403" t="s">
        <v>2047</v>
      </c>
      <c r="UEF41" s="1403" t="s">
        <v>2047</v>
      </c>
      <c r="UEG41" s="1403" t="s">
        <v>2047</v>
      </c>
      <c r="UEH41" s="1403" t="s">
        <v>2047</v>
      </c>
      <c r="UEI41" s="1403" t="s">
        <v>2047</v>
      </c>
      <c r="UEJ41" s="1403" t="s">
        <v>2047</v>
      </c>
      <c r="UEK41" s="1403" t="s">
        <v>2047</v>
      </c>
      <c r="UEL41" s="1403" t="s">
        <v>2047</v>
      </c>
      <c r="UEM41" s="1403" t="s">
        <v>2047</v>
      </c>
      <c r="UEN41" s="1403" t="s">
        <v>2047</v>
      </c>
      <c r="UEO41" s="1403" t="s">
        <v>2047</v>
      </c>
      <c r="UEP41" s="1403" t="s">
        <v>2047</v>
      </c>
      <c r="UEQ41" s="1403" t="s">
        <v>2047</v>
      </c>
      <c r="UER41" s="1403" t="s">
        <v>2047</v>
      </c>
      <c r="UES41" s="1403" t="s">
        <v>2047</v>
      </c>
      <c r="UET41" s="1403" t="s">
        <v>2047</v>
      </c>
      <c r="UEU41" s="1403" t="s">
        <v>2047</v>
      </c>
      <c r="UEV41" s="1403" t="s">
        <v>2047</v>
      </c>
      <c r="UEW41" s="1403" t="s">
        <v>2047</v>
      </c>
      <c r="UEX41" s="1403" t="s">
        <v>2047</v>
      </c>
      <c r="UEY41" s="1403" t="s">
        <v>2047</v>
      </c>
      <c r="UEZ41" s="1403" t="s">
        <v>2047</v>
      </c>
      <c r="UFA41" s="1403" t="s">
        <v>2047</v>
      </c>
      <c r="UFB41" s="1403" t="s">
        <v>2047</v>
      </c>
      <c r="UFC41" s="1403" t="s">
        <v>2047</v>
      </c>
      <c r="UFD41" s="1403" t="s">
        <v>2047</v>
      </c>
      <c r="UFE41" s="1403" t="s">
        <v>2047</v>
      </c>
      <c r="UFF41" s="1403" t="s">
        <v>2047</v>
      </c>
      <c r="UFG41" s="1403" t="s">
        <v>2047</v>
      </c>
      <c r="UFH41" s="1403" t="s">
        <v>2047</v>
      </c>
      <c r="UFI41" s="1403" t="s">
        <v>2047</v>
      </c>
      <c r="UFJ41" s="1403" t="s">
        <v>2047</v>
      </c>
      <c r="UFK41" s="1403" t="s">
        <v>2047</v>
      </c>
      <c r="UFL41" s="1403" t="s">
        <v>2047</v>
      </c>
      <c r="UFM41" s="1403" t="s">
        <v>2047</v>
      </c>
      <c r="UFN41" s="1403" t="s">
        <v>2047</v>
      </c>
      <c r="UFO41" s="1403" t="s">
        <v>2047</v>
      </c>
      <c r="UFP41" s="1403" t="s">
        <v>2047</v>
      </c>
      <c r="UFQ41" s="1403" t="s">
        <v>2047</v>
      </c>
      <c r="UFR41" s="1403" t="s">
        <v>2047</v>
      </c>
      <c r="UFS41" s="1403" t="s">
        <v>2047</v>
      </c>
      <c r="UFT41" s="1403" t="s">
        <v>2047</v>
      </c>
      <c r="UFU41" s="1403" t="s">
        <v>2047</v>
      </c>
      <c r="UFV41" s="1403" t="s">
        <v>2047</v>
      </c>
      <c r="UFW41" s="1403" t="s">
        <v>2047</v>
      </c>
      <c r="UFX41" s="1403" t="s">
        <v>2047</v>
      </c>
      <c r="UFY41" s="1403" t="s">
        <v>2047</v>
      </c>
      <c r="UFZ41" s="1403" t="s">
        <v>2047</v>
      </c>
      <c r="UGA41" s="1403" t="s">
        <v>2047</v>
      </c>
      <c r="UGB41" s="1403" t="s">
        <v>2047</v>
      </c>
      <c r="UGC41" s="1403" t="s">
        <v>2047</v>
      </c>
      <c r="UGD41" s="1403" t="s">
        <v>2047</v>
      </c>
      <c r="UGE41" s="1403" t="s">
        <v>2047</v>
      </c>
      <c r="UGF41" s="1403" t="s">
        <v>2047</v>
      </c>
      <c r="UGG41" s="1403" t="s">
        <v>2047</v>
      </c>
      <c r="UGH41" s="1403" t="s">
        <v>2047</v>
      </c>
      <c r="UGI41" s="1403" t="s">
        <v>2047</v>
      </c>
      <c r="UGJ41" s="1403" t="s">
        <v>2047</v>
      </c>
      <c r="UGK41" s="1403" t="s">
        <v>2047</v>
      </c>
      <c r="UGL41" s="1403" t="s">
        <v>2047</v>
      </c>
      <c r="UGM41" s="1403" t="s">
        <v>2047</v>
      </c>
      <c r="UGN41" s="1403" t="s">
        <v>2047</v>
      </c>
      <c r="UGO41" s="1403" t="s">
        <v>2047</v>
      </c>
      <c r="UGP41" s="1403" t="s">
        <v>2047</v>
      </c>
      <c r="UGQ41" s="1403" t="s">
        <v>2047</v>
      </c>
      <c r="UGR41" s="1403" t="s">
        <v>2047</v>
      </c>
      <c r="UGS41" s="1403" t="s">
        <v>2047</v>
      </c>
      <c r="UGT41" s="1403" t="s">
        <v>2047</v>
      </c>
      <c r="UGU41" s="1403" t="s">
        <v>2047</v>
      </c>
      <c r="UGV41" s="1403" t="s">
        <v>2047</v>
      </c>
      <c r="UGW41" s="1403" t="s">
        <v>2047</v>
      </c>
      <c r="UGX41" s="1403" t="s">
        <v>2047</v>
      </c>
      <c r="UGY41" s="1403" t="s">
        <v>2047</v>
      </c>
      <c r="UGZ41" s="1403" t="s">
        <v>2047</v>
      </c>
      <c r="UHA41" s="1403" t="s">
        <v>2047</v>
      </c>
      <c r="UHB41" s="1403" t="s">
        <v>2047</v>
      </c>
      <c r="UHC41" s="1403" t="s">
        <v>2047</v>
      </c>
      <c r="UHD41" s="1403" t="s">
        <v>2047</v>
      </c>
      <c r="UHE41" s="1403" t="s">
        <v>2047</v>
      </c>
      <c r="UHF41" s="1403" t="s">
        <v>2047</v>
      </c>
      <c r="UHG41" s="1403" t="s">
        <v>2047</v>
      </c>
      <c r="UHH41" s="1403" t="s">
        <v>2047</v>
      </c>
      <c r="UHI41" s="1403" t="s">
        <v>2047</v>
      </c>
      <c r="UHJ41" s="1403" t="s">
        <v>2047</v>
      </c>
      <c r="UHK41" s="1403" t="s">
        <v>2047</v>
      </c>
      <c r="UHL41" s="1403" t="s">
        <v>2047</v>
      </c>
      <c r="UHM41" s="1403" t="s">
        <v>2047</v>
      </c>
      <c r="UHN41" s="1403" t="s">
        <v>2047</v>
      </c>
      <c r="UHO41" s="1403" t="s">
        <v>2047</v>
      </c>
      <c r="UHP41" s="1403" t="s">
        <v>2047</v>
      </c>
      <c r="UHQ41" s="1403" t="s">
        <v>2047</v>
      </c>
      <c r="UHR41" s="1403" t="s">
        <v>2047</v>
      </c>
      <c r="UHS41" s="1403" t="s">
        <v>2047</v>
      </c>
      <c r="UHT41" s="1403" t="s">
        <v>2047</v>
      </c>
      <c r="UHU41" s="1403" t="s">
        <v>2047</v>
      </c>
      <c r="UHV41" s="1403" t="s">
        <v>2047</v>
      </c>
      <c r="UHW41" s="1403" t="s">
        <v>2047</v>
      </c>
      <c r="UHX41" s="1403" t="s">
        <v>2047</v>
      </c>
      <c r="UHY41" s="1403" t="s">
        <v>2047</v>
      </c>
      <c r="UHZ41" s="1403" t="s">
        <v>2047</v>
      </c>
      <c r="UIA41" s="1403" t="s">
        <v>2047</v>
      </c>
      <c r="UIB41" s="1403" t="s">
        <v>2047</v>
      </c>
      <c r="UIC41" s="1403" t="s">
        <v>2047</v>
      </c>
      <c r="UID41" s="1403" t="s">
        <v>2047</v>
      </c>
      <c r="UIE41" s="1403" t="s">
        <v>2047</v>
      </c>
      <c r="UIF41" s="1403" t="s">
        <v>2047</v>
      </c>
      <c r="UIG41" s="1403" t="s">
        <v>2047</v>
      </c>
      <c r="UIH41" s="1403" t="s">
        <v>2047</v>
      </c>
      <c r="UII41" s="1403" t="s">
        <v>2047</v>
      </c>
      <c r="UIJ41" s="1403" t="s">
        <v>2047</v>
      </c>
      <c r="UIK41" s="1403" t="s">
        <v>2047</v>
      </c>
      <c r="UIL41" s="1403" t="s">
        <v>2047</v>
      </c>
      <c r="UIM41" s="1403" t="s">
        <v>2047</v>
      </c>
      <c r="UIN41" s="1403" t="s">
        <v>2047</v>
      </c>
      <c r="UIO41" s="1403" t="s">
        <v>2047</v>
      </c>
      <c r="UIP41" s="1403" t="s">
        <v>2047</v>
      </c>
      <c r="UIQ41" s="1403" t="s">
        <v>2047</v>
      </c>
      <c r="UIR41" s="1403" t="s">
        <v>2047</v>
      </c>
      <c r="UIS41" s="1403" t="s">
        <v>2047</v>
      </c>
      <c r="UIT41" s="1403" t="s">
        <v>2047</v>
      </c>
      <c r="UIU41" s="1403" t="s">
        <v>2047</v>
      </c>
      <c r="UIV41" s="1403" t="s">
        <v>2047</v>
      </c>
      <c r="UIW41" s="1403" t="s">
        <v>2047</v>
      </c>
      <c r="UIX41" s="1403" t="s">
        <v>2047</v>
      </c>
      <c r="UIY41" s="1403" t="s">
        <v>2047</v>
      </c>
      <c r="UIZ41" s="1403" t="s">
        <v>2047</v>
      </c>
      <c r="UJA41" s="1403" t="s">
        <v>2047</v>
      </c>
      <c r="UJB41" s="1403" t="s">
        <v>2047</v>
      </c>
      <c r="UJC41" s="1403" t="s">
        <v>2047</v>
      </c>
      <c r="UJD41" s="1403" t="s">
        <v>2047</v>
      </c>
      <c r="UJE41" s="1403" t="s">
        <v>2047</v>
      </c>
      <c r="UJF41" s="1403" t="s">
        <v>2047</v>
      </c>
      <c r="UJG41" s="1403" t="s">
        <v>2047</v>
      </c>
      <c r="UJH41" s="1403" t="s">
        <v>2047</v>
      </c>
      <c r="UJI41" s="1403" t="s">
        <v>2047</v>
      </c>
      <c r="UJJ41" s="1403" t="s">
        <v>2047</v>
      </c>
      <c r="UJK41" s="1403" t="s">
        <v>2047</v>
      </c>
      <c r="UJL41" s="1403" t="s">
        <v>2047</v>
      </c>
      <c r="UJM41" s="1403" t="s">
        <v>2047</v>
      </c>
      <c r="UJN41" s="1403" t="s">
        <v>2047</v>
      </c>
      <c r="UJO41" s="1403" t="s">
        <v>2047</v>
      </c>
      <c r="UJP41" s="1403" t="s">
        <v>2047</v>
      </c>
      <c r="UJQ41" s="1403" t="s">
        <v>2047</v>
      </c>
      <c r="UJR41" s="1403" t="s">
        <v>2047</v>
      </c>
      <c r="UJS41" s="1403" t="s">
        <v>2047</v>
      </c>
      <c r="UJT41" s="1403" t="s">
        <v>2047</v>
      </c>
      <c r="UJU41" s="1403" t="s">
        <v>2047</v>
      </c>
      <c r="UJV41" s="1403" t="s">
        <v>2047</v>
      </c>
      <c r="UJW41" s="1403" t="s">
        <v>2047</v>
      </c>
      <c r="UJX41" s="1403" t="s">
        <v>2047</v>
      </c>
      <c r="UJY41" s="1403" t="s">
        <v>2047</v>
      </c>
      <c r="UJZ41" s="1403" t="s">
        <v>2047</v>
      </c>
      <c r="UKA41" s="1403" t="s">
        <v>2047</v>
      </c>
      <c r="UKB41" s="1403" t="s">
        <v>2047</v>
      </c>
      <c r="UKC41" s="1403" t="s">
        <v>2047</v>
      </c>
      <c r="UKD41" s="1403" t="s">
        <v>2047</v>
      </c>
      <c r="UKE41" s="1403" t="s">
        <v>2047</v>
      </c>
      <c r="UKF41" s="1403" t="s">
        <v>2047</v>
      </c>
      <c r="UKG41" s="1403" t="s">
        <v>2047</v>
      </c>
      <c r="UKH41" s="1403" t="s">
        <v>2047</v>
      </c>
      <c r="UKI41" s="1403" t="s">
        <v>2047</v>
      </c>
      <c r="UKJ41" s="1403" t="s">
        <v>2047</v>
      </c>
      <c r="UKK41" s="1403" t="s">
        <v>2047</v>
      </c>
      <c r="UKL41" s="1403" t="s">
        <v>2047</v>
      </c>
      <c r="UKM41" s="1403" t="s">
        <v>2047</v>
      </c>
      <c r="UKN41" s="1403" t="s">
        <v>2047</v>
      </c>
      <c r="UKO41" s="1403" t="s">
        <v>2047</v>
      </c>
      <c r="UKP41" s="1403" t="s">
        <v>2047</v>
      </c>
      <c r="UKQ41" s="1403" t="s">
        <v>2047</v>
      </c>
      <c r="UKR41" s="1403" t="s">
        <v>2047</v>
      </c>
      <c r="UKS41" s="1403" t="s">
        <v>2047</v>
      </c>
      <c r="UKT41" s="1403" t="s">
        <v>2047</v>
      </c>
      <c r="UKU41" s="1403" t="s">
        <v>2047</v>
      </c>
      <c r="UKV41" s="1403" t="s">
        <v>2047</v>
      </c>
      <c r="UKW41" s="1403" t="s">
        <v>2047</v>
      </c>
      <c r="UKX41" s="1403" t="s">
        <v>2047</v>
      </c>
      <c r="UKY41" s="1403" t="s">
        <v>2047</v>
      </c>
      <c r="UKZ41" s="1403" t="s">
        <v>2047</v>
      </c>
      <c r="ULA41" s="1403" t="s">
        <v>2047</v>
      </c>
      <c r="ULB41" s="1403" t="s">
        <v>2047</v>
      </c>
      <c r="ULC41" s="1403" t="s">
        <v>2047</v>
      </c>
      <c r="ULD41" s="1403" t="s">
        <v>2047</v>
      </c>
      <c r="ULE41" s="1403" t="s">
        <v>2047</v>
      </c>
      <c r="ULF41" s="1403" t="s">
        <v>2047</v>
      </c>
      <c r="ULG41" s="1403" t="s">
        <v>2047</v>
      </c>
      <c r="ULH41" s="1403" t="s">
        <v>2047</v>
      </c>
      <c r="ULI41" s="1403" t="s">
        <v>2047</v>
      </c>
      <c r="ULJ41" s="1403" t="s">
        <v>2047</v>
      </c>
      <c r="ULK41" s="1403" t="s">
        <v>2047</v>
      </c>
      <c r="ULL41" s="1403" t="s">
        <v>2047</v>
      </c>
      <c r="ULM41" s="1403" t="s">
        <v>2047</v>
      </c>
      <c r="ULN41" s="1403" t="s">
        <v>2047</v>
      </c>
      <c r="ULO41" s="1403" t="s">
        <v>2047</v>
      </c>
      <c r="ULP41" s="1403" t="s">
        <v>2047</v>
      </c>
      <c r="ULQ41" s="1403" t="s">
        <v>2047</v>
      </c>
      <c r="ULR41" s="1403" t="s">
        <v>2047</v>
      </c>
      <c r="ULS41" s="1403" t="s">
        <v>2047</v>
      </c>
      <c r="ULT41" s="1403" t="s">
        <v>2047</v>
      </c>
      <c r="ULU41" s="1403" t="s">
        <v>2047</v>
      </c>
      <c r="ULV41" s="1403" t="s">
        <v>2047</v>
      </c>
      <c r="ULW41" s="1403" t="s">
        <v>2047</v>
      </c>
      <c r="ULX41" s="1403" t="s">
        <v>2047</v>
      </c>
      <c r="ULY41" s="1403" t="s">
        <v>2047</v>
      </c>
      <c r="ULZ41" s="1403" t="s">
        <v>2047</v>
      </c>
      <c r="UMA41" s="1403" t="s">
        <v>2047</v>
      </c>
      <c r="UMB41" s="1403" t="s">
        <v>2047</v>
      </c>
      <c r="UMC41" s="1403" t="s">
        <v>2047</v>
      </c>
      <c r="UMD41" s="1403" t="s">
        <v>2047</v>
      </c>
      <c r="UME41" s="1403" t="s">
        <v>2047</v>
      </c>
      <c r="UMF41" s="1403" t="s">
        <v>2047</v>
      </c>
      <c r="UMG41" s="1403" t="s">
        <v>2047</v>
      </c>
      <c r="UMH41" s="1403" t="s">
        <v>2047</v>
      </c>
      <c r="UMI41" s="1403" t="s">
        <v>2047</v>
      </c>
      <c r="UMJ41" s="1403" t="s">
        <v>2047</v>
      </c>
      <c r="UMK41" s="1403" t="s">
        <v>2047</v>
      </c>
      <c r="UML41" s="1403" t="s">
        <v>2047</v>
      </c>
      <c r="UMM41" s="1403" t="s">
        <v>2047</v>
      </c>
      <c r="UMN41" s="1403" t="s">
        <v>2047</v>
      </c>
      <c r="UMO41" s="1403" t="s">
        <v>2047</v>
      </c>
      <c r="UMP41" s="1403" t="s">
        <v>2047</v>
      </c>
      <c r="UMQ41" s="1403" t="s">
        <v>2047</v>
      </c>
      <c r="UMR41" s="1403" t="s">
        <v>2047</v>
      </c>
      <c r="UMS41" s="1403" t="s">
        <v>2047</v>
      </c>
      <c r="UMT41" s="1403" t="s">
        <v>2047</v>
      </c>
      <c r="UMU41" s="1403" t="s">
        <v>2047</v>
      </c>
      <c r="UMV41" s="1403" t="s">
        <v>2047</v>
      </c>
      <c r="UMW41" s="1403" t="s">
        <v>2047</v>
      </c>
      <c r="UMX41" s="1403" t="s">
        <v>2047</v>
      </c>
      <c r="UMY41" s="1403" t="s">
        <v>2047</v>
      </c>
      <c r="UMZ41" s="1403" t="s">
        <v>2047</v>
      </c>
      <c r="UNA41" s="1403" t="s">
        <v>2047</v>
      </c>
      <c r="UNB41" s="1403" t="s">
        <v>2047</v>
      </c>
      <c r="UNC41" s="1403" t="s">
        <v>2047</v>
      </c>
      <c r="UND41" s="1403" t="s">
        <v>2047</v>
      </c>
      <c r="UNE41" s="1403" t="s">
        <v>2047</v>
      </c>
      <c r="UNF41" s="1403" t="s">
        <v>2047</v>
      </c>
      <c r="UNG41" s="1403" t="s">
        <v>2047</v>
      </c>
      <c r="UNH41" s="1403" t="s">
        <v>2047</v>
      </c>
      <c r="UNI41" s="1403" t="s">
        <v>2047</v>
      </c>
      <c r="UNJ41" s="1403" t="s">
        <v>2047</v>
      </c>
      <c r="UNK41" s="1403" t="s">
        <v>2047</v>
      </c>
      <c r="UNL41" s="1403" t="s">
        <v>2047</v>
      </c>
      <c r="UNM41" s="1403" t="s">
        <v>2047</v>
      </c>
      <c r="UNN41" s="1403" t="s">
        <v>2047</v>
      </c>
      <c r="UNO41" s="1403" t="s">
        <v>2047</v>
      </c>
      <c r="UNP41" s="1403" t="s">
        <v>2047</v>
      </c>
      <c r="UNQ41" s="1403" t="s">
        <v>2047</v>
      </c>
      <c r="UNR41" s="1403" t="s">
        <v>2047</v>
      </c>
      <c r="UNS41" s="1403" t="s">
        <v>2047</v>
      </c>
      <c r="UNT41" s="1403" t="s">
        <v>2047</v>
      </c>
      <c r="UNU41" s="1403" t="s">
        <v>2047</v>
      </c>
      <c r="UNV41" s="1403" t="s">
        <v>2047</v>
      </c>
      <c r="UNW41" s="1403" t="s">
        <v>2047</v>
      </c>
      <c r="UNX41" s="1403" t="s">
        <v>2047</v>
      </c>
      <c r="UNY41" s="1403" t="s">
        <v>2047</v>
      </c>
      <c r="UNZ41" s="1403" t="s">
        <v>2047</v>
      </c>
      <c r="UOA41" s="1403" t="s">
        <v>2047</v>
      </c>
      <c r="UOB41" s="1403" t="s">
        <v>2047</v>
      </c>
      <c r="UOC41" s="1403" t="s">
        <v>2047</v>
      </c>
      <c r="UOD41" s="1403" t="s">
        <v>2047</v>
      </c>
      <c r="UOE41" s="1403" t="s">
        <v>2047</v>
      </c>
      <c r="UOF41" s="1403" t="s">
        <v>2047</v>
      </c>
      <c r="UOG41" s="1403" t="s">
        <v>2047</v>
      </c>
      <c r="UOH41" s="1403" t="s">
        <v>2047</v>
      </c>
      <c r="UOI41" s="1403" t="s">
        <v>2047</v>
      </c>
      <c r="UOJ41" s="1403" t="s">
        <v>2047</v>
      </c>
      <c r="UOK41" s="1403" t="s">
        <v>2047</v>
      </c>
      <c r="UOL41" s="1403" t="s">
        <v>2047</v>
      </c>
      <c r="UOM41" s="1403" t="s">
        <v>2047</v>
      </c>
      <c r="UON41" s="1403" t="s">
        <v>2047</v>
      </c>
      <c r="UOO41" s="1403" t="s">
        <v>2047</v>
      </c>
      <c r="UOP41" s="1403" t="s">
        <v>2047</v>
      </c>
      <c r="UOQ41" s="1403" t="s">
        <v>2047</v>
      </c>
      <c r="UOR41" s="1403" t="s">
        <v>2047</v>
      </c>
      <c r="UOS41" s="1403" t="s">
        <v>2047</v>
      </c>
      <c r="UOT41" s="1403" t="s">
        <v>2047</v>
      </c>
      <c r="UOU41" s="1403" t="s">
        <v>2047</v>
      </c>
      <c r="UOV41" s="1403" t="s">
        <v>2047</v>
      </c>
      <c r="UOW41" s="1403" t="s">
        <v>2047</v>
      </c>
      <c r="UOX41" s="1403" t="s">
        <v>2047</v>
      </c>
      <c r="UOY41" s="1403" t="s">
        <v>2047</v>
      </c>
      <c r="UOZ41" s="1403" t="s">
        <v>2047</v>
      </c>
      <c r="UPA41" s="1403" t="s">
        <v>2047</v>
      </c>
      <c r="UPB41" s="1403" t="s">
        <v>2047</v>
      </c>
      <c r="UPC41" s="1403" t="s">
        <v>2047</v>
      </c>
      <c r="UPD41" s="1403" t="s">
        <v>2047</v>
      </c>
      <c r="UPE41" s="1403" t="s">
        <v>2047</v>
      </c>
      <c r="UPF41" s="1403" t="s">
        <v>2047</v>
      </c>
      <c r="UPG41" s="1403" t="s">
        <v>2047</v>
      </c>
      <c r="UPH41" s="1403" t="s">
        <v>2047</v>
      </c>
      <c r="UPI41" s="1403" t="s">
        <v>2047</v>
      </c>
      <c r="UPJ41" s="1403" t="s">
        <v>2047</v>
      </c>
      <c r="UPK41" s="1403" t="s">
        <v>2047</v>
      </c>
      <c r="UPL41" s="1403" t="s">
        <v>2047</v>
      </c>
      <c r="UPM41" s="1403" t="s">
        <v>2047</v>
      </c>
      <c r="UPN41" s="1403" t="s">
        <v>2047</v>
      </c>
      <c r="UPO41" s="1403" t="s">
        <v>2047</v>
      </c>
      <c r="UPP41" s="1403" t="s">
        <v>2047</v>
      </c>
      <c r="UPQ41" s="1403" t="s">
        <v>2047</v>
      </c>
      <c r="UPR41" s="1403" t="s">
        <v>2047</v>
      </c>
      <c r="UPS41" s="1403" t="s">
        <v>2047</v>
      </c>
      <c r="UPT41" s="1403" t="s">
        <v>2047</v>
      </c>
      <c r="UPU41" s="1403" t="s">
        <v>2047</v>
      </c>
      <c r="UPV41" s="1403" t="s">
        <v>2047</v>
      </c>
      <c r="UPW41" s="1403" t="s">
        <v>2047</v>
      </c>
      <c r="UPX41" s="1403" t="s">
        <v>2047</v>
      </c>
      <c r="UPY41" s="1403" t="s">
        <v>2047</v>
      </c>
      <c r="UPZ41" s="1403" t="s">
        <v>2047</v>
      </c>
      <c r="UQA41" s="1403" t="s">
        <v>2047</v>
      </c>
      <c r="UQB41" s="1403" t="s">
        <v>2047</v>
      </c>
      <c r="UQC41" s="1403" t="s">
        <v>2047</v>
      </c>
      <c r="UQD41" s="1403" t="s">
        <v>2047</v>
      </c>
      <c r="UQE41" s="1403" t="s">
        <v>2047</v>
      </c>
      <c r="UQF41" s="1403" t="s">
        <v>2047</v>
      </c>
      <c r="UQG41" s="1403" t="s">
        <v>2047</v>
      </c>
      <c r="UQH41" s="1403" t="s">
        <v>2047</v>
      </c>
      <c r="UQI41" s="1403" t="s">
        <v>2047</v>
      </c>
      <c r="UQJ41" s="1403" t="s">
        <v>2047</v>
      </c>
      <c r="UQK41" s="1403" t="s">
        <v>2047</v>
      </c>
      <c r="UQL41" s="1403" t="s">
        <v>2047</v>
      </c>
      <c r="UQM41" s="1403" t="s">
        <v>2047</v>
      </c>
      <c r="UQN41" s="1403" t="s">
        <v>2047</v>
      </c>
      <c r="UQO41" s="1403" t="s">
        <v>2047</v>
      </c>
      <c r="UQP41" s="1403" t="s">
        <v>2047</v>
      </c>
      <c r="UQQ41" s="1403" t="s">
        <v>2047</v>
      </c>
      <c r="UQR41" s="1403" t="s">
        <v>2047</v>
      </c>
      <c r="UQS41" s="1403" t="s">
        <v>2047</v>
      </c>
      <c r="UQT41" s="1403" t="s">
        <v>2047</v>
      </c>
      <c r="UQU41" s="1403" t="s">
        <v>2047</v>
      </c>
      <c r="UQV41" s="1403" t="s">
        <v>2047</v>
      </c>
      <c r="UQW41" s="1403" t="s">
        <v>2047</v>
      </c>
      <c r="UQX41" s="1403" t="s">
        <v>2047</v>
      </c>
      <c r="UQY41" s="1403" t="s">
        <v>2047</v>
      </c>
      <c r="UQZ41" s="1403" t="s">
        <v>2047</v>
      </c>
      <c r="URA41" s="1403" t="s">
        <v>2047</v>
      </c>
      <c r="URB41" s="1403" t="s">
        <v>2047</v>
      </c>
      <c r="URC41" s="1403" t="s">
        <v>2047</v>
      </c>
      <c r="URD41" s="1403" t="s">
        <v>2047</v>
      </c>
      <c r="URE41" s="1403" t="s">
        <v>2047</v>
      </c>
      <c r="URF41" s="1403" t="s">
        <v>2047</v>
      </c>
      <c r="URG41" s="1403" t="s">
        <v>2047</v>
      </c>
      <c r="URH41" s="1403" t="s">
        <v>2047</v>
      </c>
      <c r="URI41" s="1403" t="s">
        <v>2047</v>
      </c>
      <c r="URJ41" s="1403" t="s">
        <v>2047</v>
      </c>
      <c r="URK41" s="1403" t="s">
        <v>2047</v>
      </c>
      <c r="URL41" s="1403" t="s">
        <v>2047</v>
      </c>
      <c r="URM41" s="1403" t="s">
        <v>2047</v>
      </c>
      <c r="URN41" s="1403" t="s">
        <v>2047</v>
      </c>
      <c r="URO41" s="1403" t="s">
        <v>2047</v>
      </c>
      <c r="URP41" s="1403" t="s">
        <v>2047</v>
      </c>
      <c r="URQ41" s="1403" t="s">
        <v>2047</v>
      </c>
      <c r="URR41" s="1403" t="s">
        <v>2047</v>
      </c>
      <c r="URS41" s="1403" t="s">
        <v>2047</v>
      </c>
      <c r="URT41" s="1403" t="s">
        <v>2047</v>
      </c>
      <c r="URU41" s="1403" t="s">
        <v>2047</v>
      </c>
      <c r="URV41" s="1403" t="s">
        <v>2047</v>
      </c>
      <c r="URW41" s="1403" t="s">
        <v>2047</v>
      </c>
      <c r="URX41" s="1403" t="s">
        <v>2047</v>
      </c>
      <c r="URY41" s="1403" t="s">
        <v>2047</v>
      </c>
      <c r="URZ41" s="1403" t="s">
        <v>2047</v>
      </c>
      <c r="USA41" s="1403" t="s">
        <v>2047</v>
      </c>
      <c r="USB41" s="1403" t="s">
        <v>2047</v>
      </c>
      <c r="USC41" s="1403" t="s">
        <v>2047</v>
      </c>
      <c r="USD41" s="1403" t="s">
        <v>2047</v>
      </c>
      <c r="USE41" s="1403" t="s">
        <v>2047</v>
      </c>
      <c r="USF41" s="1403" t="s">
        <v>2047</v>
      </c>
      <c r="USG41" s="1403" t="s">
        <v>2047</v>
      </c>
      <c r="USH41" s="1403" t="s">
        <v>2047</v>
      </c>
      <c r="USI41" s="1403" t="s">
        <v>2047</v>
      </c>
      <c r="USJ41" s="1403" t="s">
        <v>2047</v>
      </c>
      <c r="USK41" s="1403" t="s">
        <v>2047</v>
      </c>
      <c r="USL41" s="1403" t="s">
        <v>2047</v>
      </c>
      <c r="USM41" s="1403" t="s">
        <v>2047</v>
      </c>
      <c r="USN41" s="1403" t="s">
        <v>2047</v>
      </c>
      <c r="USO41" s="1403" t="s">
        <v>2047</v>
      </c>
      <c r="USP41" s="1403" t="s">
        <v>2047</v>
      </c>
      <c r="USQ41" s="1403" t="s">
        <v>2047</v>
      </c>
      <c r="USR41" s="1403" t="s">
        <v>2047</v>
      </c>
      <c r="USS41" s="1403" t="s">
        <v>2047</v>
      </c>
      <c r="UST41" s="1403" t="s">
        <v>2047</v>
      </c>
      <c r="USU41" s="1403" t="s">
        <v>2047</v>
      </c>
      <c r="USV41" s="1403" t="s">
        <v>2047</v>
      </c>
      <c r="USW41" s="1403" t="s">
        <v>2047</v>
      </c>
      <c r="USX41" s="1403" t="s">
        <v>2047</v>
      </c>
      <c r="USY41" s="1403" t="s">
        <v>2047</v>
      </c>
      <c r="USZ41" s="1403" t="s">
        <v>2047</v>
      </c>
      <c r="UTA41" s="1403" t="s">
        <v>2047</v>
      </c>
      <c r="UTB41" s="1403" t="s">
        <v>2047</v>
      </c>
      <c r="UTC41" s="1403" t="s">
        <v>2047</v>
      </c>
      <c r="UTD41" s="1403" t="s">
        <v>2047</v>
      </c>
      <c r="UTE41" s="1403" t="s">
        <v>2047</v>
      </c>
      <c r="UTF41" s="1403" t="s">
        <v>2047</v>
      </c>
      <c r="UTG41" s="1403" t="s">
        <v>2047</v>
      </c>
      <c r="UTH41" s="1403" t="s">
        <v>2047</v>
      </c>
      <c r="UTI41" s="1403" t="s">
        <v>2047</v>
      </c>
      <c r="UTJ41" s="1403" t="s">
        <v>2047</v>
      </c>
      <c r="UTK41" s="1403" t="s">
        <v>2047</v>
      </c>
      <c r="UTL41" s="1403" t="s">
        <v>2047</v>
      </c>
      <c r="UTM41" s="1403" t="s">
        <v>2047</v>
      </c>
      <c r="UTN41" s="1403" t="s">
        <v>2047</v>
      </c>
      <c r="UTO41" s="1403" t="s">
        <v>2047</v>
      </c>
      <c r="UTP41" s="1403" t="s">
        <v>2047</v>
      </c>
      <c r="UTQ41" s="1403" t="s">
        <v>2047</v>
      </c>
      <c r="UTR41" s="1403" t="s">
        <v>2047</v>
      </c>
      <c r="UTS41" s="1403" t="s">
        <v>2047</v>
      </c>
      <c r="UTT41" s="1403" t="s">
        <v>2047</v>
      </c>
      <c r="UTU41" s="1403" t="s">
        <v>2047</v>
      </c>
      <c r="UTV41" s="1403" t="s">
        <v>2047</v>
      </c>
      <c r="UTW41" s="1403" t="s">
        <v>2047</v>
      </c>
      <c r="UTX41" s="1403" t="s">
        <v>2047</v>
      </c>
      <c r="UTY41" s="1403" t="s">
        <v>2047</v>
      </c>
      <c r="UTZ41" s="1403" t="s">
        <v>2047</v>
      </c>
      <c r="UUA41" s="1403" t="s">
        <v>2047</v>
      </c>
      <c r="UUB41" s="1403" t="s">
        <v>2047</v>
      </c>
      <c r="UUC41" s="1403" t="s">
        <v>2047</v>
      </c>
      <c r="UUD41" s="1403" t="s">
        <v>2047</v>
      </c>
      <c r="UUE41" s="1403" t="s">
        <v>2047</v>
      </c>
      <c r="UUF41" s="1403" t="s">
        <v>2047</v>
      </c>
      <c r="UUG41" s="1403" t="s">
        <v>2047</v>
      </c>
      <c r="UUH41" s="1403" t="s">
        <v>2047</v>
      </c>
      <c r="UUI41" s="1403" t="s">
        <v>2047</v>
      </c>
      <c r="UUJ41" s="1403" t="s">
        <v>2047</v>
      </c>
      <c r="UUK41" s="1403" t="s">
        <v>2047</v>
      </c>
      <c r="UUL41" s="1403" t="s">
        <v>2047</v>
      </c>
      <c r="UUM41" s="1403" t="s">
        <v>2047</v>
      </c>
      <c r="UUN41" s="1403" t="s">
        <v>2047</v>
      </c>
      <c r="UUO41" s="1403" t="s">
        <v>2047</v>
      </c>
      <c r="UUP41" s="1403" t="s">
        <v>2047</v>
      </c>
      <c r="UUQ41" s="1403" t="s">
        <v>2047</v>
      </c>
      <c r="UUR41" s="1403" t="s">
        <v>2047</v>
      </c>
      <c r="UUS41" s="1403" t="s">
        <v>2047</v>
      </c>
      <c r="UUT41" s="1403" t="s">
        <v>2047</v>
      </c>
      <c r="UUU41" s="1403" t="s">
        <v>2047</v>
      </c>
      <c r="UUV41" s="1403" t="s">
        <v>2047</v>
      </c>
      <c r="UUW41" s="1403" t="s">
        <v>2047</v>
      </c>
      <c r="UUX41" s="1403" t="s">
        <v>2047</v>
      </c>
      <c r="UUY41" s="1403" t="s">
        <v>2047</v>
      </c>
      <c r="UUZ41" s="1403" t="s">
        <v>2047</v>
      </c>
      <c r="UVA41" s="1403" t="s">
        <v>2047</v>
      </c>
      <c r="UVB41" s="1403" t="s">
        <v>2047</v>
      </c>
      <c r="UVC41" s="1403" t="s">
        <v>2047</v>
      </c>
      <c r="UVD41" s="1403" t="s">
        <v>2047</v>
      </c>
      <c r="UVE41" s="1403" t="s">
        <v>2047</v>
      </c>
      <c r="UVF41" s="1403" t="s">
        <v>2047</v>
      </c>
      <c r="UVG41" s="1403" t="s">
        <v>2047</v>
      </c>
      <c r="UVH41" s="1403" t="s">
        <v>2047</v>
      </c>
      <c r="UVI41" s="1403" t="s">
        <v>2047</v>
      </c>
      <c r="UVJ41" s="1403" t="s">
        <v>2047</v>
      </c>
      <c r="UVK41" s="1403" t="s">
        <v>2047</v>
      </c>
      <c r="UVL41" s="1403" t="s">
        <v>2047</v>
      </c>
      <c r="UVM41" s="1403" t="s">
        <v>2047</v>
      </c>
      <c r="UVN41" s="1403" t="s">
        <v>2047</v>
      </c>
      <c r="UVO41" s="1403" t="s">
        <v>2047</v>
      </c>
      <c r="UVP41" s="1403" t="s">
        <v>2047</v>
      </c>
      <c r="UVQ41" s="1403" t="s">
        <v>2047</v>
      </c>
      <c r="UVR41" s="1403" t="s">
        <v>2047</v>
      </c>
      <c r="UVS41" s="1403" t="s">
        <v>2047</v>
      </c>
      <c r="UVT41" s="1403" t="s">
        <v>2047</v>
      </c>
      <c r="UVU41" s="1403" t="s">
        <v>2047</v>
      </c>
      <c r="UVV41" s="1403" t="s">
        <v>2047</v>
      </c>
      <c r="UVW41" s="1403" t="s">
        <v>2047</v>
      </c>
      <c r="UVX41" s="1403" t="s">
        <v>2047</v>
      </c>
      <c r="UVY41" s="1403" t="s">
        <v>2047</v>
      </c>
      <c r="UVZ41" s="1403" t="s">
        <v>2047</v>
      </c>
      <c r="UWA41" s="1403" t="s">
        <v>2047</v>
      </c>
      <c r="UWB41" s="1403" t="s">
        <v>2047</v>
      </c>
      <c r="UWC41" s="1403" t="s">
        <v>2047</v>
      </c>
      <c r="UWD41" s="1403" t="s">
        <v>2047</v>
      </c>
      <c r="UWE41" s="1403" t="s">
        <v>2047</v>
      </c>
      <c r="UWF41" s="1403" t="s">
        <v>2047</v>
      </c>
      <c r="UWG41" s="1403" t="s">
        <v>2047</v>
      </c>
      <c r="UWH41" s="1403" t="s">
        <v>2047</v>
      </c>
      <c r="UWI41" s="1403" t="s">
        <v>2047</v>
      </c>
      <c r="UWJ41" s="1403" t="s">
        <v>2047</v>
      </c>
      <c r="UWK41" s="1403" t="s">
        <v>2047</v>
      </c>
      <c r="UWL41" s="1403" t="s">
        <v>2047</v>
      </c>
      <c r="UWM41" s="1403" t="s">
        <v>2047</v>
      </c>
      <c r="UWN41" s="1403" t="s">
        <v>2047</v>
      </c>
      <c r="UWO41" s="1403" t="s">
        <v>2047</v>
      </c>
      <c r="UWP41" s="1403" t="s">
        <v>2047</v>
      </c>
      <c r="UWQ41" s="1403" t="s">
        <v>2047</v>
      </c>
      <c r="UWR41" s="1403" t="s">
        <v>2047</v>
      </c>
      <c r="UWS41" s="1403" t="s">
        <v>2047</v>
      </c>
      <c r="UWT41" s="1403" t="s">
        <v>2047</v>
      </c>
      <c r="UWU41" s="1403" t="s">
        <v>2047</v>
      </c>
      <c r="UWV41" s="1403" t="s">
        <v>2047</v>
      </c>
      <c r="UWW41" s="1403" t="s">
        <v>2047</v>
      </c>
      <c r="UWX41" s="1403" t="s">
        <v>2047</v>
      </c>
      <c r="UWY41" s="1403" t="s">
        <v>2047</v>
      </c>
      <c r="UWZ41" s="1403" t="s">
        <v>2047</v>
      </c>
      <c r="UXA41" s="1403" t="s">
        <v>2047</v>
      </c>
      <c r="UXB41" s="1403" t="s">
        <v>2047</v>
      </c>
      <c r="UXC41" s="1403" t="s">
        <v>2047</v>
      </c>
      <c r="UXD41" s="1403" t="s">
        <v>2047</v>
      </c>
      <c r="UXE41" s="1403" t="s">
        <v>2047</v>
      </c>
      <c r="UXF41" s="1403" t="s">
        <v>2047</v>
      </c>
      <c r="UXG41" s="1403" t="s">
        <v>2047</v>
      </c>
      <c r="UXH41" s="1403" t="s">
        <v>2047</v>
      </c>
      <c r="UXI41" s="1403" t="s">
        <v>2047</v>
      </c>
      <c r="UXJ41" s="1403" t="s">
        <v>2047</v>
      </c>
      <c r="UXK41" s="1403" t="s">
        <v>2047</v>
      </c>
      <c r="UXL41" s="1403" t="s">
        <v>2047</v>
      </c>
      <c r="UXM41" s="1403" t="s">
        <v>2047</v>
      </c>
      <c r="UXN41" s="1403" t="s">
        <v>2047</v>
      </c>
      <c r="UXO41" s="1403" t="s">
        <v>2047</v>
      </c>
      <c r="UXP41" s="1403" t="s">
        <v>2047</v>
      </c>
      <c r="UXQ41" s="1403" t="s">
        <v>2047</v>
      </c>
      <c r="UXR41" s="1403" t="s">
        <v>2047</v>
      </c>
      <c r="UXS41" s="1403" t="s">
        <v>2047</v>
      </c>
      <c r="UXT41" s="1403" t="s">
        <v>2047</v>
      </c>
      <c r="UXU41" s="1403" t="s">
        <v>2047</v>
      </c>
      <c r="UXV41" s="1403" t="s">
        <v>2047</v>
      </c>
      <c r="UXW41" s="1403" t="s">
        <v>2047</v>
      </c>
      <c r="UXX41" s="1403" t="s">
        <v>2047</v>
      </c>
      <c r="UXY41" s="1403" t="s">
        <v>2047</v>
      </c>
      <c r="UXZ41" s="1403" t="s">
        <v>2047</v>
      </c>
      <c r="UYA41" s="1403" t="s">
        <v>2047</v>
      </c>
      <c r="UYB41" s="1403" t="s">
        <v>2047</v>
      </c>
      <c r="UYC41" s="1403" t="s">
        <v>2047</v>
      </c>
      <c r="UYD41" s="1403" t="s">
        <v>2047</v>
      </c>
      <c r="UYE41" s="1403" t="s">
        <v>2047</v>
      </c>
      <c r="UYF41" s="1403" t="s">
        <v>2047</v>
      </c>
      <c r="UYG41" s="1403" t="s">
        <v>2047</v>
      </c>
      <c r="UYH41" s="1403" t="s">
        <v>2047</v>
      </c>
      <c r="UYI41" s="1403" t="s">
        <v>2047</v>
      </c>
      <c r="UYJ41" s="1403" t="s">
        <v>2047</v>
      </c>
      <c r="UYK41" s="1403" t="s">
        <v>2047</v>
      </c>
      <c r="UYL41" s="1403" t="s">
        <v>2047</v>
      </c>
      <c r="UYM41" s="1403" t="s">
        <v>2047</v>
      </c>
      <c r="UYN41" s="1403" t="s">
        <v>2047</v>
      </c>
      <c r="UYO41" s="1403" t="s">
        <v>2047</v>
      </c>
      <c r="UYP41" s="1403" t="s">
        <v>2047</v>
      </c>
      <c r="UYQ41" s="1403" t="s">
        <v>2047</v>
      </c>
      <c r="UYR41" s="1403" t="s">
        <v>2047</v>
      </c>
      <c r="UYS41" s="1403" t="s">
        <v>2047</v>
      </c>
      <c r="UYT41" s="1403" t="s">
        <v>2047</v>
      </c>
      <c r="UYU41" s="1403" t="s">
        <v>2047</v>
      </c>
      <c r="UYV41" s="1403" t="s">
        <v>2047</v>
      </c>
      <c r="UYW41" s="1403" t="s">
        <v>2047</v>
      </c>
      <c r="UYX41" s="1403" t="s">
        <v>2047</v>
      </c>
      <c r="UYY41" s="1403" t="s">
        <v>2047</v>
      </c>
      <c r="UYZ41" s="1403" t="s">
        <v>2047</v>
      </c>
      <c r="UZA41" s="1403" t="s">
        <v>2047</v>
      </c>
      <c r="UZB41" s="1403" t="s">
        <v>2047</v>
      </c>
      <c r="UZC41" s="1403" t="s">
        <v>2047</v>
      </c>
      <c r="UZD41" s="1403" t="s">
        <v>2047</v>
      </c>
      <c r="UZE41" s="1403" t="s">
        <v>2047</v>
      </c>
      <c r="UZF41" s="1403" t="s">
        <v>2047</v>
      </c>
      <c r="UZG41" s="1403" t="s">
        <v>2047</v>
      </c>
      <c r="UZH41" s="1403" t="s">
        <v>2047</v>
      </c>
      <c r="UZI41" s="1403" t="s">
        <v>2047</v>
      </c>
      <c r="UZJ41" s="1403" t="s">
        <v>2047</v>
      </c>
      <c r="UZK41" s="1403" t="s">
        <v>2047</v>
      </c>
      <c r="UZL41" s="1403" t="s">
        <v>2047</v>
      </c>
      <c r="UZM41" s="1403" t="s">
        <v>2047</v>
      </c>
      <c r="UZN41" s="1403" t="s">
        <v>2047</v>
      </c>
      <c r="UZO41" s="1403" t="s">
        <v>2047</v>
      </c>
      <c r="UZP41" s="1403" t="s">
        <v>2047</v>
      </c>
      <c r="UZQ41" s="1403" t="s">
        <v>2047</v>
      </c>
      <c r="UZR41" s="1403" t="s">
        <v>2047</v>
      </c>
      <c r="UZS41" s="1403" t="s">
        <v>2047</v>
      </c>
      <c r="UZT41" s="1403" t="s">
        <v>2047</v>
      </c>
      <c r="UZU41" s="1403" t="s">
        <v>2047</v>
      </c>
      <c r="UZV41" s="1403" t="s">
        <v>2047</v>
      </c>
      <c r="UZW41" s="1403" t="s">
        <v>2047</v>
      </c>
      <c r="UZX41" s="1403" t="s">
        <v>2047</v>
      </c>
      <c r="UZY41" s="1403" t="s">
        <v>2047</v>
      </c>
      <c r="UZZ41" s="1403" t="s">
        <v>2047</v>
      </c>
      <c r="VAA41" s="1403" t="s">
        <v>2047</v>
      </c>
      <c r="VAB41" s="1403" t="s">
        <v>2047</v>
      </c>
      <c r="VAC41" s="1403" t="s">
        <v>2047</v>
      </c>
      <c r="VAD41" s="1403" t="s">
        <v>2047</v>
      </c>
      <c r="VAE41" s="1403" t="s">
        <v>2047</v>
      </c>
      <c r="VAF41" s="1403" t="s">
        <v>2047</v>
      </c>
      <c r="VAG41" s="1403" t="s">
        <v>2047</v>
      </c>
      <c r="VAH41" s="1403" t="s">
        <v>2047</v>
      </c>
      <c r="VAI41" s="1403" t="s">
        <v>2047</v>
      </c>
      <c r="VAJ41" s="1403" t="s">
        <v>2047</v>
      </c>
      <c r="VAK41" s="1403" t="s">
        <v>2047</v>
      </c>
      <c r="VAL41" s="1403" t="s">
        <v>2047</v>
      </c>
      <c r="VAM41" s="1403" t="s">
        <v>2047</v>
      </c>
      <c r="VAN41" s="1403" t="s">
        <v>2047</v>
      </c>
      <c r="VAO41" s="1403" t="s">
        <v>2047</v>
      </c>
      <c r="VAP41" s="1403" t="s">
        <v>2047</v>
      </c>
      <c r="VAQ41" s="1403" t="s">
        <v>2047</v>
      </c>
      <c r="VAR41" s="1403" t="s">
        <v>2047</v>
      </c>
      <c r="VAS41" s="1403" t="s">
        <v>2047</v>
      </c>
      <c r="VAT41" s="1403" t="s">
        <v>2047</v>
      </c>
      <c r="VAU41" s="1403" t="s">
        <v>2047</v>
      </c>
      <c r="VAV41" s="1403" t="s">
        <v>2047</v>
      </c>
      <c r="VAW41" s="1403" t="s">
        <v>2047</v>
      </c>
      <c r="VAX41" s="1403" t="s">
        <v>2047</v>
      </c>
      <c r="VAY41" s="1403" t="s">
        <v>2047</v>
      </c>
      <c r="VAZ41" s="1403" t="s">
        <v>2047</v>
      </c>
      <c r="VBA41" s="1403" t="s">
        <v>2047</v>
      </c>
      <c r="VBB41" s="1403" t="s">
        <v>2047</v>
      </c>
      <c r="VBC41" s="1403" t="s">
        <v>2047</v>
      </c>
      <c r="VBD41" s="1403" t="s">
        <v>2047</v>
      </c>
      <c r="VBE41" s="1403" t="s">
        <v>2047</v>
      </c>
      <c r="VBF41" s="1403" t="s">
        <v>2047</v>
      </c>
      <c r="VBG41" s="1403" t="s">
        <v>2047</v>
      </c>
      <c r="VBH41" s="1403" t="s">
        <v>2047</v>
      </c>
      <c r="VBI41" s="1403" t="s">
        <v>2047</v>
      </c>
      <c r="VBJ41" s="1403" t="s">
        <v>2047</v>
      </c>
      <c r="VBK41" s="1403" t="s">
        <v>2047</v>
      </c>
      <c r="VBL41" s="1403" t="s">
        <v>2047</v>
      </c>
      <c r="VBM41" s="1403" t="s">
        <v>2047</v>
      </c>
      <c r="VBN41" s="1403" t="s">
        <v>2047</v>
      </c>
      <c r="VBO41" s="1403" t="s">
        <v>2047</v>
      </c>
      <c r="VBP41" s="1403" t="s">
        <v>2047</v>
      </c>
      <c r="VBQ41" s="1403" t="s">
        <v>2047</v>
      </c>
      <c r="VBR41" s="1403" t="s">
        <v>2047</v>
      </c>
      <c r="VBS41" s="1403" t="s">
        <v>2047</v>
      </c>
      <c r="VBT41" s="1403" t="s">
        <v>2047</v>
      </c>
      <c r="VBU41" s="1403" t="s">
        <v>2047</v>
      </c>
      <c r="VBV41" s="1403" t="s">
        <v>2047</v>
      </c>
      <c r="VBW41" s="1403" t="s">
        <v>2047</v>
      </c>
      <c r="VBX41" s="1403" t="s">
        <v>2047</v>
      </c>
      <c r="VBY41" s="1403" t="s">
        <v>2047</v>
      </c>
      <c r="VBZ41" s="1403" t="s">
        <v>2047</v>
      </c>
      <c r="VCA41" s="1403" t="s">
        <v>2047</v>
      </c>
      <c r="VCB41" s="1403" t="s">
        <v>2047</v>
      </c>
      <c r="VCC41" s="1403" t="s">
        <v>2047</v>
      </c>
      <c r="VCD41" s="1403" t="s">
        <v>2047</v>
      </c>
      <c r="VCE41" s="1403" t="s">
        <v>2047</v>
      </c>
      <c r="VCF41" s="1403" t="s">
        <v>2047</v>
      </c>
      <c r="VCG41" s="1403" t="s">
        <v>2047</v>
      </c>
      <c r="VCH41" s="1403" t="s">
        <v>2047</v>
      </c>
      <c r="VCI41" s="1403" t="s">
        <v>2047</v>
      </c>
      <c r="VCJ41" s="1403" t="s">
        <v>2047</v>
      </c>
      <c r="VCK41" s="1403" t="s">
        <v>2047</v>
      </c>
      <c r="VCL41" s="1403" t="s">
        <v>2047</v>
      </c>
      <c r="VCM41" s="1403" t="s">
        <v>2047</v>
      </c>
      <c r="VCN41" s="1403" t="s">
        <v>2047</v>
      </c>
      <c r="VCO41" s="1403" t="s">
        <v>2047</v>
      </c>
      <c r="VCP41" s="1403" t="s">
        <v>2047</v>
      </c>
      <c r="VCQ41" s="1403" t="s">
        <v>2047</v>
      </c>
      <c r="VCR41" s="1403" t="s">
        <v>2047</v>
      </c>
      <c r="VCS41" s="1403" t="s">
        <v>2047</v>
      </c>
      <c r="VCT41" s="1403" t="s">
        <v>2047</v>
      </c>
      <c r="VCU41" s="1403" t="s">
        <v>2047</v>
      </c>
      <c r="VCV41" s="1403" t="s">
        <v>2047</v>
      </c>
      <c r="VCW41" s="1403" t="s">
        <v>2047</v>
      </c>
      <c r="VCX41" s="1403" t="s">
        <v>2047</v>
      </c>
      <c r="VCY41" s="1403" t="s">
        <v>2047</v>
      </c>
      <c r="VCZ41" s="1403" t="s">
        <v>2047</v>
      </c>
      <c r="VDA41" s="1403" t="s">
        <v>2047</v>
      </c>
      <c r="VDB41" s="1403" t="s">
        <v>2047</v>
      </c>
      <c r="VDC41" s="1403" t="s">
        <v>2047</v>
      </c>
      <c r="VDD41" s="1403" t="s">
        <v>2047</v>
      </c>
      <c r="VDE41" s="1403" t="s">
        <v>2047</v>
      </c>
      <c r="VDF41" s="1403" t="s">
        <v>2047</v>
      </c>
      <c r="VDG41" s="1403" t="s">
        <v>2047</v>
      </c>
      <c r="VDH41" s="1403" t="s">
        <v>2047</v>
      </c>
      <c r="VDI41" s="1403" t="s">
        <v>2047</v>
      </c>
      <c r="VDJ41" s="1403" t="s">
        <v>2047</v>
      </c>
      <c r="VDK41" s="1403" t="s">
        <v>2047</v>
      </c>
      <c r="VDL41" s="1403" t="s">
        <v>2047</v>
      </c>
      <c r="VDM41" s="1403" t="s">
        <v>2047</v>
      </c>
      <c r="VDN41" s="1403" t="s">
        <v>2047</v>
      </c>
      <c r="VDO41" s="1403" t="s">
        <v>2047</v>
      </c>
      <c r="VDP41" s="1403" t="s">
        <v>2047</v>
      </c>
      <c r="VDQ41" s="1403" t="s">
        <v>2047</v>
      </c>
      <c r="VDR41" s="1403" t="s">
        <v>2047</v>
      </c>
      <c r="VDS41" s="1403" t="s">
        <v>2047</v>
      </c>
      <c r="VDT41" s="1403" t="s">
        <v>2047</v>
      </c>
      <c r="VDU41" s="1403" t="s">
        <v>2047</v>
      </c>
      <c r="VDV41" s="1403" t="s">
        <v>2047</v>
      </c>
      <c r="VDW41" s="1403" t="s">
        <v>2047</v>
      </c>
      <c r="VDX41" s="1403" t="s">
        <v>2047</v>
      </c>
      <c r="VDY41" s="1403" t="s">
        <v>2047</v>
      </c>
      <c r="VDZ41" s="1403" t="s">
        <v>2047</v>
      </c>
      <c r="VEA41" s="1403" t="s">
        <v>2047</v>
      </c>
      <c r="VEB41" s="1403" t="s">
        <v>2047</v>
      </c>
      <c r="VEC41" s="1403" t="s">
        <v>2047</v>
      </c>
      <c r="VED41" s="1403" t="s">
        <v>2047</v>
      </c>
      <c r="VEE41" s="1403" t="s">
        <v>2047</v>
      </c>
      <c r="VEF41" s="1403" t="s">
        <v>2047</v>
      </c>
      <c r="VEG41" s="1403" t="s">
        <v>2047</v>
      </c>
      <c r="VEH41" s="1403" t="s">
        <v>2047</v>
      </c>
      <c r="VEI41" s="1403" t="s">
        <v>2047</v>
      </c>
      <c r="VEJ41" s="1403" t="s">
        <v>2047</v>
      </c>
      <c r="VEK41" s="1403" t="s">
        <v>2047</v>
      </c>
      <c r="VEL41" s="1403" t="s">
        <v>2047</v>
      </c>
      <c r="VEM41" s="1403" t="s">
        <v>2047</v>
      </c>
      <c r="VEN41" s="1403" t="s">
        <v>2047</v>
      </c>
      <c r="VEO41" s="1403" t="s">
        <v>2047</v>
      </c>
      <c r="VEP41" s="1403" t="s">
        <v>2047</v>
      </c>
      <c r="VEQ41" s="1403" t="s">
        <v>2047</v>
      </c>
      <c r="VER41" s="1403" t="s">
        <v>2047</v>
      </c>
      <c r="VES41" s="1403" t="s">
        <v>2047</v>
      </c>
      <c r="VET41" s="1403" t="s">
        <v>2047</v>
      </c>
      <c r="VEU41" s="1403" t="s">
        <v>2047</v>
      </c>
      <c r="VEV41" s="1403" t="s">
        <v>2047</v>
      </c>
      <c r="VEW41" s="1403" t="s">
        <v>2047</v>
      </c>
      <c r="VEX41" s="1403" t="s">
        <v>2047</v>
      </c>
      <c r="VEY41" s="1403" t="s">
        <v>2047</v>
      </c>
      <c r="VEZ41" s="1403" t="s">
        <v>2047</v>
      </c>
      <c r="VFA41" s="1403" t="s">
        <v>2047</v>
      </c>
      <c r="VFB41" s="1403" t="s">
        <v>2047</v>
      </c>
      <c r="VFC41" s="1403" t="s">
        <v>2047</v>
      </c>
      <c r="VFD41" s="1403" t="s">
        <v>2047</v>
      </c>
      <c r="VFE41" s="1403" t="s">
        <v>2047</v>
      </c>
      <c r="VFF41" s="1403" t="s">
        <v>2047</v>
      </c>
      <c r="VFG41" s="1403" t="s">
        <v>2047</v>
      </c>
      <c r="VFH41" s="1403" t="s">
        <v>2047</v>
      </c>
      <c r="VFI41" s="1403" t="s">
        <v>2047</v>
      </c>
      <c r="VFJ41" s="1403" t="s">
        <v>2047</v>
      </c>
      <c r="VFK41" s="1403" t="s">
        <v>2047</v>
      </c>
      <c r="VFL41" s="1403" t="s">
        <v>2047</v>
      </c>
      <c r="VFM41" s="1403" t="s">
        <v>2047</v>
      </c>
      <c r="VFN41" s="1403" t="s">
        <v>2047</v>
      </c>
      <c r="VFO41" s="1403" t="s">
        <v>2047</v>
      </c>
      <c r="VFP41" s="1403" t="s">
        <v>2047</v>
      </c>
      <c r="VFQ41" s="1403" t="s">
        <v>2047</v>
      </c>
      <c r="VFR41" s="1403" t="s">
        <v>2047</v>
      </c>
      <c r="VFS41" s="1403" t="s">
        <v>2047</v>
      </c>
      <c r="VFT41" s="1403" t="s">
        <v>2047</v>
      </c>
      <c r="VFU41" s="1403" t="s">
        <v>2047</v>
      </c>
      <c r="VFV41" s="1403" t="s">
        <v>2047</v>
      </c>
      <c r="VFW41" s="1403" t="s">
        <v>2047</v>
      </c>
      <c r="VFX41" s="1403" t="s">
        <v>2047</v>
      </c>
      <c r="VFY41" s="1403" t="s">
        <v>2047</v>
      </c>
      <c r="VFZ41" s="1403" t="s">
        <v>2047</v>
      </c>
      <c r="VGA41" s="1403" t="s">
        <v>2047</v>
      </c>
      <c r="VGB41" s="1403" t="s">
        <v>2047</v>
      </c>
      <c r="VGC41" s="1403" t="s">
        <v>2047</v>
      </c>
      <c r="VGD41" s="1403" t="s">
        <v>2047</v>
      </c>
      <c r="VGE41" s="1403" t="s">
        <v>2047</v>
      </c>
      <c r="VGF41" s="1403" t="s">
        <v>2047</v>
      </c>
      <c r="VGG41" s="1403" t="s">
        <v>2047</v>
      </c>
      <c r="VGH41" s="1403" t="s">
        <v>2047</v>
      </c>
      <c r="VGI41" s="1403" t="s">
        <v>2047</v>
      </c>
      <c r="VGJ41" s="1403" t="s">
        <v>2047</v>
      </c>
      <c r="VGK41" s="1403" t="s">
        <v>2047</v>
      </c>
      <c r="VGL41" s="1403" t="s">
        <v>2047</v>
      </c>
      <c r="VGM41" s="1403" t="s">
        <v>2047</v>
      </c>
      <c r="VGN41" s="1403" t="s">
        <v>2047</v>
      </c>
      <c r="VGO41" s="1403" t="s">
        <v>2047</v>
      </c>
      <c r="VGP41" s="1403" t="s">
        <v>2047</v>
      </c>
      <c r="VGQ41" s="1403" t="s">
        <v>2047</v>
      </c>
      <c r="VGR41" s="1403" t="s">
        <v>2047</v>
      </c>
      <c r="VGS41" s="1403" t="s">
        <v>2047</v>
      </c>
      <c r="VGT41" s="1403" t="s">
        <v>2047</v>
      </c>
      <c r="VGU41" s="1403" t="s">
        <v>2047</v>
      </c>
      <c r="VGV41" s="1403" t="s">
        <v>2047</v>
      </c>
      <c r="VGW41" s="1403" t="s">
        <v>2047</v>
      </c>
      <c r="VGX41" s="1403" t="s">
        <v>2047</v>
      </c>
      <c r="VGY41" s="1403" t="s">
        <v>2047</v>
      </c>
      <c r="VGZ41" s="1403" t="s">
        <v>2047</v>
      </c>
      <c r="VHA41" s="1403" t="s">
        <v>2047</v>
      </c>
      <c r="VHB41" s="1403" t="s">
        <v>2047</v>
      </c>
      <c r="VHC41" s="1403" t="s">
        <v>2047</v>
      </c>
      <c r="VHD41" s="1403" t="s">
        <v>2047</v>
      </c>
      <c r="VHE41" s="1403" t="s">
        <v>2047</v>
      </c>
      <c r="VHF41" s="1403" t="s">
        <v>2047</v>
      </c>
      <c r="VHG41" s="1403" t="s">
        <v>2047</v>
      </c>
      <c r="VHH41" s="1403" t="s">
        <v>2047</v>
      </c>
      <c r="VHI41" s="1403" t="s">
        <v>2047</v>
      </c>
      <c r="VHJ41" s="1403" t="s">
        <v>2047</v>
      </c>
      <c r="VHK41" s="1403" t="s">
        <v>2047</v>
      </c>
      <c r="VHL41" s="1403" t="s">
        <v>2047</v>
      </c>
      <c r="VHM41" s="1403" t="s">
        <v>2047</v>
      </c>
      <c r="VHN41" s="1403" t="s">
        <v>2047</v>
      </c>
      <c r="VHO41" s="1403" t="s">
        <v>2047</v>
      </c>
      <c r="VHP41" s="1403" t="s">
        <v>2047</v>
      </c>
      <c r="VHQ41" s="1403" t="s">
        <v>2047</v>
      </c>
      <c r="VHR41" s="1403" t="s">
        <v>2047</v>
      </c>
      <c r="VHS41" s="1403" t="s">
        <v>2047</v>
      </c>
      <c r="VHT41" s="1403" t="s">
        <v>2047</v>
      </c>
      <c r="VHU41" s="1403" t="s">
        <v>2047</v>
      </c>
      <c r="VHV41" s="1403" t="s">
        <v>2047</v>
      </c>
      <c r="VHW41" s="1403" t="s">
        <v>2047</v>
      </c>
      <c r="VHX41" s="1403" t="s">
        <v>2047</v>
      </c>
      <c r="VHY41" s="1403" t="s">
        <v>2047</v>
      </c>
      <c r="VHZ41" s="1403" t="s">
        <v>2047</v>
      </c>
      <c r="VIA41" s="1403" t="s">
        <v>2047</v>
      </c>
      <c r="VIB41" s="1403" t="s">
        <v>2047</v>
      </c>
      <c r="VIC41" s="1403" t="s">
        <v>2047</v>
      </c>
      <c r="VID41" s="1403" t="s">
        <v>2047</v>
      </c>
      <c r="VIE41" s="1403" t="s">
        <v>2047</v>
      </c>
      <c r="VIF41" s="1403" t="s">
        <v>2047</v>
      </c>
      <c r="VIG41" s="1403" t="s">
        <v>2047</v>
      </c>
      <c r="VIH41" s="1403" t="s">
        <v>2047</v>
      </c>
      <c r="VII41" s="1403" t="s">
        <v>2047</v>
      </c>
      <c r="VIJ41" s="1403" t="s">
        <v>2047</v>
      </c>
      <c r="VIK41" s="1403" t="s">
        <v>2047</v>
      </c>
      <c r="VIL41" s="1403" t="s">
        <v>2047</v>
      </c>
      <c r="VIM41" s="1403" t="s">
        <v>2047</v>
      </c>
      <c r="VIN41" s="1403" t="s">
        <v>2047</v>
      </c>
      <c r="VIO41" s="1403" t="s">
        <v>2047</v>
      </c>
      <c r="VIP41" s="1403" t="s">
        <v>2047</v>
      </c>
      <c r="VIQ41" s="1403" t="s">
        <v>2047</v>
      </c>
      <c r="VIR41" s="1403" t="s">
        <v>2047</v>
      </c>
      <c r="VIS41" s="1403" t="s">
        <v>2047</v>
      </c>
      <c r="VIT41" s="1403" t="s">
        <v>2047</v>
      </c>
      <c r="VIU41" s="1403" t="s">
        <v>2047</v>
      </c>
      <c r="VIV41" s="1403" t="s">
        <v>2047</v>
      </c>
      <c r="VIW41" s="1403" t="s">
        <v>2047</v>
      </c>
      <c r="VIX41" s="1403" t="s">
        <v>2047</v>
      </c>
      <c r="VIY41" s="1403" t="s">
        <v>2047</v>
      </c>
      <c r="VIZ41" s="1403" t="s">
        <v>2047</v>
      </c>
      <c r="VJA41" s="1403" t="s">
        <v>2047</v>
      </c>
      <c r="VJB41" s="1403" t="s">
        <v>2047</v>
      </c>
      <c r="VJC41" s="1403" t="s">
        <v>2047</v>
      </c>
      <c r="VJD41" s="1403" t="s">
        <v>2047</v>
      </c>
      <c r="VJE41" s="1403" t="s">
        <v>2047</v>
      </c>
      <c r="VJF41" s="1403" t="s">
        <v>2047</v>
      </c>
      <c r="VJG41" s="1403" t="s">
        <v>2047</v>
      </c>
      <c r="VJH41" s="1403" t="s">
        <v>2047</v>
      </c>
      <c r="VJI41" s="1403" t="s">
        <v>2047</v>
      </c>
      <c r="VJJ41" s="1403" t="s">
        <v>2047</v>
      </c>
      <c r="VJK41" s="1403" t="s">
        <v>2047</v>
      </c>
      <c r="VJL41" s="1403" t="s">
        <v>2047</v>
      </c>
      <c r="VJM41" s="1403" t="s">
        <v>2047</v>
      </c>
      <c r="VJN41" s="1403" t="s">
        <v>2047</v>
      </c>
      <c r="VJO41" s="1403" t="s">
        <v>2047</v>
      </c>
      <c r="VJP41" s="1403" t="s">
        <v>2047</v>
      </c>
      <c r="VJQ41" s="1403" t="s">
        <v>2047</v>
      </c>
      <c r="VJR41" s="1403" t="s">
        <v>2047</v>
      </c>
      <c r="VJS41" s="1403" t="s">
        <v>2047</v>
      </c>
      <c r="VJT41" s="1403" t="s">
        <v>2047</v>
      </c>
      <c r="VJU41" s="1403" t="s">
        <v>2047</v>
      </c>
      <c r="VJV41" s="1403" t="s">
        <v>2047</v>
      </c>
      <c r="VJW41" s="1403" t="s">
        <v>2047</v>
      </c>
      <c r="VJX41" s="1403" t="s">
        <v>2047</v>
      </c>
      <c r="VJY41" s="1403" t="s">
        <v>2047</v>
      </c>
      <c r="VJZ41" s="1403" t="s">
        <v>2047</v>
      </c>
      <c r="VKA41" s="1403" t="s">
        <v>2047</v>
      </c>
      <c r="VKB41" s="1403" t="s">
        <v>2047</v>
      </c>
      <c r="VKC41" s="1403" t="s">
        <v>2047</v>
      </c>
      <c r="VKD41" s="1403" t="s">
        <v>2047</v>
      </c>
      <c r="VKE41" s="1403" t="s">
        <v>2047</v>
      </c>
      <c r="VKF41" s="1403" t="s">
        <v>2047</v>
      </c>
      <c r="VKG41" s="1403" t="s">
        <v>2047</v>
      </c>
      <c r="VKH41" s="1403" t="s">
        <v>2047</v>
      </c>
      <c r="VKI41" s="1403" t="s">
        <v>2047</v>
      </c>
      <c r="VKJ41" s="1403" t="s">
        <v>2047</v>
      </c>
      <c r="VKK41" s="1403" t="s">
        <v>2047</v>
      </c>
      <c r="VKL41" s="1403" t="s">
        <v>2047</v>
      </c>
      <c r="VKM41" s="1403" t="s">
        <v>2047</v>
      </c>
      <c r="VKN41" s="1403" t="s">
        <v>2047</v>
      </c>
      <c r="VKO41" s="1403" t="s">
        <v>2047</v>
      </c>
      <c r="VKP41" s="1403" t="s">
        <v>2047</v>
      </c>
      <c r="VKQ41" s="1403" t="s">
        <v>2047</v>
      </c>
      <c r="VKR41" s="1403" t="s">
        <v>2047</v>
      </c>
      <c r="VKS41" s="1403" t="s">
        <v>2047</v>
      </c>
      <c r="VKT41" s="1403" t="s">
        <v>2047</v>
      </c>
      <c r="VKU41" s="1403" t="s">
        <v>2047</v>
      </c>
      <c r="VKV41" s="1403" t="s">
        <v>2047</v>
      </c>
      <c r="VKW41" s="1403" t="s">
        <v>2047</v>
      </c>
      <c r="VKX41" s="1403" t="s">
        <v>2047</v>
      </c>
      <c r="VKY41" s="1403" t="s">
        <v>2047</v>
      </c>
      <c r="VKZ41" s="1403" t="s">
        <v>2047</v>
      </c>
      <c r="VLA41" s="1403" t="s">
        <v>2047</v>
      </c>
      <c r="VLB41" s="1403" t="s">
        <v>2047</v>
      </c>
      <c r="VLC41" s="1403" t="s">
        <v>2047</v>
      </c>
      <c r="VLD41" s="1403" t="s">
        <v>2047</v>
      </c>
      <c r="VLE41" s="1403" t="s">
        <v>2047</v>
      </c>
      <c r="VLF41" s="1403" t="s">
        <v>2047</v>
      </c>
      <c r="VLG41" s="1403" t="s">
        <v>2047</v>
      </c>
      <c r="VLH41" s="1403" t="s">
        <v>2047</v>
      </c>
      <c r="VLI41" s="1403" t="s">
        <v>2047</v>
      </c>
      <c r="VLJ41" s="1403" t="s">
        <v>2047</v>
      </c>
      <c r="VLK41" s="1403" t="s">
        <v>2047</v>
      </c>
      <c r="VLL41" s="1403" t="s">
        <v>2047</v>
      </c>
      <c r="VLM41" s="1403" t="s">
        <v>2047</v>
      </c>
      <c r="VLN41" s="1403" t="s">
        <v>2047</v>
      </c>
      <c r="VLO41" s="1403" t="s">
        <v>2047</v>
      </c>
      <c r="VLP41" s="1403" t="s">
        <v>2047</v>
      </c>
      <c r="VLQ41" s="1403" t="s">
        <v>2047</v>
      </c>
      <c r="VLR41" s="1403" t="s">
        <v>2047</v>
      </c>
      <c r="VLS41" s="1403" t="s">
        <v>2047</v>
      </c>
      <c r="VLT41" s="1403" t="s">
        <v>2047</v>
      </c>
      <c r="VLU41" s="1403" t="s">
        <v>2047</v>
      </c>
      <c r="VLV41" s="1403" t="s">
        <v>2047</v>
      </c>
      <c r="VLW41" s="1403" t="s">
        <v>2047</v>
      </c>
      <c r="VLX41" s="1403" t="s">
        <v>2047</v>
      </c>
      <c r="VLY41" s="1403" t="s">
        <v>2047</v>
      </c>
      <c r="VLZ41" s="1403" t="s">
        <v>2047</v>
      </c>
      <c r="VMA41" s="1403" t="s">
        <v>2047</v>
      </c>
      <c r="VMB41" s="1403" t="s">
        <v>2047</v>
      </c>
      <c r="VMC41" s="1403" t="s">
        <v>2047</v>
      </c>
      <c r="VMD41" s="1403" t="s">
        <v>2047</v>
      </c>
      <c r="VME41" s="1403" t="s">
        <v>2047</v>
      </c>
      <c r="VMF41" s="1403" t="s">
        <v>2047</v>
      </c>
      <c r="VMG41" s="1403" t="s">
        <v>2047</v>
      </c>
      <c r="VMH41" s="1403" t="s">
        <v>2047</v>
      </c>
      <c r="VMI41" s="1403" t="s">
        <v>2047</v>
      </c>
      <c r="VMJ41" s="1403" t="s">
        <v>2047</v>
      </c>
      <c r="VMK41" s="1403" t="s">
        <v>2047</v>
      </c>
      <c r="VML41" s="1403" t="s">
        <v>2047</v>
      </c>
      <c r="VMM41" s="1403" t="s">
        <v>2047</v>
      </c>
      <c r="VMN41" s="1403" t="s">
        <v>2047</v>
      </c>
      <c r="VMO41" s="1403" t="s">
        <v>2047</v>
      </c>
      <c r="VMP41" s="1403" t="s">
        <v>2047</v>
      </c>
      <c r="VMQ41" s="1403" t="s">
        <v>2047</v>
      </c>
      <c r="VMR41" s="1403" t="s">
        <v>2047</v>
      </c>
      <c r="VMS41" s="1403" t="s">
        <v>2047</v>
      </c>
      <c r="VMT41" s="1403" t="s">
        <v>2047</v>
      </c>
      <c r="VMU41" s="1403" t="s">
        <v>2047</v>
      </c>
      <c r="VMV41" s="1403" t="s">
        <v>2047</v>
      </c>
      <c r="VMW41" s="1403" t="s">
        <v>2047</v>
      </c>
      <c r="VMX41" s="1403" t="s">
        <v>2047</v>
      </c>
      <c r="VMY41" s="1403" t="s">
        <v>2047</v>
      </c>
      <c r="VMZ41" s="1403" t="s">
        <v>2047</v>
      </c>
      <c r="VNA41" s="1403" t="s">
        <v>2047</v>
      </c>
      <c r="VNB41" s="1403" t="s">
        <v>2047</v>
      </c>
      <c r="VNC41" s="1403" t="s">
        <v>2047</v>
      </c>
      <c r="VND41" s="1403" t="s">
        <v>2047</v>
      </c>
      <c r="VNE41" s="1403" t="s">
        <v>2047</v>
      </c>
      <c r="VNF41" s="1403" t="s">
        <v>2047</v>
      </c>
      <c r="VNG41" s="1403" t="s">
        <v>2047</v>
      </c>
      <c r="VNH41" s="1403" t="s">
        <v>2047</v>
      </c>
      <c r="VNI41" s="1403" t="s">
        <v>2047</v>
      </c>
      <c r="VNJ41" s="1403" t="s">
        <v>2047</v>
      </c>
      <c r="VNK41" s="1403" t="s">
        <v>2047</v>
      </c>
      <c r="VNL41" s="1403" t="s">
        <v>2047</v>
      </c>
      <c r="VNM41" s="1403" t="s">
        <v>2047</v>
      </c>
      <c r="VNN41" s="1403" t="s">
        <v>2047</v>
      </c>
      <c r="VNO41" s="1403" t="s">
        <v>2047</v>
      </c>
      <c r="VNP41" s="1403" t="s">
        <v>2047</v>
      </c>
      <c r="VNQ41" s="1403" t="s">
        <v>2047</v>
      </c>
      <c r="VNR41" s="1403" t="s">
        <v>2047</v>
      </c>
      <c r="VNS41" s="1403" t="s">
        <v>2047</v>
      </c>
      <c r="VNT41" s="1403" t="s">
        <v>2047</v>
      </c>
      <c r="VNU41" s="1403" t="s">
        <v>2047</v>
      </c>
      <c r="VNV41" s="1403" t="s">
        <v>2047</v>
      </c>
      <c r="VNW41" s="1403" t="s">
        <v>2047</v>
      </c>
      <c r="VNX41" s="1403" t="s">
        <v>2047</v>
      </c>
      <c r="VNY41" s="1403" t="s">
        <v>2047</v>
      </c>
      <c r="VNZ41" s="1403" t="s">
        <v>2047</v>
      </c>
      <c r="VOA41" s="1403" t="s">
        <v>2047</v>
      </c>
      <c r="VOB41" s="1403" t="s">
        <v>2047</v>
      </c>
      <c r="VOC41" s="1403" t="s">
        <v>2047</v>
      </c>
      <c r="VOD41" s="1403" t="s">
        <v>2047</v>
      </c>
      <c r="VOE41" s="1403" t="s">
        <v>2047</v>
      </c>
      <c r="VOF41" s="1403" t="s">
        <v>2047</v>
      </c>
      <c r="VOG41" s="1403" t="s">
        <v>2047</v>
      </c>
      <c r="VOH41" s="1403" t="s">
        <v>2047</v>
      </c>
      <c r="VOI41" s="1403" t="s">
        <v>2047</v>
      </c>
      <c r="VOJ41" s="1403" t="s">
        <v>2047</v>
      </c>
      <c r="VOK41" s="1403" t="s">
        <v>2047</v>
      </c>
      <c r="VOL41" s="1403" t="s">
        <v>2047</v>
      </c>
      <c r="VOM41" s="1403" t="s">
        <v>2047</v>
      </c>
      <c r="VON41" s="1403" t="s">
        <v>2047</v>
      </c>
      <c r="VOO41" s="1403" t="s">
        <v>2047</v>
      </c>
      <c r="VOP41" s="1403" t="s">
        <v>2047</v>
      </c>
      <c r="VOQ41" s="1403" t="s">
        <v>2047</v>
      </c>
      <c r="VOR41" s="1403" t="s">
        <v>2047</v>
      </c>
      <c r="VOS41" s="1403" t="s">
        <v>2047</v>
      </c>
      <c r="VOT41" s="1403" t="s">
        <v>2047</v>
      </c>
      <c r="VOU41" s="1403" t="s">
        <v>2047</v>
      </c>
      <c r="VOV41" s="1403" t="s">
        <v>2047</v>
      </c>
      <c r="VOW41" s="1403" t="s">
        <v>2047</v>
      </c>
      <c r="VOX41" s="1403" t="s">
        <v>2047</v>
      </c>
      <c r="VOY41" s="1403" t="s">
        <v>2047</v>
      </c>
      <c r="VOZ41" s="1403" t="s">
        <v>2047</v>
      </c>
      <c r="VPA41" s="1403" t="s">
        <v>2047</v>
      </c>
      <c r="VPB41" s="1403" t="s">
        <v>2047</v>
      </c>
      <c r="VPC41" s="1403" t="s">
        <v>2047</v>
      </c>
      <c r="VPD41" s="1403" t="s">
        <v>2047</v>
      </c>
      <c r="VPE41" s="1403" t="s">
        <v>2047</v>
      </c>
      <c r="VPF41" s="1403" t="s">
        <v>2047</v>
      </c>
      <c r="VPG41" s="1403" t="s">
        <v>2047</v>
      </c>
      <c r="VPH41" s="1403" t="s">
        <v>2047</v>
      </c>
      <c r="VPI41" s="1403" t="s">
        <v>2047</v>
      </c>
      <c r="VPJ41" s="1403" t="s">
        <v>2047</v>
      </c>
      <c r="VPK41" s="1403" t="s">
        <v>2047</v>
      </c>
      <c r="VPL41" s="1403" t="s">
        <v>2047</v>
      </c>
      <c r="VPM41" s="1403" t="s">
        <v>2047</v>
      </c>
      <c r="VPN41" s="1403" t="s">
        <v>2047</v>
      </c>
      <c r="VPO41" s="1403" t="s">
        <v>2047</v>
      </c>
      <c r="VPP41" s="1403" t="s">
        <v>2047</v>
      </c>
      <c r="VPQ41" s="1403" t="s">
        <v>2047</v>
      </c>
      <c r="VPR41" s="1403" t="s">
        <v>2047</v>
      </c>
      <c r="VPS41" s="1403" t="s">
        <v>2047</v>
      </c>
      <c r="VPT41" s="1403" t="s">
        <v>2047</v>
      </c>
      <c r="VPU41" s="1403" t="s">
        <v>2047</v>
      </c>
      <c r="VPV41" s="1403" t="s">
        <v>2047</v>
      </c>
      <c r="VPW41" s="1403" t="s">
        <v>2047</v>
      </c>
      <c r="VPX41" s="1403" t="s">
        <v>2047</v>
      </c>
      <c r="VPY41" s="1403" t="s">
        <v>2047</v>
      </c>
      <c r="VPZ41" s="1403" t="s">
        <v>2047</v>
      </c>
      <c r="VQA41" s="1403" t="s">
        <v>2047</v>
      </c>
      <c r="VQB41" s="1403" t="s">
        <v>2047</v>
      </c>
      <c r="VQC41" s="1403" t="s">
        <v>2047</v>
      </c>
      <c r="VQD41" s="1403" t="s">
        <v>2047</v>
      </c>
      <c r="VQE41" s="1403" t="s">
        <v>2047</v>
      </c>
      <c r="VQF41" s="1403" t="s">
        <v>2047</v>
      </c>
      <c r="VQG41" s="1403" t="s">
        <v>2047</v>
      </c>
      <c r="VQH41" s="1403" t="s">
        <v>2047</v>
      </c>
      <c r="VQI41" s="1403" t="s">
        <v>2047</v>
      </c>
      <c r="VQJ41" s="1403" t="s">
        <v>2047</v>
      </c>
      <c r="VQK41" s="1403" t="s">
        <v>2047</v>
      </c>
      <c r="VQL41" s="1403" t="s">
        <v>2047</v>
      </c>
      <c r="VQM41" s="1403" t="s">
        <v>2047</v>
      </c>
      <c r="VQN41" s="1403" t="s">
        <v>2047</v>
      </c>
      <c r="VQO41" s="1403" t="s">
        <v>2047</v>
      </c>
      <c r="VQP41" s="1403" t="s">
        <v>2047</v>
      </c>
      <c r="VQQ41" s="1403" t="s">
        <v>2047</v>
      </c>
      <c r="VQR41" s="1403" t="s">
        <v>2047</v>
      </c>
      <c r="VQS41" s="1403" t="s">
        <v>2047</v>
      </c>
      <c r="VQT41" s="1403" t="s">
        <v>2047</v>
      </c>
      <c r="VQU41" s="1403" t="s">
        <v>2047</v>
      </c>
      <c r="VQV41" s="1403" t="s">
        <v>2047</v>
      </c>
      <c r="VQW41" s="1403" t="s">
        <v>2047</v>
      </c>
      <c r="VQX41" s="1403" t="s">
        <v>2047</v>
      </c>
      <c r="VQY41" s="1403" t="s">
        <v>2047</v>
      </c>
      <c r="VQZ41" s="1403" t="s">
        <v>2047</v>
      </c>
      <c r="VRA41" s="1403" t="s">
        <v>2047</v>
      </c>
      <c r="VRB41" s="1403" t="s">
        <v>2047</v>
      </c>
      <c r="VRC41" s="1403" t="s">
        <v>2047</v>
      </c>
      <c r="VRD41" s="1403" t="s">
        <v>2047</v>
      </c>
      <c r="VRE41" s="1403" t="s">
        <v>2047</v>
      </c>
      <c r="VRF41" s="1403" t="s">
        <v>2047</v>
      </c>
      <c r="VRG41" s="1403" t="s">
        <v>2047</v>
      </c>
      <c r="VRH41" s="1403" t="s">
        <v>2047</v>
      </c>
      <c r="VRI41" s="1403" t="s">
        <v>2047</v>
      </c>
      <c r="VRJ41" s="1403" t="s">
        <v>2047</v>
      </c>
      <c r="VRK41" s="1403" t="s">
        <v>2047</v>
      </c>
      <c r="VRL41" s="1403" t="s">
        <v>2047</v>
      </c>
      <c r="VRM41" s="1403" t="s">
        <v>2047</v>
      </c>
      <c r="VRN41" s="1403" t="s">
        <v>2047</v>
      </c>
      <c r="VRO41" s="1403" t="s">
        <v>2047</v>
      </c>
      <c r="VRP41" s="1403" t="s">
        <v>2047</v>
      </c>
      <c r="VRQ41" s="1403" t="s">
        <v>2047</v>
      </c>
      <c r="VRR41" s="1403" t="s">
        <v>2047</v>
      </c>
      <c r="VRS41" s="1403" t="s">
        <v>2047</v>
      </c>
      <c r="VRT41" s="1403" t="s">
        <v>2047</v>
      </c>
      <c r="VRU41" s="1403" t="s">
        <v>2047</v>
      </c>
      <c r="VRV41" s="1403" t="s">
        <v>2047</v>
      </c>
      <c r="VRW41" s="1403" t="s">
        <v>2047</v>
      </c>
      <c r="VRX41" s="1403" t="s">
        <v>2047</v>
      </c>
      <c r="VRY41" s="1403" t="s">
        <v>2047</v>
      </c>
      <c r="VRZ41" s="1403" t="s">
        <v>2047</v>
      </c>
      <c r="VSA41" s="1403" t="s">
        <v>2047</v>
      </c>
      <c r="VSB41" s="1403" t="s">
        <v>2047</v>
      </c>
      <c r="VSC41" s="1403" t="s">
        <v>2047</v>
      </c>
      <c r="VSD41" s="1403" t="s">
        <v>2047</v>
      </c>
      <c r="VSE41" s="1403" t="s">
        <v>2047</v>
      </c>
      <c r="VSF41" s="1403" t="s">
        <v>2047</v>
      </c>
      <c r="VSG41" s="1403" t="s">
        <v>2047</v>
      </c>
      <c r="VSH41" s="1403" t="s">
        <v>2047</v>
      </c>
      <c r="VSI41" s="1403" t="s">
        <v>2047</v>
      </c>
      <c r="VSJ41" s="1403" t="s">
        <v>2047</v>
      </c>
      <c r="VSK41" s="1403" t="s">
        <v>2047</v>
      </c>
      <c r="VSL41" s="1403" t="s">
        <v>2047</v>
      </c>
      <c r="VSM41" s="1403" t="s">
        <v>2047</v>
      </c>
      <c r="VSN41" s="1403" t="s">
        <v>2047</v>
      </c>
      <c r="VSO41" s="1403" t="s">
        <v>2047</v>
      </c>
      <c r="VSP41" s="1403" t="s">
        <v>2047</v>
      </c>
      <c r="VSQ41" s="1403" t="s">
        <v>2047</v>
      </c>
      <c r="VSR41" s="1403" t="s">
        <v>2047</v>
      </c>
      <c r="VSS41" s="1403" t="s">
        <v>2047</v>
      </c>
      <c r="VST41" s="1403" t="s">
        <v>2047</v>
      </c>
      <c r="VSU41" s="1403" t="s">
        <v>2047</v>
      </c>
      <c r="VSV41" s="1403" t="s">
        <v>2047</v>
      </c>
      <c r="VSW41" s="1403" t="s">
        <v>2047</v>
      </c>
      <c r="VSX41" s="1403" t="s">
        <v>2047</v>
      </c>
      <c r="VSY41" s="1403" t="s">
        <v>2047</v>
      </c>
      <c r="VSZ41" s="1403" t="s">
        <v>2047</v>
      </c>
      <c r="VTA41" s="1403" t="s">
        <v>2047</v>
      </c>
      <c r="VTB41" s="1403" t="s">
        <v>2047</v>
      </c>
      <c r="VTC41" s="1403" t="s">
        <v>2047</v>
      </c>
      <c r="VTD41" s="1403" t="s">
        <v>2047</v>
      </c>
      <c r="VTE41" s="1403" t="s">
        <v>2047</v>
      </c>
      <c r="VTF41" s="1403" t="s">
        <v>2047</v>
      </c>
      <c r="VTG41" s="1403" t="s">
        <v>2047</v>
      </c>
      <c r="VTH41" s="1403" t="s">
        <v>2047</v>
      </c>
      <c r="VTI41" s="1403" t="s">
        <v>2047</v>
      </c>
      <c r="VTJ41" s="1403" t="s">
        <v>2047</v>
      </c>
      <c r="VTK41" s="1403" t="s">
        <v>2047</v>
      </c>
      <c r="VTL41" s="1403" t="s">
        <v>2047</v>
      </c>
      <c r="VTM41" s="1403" t="s">
        <v>2047</v>
      </c>
      <c r="VTN41" s="1403" t="s">
        <v>2047</v>
      </c>
      <c r="VTO41" s="1403" t="s">
        <v>2047</v>
      </c>
      <c r="VTP41" s="1403" t="s">
        <v>2047</v>
      </c>
      <c r="VTQ41" s="1403" t="s">
        <v>2047</v>
      </c>
      <c r="VTR41" s="1403" t="s">
        <v>2047</v>
      </c>
      <c r="VTS41" s="1403" t="s">
        <v>2047</v>
      </c>
      <c r="VTT41" s="1403" t="s">
        <v>2047</v>
      </c>
      <c r="VTU41" s="1403" t="s">
        <v>2047</v>
      </c>
      <c r="VTV41" s="1403" t="s">
        <v>2047</v>
      </c>
      <c r="VTW41" s="1403" t="s">
        <v>2047</v>
      </c>
      <c r="VTX41" s="1403" t="s">
        <v>2047</v>
      </c>
      <c r="VTY41" s="1403" t="s">
        <v>2047</v>
      </c>
      <c r="VTZ41" s="1403" t="s">
        <v>2047</v>
      </c>
      <c r="VUA41" s="1403" t="s">
        <v>2047</v>
      </c>
      <c r="VUB41" s="1403" t="s">
        <v>2047</v>
      </c>
      <c r="VUC41" s="1403" t="s">
        <v>2047</v>
      </c>
      <c r="VUD41" s="1403" t="s">
        <v>2047</v>
      </c>
      <c r="VUE41" s="1403" t="s">
        <v>2047</v>
      </c>
      <c r="VUF41" s="1403" t="s">
        <v>2047</v>
      </c>
      <c r="VUG41" s="1403" t="s">
        <v>2047</v>
      </c>
      <c r="VUH41" s="1403" t="s">
        <v>2047</v>
      </c>
      <c r="VUI41" s="1403" t="s">
        <v>2047</v>
      </c>
      <c r="VUJ41" s="1403" t="s">
        <v>2047</v>
      </c>
      <c r="VUK41" s="1403" t="s">
        <v>2047</v>
      </c>
      <c r="VUL41" s="1403" t="s">
        <v>2047</v>
      </c>
      <c r="VUM41" s="1403" t="s">
        <v>2047</v>
      </c>
      <c r="VUN41" s="1403" t="s">
        <v>2047</v>
      </c>
      <c r="VUO41" s="1403" t="s">
        <v>2047</v>
      </c>
      <c r="VUP41" s="1403" t="s">
        <v>2047</v>
      </c>
      <c r="VUQ41" s="1403" t="s">
        <v>2047</v>
      </c>
      <c r="VUR41" s="1403" t="s">
        <v>2047</v>
      </c>
      <c r="VUS41" s="1403" t="s">
        <v>2047</v>
      </c>
      <c r="VUT41" s="1403" t="s">
        <v>2047</v>
      </c>
      <c r="VUU41" s="1403" t="s">
        <v>2047</v>
      </c>
      <c r="VUV41" s="1403" t="s">
        <v>2047</v>
      </c>
      <c r="VUW41" s="1403" t="s">
        <v>2047</v>
      </c>
      <c r="VUX41" s="1403" t="s">
        <v>2047</v>
      </c>
      <c r="VUY41" s="1403" t="s">
        <v>2047</v>
      </c>
      <c r="VUZ41" s="1403" t="s">
        <v>2047</v>
      </c>
      <c r="VVA41" s="1403" t="s">
        <v>2047</v>
      </c>
      <c r="VVB41" s="1403" t="s">
        <v>2047</v>
      </c>
      <c r="VVC41" s="1403" t="s">
        <v>2047</v>
      </c>
      <c r="VVD41" s="1403" t="s">
        <v>2047</v>
      </c>
      <c r="VVE41" s="1403" t="s">
        <v>2047</v>
      </c>
      <c r="VVF41" s="1403" t="s">
        <v>2047</v>
      </c>
      <c r="VVG41" s="1403" t="s">
        <v>2047</v>
      </c>
      <c r="VVH41" s="1403" t="s">
        <v>2047</v>
      </c>
      <c r="VVI41" s="1403" t="s">
        <v>2047</v>
      </c>
      <c r="VVJ41" s="1403" t="s">
        <v>2047</v>
      </c>
      <c r="VVK41" s="1403" t="s">
        <v>2047</v>
      </c>
      <c r="VVL41" s="1403" t="s">
        <v>2047</v>
      </c>
      <c r="VVM41" s="1403" t="s">
        <v>2047</v>
      </c>
      <c r="VVN41" s="1403" t="s">
        <v>2047</v>
      </c>
      <c r="VVO41" s="1403" t="s">
        <v>2047</v>
      </c>
      <c r="VVP41" s="1403" t="s">
        <v>2047</v>
      </c>
      <c r="VVQ41" s="1403" t="s">
        <v>2047</v>
      </c>
      <c r="VVR41" s="1403" t="s">
        <v>2047</v>
      </c>
      <c r="VVS41" s="1403" t="s">
        <v>2047</v>
      </c>
      <c r="VVT41" s="1403" t="s">
        <v>2047</v>
      </c>
      <c r="VVU41" s="1403" t="s">
        <v>2047</v>
      </c>
      <c r="VVV41" s="1403" t="s">
        <v>2047</v>
      </c>
      <c r="VVW41" s="1403" t="s">
        <v>2047</v>
      </c>
      <c r="VVX41" s="1403" t="s">
        <v>2047</v>
      </c>
      <c r="VVY41" s="1403" t="s">
        <v>2047</v>
      </c>
      <c r="VVZ41" s="1403" t="s">
        <v>2047</v>
      </c>
      <c r="VWA41" s="1403" t="s">
        <v>2047</v>
      </c>
      <c r="VWB41" s="1403" t="s">
        <v>2047</v>
      </c>
      <c r="VWC41" s="1403" t="s">
        <v>2047</v>
      </c>
      <c r="VWD41" s="1403" t="s">
        <v>2047</v>
      </c>
      <c r="VWE41" s="1403" t="s">
        <v>2047</v>
      </c>
      <c r="VWF41" s="1403" t="s">
        <v>2047</v>
      </c>
      <c r="VWG41" s="1403" t="s">
        <v>2047</v>
      </c>
      <c r="VWH41" s="1403" t="s">
        <v>2047</v>
      </c>
      <c r="VWI41" s="1403" t="s">
        <v>2047</v>
      </c>
      <c r="VWJ41" s="1403" t="s">
        <v>2047</v>
      </c>
      <c r="VWK41" s="1403" t="s">
        <v>2047</v>
      </c>
      <c r="VWL41" s="1403" t="s">
        <v>2047</v>
      </c>
      <c r="VWM41" s="1403" t="s">
        <v>2047</v>
      </c>
      <c r="VWN41" s="1403" t="s">
        <v>2047</v>
      </c>
      <c r="VWO41" s="1403" t="s">
        <v>2047</v>
      </c>
      <c r="VWP41" s="1403" t="s">
        <v>2047</v>
      </c>
      <c r="VWQ41" s="1403" t="s">
        <v>2047</v>
      </c>
      <c r="VWR41" s="1403" t="s">
        <v>2047</v>
      </c>
      <c r="VWS41" s="1403" t="s">
        <v>2047</v>
      </c>
      <c r="VWT41" s="1403" t="s">
        <v>2047</v>
      </c>
      <c r="VWU41" s="1403" t="s">
        <v>2047</v>
      </c>
      <c r="VWV41" s="1403" t="s">
        <v>2047</v>
      </c>
      <c r="VWW41" s="1403" t="s">
        <v>2047</v>
      </c>
      <c r="VWX41" s="1403" t="s">
        <v>2047</v>
      </c>
      <c r="VWY41" s="1403" t="s">
        <v>2047</v>
      </c>
      <c r="VWZ41" s="1403" t="s">
        <v>2047</v>
      </c>
      <c r="VXA41" s="1403" t="s">
        <v>2047</v>
      </c>
      <c r="VXB41" s="1403" t="s">
        <v>2047</v>
      </c>
      <c r="VXC41" s="1403" t="s">
        <v>2047</v>
      </c>
      <c r="VXD41" s="1403" t="s">
        <v>2047</v>
      </c>
      <c r="VXE41" s="1403" t="s">
        <v>2047</v>
      </c>
      <c r="VXF41" s="1403" t="s">
        <v>2047</v>
      </c>
      <c r="VXG41" s="1403" t="s">
        <v>2047</v>
      </c>
      <c r="VXH41" s="1403" t="s">
        <v>2047</v>
      </c>
      <c r="VXI41" s="1403" t="s">
        <v>2047</v>
      </c>
      <c r="VXJ41" s="1403" t="s">
        <v>2047</v>
      </c>
      <c r="VXK41" s="1403" t="s">
        <v>2047</v>
      </c>
      <c r="VXL41" s="1403" t="s">
        <v>2047</v>
      </c>
      <c r="VXM41" s="1403" t="s">
        <v>2047</v>
      </c>
      <c r="VXN41" s="1403" t="s">
        <v>2047</v>
      </c>
      <c r="VXO41" s="1403" t="s">
        <v>2047</v>
      </c>
      <c r="VXP41" s="1403" t="s">
        <v>2047</v>
      </c>
      <c r="VXQ41" s="1403" t="s">
        <v>2047</v>
      </c>
      <c r="VXR41" s="1403" t="s">
        <v>2047</v>
      </c>
      <c r="VXS41" s="1403" t="s">
        <v>2047</v>
      </c>
      <c r="VXT41" s="1403" t="s">
        <v>2047</v>
      </c>
      <c r="VXU41" s="1403" t="s">
        <v>2047</v>
      </c>
      <c r="VXV41" s="1403" t="s">
        <v>2047</v>
      </c>
      <c r="VXW41" s="1403" t="s">
        <v>2047</v>
      </c>
      <c r="VXX41" s="1403" t="s">
        <v>2047</v>
      </c>
      <c r="VXY41" s="1403" t="s">
        <v>2047</v>
      </c>
      <c r="VXZ41" s="1403" t="s">
        <v>2047</v>
      </c>
      <c r="VYA41" s="1403" t="s">
        <v>2047</v>
      </c>
      <c r="VYB41" s="1403" t="s">
        <v>2047</v>
      </c>
      <c r="VYC41" s="1403" t="s">
        <v>2047</v>
      </c>
      <c r="VYD41" s="1403" t="s">
        <v>2047</v>
      </c>
      <c r="VYE41" s="1403" t="s">
        <v>2047</v>
      </c>
      <c r="VYF41" s="1403" t="s">
        <v>2047</v>
      </c>
      <c r="VYG41" s="1403" t="s">
        <v>2047</v>
      </c>
      <c r="VYH41" s="1403" t="s">
        <v>2047</v>
      </c>
      <c r="VYI41" s="1403" t="s">
        <v>2047</v>
      </c>
      <c r="VYJ41" s="1403" t="s">
        <v>2047</v>
      </c>
      <c r="VYK41" s="1403" t="s">
        <v>2047</v>
      </c>
      <c r="VYL41" s="1403" t="s">
        <v>2047</v>
      </c>
      <c r="VYM41" s="1403" t="s">
        <v>2047</v>
      </c>
      <c r="VYN41" s="1403" t="s">
        <v>2047</v>
      </c>
      <c r="VYO41" s="1403" t="s">
        <v>2047</v>
      </c>
      <c r="VYP41" s="1403" t="s">
        <v>2047</v>
      </c>
      <c r="VYQ41" s="1403" t="s">
        <v>2047</v>
      </c>
      <c r="VYR41" s="1403" t="s">
        <v>2047</v>
      </c>
      <c r="VYS41" s="1403" t="s">
        <v>2047</v>
      </c>
      <c r="VYT41" s="1403" t="s">
        <v>2047</v>
      </c>
      <c r="VYU41" s="1403" t="s">
        <v>2047</v>
      </c>
      <c r="VYV41" s="1403" t="s">
        <v>2047</v>
      </c>
      <c r="VYW41" s="1403" t="s">
        <v>2047</v>
      </c>
      <c r="VYX41" s="1403" t="s">
        <v>2047</v>
      </c>
      <c r="VYY41" s="1403" t="s">
        <v>2047</v>
      </c>
      <c r="VYZ41" s="1403" t="s">
        <v>2047</v>
      </c>
      <c r="VZA41" s="1403" t="s">
        <v>2047</v>
      </c>
      <c r="VZB41" s="1403" t="s">
        <v>2047</v>
      </c>
      <c r="VZC41" s="1403" t="s">
        <v>2047</v>
      </c>
      <c r="VZD41" s="1403" t="s">
        <v>2047</v>
      </c>
      <c r="VZE41" s="1403" t="s">
        <v>2047</v>
      </c>
      <c r="VZF41" s="1403" t="s">
        <v>2047</v>
      </c>
      <c r="VZG41" s="1403" t="s">
        <v>2047</v>
      </c>
      <c r="VZH41" s="1403" t="s">
        <v>2047</v>
      </c>
      <c r="VZI41" s="1403" t="s">
        <v>2047</v>
      </c>
      <c r="VZJ41" s="1403" t="s">
        <v>2047</v>
      </c>
      <c r="VZK41" s="1403" t="s">
        <v>2047</v>
      </c>
      <c r="VZL41" s="1403" t="s">
        <v>2047</v>
      </c>
      <c r="VZM41" s="1403" t="s">
        <v>2047</v>
      </c>
      <c r="VZN41" s="1403" t="s">
        <v>2047</v>
      </c>
      <c r="VZO41" s="1403" t="s">
        <v>2047</v>
      </c>
      <c r="VZP41" s="1403" t="s">
        <v>2047</v>
      </c>
      <c r="VZQ41" s="1403" t="s">
        <v>2047</v>
      </c>
      <c r="VZR41" s="1403" t="s">
        <v>2047</v>
      </c>
      <c r="VZS41" s="1403" t="s">
        <v>2047</v>
      </c>
      <c r="VZT41" s="1403" t="s">
        <v>2047</v>
      </c>
      <c r="VZU41" s="1403" t="s">
        <v>2047</v>
      </c>
      <c r="VZV41" s="1403" t="s">
        <v>2047</v>
      </c>
      <c r="VZW41" s="1403" t="s">
        <v>2047</v>
      </c>
      <c r="VZX41" s="1403" t="s">
        <v>2047</v>
      </c>
      <c r="VZY41" s="1403" t="s">
        <v>2047</v>
      </c>
      <c r="VZZ41" s="1403" t="s">
        <v>2047</v>
      </c>
      <c r="WAA41" s="1403" t="s">
        <v>2047</v>
      </c>
      <c r="WAB41" s="1403" t="s">
        <v>2047</v>
      </c>
      <c r="WAC41" s="1403" t="s">
        <v>2047</v>
      </c>
      <c r="WAD41" s="1403" t="s">
        <v>2047</v>
      </c>
      <c r="WAE41" s="1403" t="s">
        <v>2047</v>
      </c>
      <c r="WAF41" s="1403" t="s">
        <v>2047</v>
      </c>
      <c r="WAG41" s="1403" t="s">
        <v>2047</v>
      </c>
      <c r="WAH41" s="1403" t="s">
        <v>2047</v>
      </c>
      <c r="WAI41" s="1403" t="s">
        <v>2047</v>
      </c>
      <c r="WAJ41" s="1403" t="s">
        <v>2047</v>
      </c>
      <c r="WAK41" s="1403" t="s">
        <v>2047</v>
      </c>
      <c r="WAL41" s="1403" t="s">
        <v>2047</v>
      </c>
      <c r="WAM41" s="1403" t="s">
        <v>2047</v>
      </c>
      <c r="WAN41" s="1403" t="s">
        <v>2047</v>
      </c>
      <c r="WAO41" s="1403" t="s">
        <v>2047</v>
      </c>
      <c r="WAP41" s="1403" t="s">
        <v>2047</v>
      </c>
      <c r="WAQ41" s="1403" t="s">
        <v>2047</v>
      </c>
      <c r="WAR41" s="1403" t="s">
        <v>2047</v>
      </c>
      <c r="WAS41" s="1403" t="s">
        <v>2047</v>
      </c>
      <c r="WAT41" s="1403" t="s">
        <v>2047</v>
      </c>
      <c r="WAU41" s="1403" t="s">
        <v>2047</v>
      </c>
      <c r="WAV41" s="1403" t="s">
        <v>2047</v>
      </c>
      <c r="WAW41" s="1403" t="s">
        <v>2047</v>
      </c>
      <c r="WAX41" s="1403" t="s">
        <v>2047</v>
      </c>
      <c r="WAY41" s="1403" t="s">
        <v>2047</v>
      </c>
      <c r="WAZ41" s="1403" t="s">
        <v>2047</v>
      </c>
      <c r="WBA41" s="1403" t="s">
        <v>2047</v>
      </c>
      <c r="WBB41" s="1403" t="s">
        <v>2047</v>
      </c>
      <c r="WBC41" s="1403" t="s">
        <v>2047</v>
      </c>
      <c r="WBD41" s="1403" t="s">
        <v>2047</v>
      </c>
      <c r="WBE41" s="1403" t="s">
        <v>2047</v>
      </c>
      <c r="WBF41" s="1403" t="s">
        <v>2047</v>
      </c>
      <c r="WBG41" s="1403" t="s">
        <v>2047</v>
      </c>
      <c r="WBH41" s="1403" t="s">
        <v>2047</v>
      </c>
      <c r="WBI41" s="1403" t="s">
        <v>2047</v>
      </c>
      <c r="WBJ41" s="1403" t="s">
        <v>2047</v>
      </c>
      <c r="WBK41" s="1403" t="s">
        <v>2047</v>
      </c>
      <c r="WBL41" s="1403" t="s">
        <v>2047</v>
      </c>
      <c r="WBM41" s="1403" t="s">
        <v>2047</v>
      </c>
      <c r="WBN41" s="1403" t="s">
        <v>2047</v>
      </c>
      <c r="WBO41" s="1403" t="s">
        <v>2047</v>
      </c>
      <c r="WBP41" s="1403" t="s">
        <v>2047</v>
      </c>
      <c r="WBQ41" s="1403" t="s">
        <v>2047</v>
      </c>
      <c r="WBR41" s="1403" t="s">
        <v>2047</v>
      </c>
      <c r="WBS41" s="1403" t="s">
        <v>2047</v>
      </c>
      <c r="WBT41" s="1403" t="s">
        <v>2047</v>
      </c>
      <c r="WBU41" s="1403" t="s">
        <v>2047</v>
      </c>
      <c r="WBV41" s="1403" t="s">
        <v>2047</v>
      </c>
      <c r="WBW41" s="1403" t="s">
        <v>2047</v>
      </c>
      <c r="WBX41" s="1403" t="s">
        <v>2047</v>
      </c>
      <c r="WBY41" s="1403" t="s">
        <v>2047</v>
      </c>
      <c r="WBZ41" s="1403" t="s">
        <v>2047</v>
      </c>
      <c r="WCA41" s="1403" t="s">
        <v>2047</v>
      </c>
      <c r="WCB41" s="1403" t="s">
        <v>2047</v>
      </c>
      <c r="WCC41" s="1403" t="s">
        <v>2047</v>
      </c>
      <c r="WCD41" s="1403" t="s">
        <v>2047</v>
      </c>
      <c r="WCE41" s="1403" t="s">
        <v>2047</v>
      </c>
      <c r="WCF41" s="1403" t="s">
        <v>2047</v>
      </c>
      <c r="WCG41" s="1403" t="s">
        <v>2047</v>
      </c>
      <c r="WCH41" s="1403" t="s">
        <v>2047</v>
      </c>
      <c r="WCI41" s="1403" t="s">
        <v>2047</v>
      </c>
      <c r="WCJ41" s="1403" t="s">
        <v>2047</v>
      </c>
      <c r="WCK41" s="1403" t="s">
        <v>2047</v>
      </c>
      <c r="WCL41" s="1403" t="s">
        <v>2047</v>
      </c>
      <c r="WCM41" s="1403" t="s">
        <v>2047</v>
      </c>
      <c r="WCN41" s="1403" t="s">
        <v>2047</v>
      </c>
      <c r="WCO41" s="1403" t="s">
        <v>2047</v>
      </c>
      <c r="WCP41" s="1403" t="s">
        <v>2047</v>
      </c>
      <c r="WCQ41" s="1403" t="s">
        <v>2047</v>
      </c>
      <c r="WCR41" s="1403" t="s">
        <v>2047</v>
      </c>
      <c r="WCS41" s="1403" t="s">
        <v>2047</v>
      </c>
      <c r="WCT41" s="1403" t="s">
        <v>2047</v>
      </c>
      <c r="WCU41" s="1403" t="s">
        <v>2047</v>
      </c>
      <c r="WCV41" s="1403" t="s">
        <v>2047</v>
      </c>
      <c r="WCW41" s="1403" t="s">
        <v>2047</v>
      </c>
      <c r="WCX41" s="1403" t="s">
        <v>2047</v>
      </c>
      <c r="WCY41" s="1403" t="s">
        <v>2047</v>
      </c>
      <c r="WCZ41" s="1403" t="s">
        <v>2047</v>
      </c>
      <c r="WDA41" s="1403" t="s">
        <v>2047</v>
      </c>
      <c r="WDB41" s="1403" t="s">
        <v>2047</v>
      </c>
      <c r="WDC41" s="1403" t="s">
        <v>2047</v>
      </c>
      <c r="WDD41" s="1403" t="s">
        <v>2047</v>
      </c>
      <c r="WDE41" s="1403" t="s">
        <v>2047</v>
      </c>
      <c r="WDF41" s="1403" t="s">
        <v>2047</v>
      </c>
      <c r="WDG41" s="1403" t="s">
        <v>2047</v>
      </c>
      <c r="WDH41" s="1403" t="s">
        <v>2047</v>
      </c>
      <c r="WDI41" s="1403" t="s">
        <v>2047</v>
      </c>
      <c r="WDJ41" s="1403" t="s">
        <v>2047</v>
      </c>
      <c r="WDK41" s="1403" t="s">
        <v>2047</v>
      </c>
      <c r="WDL41" s="1403" t="s">
        <v>2047</v>
      </c>
      <c r="WDM41" s="1403" t="s">
        <v>2047</v>
      </c>
      <c r="WDN41" s="1403" t="s">
        <v>2047</v>
      </c>
      <c r="WDO41" s="1403" t="s">
        <v>2047</v>
      </c>
      <c r="WDP41" s="1403" t="s">
        <v>2047</v>
      </c>
      <c r="WDQ41" s="1403" t="s">
        <v>2047</v>
      </c>
      <c r="WDR41" s="1403" t="s">
        <v>2047</v>
      </c>
      <c r="WDS41" s="1403" t="s">
        <v>2047</v>
      </c>
      <c r="WDT41" s="1403" t="s">
        <v>2047</v>
      </c>
      <c r="WDU41" s="1403" t="s">
        <v>2047</v>
      </c>
      <c r="WDV41" s="1403" t="s">
        <v>2047</v>
      </c>
      <c r="WDW41" s="1403" t="s">
        <v>2047</v>
      </c>
      <c r="WDX41" s="1403" t="s">
        <v>2047</v>
      </c>
      <c r="WDY41" s="1403" t="s">
        <v>2047</v>
      </c>
      <c r="WDZ41" s="1403" t="s">
        <v>2047</v>
      </c>
      <c r="WEA41" s="1403" t="s">
        <v>2047</v>
      </c>
      <c r="WEB41" s="1403" t="s">
        <v>2047</v>
      </c>
      <c r="WEC41" s="1403" t="s">
        <v>2047</v>
      </c>
      <c r="WED41" s="1403" t="s">
        <v>2047</v>
      </c>
      <c r="WEE41" s="1403" t="s">
        <v>2047</v>
      </c>
      <c r="WEF41" s="1403" t="s">
        <v>2047</v>
      </c>
      <c r="WEG41" s="1403" t="s">
        <v>2047</v>
      </c>
      <c r="WEH41" s="1403" t="s">
        <v>2047</v>
      </c>
      <c r="WEI41" s="1403" t="s">
        <v>2047</v>
      </c>
      <c r="WEJ41" s="1403" t="s">
        <v>2047</v>
      </c>
      <c r="WEK41" s="1403" t="s">
        <v>2047</v>
      </c>
      <c r="WEL41" s="1403" t="s">
        <v>2047</v>
      </c>
      <c r="WEM41" s="1403" t="s">
        <v>2047</v>
      </c>
      <c r="WEN41" s="1403" t="s">
        <v>2047</v>
      </c>
      <c r="WEO41" s="1403" t="s">
        <v>2047</v>
      </c>
      <c r="WEP41" s="1403" t="s">
        <v>2047</v>
      </c>
      <c r="WEQ41" s="1403" t="s">
        <v>2047</v>
      </c>
      <c r="WER41" s="1403" t="s">
        <v>2047</v>
      </c>
      <c r="WES41" s="1403" t="s">
        <v>2047</v>
      </c>
      <c r="WET41" s="1403" t="s">
        <v>2047</v>
      </c>
      <c r="WEU41" s="1403" t="s">
        <v>2047</v>
      </c>
      <c r="WEV41" s="1403" t="s">
        <v>2047</v>
      </c>
      <c r="WEW41" s="1403" t="s">
        <v>2047</v>
      </c>
      <c r="WEX41" s="1403" t="s">
        <v>2047</v>
      </c>
      <c r="WEY41" s="1403" t="s">
        <v>2047</v>
      </c>
      <c r="WEZ41" s="1403" t="s">
        <v>2047</v>
      </c>
      <c r="WFA41" s="1403" t="s">
        <v>2047</v>
      </c>
      <c r="WFB41" s="1403" t="s">
        <v>2047</v>
      </c>
      <c r="WFC41" s="1403" t="s">
        <v>2047</v>
      </c>
      <c r="WFD41" s="1403" t="s">
        <v>2047</v>
      </c>
      <c r="WFE41" s="1403" t="s">
        <v>2047</v>
      </c>
      <c r="WFF41" s="1403" t="s">
        <v>2047</v>
      </c>
      <c r="WFG41" s="1403" t="s">
        <v>2047</v>
      </c>
      <c r="WFH41" s="1403" t="s">
        <v>2047</v>
      </c>
      <c r="WFI41" s="1403" t="s">
        <v>2047</v>
      </c>
      <c r="WFJ41" s="1403" t="s">
        <v>2047</v>
      </c>
      <c r="WFK41" s="1403" t="s">
        <v>2047</v>
      </c>
      <c r="WFL41" s="1403" t="s">
        <v>2047</v>
      </c>
      <c r="WFM41" s="1403" t="s">
        <v>2047</v>
      </c>
      <c r="WFN41" s="1403" t="s">
        <v>2047</v>
      </c>
      <c r="WFO41" s="1403" t="s">
        <v>2047</v>
      </c>
      <c r="WFP41" s="1403" t="s">
        <v>2047</v>
      </c>
      <c r="WFQ41" s="1403" t="s">
        <v>2047</v>
      </c>
      <c r="WFR41" s="1403" t="s">
        <v>2047</v>
      </c>
      <c r="WFS41" s="1403" t="s">
        <v>2047</v>
      </c>
      <c r="WFT41" s="1403" t="s">
        <v>2047</v>
      </c>
      <c r="WFU41" s="1403" t="s">
        <v>2047</v>
      </c>
      <c r="WFV41" s="1403" t="s">
        <v>2047</v>
      </c>
      <c r="WFW41" s="1403" t="s">
        <v>2047</v>
      </c>
      <c r="WFX41" s="1403" t="s">
        <v>2047</v>
      </c>
      <c r="WFY41" s="1403" t="s">
        <v>2047</v>
      </c>
      <c r="WFZ41" s="1403" t="s">
        <v>2047</v>
      </c>
      <c r="WGA41" s="1403" t="s">
        <v>2047</v>
      </c>
      <c r="WGB41" s="1403" t="s">
        <v>2047</v>
      </c>
      <c r="WGC41" s="1403" t="s">
        <v>2047</v>
      </c>
      <c r="WGD41" s="1403" t="s">
        <v>2047</v>
      </c>
      <c r="WGE41" s="1403" t="s">
        <v>2047</v>
      </c>
      <c r="WGF41" s="1403" t="s">
        <v>2047</v>
      </c>
      <c r="WGG41" s="1403" t="s">
        <v>2047</v>
      </c>
      <c r="WGH41" s="1403" t="s">
        <v>2047</v>
      </c>
      <c r="WGI41" s="1403" t="s">
        <v>2047</v>
      </c>
      <c r="WGJ41" s="1403" t="s">
        <v>2047</v>
      </c>
      <c r="WGK41" s="1403" t="s">
        <v>2047</v>
      </c>
      <c r="WGL41" s="1403" t="s">
        <v>2047</v>
      </c>
      <c r="WGM41" s="1403" t="s">
        <v>2047</v>
      </c>
      <c r="WGN41" s="1403" t="s">
        <v>2047</v>
      </c>
      <c r="WGO41" s="1403" t="s">
        <v>2047</v>
      </c>
      <c r="WGP41" s="1403" t="s">
        <v>2047</v>
      </c>
      <c r="WGQ41" s="1403" t="s">
        <v>2047</v>
      </c>
      <c r="WGR41" s="1403" t="s">
        <v>2047</v>
      </c>
      <c r="WGS41" s="1403" t="s">
        <v>2047</v>
      </c>
      <c r="WGT41" s="1403" t="s">
        <v>2047</v>
      </c>
      <c r="WGU41" s="1403" t="s">
        <v>2047</v>
      </c>
      <c r="WGV41" s="1403" t="s">
        <v>2047</v>
      </c>
      <c r="WGW41" s="1403" t="s">
        <v>2047</v>
      </c>
      <c r="WGX41" s="1403" t="s">
        <v>2047</v>
      </c>
      <c r="WGY41" s="1403" t="s">
        <v>2047</v>
      </c>
      <c r="WGZ41" s="1403" t="s">
        <v>2047</v>
      </c>
      <c r="WHA41" s="1403" t="s">
        <v>2047</v>
      </c>
      <c r="WHB41" s="1403" t="s">
        <v>2047</v>
      </c>
      <c r="WHC41" s="1403" t="s">
        <v>2047</v>
      </c>
      <c r="WHD41" s="1403" t="s">
        <v>2047</v>
      </c>
      <c r="WHE41" s="1403" t="s">
        <v>2047</v>
      </c>
      <c r="WHF41" s="1403" t="s">
        <v>2047</v>
      </c>
      <c r="WHG41" s="1403" t="s">
        <v>2047</v>
      </c>
      <c r="WHH41" s="1403" t="s">
        <v>2047</v>
      </c>
      <c r="WHI41" s="1403" t="s">
        <v>2047</v>
      </c>
      <c r="WHJ41" s="1403" t="s">
        <v>2047</v>
      </c>
      <c r="WHK41" s="1403" t="s">
        <v>2047</v>
      </c>
      <c r="WHL41" s="1403" t="s">
        <v>2047</v>
      </c>
      <c r="WHM41" s="1403" t="s">
        <v>2047</v>
      </c>
      <c r="WHN41" s="1403" t="s">
        <v>2047</v>
      </c>
      <c r="WHO41" s="1403" t="s">
        <v>2047</v>
      </c>
      <c r="WHP41" s="1403" t="s">
        <v>2047</v>
      </c>
      <c r="WHQ41" s="1403" t="s">
        <v>2047</v>
      </c>
      <c r="WHR41" s="1403" t="s">
        <v>2047</v>
      </c>
      <c r="WHS41" s="1403" t="s">
        <v>2047</v>
      </c>
      <c r="WHT41" s="1403" t="s">
        <v>2047</v>
      </c>
      <c r="WHU41" s="1403" t="s">
        <v>2047</v>
      </c>
      <c r="WHV41" s="1403" t="s">
        <v>2047</v>
      </c>
      <c r="WHW41" s="1403" t="s">
        <v>2047</v>
      </c>
      <c r="WHX41" s="1403" t="s">
        <v>2047</v>
      </c>
      <c r="WHY41" s="1403" t="s">
        <v>2047</v>
      </c>
      <c r="WHZ41" s="1403" t="s">
        <v>2047</v>
      </c>
      <c r="WIA41" s="1403" t="s">
        <v>2047</v>
      </c>
      <c r="WIB41" s="1403" t="s">
        <v>2047</v>
      </c>
      <c r="WIC41" s="1403" t="s">
        <v>2047</v>
      </c>
      <c r="WID41" s="1403" t="s">
        <v>2047</v>
      </c>
      <c r="WIE41" s="1403" t="s">
        <v>2047</v>
      </c>
      <c r="WIF41" s="1403" t="s">
        <v>2047</v>
      </c>
      <c r="WIG41" s="1403" t="s">
        <v>2047</v>
      </c>
      <c r="WIH41" s="1403" t="s">
        <v>2047</v>
      </c>
      <c r="WII41" s="1403" t="s">
        <v>2047</v>
      </c>
      <c r="WIJ41" s="1403" t="s">
        <v>2047</v>
      </c>
      <c r="WIK41" s="1403" t="s">
        <v>2047</v>
      </c>
      <c r="WIL41" s="1403" t="s">
        <v>2047</v>
      </c>
      <c r="WIM41" s="1403" t="s">
        <v>2047</v>
      </c>
      <c r="WIN41" s="1403" t="s">
        <v>2047</v>
      </c>
      <c r="WIO41" s="1403" t="s">
        <v>2047</v>
      </c>
      <c r="WIP41" s="1403" t="s">
        <v>2047</v>
      </c>
      <c r="WIQ41" s="1403" t="s">
        <v>2047</v>
      </c>
      <c r="WIR41" s="1403" t="s">
        <v>2047</v>
      </c>
      <c r="WIS41" s="1403" t="s">
        <v>2047</v>
      </c>
      <c r="WIT41" s="1403" t="s">
        <v>2047</v>
      </c>
      <c r="WIU41" s="1403" t="s">
        <v>2047</v>
      </c>
      <c r="WIV41" s="1403" t="s">
        <v>2047</v>
      </c>
      <c r="WIW41" s="1403" t="s">
        <v>2047</v>
      </c>
      <c r="WIX41" s="1403" t="s">
        <v>2047</v>
      </c>
      <c r="WIY41" s="1403" t="s">
        <v>2047</v>
      </c>
      <c r="WIZ41" s="1403" t="s">
        <v>2047</v>
      </c>
      <c r="WJA41" s="1403" t="s">
        <v>2047</v>
      </c>
      <c r="WJB41" s="1403" t="s">
        <v>2047</v>
      </c>
      <c r="WJC41" s="1403" t="s">
        <v>2047</v>
      </c>
      <c r="WJD41" s="1403" t="s">
        <v>2047</v>
      </c>
      <c r="WJE41" s="1403" t="s">
        <v>2047</v>
      </c>
      <c r="WJF41" s="1403" t="s">
        <v>2047</v>
      </c>
      <c r="WJG41" s="1403" t="s">
        <v>2047</v>
      </c>
      <c r="WJH41" s="1403" t="s">
        <v>2047</v>
      </c>
      <c r="WJI41" s="1403" t="s">
        <v>2047</v>
      </c>
      <c r="WJJ41" s="1403" t="s">
        <v>2047</v>
      </c>
      <c r="WJK41" s="1403" t="s">
        <v>2047</v>
      </c>
      <c r="WJL41" s="1403" t="s">
        <v>2047</v>
      </c>
      <c r="WJM41" s="1403" t="s">
        <v>2047</v>
      </c>
      <c r="WJN41" s="1403" t="s">
        <v>2047</v>
      </c>
      <c r="WJO41" s="1403" t="s">
        <v>2047</v>
      </c>
      <c r="WJP41" s="1403" t="s">
        <v>2047</v>
      </c>
      <c r="WJQ41" s="1403" t="s">
        <v>2047</v>
      </c>
      <c r="WJR41" s="1403" t="s">
        <v>2047</v>
      </c>
      <c r="WJS41" s="1403" t="s">
        <v>2047</v>
      </c>
      <c r="WJT41" s="1403" t="s">
        <v>2047</v>
      </c>
      <c r="WJU41" s="1403" t="s">
        <v>2047</v>
      </c>
      <c r="WJV41" s="1403" t="s">
        <v>2047</v>
      </c>
      <c r="WJW41" s="1403" t="s">
        <v>2047</v>
      </c>
      <c r="WJX41" s="1403" t="s">
        <v>2047</v>
      </c>
      <c r="WJY41" s="1403" t="s">
        <v>2047</v>
      </c>
      <c r="WJZ41" s="1403" t="s">
        <v>2047</v>
      </c>
      <c r="WKA41" s="1403" t="s">
        <v>2047</v>
      </c>
      <c r="WKB41" s="1403" t="s">
        <v>2047</v>
      </c>
      <c r="WKC41" s="1403" t="s">
        <v>2047</v>
      </c>
      <c r="WKD41" s="1403" t="s">
        <v>2047</v>
      </c>
      <c r="WKE41" s="1403" t="s">
        <v>2047</v>
      </c>
      <c r="WKF41" s="1403" t="s">
        <v>2047</v>
      </c>
      <c r="WKG41" s="1403" t="s">
        <v>2047</v>
      </c>
      <c r="WKH41" s="1403" t="s">
        <v>2047</v>
      </c>
      <c r="WKI41" s="1403" t="s">
        <v>2047</v>
      </c>
      <c r="WKJ41" s="1403" t="s">
        <v>2047</v>
      </c>
      <c r="WKK41" s="1403" t="s">
        <v>2047</v>
      </c>
      <c r="WKL41" s="1403" t="s">
        <v>2047</v>
      </c>
      <c r="WKM41" s="1403" t="s">
        <v>2047</v>
      </c>
      <c r="WKN41" s="1403" t="s">
        <v>2047</v>
      </c>
      <c r="WKO41" s="1403" t="s">
        <v>2047</v>
      </c>
      <c r="WKP41" s="1403" t="s">
        <v>2047</v>
      </c>
      <c r="WKQ41" s="1403" t="s">
        <v>2047</v>
      </c>
      <c r="WKR41" s="1403" t="s">
        <v>2047</v>
      </c>
      <c r="WKS41" s="1403" t="s">
        <v>2047</v>
      </c>
      <c r="WKT41" s="1403" t="s">
        <v>2047</v>
      </c>
      <c r="WKU41" s="1403" t="s">
        <v>2047</v>
      </c>
      <c r="WKV41" s="1403" t="s">
        <v>2047</v>
      </c>
      <c r="WKW41" s="1403" t="s">
        <v>2047</v>
      </c>
      <c r="WKX41" s="1403" t="s">
        <v>2047</v>
      </c>
      <c r="WKY41" s="1403" t="s">
        <v>2047</v>
      </c>
      <c r="WKZ41" s="1403" t="s">
        <v>2047</v>
      </c>
      <c r="WLA41" s="1403" t="s">
        <v>2047</v>
      </c>
      <c r="WLB41" s="1403" t="s">
        <v>2047</v>
      </c>
      <c r="WLC41" s="1403" t="s">
        <v>2047</v>
      </c>
      <c r="WLD41" s="1403" t="s">
        <v>2047</v>
      </c>
      <c r="WLE41" s="1403" t="s">
        <v>2047</v>
      </c>
      <c r="WLF41" s="1403" t="s">
        <v>2047</v>
      </c>
      <c r="WLG41" s="1403" t="s">
        <v>2047</v>
      </c>
      <c r="WLH41" s="1403" t="s">
        <v>2047</v>
      </c>
      <c r="WLI41" s="1403" t="s">
        <v>2047</v>
      </c>
      <c r="WLJ41" s="1403" t="s">
        <v>2047</v>
      </c>
      <c r="WLK41" s="1403" t="s">
        <v>2047</v>
      </c>
      <c r="WLL41" s="1403" t="s">
        <v>2047</v>
      </c>
      <c r="WLM41" s="1403" t="s">
        <v>2047</v>
      </c>
      <c r="WLN41" s="1403" t="s">
        <v>2047</v>
      </c>
      <c r="WLO41" s="1403" t="s">
        <v>2047</v>
      </c>
      <c r="WLP41" s="1403" t="s">
        <v>2047</v>
      </c>
      <c r="WLQ41" s="1403" t="s">
        <v>2047</v>
      </c>
      <c r="WLR41" s="1403" t="s">
        <v>2047</v>
      </c>
      <c r="WLS41" s="1403" t="s">
        <v>2047</v>
      </c>
      <c r="WLT41" s="1403" t="s">
        <v>2047</v>
      </c>
      <c r="WLU41" s="1403" t="s">
        <v>2047</v>
      </c>
      <c r="WLV41" s="1403" t="s">
        <v>2047</v>
      </c>
      <c r="WLW41" s="1403" t="s">
        <v>2047</v>
      </c>
      <c r="WLX41" s="1403" t="s">
        <v>2047</v>
      </c>
      <c r="WLY41" s="1403" t="s">
        <v>2047</v>
      </c>
      <c r="WLZ41" s="1403" t="s">
        <v>2047</v>
      </c>
      <c r="WMA41" s="1403" t="s">
        <v>2047</v>
      </c>
      <c r="WMB41" s="1403" t="s">
        <v>2047</v>
      </c>
      <c r="WMC41" s="1403" t="s">
        <v>2047</v>
      </c>
      <c r="WMD41" s="1403" t="s">
        <v>2047</v>
      </c>
      <c r="WME41" s="1403" t="s">
        <v>2047</v>
      </c>
      <c r="WMF41" s="1403" t="s">
        <v>2047</v>
      </c>
      <c r="WMG41" s="1403" t="s">
        <v>2047</v>
      </c>
      <c r="WMH41" s="1403" t="s">
        <v>2047</v>
      </c>
      <c r="WMI41" s="1403" t="s">
        <v>2047</v>
      </c>
      <c r="WMJ41" s="1403" t="s">
        <v>2047</v>
      </c>
      <c r="WMK41" s="1403" t="s">
        <v>2047</v>
      </c>
      <c r="WML41" s="1403" t="s">
        <v>2047</v>
      </c>
      <c r="WMM41" s="1403" t="s">
        <v>2047</v>
      </c>
      <c r="WMN41" s="1403" t="s">
        <v>2047</v>
      </c>
      <c r="WMO41" s="1403" t="s">
        <v>2047</v>
      </c>
      <c r="WMP41" s="1403" t="s">
        <v>2047</v>
      </c>
      <c r="WMQ41" s="1403" t="s">
        <v>2047</v>
      </c>
      <c r="WMR41" s="1403" t="s">
        <v>2047</v>
      </c>
      <c r="WMS41" s="1403" t="s">
        <v>2047</v>
      </c>
      <c r="WMT41" s="1403" t="s">
        <v>2047</v>
      </c>
      <c r="WMU41" s="1403" t="s">
        <v>2047</v>
      </c>
      <c r="WMV41" s="1403" t="s">
        <v>2047</v>
      </c>
      <c r="WMW41" s="1403" t="s">
        <v>2047</v>
      </c>
      <c r="WMX41" s="1403" t="s">
        <v>2047</v>
      </c>
      <c r="WMY41" s="1403" t="s">
        <v>2047</v>
      </c>
      <c r="WMZ41" s="1403" t="s">
        <v>2047</v>
      </c>
      <c r="WNA41" s="1403" t="s">
        <v>2047</v>
      </c>
      <c r="WNB41" s="1403" t="s">
        <v>2047</v>
      </c>
      <c r="WNC41" s="1403" t="s">
        <v>2047</v>
      </c>
      <c r="WND41" s="1403" t="s">
        <v>2047</v>
      </c>
      <c r="WNE41" s="1403" t="s">
        <v>2047</v>
      </c>
      <c r="WNF41" s="1403" t="s">
        <v>2047</v>
      </c>
      <c r="WNG41" s="1403" t="s">
        <v>2047</v>
      </c>
      <c r="WNH41" s="1403" t="s">
        <v>2047</v>
      </c>
      <c r="WNI41" s="1403" t="s">
        <v>2047</v>
      </c>
      <c r="WNJ41" s="1403" t="s">
        <v>2047</v>
      </c>
      <c r="WNK41" s="1403" t="s">
        <v>2047</v>
      </c>
      <c r="WNL41" s="1403" t="s">
        <v>2047</v>
      </c>
      <c r="WNM41" s="1403" t="s">
        <v>2047</v>
      </c>
      <c r="WNN41" s="1403" t="s">
        <v>2047</v>
      </c>
      <c r="WNO41" s="1403" t="s">
        <v>2047</v>
      </c>
      <c r="WNP41" s="1403" t="s">
        <v>2047</v>
      </c>
      <c r="WNQ41" s="1403" t="s">
        <v>2047</v>
      </c>
      <c r="WNR41" s="1403" t="s">
        <v>2047</v>
      </c>
      <c r="WNS41" s="1403" t="s">
        <v>2047</v>
      </c>
      <c r="WNT41" s="1403" t="s">
        <v>2047</v>
      </c>
      <c r="WNU41" s="1403" t="s">
        <v>2047</v>
      </c>
      <c r="WNV41" s="1403" t="s">
        <v>2047</v>
      </c>
      <c r="WNW41" s="1403" t="s">
        <v>2047</v>
      </c>
      <c r="WNX41" s="1403" t="s">
        <v>2047</v>
      </c>
      <c r="WNY41" s="1403" t="s">
        <v>2047</v>
      </c>
      <c r="WNZ41" s="1403" t="s">
        <v>2047</v>
      </c>
      <c r="WOA41" s="1403" t="s">
        <v>2047</v>
      </c>
      <c r="WOB41" s="1403" t="s">
        <v>2047</v>
      </c>
      <c r="WOC41" s="1403" t="s">
        <v>2047</v>
      </c>
      <c r="WOD41" s="1403" t="s">
        <v>2047</v>
      </c>
      <c r="WOE41" s="1403" t="s">
        <v>2047</v>
      </c>
      <c r="WOF41" s="1403" t="s">
        <v>2047</v>
      </c>
      <c r="WOG41" s="1403" t="s">
        <v>2047</v>
      </c>
      <c r="WOH41" s="1403" t="s">
        <v>2047</v>
      </c>
      <c r="WOI41" s="1403" t="s">
        <v>2047</v>
      </c>
      <c r="WOJ41" s="1403" t="s">
        <v>2047</v>
      </c>
      <c r="WOK41" s="1403" t="s">
        <v>2047</v>
      </c>
      <c r="WOL41" s="1403" t="s">
        <v>2047</v>
      </c>
      <c r="WOM41" s="1403" t="s">
        <v>2047</v>
      </c>
      <c r="WON41" s="1403" t="s">
        <v>2047</v>
      </c>
      <c r="WOO41" s="1403" t="s">
        <v>2047</v>
      </c>
      <c r="WOP41" s="1403" t="s">
        <v>2047</v>
      </c>
      <c r="WOQ41" s="1403" t="s">
        <v>2047</v>
      </c>
      <c r="WOR41" s="1403" t="s">
        <v>2047</v>
      </c>
      <c r="WOS41" s="1403" t="s">
        <v>2047</v>
      </c>
      <c r="WOT41" s="1403" t="s">
        <v>2047</v>
      </c>
      <c r="WOU41" s="1403" t="s">
        <v>2047</v>
      </c>
      <c r="WOV41" s="1403" t="s">
        <v>2047</v>
      </c>
      <c r="WOW41" s="1403" t="s">
        <v>2047</v>
      </c>
      <c r="WOX41" s="1403" t="s">
        <v>2047</v>
      </c>
      <c r="WOY41" s="1403" t="s">
        <v>2047</v>
      </c>
      <c r="WOZ41" s="1403" t="s">
        <v>2047</v>
      </c>
      <c r="WPA41" s="1403" t="s">
        <v>2047</v>
      </c>
      <c r="WPB41" s="1403" t="s">
        <v>2047</v>
      </c>
      <c r="WPC41" s="1403" t="s">
        <v>2047</v>
      </c>
      <c r="WPD41" s="1403" t="s">
        <v>2047</v>
      </c>
      <c r="WPE41" s="1403" t="s">
        <v>2047</v>
      </c>
      <c r="WPF41" s="1403" t="s">
        <v>2047</v>
      </c>
      <c r="WPG41" s="1403" t="s">
        <v>2047</v>
      </c>
      <c r="WPH41" s="1403" t="s">
        <v>2047</v>
      </c>
      <c r="WPI41" s="1403" t="s">
        <v>2047</v>
      </c>
      <c r="WPJ41" s="1403" t="s">
        <v>2047</v>
      </c>
      <c r="WPK41" s="1403" t="s">
        <v>2047</v>
      </c>
      <c r="WPL41" s="1403" t="s">
        <v>2047</v>
      </c>
      <c r="WPM41" s="1403" t="s">
        <v>2047</v>
      </c>
      <c r="WPN41" s="1403" t="s">
        <v>2047</v>
      </c>
      <c r="WPO41" s="1403" t="s">
        <v>2047</v>
      </c>
      <c r="WPP41" s="1403" t="s">
        <v>2047</v>
      </c>
      <c r="WPQ41" s="1403" t="s">
        <v>2047</v>
      </c>
      <c r="WPR41" s="1403" t="s">
        <v>2047</v>
      </c>
      <c r="WPS41" s="1403" t="s">
        <v>2047</v>
      </c>
      <c r="WPT41" s="1403" t="s">
        <v>2047</v>
      </c>
      <c r="WPU41" s="1403" t="s">
        <v>2047</v>
      </c>
      <c r="WPV41" s="1403" t="s">
        <v>2047</v>
      </c>
      <c r="WPW41" s="1403" t="s">
        <v>2047</v>
      </c>
      <c r="WPX41" s="1403" t="s">
        <v>2047</v>
      </c>
      <c r="WPY41" s="1403" t="s">
        <v>2047</v>
      </c>
      <c r="WPZ41" s="1403" t="s">
        <v>2047</v>
      </c>
      <c r="WQA41" s="1403" t="s">
        <v>2047</v>
      </c>
      <c r="WQB41" s="1403" t="s">
        <v>2047</v>
      </c>
      <c r="WQC41" s="1403" t="s">
        <v>2047</v>
      </c>
      <c r="WQD41" s="1403" t="s">
        <v>2047</v>
      </c>
      <c r="WQE41" s="1403" t="s">
        <v>2047</v>
      </c>
      <c r="WQF41" s="1403" t="s">
        <v>2047</v>
      </c>
      <c r="WQG41" s="1403" t="s">
        <v>2047</v>
      </c>
      <c r="WQH41" s="1403" t="s">
        <v>2047</v>
      </c>
      <c r="WQI41" s="1403" t="s">
        <v>2047</v>
      </c>
      <c r="WQJ41" s="1403" t="s">
        <v>2047</v>
      </c>
      <c r="WQK41" s="1403" t="s">
        <v>2047</v>
      </c>
      <c r="WQL41" s="1403" t="s">
        <v>2047</v>
      </c>
      <c r="WQM41" s="1403" t="s">
        <v>2047</v>
      </c>
      <c r="WQN41" s="1403" t="s">
        <v>2047</v>
      </c>
      <c r="WQO41" s="1403" t="s">
        <v>2047</v>
      </c>
      <c r="WQP41" s="1403" t="s">
        <v>2047</v>
      </c>
      <c r="WQQ41" s="1403" t="s">
        <v>2047</v>
      </c>
      <c r="WQR41" s="1403" t="s">
        <v>2047</v>
      </c>
      <c r="WQS41" s="1403" t="s">
        <v>2047</v>
      </c>
      <c r="WQT41" s="1403" t="s">
        <v>2047</v>
      </c>
      <c r="WQU41" s="1403" t="s">
        <v>2047</v>
      </c>
      <c r="WQV41" s="1403" t="s">
        <v>2047</v>
      </c>
      <c r="WQW41" s="1403" t="s">
        <v>2047</v>
      </c>
      <c r="WQX41" s="1403" t="s">
        <v>2047</v>
      </c>
      <c r="WQY41" s="1403" t="s">
        <v>2047</v>
      </c>
      <c r="WQZ41" s="1403" t="s">
        <v>2047</v>
      </c>
      <c r="WRA41" s="1403" t="s">
        <v>2047</v>
      </c>
      <c r="WRB41" s="1403" t="s">
        <v>2047</v>
      </c>
      <c r="WRC41" s="1403" t="s">
        <v>2047</v>
      </c>
      <c r="WRD41" s="1403" t="s">
        <v>2047</v>
      </c>
      <c r="WRE41" s="1403" t="s">
        <v>2047</v>
      </c>
      <c r="WRF41" s="1403" t="s">
        <v>2047</v>
      </c>
      <c r="WRG41" s="1403" t="s">
        <v>2047</v>
      </c>
      <c r="WRH41" s="1403" t="s">
        <v>2047</v>
      </c>
      <c r="WRI41" s="1403" t="s">
        <v>2047</v>
      </c>
      <c r="WRJ41" s="1403" t="s">
        <v>2047</v>
      </c>
      <c r="WRK41" s="1403" t="s">
        <v>2047</v>
      </c>
      <c r="WRL41" s="1403" t="s">
        <v>2047</v>
      </c>
      <c r="WRM41" s="1403" t="s">
        <v>2047</v>
      </c>
      <c r="WRN41" s="1403" t="s">
        <v>2047</v>
      </c>
      <c r="WRO41" s="1403" t="s">
        <v>2047</v>
      </c>
      <c r="WRP41" s="1403" t="s">
        <v>2047</v>
      </c>
      <c r="WRQ41" s="1403" t="s">
        <v>2047</v>
      </c>
      <c r="WRR41" s="1403" t="s">
        <v>2047</v>
      </c>
      <c r="WRS41" s="1403" t="s">
        <v>2047</v>
      </c>
      <c r="WRT41" s="1403" t="s">
        <v>2047</v>
      </c>
      <c r="WRU41" s="1403" t="s">
        <v>2047</v>
      </c>
      <c r="WRV41" s="1403" t="s">
        <v>2047</v>
      </c>
      <c r="WRW41" s="1403" t="s">
        <v>2047</v>
      </c>
      <c r="WRX41" s="1403" t="s">
        <v>2047</v>
      </c>
      <c r="WRY41" s="1403" t="s">
        <v>2047</v>
      </c>
      <c r="WRZ41" s="1403" t="s">
        <v>2047</v>
      </c>
      <c r="WSA41" s="1403" t="s">
        <v>2047</v>
      </c>
      <c r="WSB41" s="1403" t="s">
        <v>2047</v>
      </c>
      <c r="WSC41" s="1403" t="s">
        <v>2047</v>
      </c>
      <c r="WSD41" s="1403" t="s">
        <v>2047</v>
      </c>
      <c r="WSE41" s="1403" t="s">
        <v>2047</v>
      </c>
      <c r="WSF41" s="1403" t="s">
        <v>2047</v>
      </c>
      <c r="WSG41" s="1403" t="s">
        <v>2047</v>
      </c>
      <c r="WSH41" s="1403" t="s">
        <v>2047</v>
      </c>
      <c r="WSI41" s="1403" t="s">
        <v>2047</v>
      </c>
      <c r="WSJ41" s="1403" t="s">
        <v>2047</v>
      </c>
      <c r="WSK41" s="1403" t="s">
        <v>2047</v>
      </c>
      <c r="WSL41" s="1403" t="s">
        <v>2047</v>
      </c>
      <c r="WSM41" s="1403" t="s">
        <v>2047</v>
      </c>
      <c r="WSN41" s="1403" t="s">
        <v>2047</v>
      </c>
      <c r="WSO41" s="1403" t="s">
        <v>2047</v>
      </c>
      <c r="WSP41" s="1403" t="s">
        <v>2047</v>
      </c>
      <c r="WSQ41" s="1403" t="s">
        <v>2047</v>
      </c>
      <c r="WSR41" s="1403" t="s">
        <v>2047</v>
      </c>
      <c r="WSS41" s="1403" t="s">
        <v>2047</v>
      </c>
      <c r="WST41" s="1403" t="s">
        <v>2047</v>
      </c>
      <c r="WSU41" s="1403" t="s">
        <v>2047</v>
      </c>
      <c r="WSV41" s="1403" t="s">
        <v>2047</v>
      </c>
      <c r="WSW41" s="1403" t="s">
        <v>2047</v>
      </c>
      <c r="WSX41" s="1403" t="s">
        <v>2047</v>
      </c>
      <c r="WSY41" s="1403" t="s">
        <v>2047</v>
      </c>
      <c r="WSZ41" s="1403" t="s">
        <v>2047</v>
      </c>
      <c r="WTA41" s="1403" t="s">
        <v>2047</v>
      </c>
      <c r="WTB41" s="1403" t="s">
        <v>2047</v>
      </c>
      <c r="WTC41" s="1403" t="s">
        <v>2047</v>
      </c>
      <c r="WTD41" s="1403" t="s">
        <v>2047</v>
      </c>
      <c r="WTE41" s="1403" t="s">
        <v>2047</v>
      </c>
      <c r="WTF41" s="1403" t="s">
        <v>2047</v>
      </c>
      <c r="WTG41" s="1403" t="s">
        <v>2047</v>
      </c>
      <c r="WTH41" s="1403" t="s">
        <v>2047</v>
      </c>
      <c r="WTI41" s="1403" t="s">
        <v>2047</v>
      </c>
      <c r="WTJ41" s="1403" t="s">
        <v>2047</v>
      </c>
      <c r="WTK41" s="1403" t="s">
        <v>2047</v>
      </c>
      <c r="WTL41" s="1403" t="s">
        <v>2047</v>
      </c>
      <c r="WTM41" s="1403" t="s">
        <v>2047</v>
      </c>
      <c r="WTN41" s="1403" t="s">
        <v>2047</v>
      </c>
      <c r="WTO41" s="1403" t="s">
        <v>2047</v>
      </c>
      <c r="WTP41" s="1403" t="s">
        <v>2047</v>
      </c>
      <c r="WTQ41" s="1403" t="s">
        <v>2047</v>
      </c>
      <c r="WTR41" s="1403" t="s">
        <v>2047</v>
      </c>
      <c r="WTS41" s="1403" t="s">
        <v>2047</v>
      </c>
      <c r="WTT41" s="1403" t="s">
        <v>2047</v>
      </c>
      <c r="WTU41" s="1403" t="s">
        <v>2047</v>
      </c>
      <c r="WTV41" s="1403" t="s">
        <v>2047</v>
      </c>
      <c r="WTW41" s="1403" t="s">
        <v>2047</v>
      </c>
      <c r="WTX41" s="1403" t="s">
        <v>2047</v>
      </c>
      <c r="WTY41" s="1403" t="s">
        <v>2047</v>
      </c>
      <c r="WTZ41" s="1403" t="s">
        <v>2047</v>
      </c>
      <c r="WUA41" s="1403" t="s">
        <v>2047</v>
      </c>
      <c r="WUB41" s="1403" t="s">
        <v>2047</v>
      </c>
      <c r="WUC41" s="1403" t="s">
        <v>2047</v>
      </c>
      <c r="WUD41" s="1403" t="s">
        <v>2047</v>
      </c>
      <c r="WUE41" s="1403" t="s">
        <v>2047</v>
      </c>
      <c r="WUF41" s="1403" t="s">
        <v>2047</v>
      </c>
      <c r="WUG41" s="1403" t="s">
        <v>2047</v>
      </c>
      <c r="WUH41" s="1403" t="s">
        <v>2047</v>
      </c>
      <c r="WUI41" s="1403" t="s">
        <v>2047</v>
      </c>
      <c r="WUJ41" s="1403" t="s">
        <v>2047</v>
      </c>
      <c r="WUK41" s="1403" t="s">
        <v>2047</v>
      </c>
      <c r="WUL41" s="1403" t="s">
        <v>2047</v>
      </c>
      <c r="WUM41" s="1403" t="s">
        <v>2047</v>
      </c>
      <c r="WUN41" s="1403" t="s">
        <v>2047</v>
      </c>
      <c r="WUO41" s="1403" t="s">
        <v>2047</v>
      </c>
      <c r="WUP41" s="1403" t="s">
        <v>2047</v>
      </c>
      <c r="WUQ41" s="1403" t="s">
        <v>2047</v>
      </c>
      <c r="WUR41" s="1403" t="s">
        <v>2047</v>
      </c>
      <c r="WUS41" s="1403" t="s">
        <v>2047</v>
      </c>
      <c r="WUT41" s="1403" t="s">
        <v>2047</v>
      </c>
      <c r="WUU41" s="1403" t="s">
        <v>2047</v>
      </c>
      <c r="WUV41" s="1403" t="s">
        <v>2047</v>
      </c>
      <c r="WUW41" s="1403" t="s">
        <v>2047</v>
      </c>
      <c r="WUX41" s="1403" t="s">
        <v>2047</v>
      </c>
      <c r="WUY41" s="1403" t="s">
        <v>2047</v>
      </c>
      <c r="WUZ41" s="1403" t="s">
        <v>2047</v>
      </c>
      <c r="WVA41" s="1403" t="s">
        <v>2047</v>
      </c>
      <c r="WVB41" s="1403" t="s">
        <v>2047</v>
      </c>
      <c r="WVC41" s="1403" t="s">
        <v>2047</v>
      </c>
      <c r="WVD41" s="1403" t="s">
        <v>2047</v>
      </c>
      <c r="WVE41" s="1403" t="s">
        <v>2047</v>
      </c>
      <c r="WVF41" s="1403" t="s">
        <v>2047</v>
      </c>
      <c r="WVG41" s="1403" t="s">
        <v>2047</v>
      </c>
      <c r="WVH41" s="1403" t="s">
        <v>2047</v>
      </c>
      <c r="WVI41" s="1403" t="s">
        <v>2047</v>
      </c>
      <c r="WVJ41" s="1403" t="s">
        <v>2047</v>
      </c>
      <c r="WVK41" s="1403" t="s">
        <v>2047</v>
      </c>
      <c r="WVL41" s="1403" t="s">
        <v>2047</v>
      </c>
      <c r="WVM41" s="1403" t="s">
        <v>2047</v>
      </c>
      <c r="WVN41" s="1403" t="s">
        <v>2047</v>
      </c>
      <c r="WVO41" s="1403" t="s">
        <v>2047</v>
      </c>
      <c r="WVP41" s="1403" t="s">
        <v>2047</v>
      </c>
      <c r="WVQ41" s="1403" t="s">
        <v>2047</v>
      </c>
      <c r="WVR41" s="1403" t="s">
        <v>2047</v>
      </c>
      <c r="WVS41" s="1403" t="s">
        <v>2047</v>
      </c>
      <c r="WVT41" s="1403" t="s">
        <v>2047</v>
      </c>
      <c r="WVU41" s="1403" t="s">
        <v>2047</v>
      </c>
      <c r="WVV41" s="1403" t="s">
        <v>2047</v>
      </c>
      <c r="WVW41" s="1403" t="s">
        <v>2047</v>
      </c>
      <c r="WVX41" s="1403" t="s">
        <v>2047</v>
      </c>
      <c r="WVY41" s="1403" t="s">
        <v>2047</v>
      </c>
      <c r="WVZ41" s="1403" t="s">
        <v>2047</v>
      </c>
      <c r="WWA41" s="1403" t="s">
        <v>2047</v>
      </c>
      <c r="WWB41" s="1403" t="s">
        <v>2047</v>
      </c>
      <c r="WWC41" s="1403" t="s">
        <v>2047</v>
      </c>
      <c r="WWD41" s="1403" t="s">
        <v>2047</v>
      </c>
      <c r="WWE41" s="1403" t="s">
        <v>2047</v>
      </c>
      <c r="WWF41" s="1403" t="s">
        <v>2047</v>
      </c>
      <c r="WWG41" s="1403" t="s">
        <v>2047</v>
      </c>
      <c r="WWH41" s="1403" t="s">
        <v>2047</v>
      </c>
      <c r="WWI41" s="1403" t="s">
        <v>2047</v>
      </c>
      <c r="WWJ41" s="1403" t="s">
        <v>2047</v>
      </c>
      <c r="WWK41" s="1403" t="s">
        <v>2047</v>
      </c>
      <c r="WWL41" s="1403" t="s">
        <v>2047</v>
      </c>
      <c r="WWM41" s="1403" t="s">
        <v>2047</v>
      </c>
      <c r="WWN41" s="1403" t="s">
        <v>2047</v>
      </c>
      <c r="WWO41" s="1403" t="s">
        <v>2047</v>
      </c>
      <c r="WWP41" s="1403" t="s">
        <v>2047</v>
      </c>
      <c r="WWQ41" s="1403" t="s">
        <v>2047</v>
      </c>
      <c r="WWR41" s="1403" t="s">
        <v>2047</v>
      </c>
      <c r="WWS41" s="1403" t="s">
        <v>2047</v>
      </c>
      <c r="WWT41" s="1403" t="s">
        <v>2047</v>
      </c>
      <c r="WWU41" s="1403" t="s">
        <v>2047</v>
      </c>
      <c r="WWV41" s="1403" t="s">
        <v>2047</v>
      </c>
      <c r="WWW41" s="1403" t="s">
        <v>2047</v>
      </c>
      <c r="WWX41" s="1403" t="s">
        <v>2047</v>
      </c>
      <c r="WWY41" s="1403" t="s">
        <v>2047</v>
      </c>
      <c r="WWZ41" s="1403" t="s">
        <v>2047</v>
      </c>
      <c r="WXA41" s="1403" t="s">
        <v>2047</v>
      </c>
      <c r="WXB41" s="1403" t="s">
        <v>2047</v>
      </c>
      <c r="WXC41" s="1403" t="s">
        <v>2047</v>
      </c>
      <c r="WXD41" s="1403" t="s">
        <v>2047</v>
      </c>
      <c r="WXE41" s="1403" t="s">
        <v>2047</v>
      </c>
      <c r="WXF41" s="1403" t="s">
        <v>2047</v>
      </c>
      <c r="WXG41" s="1403" t="s">
        <v>2047</v>
      </c>
      <c r="WXH41" s="1403" t="s">
        <v>2047</v>
      </c>
      <c r="WXI41" s="1403" t="s">
        <v>2047</v>
      </c>
      <c r="WXJ41" s="1403" t="s">
        <v>2047</v>
      </c>
      <c r="WXK41" s="1403" t="s">
        <v>2047</v>
      </c>
      <c r="WXL41" s="1403" t="s">
        <v>2047</v>
      </c>
      <c r="WXM41" s="1403" t="s">
        <v>2047</v>
      </c>
      <c r="WXN41" s="1403" t="s">
        <v>2047</v>
      </c>
      <c r="WXO41" s="1403" t="s">
        <v>2047</v>
      </c>
      <c r="WXP41" s="1403" t="s">
        <v>2047</v>
      </c>
      <c r="WXQ41" s="1403" t="s">
        <v>2047</v>
      </c>
      <c r="WXR41" s="1403" t="s">
        <v>2047</v>
      </c>
      <c r="WXS41" s="1403" t="s">
        <v>2047</v>
      </c>
      <c r="WXT41" s="1403" t="s">
        <v>2047</v>
      </c>
      <c r="WXU41" s="1403" t="s">
        <v>2047</v>
      </c>
      <c r="WXV41" s="1403" t="s">
        <v>2047</v>
      </c>
      <c r="WXW41" s="1403" t="s">
        <v>2047</v>
      </c>
      <c r="WXX41" s="1403" t="s">
        <v>2047</v>
      </c>
      <c r="WXY41" s="1403" t="s">
        <v>2047</v>
      </c>
      <c r="WXZ41" s="1403" t="s">
        <v>2047</v>
      </c>
      <c r="WYA41" s="1403" t="s">
        <v>2047</v>
      </c>
      <c r="WYB41" s="1403" t="s">
        <v>2047</v>
      </c>
      <c r="WYC41" s="1403" t="s">
        <v>2047</v>
      </c>
      <c r="WYD41" s="1403" t="s">
        <v>2047</v>
      </c>
      <c r="WYE41" s="1403" t="s">
        <v>2047</v>
      </c>
      <c r="WYF41" s="1403" t="s">
        <v>2047</v>
      </c>
      <c r="WYG41" s="1403" t="s">
        <v>2047</v>
      </c>
      <c r="WYH41" s="1403" t="s">
        <v>2047</v>
      </c>
      <c r="WYI41" s="1403" t="s">
        <v>2047</v>
      </c>
      <c r="WYJ41" s="1403" t="s">
        <v>2047</v>
      </c>
      <c r="WYK41" s="1403" t="s">
        <v>2047</v>
      </c>
      <c r="WYL41" s="1403" t="s">
        <v>2047</v>
      </c>
      <c r="WYM41" s="1403" t="s">
        <v>2047</v>
      </c>
      <c r="WYN41" s="1403" t="s">
        <v>2047</v>
      </c>
      <c r="WYO41" s="1403" t="s">
        <v>2047</v>
      </c>
      <c r="WYP41" s="1403" t="s">
        <v>2047</v>
      </c>
      <c r="WYQ41" s="1403" t="s">
        <v>2047</v>
      </c>
      <c r="WYR41" s="1403" t="s">
        <v>2047</v>
      </c>
      <c r="WYS41" s="1403" t="s">
        <v>2047</v>
      </c>
      <c r="WYT41" s="1403" t="s">
        <v>2047</v>
      </c>
      <c r="WYU41" s="1403" t="s">
        <v>2047</v>
      </c>
      <c r="WYV41" s="1403" t="s">
        <v>2047</v>
      </c>
      <c r="WYW41" s="1403" t="s">
        <v>2047</v>
      </c>
      <c r="WYX41" s="1403" t="s">
        <v>2047</v>
      </c>
      <c r="WYY41" s="1403" t="s">
        <v>2047</v>
      </c>
      <c r="WYZ41" s="1403" t="s">
        <v>2047</v>
      </c>
      <c r="WZA41" s="1403" t="s">
        <v>2047</v>
      </c>
      <c r="WZB41" s="1403" t="s">
        <v>2047</v>
      </c>
      <c r="WZC41" s="1403" t="s">
        <v>2047</v>
      </c>
      <c r="WZD41" s="1403" t="s">
        <v>2047</v>
      </c>
      <c r="WZE41" s="1403" t="s">
        <v>2047</v>
      </c>
      <c r="WZF41" s="1403" t="s">
        <v>2047</v>
      </c>
      <c r="WZG41" s="1403" t="s">
        <v>2047</v>
      </c>
      <c r="WZH41" s="1403" t="s">
        <v>2047</v>
      </c>
      <c r="WZI41" s="1403" t="s">
        <v>2047</v>
      </c>
      <c r="WZJ41" s="1403" t="s">
        <v>2047</v>
      </c>
      <c r="WZK41" s="1403" t="s">
        <v>2047</v>
      </c>
      <c r="WZL41" s="1403" t="s">
        <v>2047</v>
      </c>
      <c r="WZM41" s="1403" t="s">
        <v>2047</v>
      </c>
      <c r="WZN41" s="1403" t="s">
        <v>2047</v>
      </c>
      <c r="WZO41" s="1403" t="s">
        <v>2047</v>
      </c>
      <c r="WZP41" s="1403" t="s">
        <v>2047</v>
      </c>
      <c r="WZQ41" s="1403" t="s">
        <v>2047</v>
      </c>
      <c r="WZR41" s="1403" t="s">
        <v>2047</v>
      </c>
      <c r="WZS41" s="1403" t="s">
        <v>2047</v>
      </c>
      <c r="WZT41" s="1403" t="s">
        <v>2047</v>
      </c>
      <c r="WZU41" s="1403" t="s">
        <v>2047</v>
      </c>
      <c r="WZV41" s="1403" t="s">
        <v>2047</v>
      </c>
      <c r="WZW41" s="1403" t="s">
        <v>2047</v>
      </c>
      <c r="WZX41" s="1403" t="s">
        <v>2047</v>
      </c>
      <c r="WZY41" s="1403" t="s">
        <v>2047</v>
      </c>
      <c r="WZZ41" s="1403" t="s">
        <v>2047</v>
      </c>
      <c r="XAA41" s="1403" t="s">
        <v>2047</v>
      </c>
      <c r="XAB41" s="1403" t="s">
        <v>2047</v>
      </c>
      <c r="XAC41" s="1403" t="s">
        <v>2047</v>
      </c>
      <c r="XAD41" s="1403" t="s">
        <v>2047</v>
      </c>
      <c r="XAE41" s="1403" t="s">
        <v>2047</v>
      </c>
      <c r="XAF41" s="1403" t="s">
        <v>2047</v>
      </c>
      <c r="XAG41" s="1403" t="s">
        <v>2047</v>
      </c>
      <c r="XAH41" s="1403" t="s">
        <v>2047</v>
      </c>
      <c r="XAI41" s="1403" t="s">
        <v>2047</v>
      </c>
      <c r="XAJ41" s="1403" t="s">
        <v>2047</v>
      </c>
      <c r="XAK41" s="1403" t="s">
        <v>2047</v>
      </c>
      <c r="XAL41" s="1403" t="s">
        <v>2047</v>
      </c>
      <c r="XAM41" s="1403" t="s">
        <v>2047</v>
      </c>
      <c r="XAN41" s="1403" t="s">
        <v>2047</v>
      </c>
      <c r="XAO41" s="1403" t="s">
        <v>2047</v>
      </c>
      <c r="XAP41" s="1403" t="s">
        <v>2047</v>
      </c>
      <c r="XAQ41" s="1403" t="s">
        <v>2047</v>
      </c>
      <c r="XAR41" s="1403" t="s">
        <v>2047</v>
      </c>
      <c r="XAS41" s="1403" t="s">
        <v>2047</v>
      </c>
      <c r="XAT41" s="1403" t="s">
        <v>2047</v>
      </c>
      <c r="XAU41" s="1403" t="s">
        <v>2047</v>
      </c>
      <c r="XAV41" s="1403" t="s">
        <v>2047</v>
      </c>
      <c r="XAW41" s="1403" t="s">
        <v>2047</v>
      </c>
      <c r="XAX41" s="1403" t="s">
        <v>2047</v>
      </c>
      <c r="XAY41" s="1403" t="s">
        <v>2047</v>
      </c>
      <c r="XAZ41" s="1403" t="s">
        <v>2047</v>
      </c>
      <c r="XBA41" s="1403" t="s">
        <v>2047</v>
      </c>
      <c r="XBB41" s="1403" t="s">
        <v>2047</v>
      </c>
      <c r="XBC41" s="1403" t="s">
        <v>2047</v>
      </c>
      <c r="XBD41" s="1403" t="s">
        <v>2047</v>
      </c>
      <c r="XBE41" s="1403" t="s">
        <v>2047</v>
      </c>
      <c r="XBF41" s="1403" t="s">
        <v>2047</v>
      </c>
      <c r="XBG41" s="1403" t="s">
        <v>2047</v>
      </c>
      <c r="XBH41" s="1403" t="s">
        <v>2047</v>
      </c>
      <c r="XBI41" s="1403" t="s">
        <v>2047</v>
      </c>
      <c r="XBJ41" s="1403" t="s">
        <v>2047</v>
      </c>
      <c r="XBK41" s="1403" t="s">
        <v>2047</v>
      </c>
      <c r="XBL41" s="1403" t="s">
        <v>2047</v>
      </c>
      <c r="XBM41" s="1403" t="s">
        <v>2047</v>
      </c>
      <c r="XBN41" s="1403" t="s">
        <v>2047</v>
      </c>
      <c r="XBO41" s="1403" t="s">
        <v>2047</v>
      </c>
      <c r="XBP41" s="1403" t="s">
        <v>2047</v>
      </c>
      <c r="XBQ41" s="1403" t="s">
        <v>2047</v>
      </c>
      <c r="XBR41" s="1403" t="s">
        <v>2047</v>
      </c>
      <c r="XBS41" s="1403" t="s">
        <v>2047</v>
      </c>
      <c r="XBT41" s="1403" t="s">
        <v>2047</v>
      </c>
      <c r="XBU41" s="1403" t="s">
        <v>2047</v>
      </c>
      <c r="XBV41" s="1403" t="s">
        <v>2047</v>
      </c>
      <c r="XBW41" s="1403" t="s">
        <v>2047</v>
      </c>
      <c r="XBX41" s="1403" t="s">
        <v>2047</v>
      </c>
      <c r="XBY41" s="1403" t="s">
        <v>2047</v>
      </c>
      <c r="XBZ41" s="1403" t="s">
        <v>2047</v>
      </c>
      <c r="XCA41" s="1403" t="s">
        <v>2047</v>
      </c>
      <c r="XCB41" s="1403" t="s">
        <v>2047</v>
      </c>
      <c r="XCC41" s="1403" t="s">
        <v>2047</v>
      </c>
      <c r="XCD41" s="1403" t="s">
        <v>2047</v>
      </c>
      <c r="XCE41" s="1403" t="s">
        <v>2047</v>
      </c>
      <c r="XCF41" s="1403" t="s">
        <v>2047</v>
      </c>
      <c r="XCG41" s="1403" t="s">
        <v>2047</v>
      </c>
      <c r="XCH41" s="1403" t="s">
        <v>2047</v>
      </c>
      <c r="XCI41" s="1403" t="s">
        <v>2047</v>
      </c>
      <c r="XCJ41" s="1403" t="s">
        <v>2047</v>
      </c>
      <c r="XCK41" s="1403" t="s">
        <v>2047</v>
      </c>
      <c r="XCL41" s="1403" t="s">
        <v>2047</v>
      </c>
      <c r="XCM41" s="1403" t="s">
        <v>2047</v>
      </c>
      <c r="XCN41" s="1403" t="s">
        <v>2047</v>
      </c>
      <c r="XCO41" s="1403" t="s">
        <v>2047</v>
      </c>
      <c r="XCP41" s="1403" t="s">
        <v>2047</v>
      </c>
      <c r="XCQ41" s="1403" t="s">
        <v>2047</v>
      </c>
      <c r="XCR41" s="1403" t="s">
        <v>2047</v>
      </c>
      <c r="XCS41" s="1403" t="s">
        <v>2047</v>
      </c>
      <c r="XCT41" s="1403" t="s">
        <v>2047</v>
      </c>
      <c r="XCU41" s="1403" t="s">
        <v>2047</v>
      </c>
      <c r="XCV41" s="1403" t="s">
        <v>2047</v>
      </c>
      <c r="XCW41" s="1403" t="s">
        <v>2047</v>
      </c>
      <c r="XCX41" s="1403" t="s">
        <v>2047</v>
      </c>
      <c r="XCY41" s="1403" t="s">
        <v>2047</v>
      </c>
      <c r="XCZ41" s="1403" t="s">
        <v>2047</v>
      </c>
      <c r="XDA41" s="1403" t="s">
        <v>2047</v>
      </c>
      <c r="XDB41" s="1403" t="s">
        <v>2047</v>
      </c>
      <c r="XDC41" s="1403" t="s">
        <v>2047</v>
      </c>
      <c r="XDD41" s="1403" t="s">
        <v>2047</v>
      </c>
      <c r="XDE41" s="1403" t="s">
        <v>2047</v>
      </c>
      <c r="XDF41" s="1403" t="s">
        <v>2047</v>
      </c>
      <c r="XDG41" s="1403" t="s">
        <v>2047</v>
      </c>
      <c r="XDH41" s="1403" t="s">
        <v>2047</v>
      </c>
      <c r="XDI41" s="1403" t="s">
        <v>2047</v>
      </c>
      <c r="XDJ41" s="1403" t="s">
        <v>2047</v>
      </c>
      <c r="XDK41" s="1403" t="s">
        <v>2047</v>
      </c>
      <c r="XDL41" s="1403" t="s">
        <v>2047</v>
      </c>
      <c r="XDM41" s="1403" t="s">
        <v>2047</v>
      </c>
      <c r="XDN41" s="1403" t="s">
        <v>2047</v>
      </c>
      <c r="XDO41" s="1403" t="s">
        <v>2047</v>
      </c>
      <c r="XDP41" s="1403" t="s">
        <v>2047</v>
      </c>
      <c r="XDQ41" s="1403" t="s">
        <v>2047</v>
      </c>
      <c r="XDR41" s="1403" t="s">
        <v>2047</v>
      </c>
      <c r="XDS41" s="1403" t="s">
        <v>2047</v>
      </c>
      <c r="XDT41" s="1403" t="s">
        <v>2047</v>
      </c>
      <c r="XDU41" s="1403" t="s">
        <v>2047</v>
      </c>
      <c r="XDV41" s="1403" t="s">
        <v>2047</v>
      </c>
      <c r="XDW41" s="1403" t="s">
        <v>2047</v>
      </c>
      <c r="XDX41" s="1403" t="s">
        <v>2047</v>
      </c>
      <c r="XDY41" s="1403" t="s">
        <v>2047</v>
      </c>
      <c r="XDZ41" s="1403" t="s">
        <v>2047</v>
      </c>
      <c r="XEA41" s="1403" t="s">
        <v>2047</v>
      </c>
      <c r="XEB41" s="1403" t="s">
        <v>2047</v>
      </c>
      <c r="XEC41" s="1403" t="s">
        <v>2047</v>
      </c>
      <c r="XED41" s="1403" t="s">
        <v>2047</v>
      </c>
      <c r="XEE41" s="1403" t="s">
        <v>2047</v>
      </c>
      <c r="XEF41" s="1403" t="s">
        <v>2047</v>
      </c>
      <c r="XEG41" s="1403" t="s">
        <v>2047</v>
      </c>
      <c r="XEH41" s="1403" t="s">
        <v>2047</v>
      </c>
      <c r="XEI41" s="1403" t="s">
        <v>2047</v>
      </c>
      <c r="XEJ41" s="1403" t="s">
        <v>2047</v>
      </c>
      <c r="XEK41" s="1403" t="s">
        <v>2047</v>
      </c>
      <c r="XEL41" s="1403" t="s">
        <v>2047</v>
      </c>
      <c r="XEM41" s="1403" t="s">
        <v>2047</v>
      </c>
      <c r="XEN41" s="1403" t="s">
        <v>2047</v>
      </c>
      <c r="XEO41" s="1403" t="s">
        <v>2047</v>
      </c>
      <c r="XEP41" s="1403" t="s">
        <v>2047</v>
      </c>
      <c r="XEQ41" s="1403" t="s">
        <v>2047</v>
      </c>
      <c r="XER41" s="1403" t="s">
        <v>2047</v>
      </c>
      <c r="XES41" s="1403" t="s">
        <v>2047</v>
      </c>
      <c r="XET41" s="1403" t="s">
        <v>2047</v>
      </c>
      <c r="XEU41" s="1403" t="s">
        <v>2047</v>
      </c>
      <c r="XEV41" s="1403" t="s">
        <v>2047</v>
      </c>
      <c r="XEW41" s="1403" t="s">
        <v>2047</v>
      </c>
      <c r="XEX41" s="1403" t="s">
        <v>2047</v>
      </c>
      <c r="XEY41" s="1403" t="s">
        <v>2047</v>
      </c>
      <c r="XEZ41" s="1403" t="s">
        <v>2047</v>
      </c>
      <c r="XFA41" s="1403" t="s">
        <v>2047</v>
      </c>
      <c r="XFB41" s="1403" t="s">
        <v>2047</v>
      </c>
      <c r="XFC41" s="1403" t="s">
        <v>2047</v>
      </c>
      <c r="XFD41" s="1403" t="s">
        <v>2047</v>
      </c>
    </row>
  </sheetData>
  <mergeCells count="2">
    <mergeCell ref="A1:N1"/>
    <mergeCell ref="A41:N41"/>
  </mergeCells>
  <printOptions horizontalCentered="1"/>
  <pageMargins left="0.7" right="0.7" top="0.75" bottom="0.75" header="0.3" footer="0.3"/>
  <pageSetup scale="74"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2"/>
  <sheetViews>
    <sheetView showGridLines="0" workbookViewId="0">
      <selection sqref="A1:N1"/>
    </sheetView>
  </sheetViews>
  <sheetFormatPr defaultColWidth="9.140625" defaultRowHeight="15"/>
  <cols>
    <col min="1" max="1" width="17.7109375" style="1711" customWidth="1"/>
    <col min="2" max="2" width="8.7109375" style="1711" customWidth="1"/>
    <col min="3" max="7" width="8.7109375" style="1728" customWidth="1"/>
    <col min="8" max="14" width="8.7109375" style="1711" customWidth="1"/>
    <col min="15" max="16384" width="9.140625" style="1711"/>
  </cols>
  <sheetData>
    <row r="1" spans="1:14" ht="30" customHeight="1">
      <c r="A1" s="2980" t="s">
        <v>1930</v>
      </c>
      <c r="B1" s="2981"/>
      <c r="C1" s="2981"/>
      <c r="D1" s="2981"/>
      <c r="E1" s="2981"/>
      <c r="F1" s="2981"/>
      <c r="G1" s="2981"/>
      <c r="H1" s="2984"/>
      <c r="I1" s="2984"/>
      <c r="J1" s="2984"/>
      <c r="K1" s="2984"/>
      <c r="L1" s="2984"/>
      <c r="M1" s="2984"/>
      <c r="N1" s="2984"/>
    </row>
    <row r="2" spans="1:14" s="1762" customFormat="1" ht="31.5">
      <c r="A2" s="1760" t="s">
        <v>2043</v>
      </c>
      <c r="B2" s="1761">
        <v>2005</v>
      </c>
      <c r="C2" s="1761">
        <v>2006</v>
      </c>
      <c r="D2" s="1761">
        <v>2007</v>
      </c>
      <c r="E2" s="1761">
        <v>2008</v>
      </c>
      <c r="F2" s="1761">
        <v>2009</v>
      </c>
      <c r="G2" s="1761">
        <v>2010</v>
      </c>
      <c r="H2" s="1761">
        <v>2011</v>
      </c>
      <c r="I2" s="1761">
        <v>2012</v>
      </c>
      <c r="J2" s="1761">
        <v>2013</v>
      </c>
      <c r="K2" s="1761">
        <v>2014</v>
      </c>
      <c r="L2" s="1761">
        <v>2015</v>
      </c>
      <c r="M2" s="1761">
        <v>2016</v>
      </c>
      <c r="N2" s="1761">
        <v>2017</v>
      </c>
    </row>
    <row r="3" spans="1:14" s="1774" customFormat="1" ht="12.75">
      <c r="A3" s="1763" t="s">
        <v>556</v>
      </c>
      <c r="B3" s="1767"/>
      <c r="C3" s="1767"/>
      <c r="D3" s="1767"/>
      <c r="E3" s="1767"/>
      <c r="F3" s="1767"/>
      <c r="G3" s="1767"/>
      <c r="H3" s="1767"/>
      <c r="I3" s="1767"/>
      <c r="J3" s="1767"/>
      <c r="K3" s="1767"/>
      <c r="L3" s="1764">
        <v>199.01943453600001</v>
      </c>
      <c r="M3" s="1764">
        <v>241.59163725100001</v>
      </c>
      <c r="N3" s="1764">
        <v>255.57052272600001</v>
      </c>
    </row>
    <row r="4" spans="1:14" s="1774" customFormat="1" ht="12.75">
      <c r="A4" s="1765" t="s">
        <v>557</v>
      </c>
      <c r="B4" s="1766">
        <v>99.364929813000003</v>
      </c>
      <c r="C4" s="1766">
        <v>102.559826511</v>
      </c>
      <c r="D4" s="1766">
        <v>104.297656609</v>
      </c>
      <c r="E4" s="1766">
        <v>172.45321855399999</v>
      </c>
      <c r="F4" s="1766">
        <v>176.58483834699999</v>
      </c>
      <c r="G4" s="1766">
        <v>193.43118168999999</v>
      </c>
      <c r="H4" s="1766">
        <v>219.56838439000001</v>
      </c>
      <c r="I4" s="1766">
        <v>229.70164671500001</v>
      </c>
      <c r="J4" s="1766">
        <v>230.65573534399999</v>
      </c>
      <c r="K4" s="1766">
        <v>247.00562665000001</v>
      </c>
      <c r="L4" s="1766">
        <v>276.767621765</v>
      </c>
      <c r="M4" s="1766">
        <v>355.58712597900001</v>
      </c>
      <c r="N4" s="1766">
        <v>338.393174805</v>
      </c>
    </row>
    <row r="5" spans="1:14" s="1774" customFormat="1" ht="12.75">
      <c r="A5" s="1763" t="s">
        <v>558</v>
      </c>
      <c r="B5" s="1764">
        <v>82.141924243000005</v>
      </c>
      <c r="C5" s="1764">
        <v>84.503391801999996</v>
      </c>
      <c r="D5" s="1764">
        <v>87.969418734000001</v>
      </c>
      <c r="E5" s="1764">
        <v>101.875506933</v>
      </c>
      <c r="F5" s="1764">
        <v>112.546368802</v>
      </c>
      <c r="G5" s="1764">
        <v>116.41123919100001</v>
      </c>
      <c r="H5" s="1764">
        <v>128.857475026</v>
      </c>
      <c r="I5" s="1764">
        <v>132.78765849600001</v>
      </c>
      <c r="J5" s="1764">
        <v>128.09408794000001</v>
      </c>
      <c r="K5" s="1764">
        <v>139.28076145200001</v>
      </c>
      <c r="L5" s="1764">
        <v>168.353205489</v>
      </c>
      <c r="M5" s="1764">
        <v>204.023534488</v>
      </c>
      <c r="N5" s="1767"/>
    </row>
    <row r="6" spans="1:14" s="1774" customFormat="1" ht="12.75">
      <c r="A6" s="1765" t="s">
        <v>559</v>
      </c>
      <c r="B6" s="1766">
        <v>115.2903062</v>
      </c>
      <c r="C6" s="1766">
        <v>111.263790212</v>
      </c>
      <c r="D6" s="1766">
        <v>115.073848226</v>
      </c>
      <c r="E6" s="1766">
        <v>124.560291486</v>
      </c>
      <c r="F6" s="1766">
        <v>129.525383229</v>
      </c>
      <c r="G6" s="1766">
        <v>139.167018015</v>
      </c>
      <c r="H6" s="1766">
        <v>150.90741793199999</v>
      </c>
      <c r="I6" s="1766">
        <v>160.98916626100001</v>
      </c>
      <c r="J6" s="1766">
        <v>162.30582556900001</v>
      </c>
      <c r="K6" s="1766">
        <v>168.347831404</v>
      </c>
      <c r="L6" s="1766">
        <v>186.040360198</v>
      </c>
      <c r="M6" s="1766">
        <v>214.29313712499999</v>
      </c>
      <c r="N6" s="1766">
        <v>215.901722565</v>
      </c>
    </row>
    <row r="7" spans="1:14" s="1774" customFormat="1" ht="12.75">
      <c r="A7" s="1763" t="s">
        <v>560</v>
      </c>
      <c r="B7" s="1764">
        <v>110.962346407</v>
      </c>
      <c r="C7" s="1764">
        <v>114.55665667300001</v>
      </c>
      <c r="D7" s="1764">
        <v>128.86909691400001</v>
      </c>
      <c r="E7" s="1764">
        <v>131.37873803700001</v>
      </c>
      <c r="F7" s="1764">
        <v>136.75989620600001</v>
      </c>
      <c r="G7" s="1764">
        <v>151.83207183299999</v>
      </c>
      <c r="H7" s="1764">
        <v>180.36518957000001</v>
      </c>
      <c r="I7" s="1764">
        <v>195.54831367700001</v>
      </c>
      <c r="J7" s="1764">
        <v>175.62281728799999</v>
      </c>
      <c r="K7" s="1764">
        <v>186.138964673</v>
      </c>
      <c r="L7" s="1764">
        <v>204.700137966</v>
      </c>
      <c r="M7" s="1764">
        <v>248.652467833</v>
      </c>
      <c r="N7" s="1764">
        <v>236.111485324</v>
      </c>
    </row>
    <row r="8" spans="1:14" s="1774" customFormat="1" ht="12.75">
      <c r="A8" s="1765" t="s">
        <v>561</v>
      </c>
      <c r="B8" s="1766">
        <v>212.164770387</v>
      </c>
      <c r="C8" s="1766">
        <v>223.29065485000001</v>
      </c>
      <c r="D8" s="1766">
        <v>226.14263355099999</v>
      </c>
      <c r="E8" s="1766">
        <v>236.188998188</v>
      </c>
      <c r="F8" s="1766">
        <v>262.68269346400001</v>
      </c>
      <c r="G8" s="1766">
        <v>267.73079200000001</v>
      </c>
      <c r="H8" s="1766">
        <v>273.43961000000002</v>
      </c>
      <c r="I8" s="1766">
        <v>293.389617827</v>
      </c>
      <c r="J8" s="1766">
        <v>317.21646166199997</v>
      </c>
      <c r="K8" s="1766">
        <v>337.54807038000001</v>
      </c>
      <c r="L8" s="1766">
        <v>359.11146569800002</v>
      </c>
      <c r="M8" s="1766">
        <v>415.90242840899998</v>
      </c>
      <c r="N8" s="1766">
        <v>391.75549705899999</v>
      </c>
    </row>
    <row r="9" spans="1:14" s="1774" customFormat="1" ht="12.75">
      <c r="A9" s="1763" t="s">
        <v>153</v>
      </c>
      <c r="B9" s="1767"/>
      <c r="C9" s="1767"/>
      <c r="D9" s="1767"/>
      <c r="E9" s="1767"/>
      <c r="F9" s="1767"/>
      <c r="G9" s="1767"/>
      <c r="H9" s="1767"/>
      <c r="I9" s="1767"/>
      <c r="J9" s="1764">
        <v>368.069740244</v>
      </c>
      <c r="K9" s="1764">
        <v>388.84466443899998</v>
      </c>
      <c r="L9" s="1764">
        <v>439.05518961299998</v>
      </c>
      <c r="M9" s="1764">
        <v>527.99797018699996</v>
      </c>
      <c r="N9" s="1764">
        <v>517.96547269300004</v>
      </c>
    </row>
    <row r="10" spans="1:14" s="1774" customFormat="1" ht="12.75">
      <c r="A10" s="1765" t="s">
        <v>154</v>
      </c>
      <c r="B10" s="1766">
        <v>103.475904761</v>
      </c>
      <c r="C10" s="1766">
        <v>115.85138572699999</v>
      </c>
      <c r="D10" s="1766">
        <v>131.60235364600001</v>
      </c>
      <c r="E10" s="1766">
        <v>148.33736381400001</v>
      </c>
      <c r="F10" s="1766">
        <v>168.641618491</v>
      </c>
      <c r="G10" s="1766">
        <v>194.00938823199999</v>
      </c>
      <c r="H10" s="1766">
        <v>213.81533026400001</v>
      </c>
      <c r="I10" s="1766">
        <v>216.446177973</v>
      </c>
      <c r="J10" s="1766">
        <v>225.367793398</v>
      </c>
      <c r="K10" s="1766">
        <v>234.865654361</v>
      </c>
      <c r="L10" s="1766">
        <v>284.49495746600002</v>
      </c>
      <c r="M10" s="1766">
        <v>367.74155693300003</v>
      </c>
      <c r="N10" s="1766">
        <v>375.41362166599998</v>
      </c>
    </row>
    <row r="11" spans="1:14" s="1774" customFormat="1" ht="12.75">
      <c r="A11" s="1763" t="s">
        <v>155</v>
      </c>
      <c r="B11" s="1764">
        <v>45.827953858999997</v>
      </c>
      <c r="C11" s="1764">
        <v>48.685316976999999</v>
      </c>
      <c r="D11" s="1764">
        <v>51.320498864000001</v>
      </c>
      <c r="E11" s="1764">
        <v>61.845138626000001</v>
      </c>
      <c r="F11" s="1764">
        <v>59.811669443</v>
      </c>
      <c r="G11" s="1764">
        <v>76.192527114000001</v>
      </c>
      <c r="H11" s="1764">
        <v>84.656289119999997</v>
      </c>
      <c r="I11" s="1764">
        <v>90.656145253000005</v>
      </c>
      <c r="J11" s="1764">
        <v>115.180770166</v>
      </c>
      <c r="K11" s="1764">
        <v>119.529243413</v>
      </c>
      <c r="L11" s="1764">
        <v>112.125688939</v>
      </c>
      <c r="M11" s="1764">
        <v>118.28688001</v>
      </c>
      <c r="N11" s="1764">
        <v>124.08947378000001</v>
      </c>
    </row>
    <row r="12" spans="1:14" s="1774" customFormat="1" ht="12.75">
      <c r="A12" s="1765" t="s">
        <v>156</v>
      </c>
      <c r="B12" s="1766">
        <v>70.992123819</v>
      </c>
      <c r="C12" s="1766">
        <v>70.358193435999993</v>
      </c>
      <c r="D12" s="1766">
        <v>82.478206559</v>
      </c>
      <c r="E12" s="1766">
        <v>103.026021027</v>
      </c>
      <c r="F12" s="1766">
        <v>110.75733037400001</v>
      </c>
      <c r="G12" s="1766">
        <v>114.59895900799999</v>
      </c>
      <c r="H12" s="1766">
        <v>120.54683099499999</v>
      </c>
      <c r="I12" s="1766">
        <v>119.704130593</v>
      </c>
      <c r="J12" s="1766">
        <v>142.65630118799999</v>
      </c>
      <c r="K12" s="1766">
        <v>141.52016785500001</v>
      </c>
      <c r="L12" s="1766">
        <v>160.18637340199999</v>
      </c>
      <c r="M12" s="1766">
        <v>170.697397228</v>
      </c>
      <c r="N12" s="1767"/>
    </row>
    <row r="13" spans="1:14" s="1774" customFormat="1" ht="12.75">
      <c r="A13" s="1763" t="s">
        <v>158</v>
      </c>
      <c r="B13" s="1764">
        <v>274.29041134099998</v>
      </c>
      <c r="C13" s="1764">
        <v>277.33621365200003</v>
      </c>
      <c r="D13" s="1764">
        <v>281.17242490199999</v>
      </c>
      <c r="E13" s="1764">
        <v>304.08339785300001</v>
      </c>
      <c r="F13" s="1764">
        <v>324.321688075</v>
      </c>
      <c r="G13" s="1764">
        <v>331.37447703200002</v>
      </c>
      <c r="H13" s="1764">
        <v>345.82579483900003</v>
      </c>
      <c r="I13" s="1764">
        <v>315.36642508</v>
      </c>
      <c r="J13" s="1764">
        <v>256.98919700099998</v>
      </c>
      <c r="K13" s="1764">
        <v>306.56465816899998</v>
      </c>
      <c r="L13" s="1764">
        <v>327.02608846800001</v>
      </c>
      <c r="M13" s="1764">
        <v>362.82643050600001</v>
      </c>
      <c r="N13" s="1764">
        <v>348.345820796</v>
      </c>
    </row>
    <row r="14" spans="1:14" s="1774" customFormat="1" ht="12.75">
      <c r="A14" s="1765" t="s">
        <v>159</v>
      </c>
      <c r="B14" s="1766">
        <v>114.254198093</v>
      </c>
      <c r="C14" s="1766">
        <v>114.42404504</v>
      </c>
      <c r="D14" s="1766">
        <v>121.131086915</v>
      </c>
      <c r="E14" s="1766">
        <v>132.721219203</v>
      </c>
      <c r="F14" s="1766">
        <v>148.88894639399999</v>
      </c>
      <c r="G14" s="1766">
        <v>157.13180215700001</v>
      </c>
      <c r="H14" s="1766">
        <v>177.44333354899999</v>
      </c>
      <c r="I14" s="1766">
        <v>180.66519617099999</v>
      </c>
      <c r="J14" s="1766">
        <v>192.55004140599999</v>
      </c>
      <c r="K14" s="1766">
        <v>196.85513268400001</v>
      </c>
      <c r="L14" s="1766">
        <v>225.977877009</v>
      </c>
      <c r="M14" s="1766">
        <v>285.54999120700001</v>
      </c>
      <c r="N14" s="1766">
        <v>294.10832338900002</v>
      </c>
    </row>
    <row r="15" spans="1:14" s="1774" customFormat="1" ht="12.75">
      <c r="A15" s="1763" t="s">
        <v>160</v>
      </c>
      <c r="B15" s="1764">
        <v>42.829925195000001</v>
      </c>
      <c r="C15" s="1764">
        <v>49.892525091000003</v>
      </c>
      <c r="D15" s="1764">
        <v>57.554420119</v>
      </c>
      <c r="E15" s="1764">
        <v>61.071360966999997</v>
      </c>
      <c r="F15" s="1764">
        <v>65.240983756999995</v>
      </c>
      <c r="G15" s="1764">
        <v>63.689274277999999</v>
      </c>
      <c r="H15" s="1764">
        <v>68.753410987999999</v>
      </c>
      <c r="I15" s="1764">
        <v>71.911207825999995</v>
      </c>
      <c r="J15" s="1764">
        <v>71.918895655</v>
      </c>
      <c r="K15" s="1764">
        <v>72.733057450999993</v>
      </c>
      <c r="L15" s="1764">
        <v>95.798201689999999</v>
      </c>
      <c r="M15" s="1764">
        <v>123.42849656600001</v>
      </c>
      <c r="N15" s="1764">
        <v>146.60319354699999</v>
      </c>
    </row>
    <row r="16" spans="1:14" s="1774" customFormat="1" ht="12.75">
      <c r="A16" s="1765" t="s">
        <v>161</v>
      </c>
      <c r="B16" s="1766">
        <v>86.753212523000002</v>
      </c>
      <c r="C16" s="1766">
        <v>92.240571238000001</v>
      </c>
      <c r="D16" s="1766">
        <v>107.959240131</v>
      </c>
      <c r="E16" s="1766">
        <v>125.44106607400001</v>
      </c>
      <c r="F16" s="1766">
        <v>127.268346697</v>
      </c>
      <c r="G16" s="1766">
        <v>127.68209228800001</v>
      </c>
      <c r="H16" s="1766">
        <v>121.923408334</v>
      </c>
      <c r="I16" s="1766">
        <v>120.598233818</v>
      </c>
      <c r="J16" s="1766">
        <v>110.242745113</v>
      </c>
      <c r="K16" s="1766">
        <v>104.297010959</v>
      </c>
      <c r="L16" s="1766">
        <v>118.46175207899999</v>
      </c>
      <c r="M16" s="1766">
        <v>169.808915412</v>
      </c>
      <c r="N16" s="1766">
        <v>177.28532211699999</v>
      </c>
    </row>
    <row r="17" spans="1:14" s="1774" customFormat="1" ht="12.75">
      <c r="A17" s="1763" t="s">
        <v>162</v>
      </c>
      <c r="B17" s="1764">
        <v>166.22059150499999</v>
      </c>
      <c r="C17" s="1764">
        <v>185.469312024</v>
      </c>
      <c r="D17" s="1764">
        <v>194.42780466400001</v>
      </c>
      <c r="E17" s="1764">
        <v>210.12932212300001</v>
      </c>
      <c r="F17" s="1764">
        <v>225.648769155</v>
      </c>
      <c r="G17" s="1764">
        <v>242.75813674700001</v>
      </c>
      <c r="H17" s="1764">
        <v>260.02218177399999</v>
      </c>
      <c r="I17" s="1764">
        <v>268.32928089299998</v>
      </c>
      <c r="J17" s="1764">
        <v>268.01895200799999</v>
      </c>
      <c r="K17" s="1764">
        <v>280.35636691500002</v>
      </c>
      <c r="L17" s="1764">
        <v>346.926190566</v>
      </c>
      <c r="M17" s="1764">
        <v>411.08262558299998</v>
      </c>
      <c r="N17" s="1764">
        <v>445.363205591</v>
      </c>
    </row>
    <row r="18" spans="1:14" s="1774" customFormat="1" ht="12.75">
      <c r="A18" s="1765" t="s">
        <v>163</v>
      </c>
      <c r="B18" s="1767"/>
      <c r="C18" s="1767"/>
      <c r="D18" s="1767"/>
      <c r="E18" s="1766">
        <v>156.67065468800001</v>
      </c>
      <c r="F18" s="1766">
        <v>164.507907733</v>
      </c>
      <c r="G18" s="1766">
        <v>161.00295320199999</v>
      </c>
      <c r="H18" s="1766">
        <v>172.50717780799999</v>
      </c>
      <c r="I18" s="1766">
        <v>152.85059474900001</v>
      </c>
      <c r="J18" s="1766">
        <v>154.710108682</v>
      </c>
      <c r="K18" s="1766">
        <v>156.54057008199999</v>
      </c>
      <c r="L18" s="1766">
        <v>204.499552518</v>
      </c>
      <c r="M18" s="1766">
        <v>287.71063394700002</v>
      </c>
      <c r="N18" s="1767"/>
    </row>
    <row r="19" spans="1:14" s="1774" customFormat="1" ht="12.75">
      <c r="A19" s="1763" t="s">
        <v>164</v>
      </c>
      <c r="B19" s="1767"/>
      <c r="C19" s="1764">
        <v>251.87857560200001</v>
      </c>
      <c r="D19" s="1764">
        <v>259.91619671699999</v>
      </c>
      <c r="E19" s="1764">
        <v>277.12735891300002</v>
      </c>
      <c r="F19" s="1764">
        <v>292.49585876700002</v>
      </c>
      <c r="G19" s="1764">
        <v>292.55653013300002</v>
      </c>
      <c r="H19" s="1764">
        <v>317.57734284600002</v>
      </c>
      <c r="I19" s="1764">
        <v>338.56371827300001</v>
      </c>
      <c r="J19" s="1764">
        <v>315.58788697</v>
      </c>
      <c r="K19" s="1764">
        <v>300.48239687799997</v>
      </c>
      <c r="L19" s="1764">
        <v>297.13228937899999</v>
      </c>
      <c r="M19" s="1764">
        <v>345.05757970000002</v>
      </c>
      <c r="N19" s="1764">
        <v>322.60466599599999</v>
      </c>
    </row>
    <row r="20" spans="1:14" s="1774" customFormat="1" ht="12.75">
      <c r="A20" s="1765" t="s">
        <v>165</v>
      </c>
      <c r="B20" s="1766">
        <v>416.91997978000001</v>
      </c>
      <c r="C20" s="1766">
        <v>428.66677843999997</v>
      </c>
      <c r="D20" s="1766">
        <v>415.35824472399997</v>
      </c>
      <c r="E20" s="1766">
        <v>429.03303015799997</v>
      </c>
      <c r="F20" s="1766">
        <v>447.21232411</v>
      </c>
      <c r="G20" s="1766">
        <v>439.29802347399999</v>
      </c>
      <c r="H20" s="1766">
        <v>428.26928070500003</v>
      </c>
      <c r="I20" s="1766">
        <v>421.41729641500001</v>
      </c>
      <c r="J20" s="1766">
        <v>427.04408601400002</v>
      </c>
      <c r="K20" s="1766">
        <v>403.79980792399999</v>
      </c>
      <c r="L20" s="1766">
        <v>412.42759611600002</v>
      </c>
      <c r="M20" s="1766">
        <v>473.78859952900001</v>
      </c>
      <c r="N20" s="1766">
        <v>460.343067389</v>
      </c>
    </row>
    <row r="21" spans="1:14" s="1774" customFormat="1" ht="12.75">
      <c r="A21" s="1763" t="s">
        <v>166</v>
      </c>
      <c r="B21" s="1764">
        <v>245.225249757</v>
      </c>
      <c r="C21" s="1764">
        <v>259.05821632999999</v>
      </c>
      <c r="D21" s="1764">
        <v>263.38585891600002</v>
      </c>
      <c r="E21" s="1764">
        <v>250.97211077700001</v>
      </c>
      <c r="F21" s="1764">
        <v>277.61396393000001</v>
      </c>
      <c r="G21" s="1764">
        <v>289.12017480999998</v>
      </c>
      <c r="H21" s="1764">
        <v>322.35780717799997</v>
      </c>
      <c r="I21" s="1764">
        <v>356.38841223399999</v>
      </c>
      <c r="J21" s="1764">
        <v>366.96650562299999</v>
      </c>
      <c r="K21" s="1764">
        <v>393.66268027900003</v>
      </c>
      <c r="L21" s="1764">
        <v>398.48936814299998</v>
      </c>
      <c r="M21" s="1764">
        <v>452.4676551</v>
      </c>
      <c r="N21" s="1767"/>
    </row>
    <row r="22" spans="1:14" s="1774" customFormat="1" ht="12.75">
      <c r="A22" s="1765" t="s">
        <v>167</v>
      </c>
      <c r="B22" s="1766">
        <v>148.76605741200001</v>
      </c>
      <c r="C22" s="1766">
        <v>163.17848935399999</v>
      </c>
      <c r="D22" s="1766">
        <v>166.000882805</v>
      </c>
      <c r="E22" s="1766">
        <v>178.107862232</v>
      </c>
      <c r="F22" s="1766">
        <v>189.11005764000001</v>
      </c>
      <c r="G22" s="1766">
        <v>204.69844790100001</v>
      </c>
      <c r="H22" s="1766">
        <v>219.74237498599999</v>
      </c>
      <c r="I22" s="1766">
        <v>220.873335051</v>
      </c>
      <c r="J22" s="1766">
        <v>229.72498702600001</v>
      </c>
      <c r="K22" s="1766">
        <v>229.56501764699999</v>
      </c>
      <c r="L22" s="1766">
        <v>260.70430973800001</v>
      </c>
      <c r="M22" s="1766">
        <v>335.74081102899999</v>
      </c>
      <c r="N22" s="1766">
        <v>342.76099447600001</v>
      </c>
    </row>
    <row r="23" spans="1:14" s="1774" customFormat="1" ht="12.75">
      <c r="A23" s="1763" t="s">
        <v>168</v>
      </c>
      <c r="B23" s="1764">
        <v>155.080537765</v>
      </c>
      <c r="C23" s="1764">
        <v>149.68644764300001</v>
      </c>
      <c r="D23" s="1764">
        <v>165.012645316</v>
      </c>
      <c r="E23" s="1764">
        <v>185.661547727</v>
      </c>
      <c r="F23" s="1764">
        <v>204.86033416399999</v>
      </c>
      <c r="G23" s="1764">
        <v>194.21510312199999</v>
      </c>
      <c r="H23" s="1764">
        <v>210.179197574</v>
      </c>
      <c r="I23" s="1764">
        <v>209.959637628</v>
      </c>
      <c r="J23" s="1764">
        <v>225.96935623300001</v>
      </c>
      <c r="K23" s="1764">
        <v>247.22854077599999</v>
      </c>
      <c r="L23" s="1764">
        <v>275.77509126899997</v>
      </c>
      <c r="M23" s="1764">
        <v>334.86105298199999</v>
      </c>
      <c r="N23" s="1764">
        <v>363.17191695399998</v>
      </c>
    </row>
    <row r="24" spans="1:14" s="1774" customFormat="1" ht="12.75">
      <c r="A24" s="1765" t="s">
        <v>169</v>
      </c>
      <c r="B24" s="1767"/>
      <c r="C24" s="1767"/>
      <c r="D24" s="1767"/>
      <c r="E24" s="1767"/>
      <c r="F24" s="1767"/>
      <c r="G24" s="1767"/>
      <c r="H24" s="1767"/>
      <c r="I24" s="1767"/>
      <c r="J24" s="1766">
        <v>168.040627134</v>
      </c>
      <c r="K24" s="1766">
        <v>223.552037641</v>
      </c>
      <c r="L24" s="1766">
        <v>166.14338257899999</v>
      </c>
      <c r="M24" s="1766">
        <v>204.40152248999999</v>
      </c>
      <c r="N24" s="1766">
        <v>225.921620746</v>
      </c>
    </row>
    <row r="25" spans="1:14" s="1774" customFormat="1" ht="12.75">
      <c r="A25" s="1763" t="s">
        <v>170</v>
      </c>
      <c r="B25" s="1764">
        <v>124.286423231</v>
      </c>
      <c r="C25" s="1764">
        <v>137.93739581299999</v>
      </c>
      <c r="D25" s="1764">
        <v>152.310002161</v>
      </c>
      <c r="E25" s="1764">
        <v>168.539462843</v>
      </c>
      <c r="F25" s="1764">
        <v>194.504393599</v>
      </c>
      <c r="G25" s="1764">
        <v>215.31174086199999</v>
      </c>
      <c r="H25" s="1764">
        <v>237.22325599999999</v>
      </c>
      <c r="I25" s="1764">
        <v>250.68685672999999</v>
      </c>
      <c r="J25" s="1764">
        <v>243.378760543</v>
      </c>
      <c r="K25" s="1764">
        <v>261.40947373500001</v>
      </c>
      <c r="L25" s="1764">
        <v>306.84515228999999</v>
      </c>
      <c r="M25" s="1764">
        <v>353.98976409699998</v>
      </c>
      <c r="N25" s="1764">
        <v>345.61276238599999</v>
      </c>
    </row>
    <row r="26" spans="1:14" s="1774" customFormat="1" ht="12.75">
      <c r="A26" s="1765" t="s">
        <v>171</v>
      </c>
      <c r="B26" s="1767"/>
      <c r="C26" s="1767"/>
      <c r="D26" s="1767"/>
      <c r="E26" s="1767"/>
      <c r="F26" s="1766">
        <v>171.548707541</v>
      </c>
      <c r="G26" s="1766">
        <v>164.38579130100001</v>
      </c>
      <c r="H26" s="1766">
        <v>176.44698436499999</v>
      </c>
      <c r="I26" s="1766">
        <v>171.289694443</v>
      </c>
      <c r="J26" s="1766">
        <v>183.444705551</v>
      </c>
      <c r="K26" s="1766">
        <v>213.57088404000001</v>
      </c>
      <c r="L26" s="1766">
        <v>239.94476655700001</v>
      </c>
      <c r="M26" s="1766">
        <v>301.398332246</v>
      </c>
      <c r="N26" s="1766">
        <v>294.41058845100002</v>
      </c>
    </row>
    <row r="27" spans="1:14" s="1774" customFormat="1" ht="12.75">
      <c r="A27" s="1763" t="s">
        <v>172</v>
      </c>
      <c r="B27" s="1764">
        <v>53.658435887000003</v>
      </c>
      <c r="C27" s="1764">
        <v>55.204054788000001</v>
      </c>
      <c r="D27" s="1764">
        <v>64.061193333999995</v>
      </c>
      <c r="E27" s="1764">
        <v>69.112592597000003</v>
      </c>
      <c r="F27" s="1764">
        <v>72.757225551999994</v>
      </c>
      <c r="G27" s="1764">
        <v>87.832688748999999</v>
      </c>
      <c r="H27" s="1764">
        <v>89.934075583999999</v>
      </c>
      <c r="I27" s="1764">
        <v>91.315956705999994</v>
      </c>
      <c r="J27" s="1764">
        <v>90.985918045000005</v>
      </c>
      <c r="K27" s="1764">
        <v>78.553327229999994</v>
      </c>
      <c r="L27" s="1764">
        <v>99.559500882999998</v>
      </c>
      <c r="M27" s="1764">
        <v>160.23161726699999</v>
      </c>
      <c r="N27" s="1764">
        <v>168.49289422499999</v>
      </c>
    </row>
    <row r="28" spans="1:14" s="1774" customFormat="1" ht="12.75">
      <c r="A28" s="1765" t="s">
        <v>173</v>
      </c>
      <c r="B28" s="1766">
        <v>106.941914059</v>
      </c>
      <c r="C28" s="1766">
        <v>116.912512886</v>
      </c>
      <c r="D28" s="1766">
        <v>119.14086867499999</v>
      </c>
      <c r="E28" s="1766">
        <v>126.125634018</v>
      </c>
      <c r="F28" s="1766">
        <v>137.81504086000001</v>
      </c>
      <c r="G28" s="1766">
        <v>145.14624559200001</v>
      </c>
      <c r="H28" s="1766">
        <v>141.24203964899999</v>
      </c>
      <c r="I28" s="1766">
        <v>149.51405138000001</v>
      </c>
      <c r="J28" s="1766">
        <v>169.35290372700001</v>
      </c>
      <c r="K28" s="1766">
        <v>174.109147785</v>
      </c>
      <c r="L28" s="1766">
        <v>208.25426701399999</v>
      </c>
      <c r="M28" s="1766">
        <v>254.52835886</v>
      </c>
      <c r="N28" s="1766">
        <v>262.904936475</v>
      </c>
    </row>
    <row r="29" spans="1:14" s="1774" customFormat="1" ht="12.75">
      <c r="A29" s="1763" t="s">
        <v>175</v>
      </c>
      <c r="B29" s="1764">
        <v>232.90646111500001</v>
      </c>
      <c r="C29" s="1764">
        <v>231.85005486899999</v>
      </c>
      <c r="D29" s="1764">
        <v>228.94394028599999</v>
      </c>
      <c r="E29" s="1764">
        <v>240.32002831599999</v>
      </c>
      <c r="F29" s="1764">
        <v>252.743311605</v>
      </c>
      <c r="G29" s="1764">
        <v>254.09002174400001</v>
      </c>
      <c r="H29" s="1764">
        <v>261.05266214099998</v>
      </c>
      <c r="I29" s="1764">
        <v>276.36028768199998</v>
      </c>
      <c r="J29" s="1764">
        <v>280.34385675300001</v>
      </c>
      <c r="K29" s="1764">
        <v>288.68051717499998</v>
      </c>
      <c r="L29" s="1764">
        <v>310.50517642800003</v>
      </c>
      <c r="M29" s="1764">
        <v>352.22889887600002</v>
      </c>
      <c r="N29" s="1764">
        <v>351.40500544499997</v>
      </c>
    </row>
    <row r="30" spans="1:14" s="1774" customFormat="1" ht="12.75">
      <c r="A30" s="1765" t="s">
        <v>176</v>
      </c>
      <c r="B30" s="1767"/>
      <c r="C30" s="1767"/>
      <c r="D30" s="1767"/>
      <c r="E30" s="1766">
        <v>124.434303864</v>
      </c>
      <c r="F30" s="1766">
        <v>172.26069083900001</v>
      </c>
      <c r="G30" s="1766">
        <v>191.38922090400001</v>
      </c>
      <c r="H30" s="1766">
        <v>211.59918542099999</v>
      </c>
      <c r="I30" s="1766">
        <v>205.54614833599999</v>
      </c>
      <c r="J30" s="1766">
        <v>207.87733719799999</v>
      </c>
      <c r="K30" s="1766">
        <v>215.44906512899999</v>
      </c>
      <c r="L30" s="1766">
        <v>234.221260922</v>
      </c>
      <c r="M30" s="1766">
        <v>314.41948740100003</v>
      </c>
      <c r="N30" s="1766">
        <v>354.37443521</v>
      </c>
    </row>
    <row r="31" spans="1:14" s="1774" customFormat="1" ht="12.75">
      <c r="A31" s="1763" t="s">
        <v>177</v>
      </c>
      <c r="B31" s="1764">
        <v>369.83321811399998</v>
      </c>
      <c r="C31" s="1764">
        <v>363.14625263300002</v>
      </c>
      <c r="D31" s="1764">
        <v>338.39507554800002</v>
      </c>
      <c r="E31" s="1764">
        <v>337.05668070600001</v>
      </c>
      <c r="F31" s="1764">
        <v>350.35857010799998</v>
      </c>
      <c r="G31" s="1764">
        <v>349.72183658</v>
      </c>
      <c r="H31" s="1764">
        <v>362.038383716</v>
      </c>
      <c r="I31" s="1764">
        <v>365.11179994899999</v>
      </c>
      <c r="J31" s="1764">
        <v>358.39528639399998</v>
      </c>
      <c r="K31" s="1764">
        <v>360.51705240199999</v>
      </c>
      <c r="L31" s="1764">
        <v>379.550367343</v>
      </c>
      <c r="M31" s="1764">
        <v>409.82730781100003</v>
      </c>
      <c r="N31" s="1767"/>
    </row>
    <row r="32" spans="1:14" s="1774" customFormat="1" ht="12.75">
      <c r="A32" s="1765" t="s">
        <v>178</v>
      </c>
      <c r="B32" s="1766">
        <v>95.116752567999995</v>
      </c>
      <c r="C32" s="1766">
        <v>102.245264139</v>
      </c>
      <c r="D32" s="1766">
        <v>111.187430939</v>
      </c>
      <c r="E32" s="1766">
        <v>115.753633892</v>
      </c>
      <c r="F32" s="1766">
        <v>128.737621835</v>
      </c>
      <c r="G32" s="1766">
        <v>138.83620502100001</v>
      </c>
      <c r="H32" s="1766">
        <v>153.405753691</v>
      </c>
      <c r="I32" s="1766">
        <v>179.620328051</v>
      </c>
      <c r="J32" s="1766">
        <v>208.47964995500001</v>
      </c>
      <c r="K32" s="1766">
        <v>220.003341242</v>
      </c>
      <c r="L32" s="1766">
        <v>256.69699257600001</v>
      </c>
      <c r="M32" s="1766">
        <v>320.10383743099999</v>
      </c>
      <c r="N32" s="1766">
        <v>313.378606601</v>
      </c>
    </row>
    <row r="33" spans="1:14" s="1774" customFormat="1" ht="12.75">
      <c r="A33" s="1763" t="s">
        <v>179</v>
      </c>
      <c r="B33" s="1767"/>
      <c r="C33" s="1767"/>
      <c r="D33" s="1767"/>
      <c r="E33" s="1767"/>
      <c r="F33" s="1767"/>
      <c r="G33" s="1767"/>
      <c r="H33" s="1764">
        <v>156.60384791600001</v>
      </c>
      <c r="I33" s="1764">
        <v>207.81346707599999</v>
      </c>
      <c r="J33" s="1764">
        <v>159.34849271499999</v>
      </c>
      <c r="K33" s="1764">
        <v>161.527533355</v>
      </c>
      <c r="L33" s="1764">
        <v>201.11884491800001</v>
      </c>
      <c r="M33" s="1764">
        <v>291.37115552</v>
      </c>
      <c r="N33" s="1764">
        <v>284.04209157299999</v>
      </c>
    </row>
    <row r="34" spans="1:14" s="1774" customFormat="1" ht="12.75">
      <c r="A34" s="1765" t="s">
        <v>180</v>
      </c>
      <c r="B34" s="1766">
        <v>141.64257668499999</v>
      </c>
      <c r="C34" s="1766">
        <v>153.466541197</v>
      </c>
      <c r="D34" s="1766">
        <v>162.84166893899999</v>
      </c>
      <c r="E34" s="1766">
        <v>173.42972109499999</v>
      </c>
      <c r="F34" s="1766">
        <v>192.166835889</v>
      </c>
      <c r="G34" s="1766">
        <v>200.850365493</v>
      </c>
      <c r="H34" s="1766">
        <v>216.09317108799999</v>
      </c>
      <c r="I34" s="1766">
        <v>232.92789472499999</v>
      </c>
      <c r="J34" s="1766">
        <v>248.306876034</v>
      </c>
      <c r="K34" s="1766">
        <v>292.01218884299999</v>
      </c>
      <c r="L34" s="1766">
        <v>330.80785263199999</v>
      </c>
      <c r="M34" s="1766">
        <v>415.84218516800001</v>
      </c>
      <c r="N34" s="1766">
        <v>420.492794688</v>
      </c>
    </row>
    <row r="35" spans="1:14" s="1774" customFormat="1" ht="12.75">
      <c r="A35" s="1763" t="s">
        <v>181</v>
      </c>
      <c r="B35" s="1764">
        <v>95.948483113999998</v>
      </c>
      <c r="C35" s="1764">
        <v>105.580645938</v>
      </c>
      <c r="D35" s="1764">
        <v>113.93047432199999</v>
      </c>
      <c r="E35" s="1764">
        <v>125.05761316100001</v>
      </c>
      <c r="F35" s="1764">
        <v>132.40943188400001</v>
      </c>
      <c r="G35" s="1764">
        <v>138.29315913900001</v>
      </c>
      <c r="H35" s="1764">
        <v>152.93724871200001</v>
      </c>
      <c r="I35" s="1764">
        <v>161.97195760299999</v>
      </c>
      <c r="J35" s="1764">
        <v>153.73250625099999</v>
      </c>
      <c r="K35" s="1764">
        <v>155.137668504</v>
      </c>
      <c r="L35" s="1764">
        <v>165.866062193</v>
      </c>
      <c r="M35" s="1764">
        <v>207.05116990600001</v>
      </c>
      <c r="N35" s="1767"/>
    </row>
    <row r="36" spans="1:14" s="1774" customFormat="1" ht="12.75">
      <c r="A36" s="1765" t="s">
        <v>182</v>
      </c>
      <c r="B36" s="1766">
        <v>140.81598754000001</v>
      </c>
      <c r="C36" s="1766">
        <v>160.15882448900001</v>
      </c>
      <c r="D36" s="1766">
        <v>168.94588604</v>
      </c>
      <c r="E36" s="1766">
        <v>191.14350850299999</v>
      </c>
      <c r="F36" s="1766">
        <v>191.662142394</v>
      </c>
      <c r="G36" s="1766">
        <v>194.85194324299999</v>
      </c>
      <c r="H36" s="1766">
        <v>225.097312759</v>
      </c>
      <c r="I36" s="1766">
        <v>220.61966797400001</v>
      </c>
      <c r="J36" s="1766">
        <v>254.23115072300001</v>
      </c>
      <c r="K36" s="1766">
        <v>307.013563218</v>
      </c>
      <c r="L36" s="1766">
        <v>359.52929673199998</v>
      </c>
      <c r="M36" s="1766">
        <v>388.71216748900002</v>
      </c>
      <c r="N36" s="1766">
        <v>370.018879513</v>
      </c>
    </row>
    <row r="37" spans="1:14" s="1774" customFormat="1" ht="12.75">
      <c r="A37" s="1763" t="s">
        <v>183</v>
      </c>
      <c r="B37" s="1767"/>
      <c r="C37" s="1767"/>
      <c r="D37" s="1767"/>
      <c r="E37" s="1764">
        <v>186.90823855599999</v>
      </c>
      <c r="F37" s="1764">
        <v>179.401573974</v>
      </c>
      <c r="G37" s="1764">
        <v>184.76774268</v>
      </c>
      <c r="H37" s="1764">
        <v>228.36539694499999</v>
      </c>
      <c r="I37" s="1764">
        <v>245.254278879</v>
      </c>
      <c r="J37" s="1764">
        <v>266.14034947800002</v>
      </c>
      <c r="K37" s="1764">
        <v>285.08165796899999</v>
      </c>
      <c r="L37" s="1764">
        <v>316.63661928699997</v>
      </c>
      <c r="M37" s="1764">
        <v>362.25526724899998</v>
      </c>
      <c r="N37" s="1764">
        <v>362.85212249900002</v>
      </c>
    </row>
    <row r="38" spans="1:14" s="1774" customFormat="1" ht="12.75">
      <c r="A38" s="1765" t="s">
        <v>184</v>
      </c>
      <c r="B38" s="1766">
        <v>183.34937793500001</v>
      </c>
      <c r="C38" s="1766">
        <v>206.560781335</v>
      </c>
      <c r="D38" s="1766">
        <v>218.589366248</v>
      </c>
      <c r="E38" s="1766">
        <v>223.76786761100001</v>
      </c>
      <c r="F38" s="1766">
        <v>244.14090309400001</v>
      </c>
      <c r="G38" s="1766">
        <v>271.61594270799998</v>
      </c>
      <c r="H38" s="1766">
        <v>317.23357128999999</v>
      </c>
      <c r="I38" s="1766">
        <v>321.647259539</v>
      </c>
      <c r="J38" s="1766">
        <v>317.83184360600001</v>
      </c>
      <c r="K38" s="1766">
        <v>377.42578071700001</v>
      </c>
      <c r="L38" s="1766">
        <v>367.950739656</v>
      </c>
      <c r="M38" s="1766">
        <v>443.61903824799998</v>
      </c>
      <c r="N38" s="1767"/>
    </row>
    <row r="39" spans="1:14" s="1774" customFormat="1" ht="12.75">
      <c r="A39" s="1763" t="s">
        <v>185</v>
      </c>
      <c r="B39" s="1764">
        <v>86.280315642000005</v>
      </c>
      <c r="C39" s="1764">
        <v>90.742770014000001</v>
      </c>
      <c r="D39" s="1764">
        <v>98.094603649000007</v>
      </c>
      <c r="E39" s="1764">
        <v>103.886271431</v>
      </c>
      <c r="F39" s="1764">
        <v>107.439581303</v>
      </c>
      <c r="G39" s="1764">
        <v>120.22908235200001</v>
      </c>
      <c r="H39" s="1764">
        <v>117.54196196700001</v>
      </c>
      <c r="I39" s="1764">
        <v>122.160170983</v>
      </c>
      <c r="J39" s="1764">
        <v>132.24704285199999</v>
      </c>
      <c r="K39" s="1764">
        <v>141.485611844</v>
      </c>
      <c r="L39" s="1764">
        <v>153.62853196399999</v>
      </c>
      <c r="M39" s="1764">
        <v>190.218546731</v>
      </c>
      <c r="N39" s="1767"/>
    </row>
    <row r="40" spans="1:14" s="1774" customFormat="1" ht="12.75">
      <c r="A40" s="1765" t="s">
        <v>186</v>
      </c>
      <c r="B40" s="1766">
        <v>55.149839104999998</v>
      </c>
      <c r="C40" s="1766">
        <v>58.041890410999997</v>
      </c>
      <c r="D40" s="1766">
        <v>67.110599792000002</v>
      </c>
      <c r="E40" s="1766">
        <v>75.794827667999996</v>
      </c>
      <c r="F40" s="1766">
        <v>80.417869065999994</v>
      </c>
      <c r="G40" s="1766">
        <v>100.938416285</v>
      </c>
      <c r="H40" s="1766">
        <v>97.874435452</v>
      </c>
      <c r="I40" s="1766">
        <v>108.399490699</v>
      </c>
      <c r="J40" s="1766">
        <v>125.938313534</v>
      </c>
      <c r="K40" s="1766">
        <v>128.32940681599999</v>
      </c>
      <c r="L40" s="1766">
        <v>141.47247573499999</v>
      </c>
      <c r="M40" s="1766">
        <v>152.67436307299999</v>
      </c>
      <c r="N40" s="1766">
        <v>162.2070167</v>
      </c>
    </row>
    <row r="41" spans="1:14" s="1774" customFormat="1" ht="12.75">
      <c r="A41" s="1763" t="s">
        <v>187</v>
      </c>
      <c r="B41" s="1764">
        <v>133.80781320200001</v>
      </c>
      <c r="C41" s="1764">
        <v>136.56066433000001</v>
      </c>
      <c r="D41" s="1764">
        <v>157.88697095399999</v>
      </c>
      <c r="E41" s="1764">
        <v>176.58989213300001</v>
      </c>
      <c r="F41" s="1764">
        <v>176.60755523399999</v>
      </c>
      <c r="G41" s="1764">
        <v>186.25600646000001</v>
      </c>
      <c r="H41" s="1764">
        <v>194.61145711200001</v>
      </c>
      <c r="I41" s="1764">
        <v>246.20563099500001</v>
      </c>
      <c r="J41" s="1764">
        <v>245.19120094799999</v>
      </c>
      <c r="K41" s="1764">
        <v>251.78045259800001</v>
      </c>
      <c r="L41" s="1764">
        <v>335.48604175299999</v>
      </c>
      <c r="M41" s="1764">
        <v>421.05514723700003</v>
      </c>
      <c r="N41" s="1764">
        <v>425.638442005</v>
      </c>
    </row>
    <row r="42" spans="1:14" s="1774" customFormat="1" ht="12.75">
      <c r="A42" s="1765" t="s">
        <v>188</v>
      </c>
      <c r="B42" s="1766">
        <v>69.358794309000004</v>
      </c>
      <c r="C42" s="1766">
        <v>75.605805333000006</v>
      </c>
      <c r="D42" s="1766">
        <v>80.34589862</v>
      </c>
      <c r="E42" s="1766">
        <v>78.269341232000002</v>
      </c>
      <c r="F42" s="1766">
        <v>85.245503999999997</v>
      </c>
      <c r="G42" s="1766">
        <v>87.133226703999995</v>
      </c>
      <c r="H42" s="1766">
        <v>95.704338825999997</v>
      </c>
      <c r="I42" s="1766">
        <v>100.654821351</v>
      </c>
      <c r="J42" s="1766">
        <v>98.488459250999995</v>
      </c>
      <c r="K42" s="1766">
        <v>98.571934841000001</v>
      </c>
      <c r="L42" s="1766">
        <v>108.914879833</v>
      </c>
      <c r="M42" s="1766">
        <v>134.09618552500001</v>
      </c>
      <c r="N42" s="1766">
        <v>131.377270904</v>
      </c>
    </row>
    <row r="43" spans="1:14" s="1774" customFormat="1" ht="12.75">
      <c r="A43" s="1763" t="s">
        <v>189</v>
      </c>
      <c r="B43" s="1764">
        <v>121.737508652</v>
      </c>
      <c r="C43" s="1764">
        <v>130.39633786499999</v>
      </c>
      <c r="D43" s="1764">
        <v>132.374142713</v>
      </c>
      <c r="E43" s="1764">
        <v>128.681863838</v>
      </c>
      <c r="F43" s="1764">
        <v>135.38735709900001</v>
      </c>
      <c r="G43" s="1764">
        <v>138.821208289</v>
      </c>
      <c r="H43" s="1764">
        <v>151.38294804</v>
      </c>
      <c r="I43" s="1764">
        <v>157.45963090199999</v>
      </c>
      <c r="J43" s="1764">
        <v>168.92697687500001</v>
      </c>
      <c r="K43" s="1764">
        <v>204.44888968199999</v>
      </c>
      <c r="L43" s="1764">
        <v>266.129345054</v>
      </c>
      <c r="M43" s="1764">
        <v>315.298067489</v>
      </c>
      <c r="N43" s="1764">
        <v>313.75200598200001</v>
      </c>
    </row>
    <row r="44" spans="1:14" s="1774" customFormat="1" ht="12.75">
      <c r="A44" s="1765" t="s">
        <v>190</v>
      </c>
      <c r="B44" s="1766">
        <v>110.69560153400001</v>
      </c>
      <c r="C44" s="1766">
        <v>100.957092436</v>
      </c>
      <c r="D44" s="1766">
        <v>124.07423375800001</v>
      </c>
      <c r="E44" s="1766">
        <v>141.896556132</v>
      </c>
      <c r="F44" s="1766">
        <v>137.92549129899999</v>
      </c>
      <c r="G44" s="1766">
        <v>144.67685620399999</v>
      </c>
      <c r="H44" s="1766">
        <v>166.85888938299999</v>
      </c>
      <c r="I44" s="1766">
        <v>182.924316253</v>
      </c>
      <c r="J44" s="1766">
        <v>206.54632219999999</v>
      </c>
      <c r="K44" s="1766">
        <v>203.25950849899999</v>
      </c>
      <c r="L44" s="1766">
        <v>256.44215220000001</v>
      </c>
      <c r="M44" s="1766">
        <v>283.08721447900001</v>
      </c>
      <c r="N44" s="1767"/>
    </row>
    <row r="45" spans="1:14" s="1774" customFormat="1" ht="12.75">
      <c r="A45" s="1763" t="s">
        <v>191</v>
      </c>
      <c r="B45" s="1767"/>
      <c r="C45" s="1764">
        <v>92.996249782000007</v>
      </c>
      <c r="D45" s="1764">
        <v>90.675257282999993</v>
      </c>
      <c r="E45" s="1764">
        <v>99.574143614999997</v>
      </c>
      <c r="F45" s="1764">
        <v>120.722824827</v>
      </c>
      <c r="G45" s="1764">
        <v>125.96794405200001</v>
      </c>
      <c r="H45" s="1764">
        <v>131.547291715</v>
      </c>
      <c r="I45" s="1764">
        <v>138.53282654</v>
      </c>
      <c r="J45" s="1764">
        <v>157.00922370699999</v>
      </c>
      <c r="K45" s="1764">
        <v>166.553366063</v>
      </c>
      <c r="L45" s="1764">
        <v>200.21765338</v>
      </c>
      <c r="M45" s="1764">
        <v>237.851717167</v>
      </c>
      <c r="N45" s="1764">
        <v>225.96803555599999</v>
      </c>
    </row>
    <row r="46" spans="1:14" s="1774" customFormat="1" ht="12.75">
      <c r="A46" s="1765" t="s">
        <v>192</v>
      </c>
      <c r="B46" s="1766">
        <v>144.20947570999999</v>
      </c>
      <c r="C46" s="1766">
        <v>151.712300062</v>
      </c>
      <c r="D46" s="1766">
        <v>158.67324919800001</v>
      </c>
      <c r="E46" s="1766">
        <v>164.74825819099999</v>
      </c>
      <c r="F46" s="1766">
        <v>195.651940809</v>
      </c>
      <c r="G46" s="1766">
        <v>209.79353208200001</v>
      </c>
      <c r="H46" s="1766">
        <v>232.90063643600001</v>
      </c>
      <c r="I46" s="1766">
        <v>256.286978326</v>
      </c>
      <c r="J46" s="1766">
        <v>279.85224882799997</v>
      </c>
      <c r="K46" s="1766">
        <v>313.18430113199997</v>
      </c>
      <c r="L46" s="1766">
        <v>353.08142246800003</v>
      </c>
      <c r="M46" s="1766">
        <v>388.64783005800001</v>
      </c>
      <c r="N46" s="1766">
        <v>395.43537402200002</v>
      </c>
    </row>
    <row r="47" spans="1:14" s="1774" customFormat="1" ht="12.75">
      <c r="A47" s="1763" t="s">
        <v>193</v>
      </c>
      <c r="B47" s="1764">
        <v>138.06082389100001</v>
      </c>
      <c r="C47" s="1764">
        <v>163.89786921800001</v>
      </c>
      <c r="D47" s="1764">
        <v>173.22317602800001</v>
      </c>
      <c r="E47" s="1764">
        <v>225.202436702</v>
      </c>
      <c r="F47" s="1764">
        <v>233.80693943399999</v>
      </c>
      <c r="G47" s="1764">
        <v>260.63011097399999</v>
      </c>
      <c r="H47" s="1764">
        <v>296.27897529199998</v>
      </c>
      <c r="I47" s="1764">
        <v>313.32269025300002</v>
      </c>
      <c r="J47" s="1764">
        <v>338.11467686899999</v>
      </c>
      <c r="K47" s="1764">
        <v>349.279883074</v>
      </c>
      <c r="L47" s="1764">
        <v>373.69479130899998</v>
      </c>
      <c r="M47" s="1764">
        <v>429.61204992500001</v>
      </c>
      <c r="N47" s="1764">
        <v>423.28531387499999</v>
      </c>
    </row>
    <row r="48" spans="1:14" s="1774" customFormat="1" ht="12.75">
      <c r="A48" s="1765" t="s">
        <v>194</v>
      </c>
      <c r="B48" s="1766">
        <v>117.817971199</v>
      </c>
      <c r="C48" s="1766">
        <v>135.373165468</v>
      </c>
      <c r="D48" s="1766">
        <v>146.97345833099999</v>
      </c>
      <c r="E48" s="1766">
        <v>172.36537766500001</v>
      </c>
      <c r="F48" s="1766">
        <v>178.634534583</v>
      </c>
      <c r="G48" s="1766">
        <v>193.66997373999999</v>
      </c>
      <c r="H48" s="1766">
        <v>192.62716994100001</v>
      </c>
      <c r="I48" s="1766">
        <v>200.924842458</v>
      </c>
      <c r="J48" s="1766">
        <v>203.16026855499999</v>
      </c>
      <c r="K48" s="1766">
        <v>212.80833656900001</v>
      </c>
      <c r="L48" s="1766">
        <v>242.30785626900001</v>
      </c>
      <c r="M48" s="1766">
        <v>287.83582132499998</v>
      </c>
      <c r="N48" s="1766">
        <v>261.61793692600003</v>
      </c>
    </row>
    <row r="49" spans="1:18" s="1774" customFormat="1" ht="12.75">
      <c r="A49" s="1763" t="s">
        <v>195</v>
      </c>
      <c r="B49" s="1767"/>
      <c r="C49" s="1767"/>
      <c r="D49" s="1764">
        <v>71.338567983999994</v>
      </c>
      <c r="E49" s="1764">
        <v>71.536066258999995</v>
      </c>
      <c r="F49" s="1764">
        <v>82.753661718999993</v>
      </c>
      <c r="G49" s="1764">
        <v>75.775848535999998</v>
      </c>
      <c r="H49" s="1764">
        <v>69.379166498000004</v>
      </c>
      <c r="I49" s="1764">
        <v>77.761499290000003</v>
      </c>
      <c r="J49" s="1764">
        <v>89.489449156999996</v>
      </c>
      <c r="K49" s="1764">
        <v>96.669480374000003</v>
      </c>
      <c r="L49" s="1764">
        <v>97.893777549999996</v>
      </c>
      <c r="M49" s="1764">
        <v>127.713452749</v>
      </c>
      <c r="N49" s="1764">
        <v>127.610303934</v>
      </c>
    </row>
    <row r="50" spans="1:18" s="1774" customFormat="1">
      <c r="A50" s="1768" t="s">
        <v>2044</v>
      </c>
      <c r="B50" s="1769">
        <v>136.80801551299999</v>
      </c>
      <c r="C50" s="1769">
        <v>164.23632863</v>
      </c>
      <c r="D50" s="1769">
        <v>158.95326699200001</v>
      </c>
      <c r="E50" s="1769">
        <v>165.71453724099999</v>
      </c>
      <c r="F50" s="1769">
        <v>181.37597841799999</v>
      </c>
      <c r="G50" s="1769">
        <v>197.05542999799999</v>
      </c>
      <c r="H50" s="1769">
        <v>207.79742601800001</v>
      </c>
      <c r="I50" s="1769">
        <v>210.413550117</v>
      </c>
      <c r="J50" s="1769">
        <v>213.72538407299999</v>
      </c>
      <c r="K50" s="1769">
        <v>224.574894892</v>
      </c>
      <c r="L50" s="1769">
        <v>252.498058697</v>
      </c>
      <c r="M50" s="1769">
        <v>296.90981054399998</v>
      </c>
      <c r="N50" s="1770"/>
    </row>
    <row r="51" spans="1:18">
      <c r="A51" s="1772" t="s">
        <v>2048</v>
      </c>
      <c r="B51" s="1773"/>
      <c r="C51" s="1711"/>
      <c r="D51" s="1711"/>
      <c r="E51" s="1711"/>
      <c r="F51" s="1711"/>
      <c r="G51" s="1711"/>
      <c r="N51" s="1766"/>
    </row>
    <row r="52" spans="1:18" s="1404" customFormat="1" ht="24.95" customHeight="1">
      <c r="A52" s="2263" t="s">
        <v>2047</v>
      </c>
      <c r="B52" s="2359"/>
      <c r="C52" s="2359"/>
      <c r="D52" s="2359"/>
      <c r="E52" s="2359"/>
      <c r="F52" s="2359"/>
      <c r="G52" s="2359"/>
      <c r="H52" s="2359"/>
      <c r="I52" s="2359"/>
      <c r="J52" s="2359"/>
      <c r="K52" s="2359"/>
      <c r="L52" s="2359"/>
      <c r="M52" s="2359"/>
      <c r="N52" s="2359"/>
      <c r="O52" s="1399"/>
      <c r="P52" s="1399"/>
      <c r="Q52" s="1399"/>
      <c r="R52" s="1399"/>
    </row>
  </sheetData>
  <mergeCells count="2">
    <mergeCell ref="A1:N1"/>
    <mergeCell ref="A52:N52"/>
  </mergeCells>
  <printOptions horizontalCentered="1"/>
  <pageMargins left="0.7" right="0.7" top="0.75" bottom="0.75" header="0.3" footer="0.3"/>
  <pageSetup scale="74"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8">
    <tabColor rgb="FFB1A0C7"/>
  </sheetPr>
  <dimension ref="A1:P57"/>
  <sheetViews>
    <sheetView showGridLines="0" workbookViewId="0">
      <selection sqref="A1:L2"/>
    </sheetView>
  </sheetViews>
  <sheetFormatPr defaultColWidth="9.140625" defaultRowHeight="12.75"/>
  <cols>
    <col min="1" max="1" width="4.5703125" style="350" customWidth="1"/>
    <col min="2" max="2" width="2.5703125" style="350" customWidth="1"/>
    <col min="3" max="3" width="12.140625" style="350" customWidth="1"/>
    <col min="4" max="12" width="11.28515625" style="350" customWidth="1"/>
    <col min="13" max="13" width="10.5703125" style="350" bestFit="1" customWidth="1"/>
    <col min="14" max="15" width="9.140625" style="350"/>
    <col min="16" max="16" width="10.5703125" style="350" bestFit="1" customWidth="1"/>
    <col min="17" max="16384" width="9.140625" style="350"/>
  </cols>
  <sheetData>
    <row r="1" spans="1:12" ht="12.75" customHeight="1">
      <c r="A1" s="2866" t="s">
        <v>1452</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2.75" customHeight="1">
      <c r="A3" s="2390" t="s">
        <v>263</v>
      </c>
      <c r="B3" s="2996"/>
      <c r="C3" s="2996"/>
      <c r="D3" s="1397" t="s">
        <v>552</v>
      </c>
      <c r="E3" s="1397" t="s">
        <v>553</v>
      </c>
      <c r="F3" s="1397" t="s">
        <v>554</v>
      </c>
      <c r="G3" s="1397" t="s">
        <v>295</v>
      </c>
      <c r="H3" s="1397" t="s">
        <v>787</v>
      </c>
      <c r="I3" s="1397" t="s">
        <v>1095</v>
      </c>
      <c r="J3" s="1400" t="s">
        <v>1127</v>
      </c>
      <c r="K3" s="1775" t="s">
        <v>1354</v>
      </c>
      <c r="L3" s="1401" t="s">
        <v>1435</v>
      </c>
    </row>
    <row r="4" spans="1:12" ht="12.95" customHeight="1">
      <c r="A4" s="2271" t="s">
        <v>555</v>
      </c>
      <c r="B4" s="2271"/>
      <c r="C4" s="2378"/>
      <c r="D4" s="1755">
        <v>99</v>
      </c>
      <c r="E4" s="504">
        <v>113</v>
      </c>
      <c r="F4" s="1756">
        <v>115</v>
      </c>
      <c r="G4" s="504">
        <v>106</v>
      </c>
      <c r="H4" s="1756">
        <v>94</v>
      </c>
      <c r="I4" s="1756">
        <v>106</v>
      </c>
      <c r="J4" s="504">
        <v>107</v>
      </c>
      <c r="K4" s="1776">
        <v>121</v>
      </c>
      <c r="L4" s="1756">
        <v>116</v>
      </c>
    </row>
    <row r="5" spans="1:12" ht="12.95" customHeight="1">
      <c r="A5" s="2275" t="s">
        <v>556</v>
      </c>
      <c r="B5" s="2275"/>
      <c r="C5" s="2369"/>
      <c r="D5" s="371">
        <v>16</v>
      </c>
      <c r="E5" s="53">
        <v>18</v>
      </c>
      <c r="F5" s="53">
        <v>17</v>
      </c>
      <c r="G5" s="53">
        <v>16</v>
      </c>
      <c r="H5" s="53">
        <v>15</v>
      </c>
      <c r="I5" s="53">
        <v>16</v>
      </c>
      <c r="J5" s="53">
        <v>19</v>
      </c>
      <c r="K5" s="1777">
        <v>25</v>
      </c>
      <c r="L5" s="53">
        <v>22</v>
      </c>
    </row>
    <row r="6" spans="1:12" ht="12.95" customHeight="1">
      <c r="A6" s="2271" t="s">
        <v>557</v>
      </c>
      <c r="B6" s="2271"/>
      <c r="C6" s="2378"/>
      <c r="D6" s="1755">
        <v>148</v>
      </c>
      <c r="E6" s="504">
        <v>134</v>
      </c>
      <c r="F6" s="1756">
        <v>147</v>
      </c>
      <c r="G6" s="504">
        <v>157</v>
      </c>
      <c r="H6" s="1756">
        <v>165</v>
      </c>
      <c r="I6" s="1756">
        <v>164</v>
      </c>
      <c r="J6" s="504">
        <v>177</v>
      </c>
      <c r="K6" s="1776">
        <v>198</v>
      </c>
      <c r="L6" s="1756">
        <v>161</v>
      </c>
    </row>
    <row r="7" spans="1:12" ht="12.95" customHeight="1">
      <c r="A7" s="2275" t="s">
        <v>558</v>
      </c>
      <c r="B7" s="2275"/>
      <c r="C7" s="2369"/>
      <c r="D7" s="371">
        <v>66</v>
      </c>
      <c r="E7" s="53">
        <v>74</v>
      </c>
      <c r="F7" s="53">
        <v>73</v>
      </c>
      <c r="G7" s="53">
        <v>67</v>
      </c>
      <c r="H7" s="53">
        <v>61</v>
      </c>
      <c r="I7" s="53">
        <v>73</v>
      </c>
      <c r="J7" s="53">
        <v>58</v>
      </c>
      <c r="K7" s="1777">
        <v>63</v>
      </c>
      <c r="L7" s="53">
        <v>69</v>
      </c>
    </row>
    <row r="8" spans="1:12" ht="12.95" customHeight="1">
      <c r="A8" s="2271" t="s">
        <v>559</v>
      </c>
      <c r="B8" s="2271"/>
      <c r="C8" s="2378"/>
      <c r="D8" s="1755">
        <v>855</v>
      </c>
      <c r="E8" s="504">
        <v>880</v>
      </c>
      <c r="F8" s="1756">
        <v>812</v>
      </c>
      <c r="G8" s="504">
        <v>884</v>
      </c>
      <c r="H8" s="1756">
        <v>926</v>
      </c>
      <c r="I8" s="1756">
        <v>915</v>
      </c>
      <c r="J8" s="504">
        <v>876</v>
      </c>
      <c r="K8" s="1776">
        <v>1068</v>
      </c>
      <c r="L8" s="1756">
        <v>975</v>
      </c>
    </row>
    <row r="9" spans="1:12" ht="12.95" customHeight="1">
      <c r="A9" s="2275" t="s">
        <v>560</v>
      </c>
      <c r="B9" s="2275"/>
      <c r="C9" s="2369"/>
      <c r="D9" s="371">
        <v>119</v>
      </c>
      <c r="E9" s="53">
        <v>126</v>
      </c>
      <c r="F9" s="53">
        <v>126</v>
      </c>
      <c r="G9" s="53">
        <v>121</v>
      </c>
      <c r="H9" s="53">
        <v>124</v>
      </c>
      <c r="I9" s="53">
        <v>136</v>
      </c>
      <c r="J9" s="53">
        <v>128</v>
      </c>
      <c r="K9" s="1777">
        <v>138</v>
      </c>
      <c r="L9" s="53">
        <v>160</v>
      </c>
    </row>
    <row r="10" spans="1:12" ht="12.95" customHeight="1">
      <c r="A10" s="2271" t="s">
        <v>561</v>
      </c>
      <c r="B10" s="2271"/>
      <c r="C10" s="2378"/>
      <c r="D10" s="1755">
        <v>82</v>
      </c>
      <c r="E10" s="504">
        <v>98</v>
      </c>
      <c r="F10" s="1756">
        <v>81</v>
      </c>
      <c r="G10" s="504">
        <v>86</v>
      </c>
      <c r="H10" s="1756">
        <v>80</v>
      </c>
      <c r="I10" s="1756">
        <v>76</v>
      </c>
      <c r="J10" s="504">
        <v>88</v>
      </c>
      <c r="K10" s="1776">
        <v>111</v>
      </c>
      <c r="L10" s="1756">
        <v>106</v>
      </c>
    </row>
    <row r="11" spans="1:12" ht="12.95" customHeight="1">
      <c r="A11" s="2275" t="s">
        <v>152</v>
      </c>
      <c r="B11" s="2275"/>
      <c r="C11" s="2369"/>
      <c r="D11" s="371">
        <v>20</v>
      </c>
      <c r="E11" s="53">
        <v>22</v>
      </c>
      <c r="F11" s="53">
        <v>22</v>
      </c>
      <c r="G11" s="53">
        <v>21</v>
      </c>
      <c r="H11" s="53">
        <v>21</v>
      </c>
      <c r="I11" s="53">
        <v>24</v>
      </c>
      <c r="J11" s="53">
        <v>27</v>
      </c>
      <c r="K11" s="1777">
        <v>24</v>
      </c>
      <c r="L11" s="53">
        <v>27</v>
      </c>
    </row>
    <row r="12" spans="1:12" ht="12.95" customHeight="1">
      <c r="A12" s="2271" t="s">
        <v>153</v>
      </c>
      <c r="B12" s="2271"/>
      <c r="C12" s="2378"/>
      <c r="D12" s="1755">
        <v>19</v>
      </c>
      <c r="E12" s="504">
        <v>17</v>
      </c>
      <c r="F12" s="1756">
        <v>22</v>
      </c>
      <c r="G12" s="504">
        <v>22</v>
      </c>
      <c r="H12" s="1756">
        <v>18</v>
      </c>
      <c r="I12" s="1756">
        <v>21</v>
      </c>
      <c r="J12" s="504">
        <v>20</v>
      </c>
      <c r="K12" s="1776">
        <v>18</v>
      </c>
      <c r="L12" s="1756">
        <v>23</v>
      </c>
    </row>
    <row r="13" spans="1:12" ht="12.95" customHeight="1">
      <c r="A13" s="2275" t="s">
        <v>154</v>
      </c>
      <c r="B13" s="2275"/>
      <c r="C13" s="2369"/>
      <c r="D13" s="371">
        <v>436</v>
      </c>
      <c r="E13" s="53">
        <v>421</v>
      </c>
      <c r="F13" s="53">
        <v>415</v>
      </c>
      <c r="G13" s="53">
        <v>417</v>
      </c>
      <c r="H13" s="53">
        <v>411</v>
      </c>
      <c r="I13" s="53">
        <v>413</v>
      </c>
      <c r="J13" s="53">
        <v>410</v>
      </c>
      <c r="K13" s="1777">
        <v>427</v>
      </c>
      <c r="L13" s="53">
        <v>481</v>
      </c>
    </row>
    <row r="14" spans="1:12" ht="12.95" customHeight="1">
      <c r="A14" s="2271" t="s">
        <v>155</v>
      </c>
      <c r="B14" s="2271"/>
      <c r="C14" s="2378"/>
      <c r="D14" s="1755">
        <v>198</v>
      </c>
      <c r="E14" s="504">
        <v>195</v>
      </c>
      <c r="F14" s="1756">
        <v>232</v>
      </c>
      <c r="G14" s="504">
        <v>199</v>
      </c>
      <c r="H14" s="1756">
        <v>189</v>
      </c>
      <c r="I14" s="1756">
        <v>250</v>
      </c>
      <c r="J14" s="504">
        <v>238</v>
      </c>
      <c r="K14" s="1776">
        <v>213</v>
      </c>
      <c r="L14" s="1756">
        <v>204</v>
      </c>
    </row>
    <row r="15" spans="1:12" ht="12.95" customHeight="1">
      <c r="A15" s="2275" t="s">
        <v>156</v>
      </c>
      <c r="B15" s="2275"/>
      <c r="C15" s="2369"/>
      <c r="D15" s="371">
        <v>27</v>
      </c>
      <c r="E15" s="53">
        <v>27</v>
      </c>
      <c r="F15" s="53">
        <v>24</v>
      </c>
      <c r="G15" s="53">
        <v>31</v>
      </c>
      <c r="H15" s="53">
        <v>23</v>
      </c>
      <c r="I15" s="53">
        <v>30</v>
      </c>
      <c r="J15" s="53">
        <v>26</v>
      </c>
      <c r="K15" s="1777">
        <v>31</v>
      </c>
      <c r="L15" s="53">
        <v>27</v>
      </c>
    </row>
    <row r="16" spans="1:12" ht="12.95" customHeight="1">
      <c r="A16" s="2271" t="s">
        <v>157</v>
      </c>
      <c r="B16" s="2271"/>
      <c r="C16" s="2378"/>
      <c r="D16" s="1755">
        <v>32</v>
      </c>
      <c r="E16" s="504">
        <v>33</v>
      </c>
      <c r="F16" s="1756">
        <v>32</v>
      </c>
      <c r="G16" s="504">
        <v>37</v>
      </c>
      <c r="H16" s="1756">
        <v>33</v>
      </c>
      <c r="I16" s="1756">
        <v>30</v>
      </c>
      <c r="J16" s="504">
        <v>31</v>
      </c>
      <c r="K16" s="1776">
        <v>38</v>
      </c>
      <c r="L16" s="1756">
        <v>36</v>
      </c>
    </row>
    <row r="17" spans="1:16" ht="12.95" customHeight="1">
      <c r="A17" s="2275" t="s">
        <v>158</v>
      </c>
      <c r="B17" s="2275"/>
      <c r="C17" s="2369"/>
      <c r="D17" s="371">
        <v>289</v>
      </c>
      <c r="E17" s="53">
        <v>294</v>
      </c>
      <c r="F17" s="53">
        <v>281</v>
      </c>
      <c r="G17" s="53">
        <v>276</v>
      </c>
      <c r="H17" s="53">
        <v>274</v>
      </c>
      <c r="I17" s="53">
        <v>241</v>
      </c>
      <c r="J17" s="53">
        <v>267</v>
      </c>
      <c r="K17" s="1777">
        <v>277</v>
      </c>
      <c r="L17" s="53">
        <v>278</v>
      </c>
    </row>
    <row r="18" spans="1:16" ht="12.95" customHeight="1">
      <c r="A18" s="2271" t="s">
        <v>159</v>
      </c>
      <c r="B18" s="2271"/>
      <c r="C18" s="2378"/>
      <c r="D18" s="1755">
        <v>143</v>
      </c>
      <c r="E18" s="504">
        <v>148</v>
      </c>
      <c r="F18" s="1756">
        <v>153</v>
      </c>
      <c r="G18" s="504">
        <v>160</v>
      </c>
      <c r="H18" s="1756">
        <v>130</v>
      </c>
      <c r="I18" s="1756">
        <v>162</v>
      </c>
      <c r="J18" s="504">
        <v>155</v>
      </c>
      <c r="K18" s="1776">
        <v>136</v>
      </c>
      <c r="L18" s="1756">
        <v>137</v>
      </c>
    </row>
    <row r="19" spans="1:16" ht="12.95" customHeight="1">
      <c r="A19" s="2275" t="s">
        <v>160</v>
      </c>
      <c r="B19" s="2275"/>
      <c r="C19" s="2369"/>
      <c r="D19" s="371">
        <v>62</v>
      </c>
      <c r="E19" s="53">
        <v>57</v>
      </c>
      <c r="F19" s="53">
        <v>52</v>
      </c>
      <c r="G19" s="53">
        <v>47</v>
      </c>
      <c r="H19" s="53">
        <v>56</v>
      </c>
      <c r="I19" s="53">
        <v>56</v>
      </c>
      <c r="J19" s="53">
        <v>56</v>
      </c>
      <c r="K19" s="1777">
        <v>59</v>
      </c>
      <c r="L19" s="53">
        <v>61</v>
      </c>
    </row>
    <row r="20" spans="1:16" ht="12.95" customHeight="1">
      <c r="A20" s="2271" t="s">
        <v>161</v>
      </c>
      <c r="B20" s="2271"/>
      <c r="C20" s="2378"/>
      <c r="D20" s="1755">
        <v>56</v>
      </c>
      <c r="E20" s="504">
        <v>64</v>
      </c>
      <c r="F20" s="1756">
        <v>52</v>
      </c>
      <c r="G20" s="504">
        <v>52</v>
      </c>
      <c r="H20" s="1756">
        <v>59</v>
      </c>
      <c r="I20" s="1756">
        <v>51</v>
      </c>
      <c r="J20" s="504">
        <v>55</v>
      </c>
      <c r="K20" s="1776">
        <v>56</v>
      </c>
      <c r="L20" s="1756">
        <v>55</v>
      </c>
    </row>
    <row r="21" spans="1:16" ht="12.95" customHeight="1">
      <c r="A21" s="2275" t="s">
        <v>162</v>
      </c>
      <c r="B21" s="2275"/>
      <c r="C21" s="2369"/>
      <c r="D21" s="371">
        <v>95</v>
      </c>
      <c r="E21" s="53">
        <v>101</v>
      </c>
      <c r="F21" s="53">
        <v>106</v>
      </c>
      <c r="G21" s="53">
        <v>114</v>
      </c>
      <c r="H21" s="53">
        <v>91</v>
      </c>
      <c r="I21" s="53">
        <v>96</v>
      </c>
      <c r="J21" s="53">
        <v>96</v>
      </c>
      <c r="K21" s="1777">
        <v>109</v>
      </c>
      <c r="L21" s="53">
        <v>104</v>
      </c>
    </row>
    <row r="22" spans="1:16" ht="12.95" customHeight="1">
      <c r="A22" s="2271" t="s">
        <v>163</v>
      </c>
      <c r="B22" s="2271"/>
      <c r="C22" s="2378"/>
      <c r="D22" s="1755">
        <v>121</v>
      </c>
      <c r="E22" s="504">
        <v>112</v>
      </c>
      <c r="F22" s="1756">
        <v>107</v>
      </c>
      <c r="G22" s="504">
        <v>105</v>
      </c>
      <c r="H22" s="1756">
        <v>88</v>
      </c>
      <c r="I22" s="1756">
        <v>110</v>
      </c>
      <c r="J22" s="504">
        <v>112</v>
      </c>
      <c r="K22" s="1776">
        <v>105</v>
      </c>
      <c r="L22" s="1756">
        <v>102</v>
      </c>
    </row>
    <row r="23" spans="1:16" ht="12.95" customHeight="1">
      <c r="A23" s="2275" t="s">
        <v>164</v>
      </c>
      <c r="B23" s="2275"/>
      <c r="C23" s="2369"/>
      <c r="D23" s="371">
        <v>33</v>
      </c>
      <c r="E23" s="53">
        <v>38</v>
      </c>
      <c r="F23" s="53">
        <v>34</v>
      </c>
      <c r="G23" s="53">
        <v>33</v>
      </c>
      <c r="H23" s="53">
        <v>25</v>
      </c>
      <c r="I23" s="53">
        <v>30</v>
      </c>
      <c r="J23" s="53">
        <v>30</v>
      </c>
      <c r="K23" s="1777">
        <v>31</v>
      </c>
      <c r="L23" s="53">
        <v>35</v>
      </c>
    </row>
    <row r="24" spans="1:16" ht="12.95" customHeight="1">
      <c r="A24" s="2271" t="s">
        <v>165</v>
      </c>
      <c r="B24" s="2271"/>
      <c r="C24" s="2378"/>
      <c r="D24" s="1755">
        <v>135</v>
      </c>
      <c r="E24" s="504">
        <v>125</v>
      </c>
      <c r="F24" s="1756">
        <v>138</v>
      </c>
      <c r="G24" s="504">
        <v>130</v>
      </c>
      <c r="H24" s="1756">
        <v>125</v>
      </c>
      <c r="I24" s="1756">
        <v>129</v>
      </c>
      <c r="J24" s="504">
        <v>140</v>
      </c>
      <c r="K24" s="1776">
        <v>159</v>
      </c>
      <c r="L24" s="1756">
        <v>141</v>
      </c>
    </row>
    <row r="25" spans="1:16" ht="12.95" customHeight="1">
      <c r="A25" s="2275" t="s">
        <v>166</v>
      </c>
      <c r="B25" s="2275"/>
      <c r="C25" s="2369"/>
      <c r="D25" s="371">
        <v>196</v>
      </c>
      <c r="E25" s="53">
        <v>170</v>
      </c>
      <c r="F25" s="53">
        <v>155</v>
      </c>
      <c r="G25" s="53">
        <v>192</v>
      </c>
      <c r="H25" s="53">
        <v>155</v>
      </c>
      <c r="I25" s="53">
        <v>161</v>
      </c>
      <c r="J25" s="53">
        <v>173</v>
      </c>
      <c r="K25" s="1777">
        <v>195</v>
      </c>
      <c r="L25" s="53">
        <v>189</v>
      </c>
    </row>
    <row r="26" spans="1:16" ht="12.95" customHeight="1">
      <c r="A26" s="2271" t="s">
        <v>167</v>
      </c>
      <c r="B26" s="2271"/>
      <c r="C26" s="2378"/>
      <c r="D26" s="1755">
        <v>247</v>
      </c>
      <c r="E26" s="504">
        <v>261</v>
      </c>
      <c r="F26" s="1756">
        <v>237</v>
      </c>
      <c r="G26" s="504">
        <v>249</v>
      </c>
      <c r="H26" s="1756">
        <v>208</v>
      </c>
      <c r="I26" s="1756">
        <v>250</v>
      </c>
      <c r="J26" s="504">
        <v>205</v>
      </c>
      <c r="K26" s="1776">
        <v>257</v>
      </c>
      <c r="L26" s="1756">
        <v>250</v>
      </c>
    </row>
    <row r="27" spans="1:16" ht="12.95" customHeight="1">
      <c r="A27" s="2275" t="s">
        <v>168</v>
      </c>
      <c r="B27" s="2275"/>
      <c r="C27" s="2369"/>
      <c r="D27" s="371">
        <v>115</v>
      </c>
      <c r="E27" s="53">
        <v>120</v>
      </c>
      <c r="F27" s="53">
        <v>111</v>
      </c>
      <c r="G27" s="53">
        <v>103</v>
      </c>
      <c r="H27" s="53">
        <v>109</v>
      </c>
      <c r="I27" s="53">
        <v>109</v>
      </c>
      <c r="J27" s="53">
        <v>107</v>
      </c>
      <c r="K27" s="1777">
        <v>119</v>
      </c>
      <c r="L27" s="53">
        <v>109</v>
      </c>
    </row>
    <row r="28" spans="1:16" ht="12.95" customHeight="1">
      <c r="A28" s="2271" t="s">
        <v>169</v>
      </c>
      <c r="B28" s="2271"/>
      <c r="C28" s="2378"/>
      <c r="D28" s="1755">
        <v>66</v>
      </c>
      <c r="E28" s="504">
        <v>68</v>
      </c>
      <c r="F28" s="1756">
        <v>67</v>
      </c>
      <c r="G28" s="504">
        <v>59</v>
      </c>
      <c r="H28" s="1756">
        <v>66</v>
      </c>
      <c r="I28" s="1756">
        <v>68</v>
      </c>
      <c r="J28" s="504">
        <v>65</v>
      </c>
      <c r="K28" s="1776">
        <v>67</v>
      </c>
      <c r="L28" s="1756">
        <v>67</v>
      </c>
      <c r="P28" s="202"/>
    </row>
    <row r="29" spans="1:16" ht="12.95" customHeight="1">
      <c r="A29" s="2275" t="s">
        <v>170</v>
      </c>
      <c r="B29" s="2275"/>
      <c r="C29" s="2369"/>
      <c r="D29" s="371">
        <v>140</v>
      </c>
      <c r="E29" s="53">
        <v>143</v>
      </c>
      <c r="F29" s="53">
        <v>135</v>
      </c>
      <c r="G29" s="53">
        <v>123</v>
      </c>
      <c r="H29" s="53">
        <v>139</v>
      </c>
      <c r="I29" s="53">
        <v>133</v>
      </c>
      <c r="J29" s="53">
        <v>129</v>
      </c>
      <c r="K29" s="1777">
        <v>137</v>
      </c>
      <c r="L29" s="53">
        <v>129</v>
      </c>
    </row>
    <row r="30" spans="1:16" ht="12.95" customHeight="1">
      <c r="A30" s="2271" t="s">
        <v>171</v>
      </c>
      <c r="B30" s="2271"/>
      <c r="C30" s="2378"/>
      <c r="D30" s="1755">
        <v>24</v>
      </c>
      <c r="E30" s="504">
        <v>23</v>
      </c>
      <c r="F30" s="1756">
        <v>24</v>
      </c>
      <c r="G30" s="504">
        <v>22</v>
      </c>
      <c r="H30" s="1756">
        <v>23</v>
      </c>
      <c r="I30" s="1756">
        <v>22</v>
      </c>
      <c r="J30" s="504">
        <v>18</v>
      </c>
      <c r="K30" s="1776">
        <v>27</v>
      </c>
      <c r="L30" s="1756">
        <v>27</v>
      </c>
    </row>
    <row r="31" spans="1:16" ht="12.95" customHeight="1">
      <c r="A31" s="2275" t="s">
        <v>172</v>
      </c>
      <c r="B31" s="2275"/>
      <c r="C31" s="2369"/>
      <c r="D31" s="371">
        <v>40</v>
      </c>
      <c r="E31" s="53">
        <v>37</v>
      </c>
      <c r="F31" s="53">
        <v>33</v>
      </c>
      <c r="G31" s="53">
        <v>30</v>
      </c>
      <c r="H31" s="53">
        <v>34</v>
      </c>
      <c r="I31" s="53">
        <v>41</v>
      </c>
      <c r="J31" s="53">
        <v>37</v>
      </c>
      <c r="K31" s="1777">
        <v>37</v>
      </c>
      <c r="L31" s="53">
        <v>40</v>
      </c>
    </row>
    <row r="32" spans="1:16" ht="12.95" customHeight="1">
      <c r="A32" s="2271" t="s">
        <v>173</v>
      </c>
      <c r="B32" s="2271"/>
      <c r="C32" s="2378"/>
      <c r="D32" s="1755">
        <v>53</v>
      </c>
      <c r="E32" s="504">
        <v>51</v>
      </c>
      <c r="F32" s="1756">
        <v>57</v>
      </c>
      <c r="G32" s="504">
        <v>74</v>
      </c>
      <c r="H32" s="1756">
        <v>58</v>
      </c>
      <c r="I32" s="1756">
        <v>60</v>
      </c>
      <c r="J32" s="504">
        <v>62</v>
      </c>
      <c r="K32" s="1776">
        <v>73</v>
      </c>
      <c r="L32" s="1756">
        <v>86</v>
      </c>
    </row>
    <row r="33" spans="1:12" ht="12.95" customHeight="1">
      <c r="A33" s="2275" t="s">
        <v>174</v>
      </c>
      <c r="B33" s="2275"/>
      <c r="C33" s="2369"/>
      <c r="D33" s="371">
        <v>36</v>
      </c>
      <c r="E33" s="53">
        <v>32</v>
      </c>
      <c r="F33" s="53">
        <v>32</v>
      </c>
      <c r="G33" s="53">
        <v>38</v>
      </c>
      <c r="H33" s="53">
        <v>33</v>
      </c>
      <c r="I33" s="53">
        <v>33</v>
      </c>
      <c r="J33" s="53">
        <v>32</v>
      </c>
      <c r="K33" s="1777">
        <v>40</v>
      </c>
      <c r="L33" s="53">
        <v>37</v>
      </c>
    </row>
    <row r="34" spans="1:12" ht="12.95" customHeight="1">
      <c r="A34" s="2271" t="s">
        <v>175</v>
      </c>
      <c r="B34" s="2271"/>
      <c r="C34" s="2378"/>
      <c r="D34" s="1755">
        <v>190</v>
      </c>
      <c r="E34" s="504">
        <v>187</v>
      </c>
      <c r="F34" s="1756">
        <v>167</v>
      </c>
      <c r="G34" s="504">
        <v>180</v>
      </c>
      <c r="H34" s="1756">
        <v>191</v>
      </c>
      <c r="I34" s="1756">
        <v>166</v>
      </c>
      <c r="J34" s="504">
        <v>178</v>
      </c>
      <c r="K34" s="1776">
        <v>165</v>
      </c>
      <c r="L34" s="1756">
        <v>173</v>
      </c>
    </row>
    <row r="35" spans="1:12" ht="12.95" customHeight="1">
      <c r="A35" s="2275" t="s">
        <v>176</v>
      </c>
      <c r="B35" s="2275"/>
      <c r="C35" s="2369"/>
      <c r="D35" s="371">
        <v>58</v>
      </c>
      <c r="E35" s="53">
        <v>48</v>
      </c>
      <c r="F35" s="53">
        <v>51</v>
      </c>
      <c r="G35" s="53">
        <v>50</v>
      </c>
      <c r="H35" s="53">
        <v>52</v>
      </c>
      <c r="I35" s="53">
        <v>56</v>
      </c>
      <c r="J35" s="53">
        <v>51</v>
      </c>
      <c r="K35" s="1777">
        <v>55</v>
      </c>
      <c r="L35" s="53">
        <v>55</v>
      </c>
    </row>
    <row r="36" spans="1:12" ht="12.95" customHeight="1">
      <c r="A36" s="2271" t="s">
        <v>177</v>
      </c>
      <c r="B36" s="2271"/>
      <c r="C36" s="2378"/>
      <c r="D36" s="1755">
        <v>482</v>
      </c>
      <c r="E36" s="504">
        <v>485</v>
      </c>
      <c r="F36" s="1756">
        <v>500</v>
      </c>
      <c r="G36" s="504">
        <v>514</v>
      </c>
      <c r="H36" s="1756">
        <v>439</v>
      </c>
      <c r="I36" s="1756">
        <v>450</v>
      </c>
      <c r="J36" s="504">
        <v>483</v>
      </c>
      <c r="K36" s="1776">
        <v>473</v>
      </c>
      <c r="L36" s="1756">
        <v>459</v>
      </c>
    </row>
    <row r="37" spans="1:12" ht="12.95" customHeight="1">
      <c r="A37" s="2275" t="s">
        <v>178</v>
      </c>
      <c r="B37" s="2275"/>
      <c r="C37" s="2369"/>
      <c r="D37" s="371">
        <v>199</v>
      </c>
      <c r="E37" s="53">
        <v>209</v>
      </c>
      <c r="F37" s="53">
        <v>205</v>
      </c>
      <c r="G37" s="53">
        <v>188</v>
      </c>
      <c r="H37" s="53">
        <v>210</v>
      </c>
      <c r="I37" s="53">
        <v>272</v>
      </c>
      <c r="J37" s="53">
        <v>229</v>
      </c>
      <c r="K37" s="1777">
        <v>242</v>
      </c>
      <c r="L37" s="53">
        <v>231</v>
      </c>
    </row>
    <row r="38" spans="1:12" ht="12.95" customHeight="1">
      <c r="A38" s="2271" t="s">
        <v>179</v>
      </c>
      <c r="B38" s="2271"/>
      <c r="C38" s="2378"/>
      <c r="D38" s="1755">
        <v>15</v>
      </c>
      <c r="E38" s="504">
        <v>13</v>
      </c>
      <c r="F38" s="1756">
        <v>12</v>
      </c>
      <c r="G38" s="504">
        <v>12</v>
      </c>
      <c r="H38" s="1756">
        <v>11</v>
      </c>
      <c r="I38" s="1756">
        <v>16</v>
      </c>
      <c r="J38" s="504">
        <v>14</v>
      </c>
      <c r="K38" s="1776">
        <v>15</v>
      </c>
      <c r="L38" s="1756">
        <v>16</v>
      </c>
    </row>
    <row r="39" spans="1:12" ht="12.95" customHeight="1">
      <c r="A39" s="2275" t="s">
        <v>180</v>
      </c>
      <c r="B39" s="2275"/>
      <c r="C39" s="2369"/>
      <c r="D39" s="371">
        <v>276</v>
      </c>
      <c r="E39" s="53">
        <v>259</v>
      </c>
      <c r="F39" s="53">
        <v>301</v>
      </c>
      <c r="G39" s="53">
        <v>267</v>
      </c>
      <c r="H39" s="53">
        <v>267</v>
      </c>
      <c r="I39" s="53">
        <v>282</v>
      </c>
      <c r="J39" s="53">
        <v>267</v>
      </c>
      <c r="K39" s="1777">
        <v>254</v>
      </c>
      <c r="L39" s="53">
        <v>290</v>
      </c>
    </row>
    <row r="40" spans="1:12" ht="12.95" customHeight="1">
      <c r="A40" s="2271" t="s">
        <v>181</v>
      </c>
      <c r="B40" s="2271"/>
      <c r="C40" s="2378"/>
      <c r="D40" s="1755">
        <v>81</v>
      </c>
      <c r="E40" s="504">
        <v>86</v>
      </c>
      <c r="F40" s="1756">
        <v>79</v>
      </c>
      <c r="G40" s="504">
        <v>90</v>
      </c>
      <c r="H40" s="1756">
        <v>76</v>
      </c>
      <c r="I40" s="1756">
        <v>67</v>
      </c>
      <c r="J40" s="504">
        <v>74</v>
      </c>
      <c r="K40" s="1776">
        <v>84</v>
      </c>
      <c r="L40" s="1756">
        <v>89</v>
      </c>
    </row>
    <row r="41" spans="1:12" ht="12.95" customHeight="1">
      <c r="A41" s="2275" t="s">
        <v>182</v>
      </c>
      <c r="B41" s="2275"/>
      <c r="C41" s="2369"/>
      <c r="D41" s="371">
        <v>90</v>
      </c>
      <c r="E41" s="53">
        <v>88</v>
      </c>
      <c r="F41" s="53">
        <v>86</v>
      </c>
      <c r="G41" s="53">
        <v>109</v>
      </c>
      <c r="H41" s="53">
        <v>99</v>
      </c>
      <c r="I41" s="53">
        <v>107</v>
      </c>
      <c r="J41" s="53">
        <v>99</v>
      </c>
      <c r="K41" s="1777">
        <v>131</v>
      </c>
      <c r="L41" s="53">
        <v>116</v>
      </c>
    </row>
    <row r="42" spans="1:12" ht="12.95" customHeight="1">
      <c r="A42" s="2271" t="s">
        <v>183</v>
      </c>
      <c r="B42" s="2271"/>
      <c r="C42" s="2378"/>
      <c r="D42" s="1755">
        <v>268</v>
      </c>
      <c r="E42" s="504">
        <v>281</v>
      </c>
      <c r="F42" s="1756">
        <v>244</v>
      </c>
      <c r="G42" s="504">
        <v>300</v>
      </c>
      <c r="H42" s="1756">
        <v>285</v>
      </c>
      <c r="I42" s="1756">
        <v>305</v>
      </c>
      <c r="J42" s="504">
        <v>297</v>
      </c>
      <c r="K42" s="1776">
        <v>288</v>
      </c>
      <c r="L42" s="1756">
        <v>286</v>
      </c>
    </row>
    <row r="43" spans="1:12" ht="12.95" customHeight="1">
      <c r="A43" s="2275" t="s">
        <v>184</v>
      </c>
      <c r="B43" s="2275"/>
      <c r="C43" s="2369"/>
      <c r="D43" s="371">
        <v>35</v>
      </c>
      <c r="E43" s="53">
        <v>32</v>
      </c>
      <c r="F43" s="53">
        <v>37</v>
      </c>
      <c r="G43" s="53">
        <v>37</v>
      </c>
      <c r="H43" s="53">
        <v>26</v>
      </c>
      <c r="I43" s="53">
        <v>33</v>
      </c>
      <c r="J43" s="53">
        <v>30</v>
      </c>
      <c r="K43" s="1777">
        <v>37</v>
      </c>
      <c r="L43" s="53">
        <v>31</v>
      </c>
    </row>
    <row r="44" spans="1:12" ht="12.95" customHeight="1">
      <c r="A44" s="2271" t="s">
        <v>185</v>
      </c>
      <c r="B44" s="2271"/>
      <c r="C44" s="2378"/>
      <c r="D44" s="1755">
        <v>96</v>
      </c>
      <c r="E44" s="504">
        <v>103</v>
      </c>
      <c r="F44" s="1756">
        <v>116</v>
      </c>
      <c r="G44" s="504">
        <v>111</v>
      </c>
      <c r="H44" s="1756">
        <v>100</v>
      </c>
      <c r="I44" s="1756">
        <v>114</v>
      </c>
      <c r="J44" s="504">
        <v>102</v>
      </c>
      <c r="K44" s="1776">
        <v>119</v>
      </c>
      <c r="L44" s="1756">
        <v>115</v>
      </c>
    </row>
    <row r="45" spans="1:12" ht="12.95" customHeight="1">
      <c r="A45" s="2275" t="s">
        <v>186</v>
      </c>
      <c r="B45" s="2275"/>
      <c r="C45" s="2369"/>
      <c r="D45" s="371">
        <v>17</v>
      </c>
      <c r="E45" s="53">
        <v>16</v>
      </c>
      <c r="F45" s="53">
        <v>14</v>
      </c>
      <c r="G45" s="53">
        <v>17</v>
      </c>
      <c r="H45" s="53">
        <v>15</v>
      </c>
      <c r="I45" s="53">
        <v>15</v>
      </c>
      <c r="J45" s="53">
        <v>15</v>
      </c>
      <c r="K45" s="1777">
        <v>20</v>
      </c>
      <c r="L45" s="53">
        <v>22</v>
      </c>
    </row>
    <row r="46" spans="1:12" ht="12.95" customHeight="1">
      <c r="A46" s="2271" t="s">
        <v>187</v>
      </c>
      <c r="B46" s="2271"/>
      <c r="C46" s="2378"/>
      <c r="D46" s="1755">
        <v>134</v>
      </c>
      <c r="E46" s="504">
        <v>155</v>
      </c>
      <c r="F46" s="1756">
        <v>150</v>
      </c>
      <c r="G46" s="504">
        <v>120</v>
      </c>
      <c r="H46" s="1756">
        <v>153</v>
      </c>
      <c r="I46" s="1756">
        <v>134</v>
      </c>
      <c r="J46" s="504">
        <v>125</v>
      </c>
      <c r="K46" s="1776">
        <v>155</v>
      </c>
      <c r="L46" s="1756">
        <v>151</v>
      </c>
    </row>
    <row r="47" spans="1:12" ht="12.95" customHeight="1">
      <c r="A47" s="2275" t="s">
        <v>188</v>
      </c>
      <c r="B47" s="2275"/>
      <c r="C47" s="2369"/>
      <c r="D47" s="371">
        <v>473</v>
      </c>
      <c r="E47" s="53">
        <v>503</v>
      </c>
      <c r="F47" s="53">
        <v>516</v>
      </c>
      <c r="G47" s="53">
        <v>529</v>
      </c>
      <c r="H47" s="53">
        <v>512</v>
      </c>
      <c r="I47" s="53">
        <v>462</v>
      </c>
      <c r="J47" s="53">
        <v>464</v>
      </c>
      <c r="K47" s="1777">
        <v>536</v>
      </c>
      <c r="L47" s="53">
        <v>519</v>
      </c>
    </row>
    <row r="48" spans="1:12" ht="12.95" customHeight="1">
      <c r="A48" s="2271" t="s">
        <v>189</v>
      </c>
      <c r="B48" s="2271"/>
      <c r="C48" s="2378"/>
      <c r="D48" s="1755">
        <v>52</v>
      </c>
      <c r="E48" s="504">
        <v>66</v>
      </c>
      <c r="F48" s="1756">
        <v>57</v>
      </c>
      <c r="G48" s="504">
        <v>63</v>
      </c>
      <c r="H48" s="1756">
        <v>61</v>
      </c>
      <c r="I48" s="1756">
        <v>64</v>
      </c>
      <c r="J48" s="504">
        <v>61</v>
      </c>
      <c r="K48" s="1776">
        <v>63</v>
      </c>
      <c r="L48" s="1756">
        <v>72</v>
      </c>
    </row>
    <row r="49" spans="1:12" ht="12.95" customHeight="1">
      <c r="A49" s="2275" t="s">
        <v>190</v>
      </c>
      <c r="B49" s="2275"/>
      <c r="C49" s="2369"/>
      <c r="D49" s="371">
        <v>19</v>
      </c>
      <c r="E49" s="53">
        <v>16</v>
      </c>
      <c r="F49" s="53">
        <v>16</v>
      </c>
      <c r="G49" s="53">
        <v>16</v>
      </c>
      <c r="H49" s="53">
        <v>18</v>
      </c>
      <c r="I49" s="53">
        <v>16</v>
      </c>
      <c r="J49" s="53">
        <v>17</v>
      </c>
      <c r="K49" s="1777">
        <v>21</v>
      </c>
      <c r="L49" s="53">
        <v>20</v>
      </c>
    </row>
    <row r="50" spans="1:12" ht="12.95" customHeight="1">
      <c r="A50" s="2271" t="s">
        <v>191</v>
      </c>
      <c r="B50" s="2271"/>
      <c r="C50" s="2378"/>
      <c r="D50" s="1755">
        <v>179</v>
      </c>
      <c r="E50" s="504">
        <v>168</v>
      </c>
      <c r="F50" s="1756">
        <v>171</v>
      </c>
      <c r="G50" s="504">
        <v>177</v>
      </c>
      <c r="H50" s="1756">
        <v>166</v>
      </c>
      <c r="I50" s="1756">
        <v>177</v>
      </c>
      <c r="J50" s="504">
        <v>171</v>
      </c>
      <c r="K50" s="1776">
        <v>180</v>
      </c>
      <c r="L50" s="1756">
        <v>192</v>
      </c>
    </row>
    <row r="51" spans="1:12" ht="12.95" customHeight="1">
      <c r="A51" s="2275" t="s">
        <v>192</v>
      </c>
      <c r="B51" s="2275"/>
      <c r="C51" s="2369"/>
      <c r="D51" s="371">
        <v>164</v>
      </c>
      <c r="E51" s="53">
        <v>158</v>
      </c>
      <c r="F51" s="53">
        <v>154</v>
      </c>
      <c r="G51" s="53">
        <v>136</v>
      </c>
      <c r="H51" s="53">
        <v>153</v>
      </c>
      <c r="I51" s="53">
        <v>174</v>
      </c>
      <c r="J51" s="53">
        <v>159</v>
      </c>
      <c r="K51" s="1777">
        <v>192</v>
      </c>
      <c r="L51" s="53">
        <v>215</v>
      </c>
    </row>
    <row r="52" spans="1:12" ht="12.95" customHeight="1">
      <c r="A52" s="2271" t="s">
        <v>193</v>
      </c>
      <c r="B52" s="2271"/>
      <c r="C52" s="2378"/>
      <c r="D52" s="1755">
        <v>45</v>
      </c>
      <c r="E52" s="504">
        <v>45</v>
      </c>
      <c r="F52" s="1756">
        <v>42</v>
      </c>
      <c r="G52" s="504">
        <v>49</v>
      </c>
      <c r="H52" s="1756">
        <v>41</v>
      </c>
      <c r="I52" s="1756">
        <v>43</v>
      </c>
      <c r="J52" s="504">
        <v>46</v>
      </c>
      <c r="K52" s="1776">
        <v>42</v>
      </c>
      <c r="L52" s="1756">
        <v>42</v>
      </c>
    </row>
    <row r="53" spans="1:12" ht="12.95" customHeight="1">
      <c r="A53" s="2275" t="s">
        <v>194</v>
      </c>
      <c r="B53" s="2275"/>
      <c r="C53" s="2369"/>
      <c r="D53" s="371">
        <v>123</v>
      </c>
      <c r="E53" s="53">
        <v>134</v>
      </c>
      <c r="F53" s="53">
        <v>122</v>
      </c>
      <c r="G53" s="53">
        <v>117</v>
      </c>
      <c r="H53" s="53">
        <v>114</v>
      </c>
      <c r="I53" s="53">
        <v>110</v>
      </c>
      <c r="J53" s="53">
        <v>126</v>
      </c>
      <c r="K53" s="1777">
        <v>117</v>
      </c>
      <c r="L53" s="53">
        <v>106</v>
      </c>
    </row>
    <row r="54" spans="1:12" ht="12.95" customHeight="1">
      <c r="A54" s="2271" t="s">
        <v>195</v>
      </c>
      <c r="B54" s="2271"/>
      <c r="C54" s="2378"/>
      <c r="D54" s="1755">
        <v>11</v>
      </c>
      <c r="E54" s="504">
        <v>12</v>
      </c>
      <c r="F54" s="1756">
        <v>12</v>
      </c>
      <c r="G54" s="504">
        <v>10</v>
      </c>
      <c r="H54" s="1756">
        <v>10</v>
      </c>
      <c r="I54" s="1756">
        <v>11</v>
      </c>
      <c r="J54" s="504">
        <v>11</v>
      </c>
      <c r="K54" s="1776">
        <v>12</v>
      </c>
      <c r="L54" s="1756">
        <v>12</v>
      </c>
    </row>
    <row r="55" spans="1:12" ht="12.95" customHeight="1">
      <c r="A55" s="2995" t="s">
        <v>196</v>
      </c>
      <c r="B55" s="2995"/>
      <c r="C55" s="2995"/>
      <c r="D55" s="1778">
        <v>6975</v>
      </c>
      <c r="E55" s="1751">
        <v>7065</v>
      </c>
      <c r="F55" s="1751">
        <v>6945</v>
      </c>
      <c r="G55" s="1779">
        <v>7063</v>
      </c>
      <c r="H55" s="1779">
        <v>6837</v>
      </c>
      <c r="I55" s="1779">
        <v>7082</v>
      </c>
      <c r="J55" s="1779">
        <v>6964</v>
      </c>
      <c r="K55" s="1752">
        <v>7559</v>
      </c>
      <c r="L55" s="1779">
        <v>7463</v>
      </c>
    </row>
    <row r="56" spans="1:12" ht="24.95" customHeight="1">
      <c r="A56" s="2312" t="s">
        <v>1513</v>
      </c>
      <c r="B56" s="2312"/>
      <c r="C56" s="2312"/>
      <c r="D56" s="2312"/>
      <c r="E56" s="2312"/>
      <c r="F56" s="2312"/>
      <c r="G56" s="2312"/>
      <c r="H56" s="2312"/>
      <c r="I56" s="2312"/>
      <c r="J56" s="2312"/>
      <c r="K56" s="2312"/>
      <c r="L56" s="2312"/>
    </row>
    <row r="57" spans="1:12" s="1405" customFormat="1" ht="124.5" customHeight="1">
      <c r="A57" s="2263" t="s">
        <v>667</v>
      </c>
      <c r="B57" s="2263"/>
      <c r="C57" s="2263" t="s">
        <v>1453</v>
      </c>
      <c r="D57" s="2263"/>
      <c r="E57" s="2263"/>
      <c r="F57" s="2263"/>
      <c r="G57" s="2263"/>
      <c r="H57" s="2263"/>
      <c r="I57" s="2263"/>
      <c r="J57" s="2263"/>
      <c r="K57" s="2263"/>
      <c r="L57" s="2263"/>
    </row>
  </sheetData>
  <mergeCells count="57">
    <mergeCell ref="A13:C13"/>
    <mergeCell ref="A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56:L56"/>
    <mergeCell ref="A57:B57"/>
    <mergeCell ref="C57:L57"/>
    <mergeCell ref="A50:C50"/>
    <mergeCell ref="A51:C51"/>
    <mergeCell ref="A52:C52"/>
    <mergeCell ref="A53:C53"/>
    <mergeCell ref="A54:C54"/>
    <mergeCell ref="A55:C55"/>
  </mergeCells>
  <pageMargins left="0.75" right="0.75" top="1" bottom="1" header="0.5" footer="0.5"/>
  <pageSetup orientation="landscape" horizontalDpi="1200" verticalDpi="1200"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9">
    <tabColor rgb="FFB1A0C7"/>
  </sheetPr>
  <dimension ref="A1:L57"/>
  <sheetViews>
    <sheetView showGridLines="0" workbookViewId="0">
      <selection sqref="A1:L2"/>
    </sheetView>
  </sheetViews>
  <sheetFormatPr defaultColWidth="9.140625" defaultRowHeight="12.75"/>
  <cols>
    <col min="1" max="1" width="4.5703125" style="350" customWidth="1"/>
    <col min="2" max="2" width="2.5703125" style="350" customWidth="1"/>
    <col min="3" max="3" width="12.140625" style="350" customWidth="1"/>
    <col min="4" max="12" width="11.28515625" style="350" customWidth="1"/>
    <col min="13" max="13" width="10.5703125" style="350" bestFit="1" customWidth="1"/>
    <col min="14" max="16384" width="9.140625" style="350"/>
  </cols>
  <sheetData>
    <row r="1" spans="1:12" ht="12.75" customHeight="1">
      <c r="A1" s="2866" t="s">
        <v>2050</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2.75" customHeight="1">
      <c r="A3" s="2390" t="s">
        <v>263</v>
      </c>
      <c r="B3" s="2996"/>
      <c r="C3" s="2996"/>
      <c r="D3" s="1397" t="s">
        <v>552</v>
      </c>
      <c r="E3" s="1397" t="s">
        <v>553</v>
      </c>
      <c r="F3" s="1397" t="s">
        <v>554</v>
      </c>
      <c r="G3" s="1397" t="s">
        <v>295</v>
      </c>
      <c r="H3" s="1397" t="s">
        <v>787</v>
      </c>
      <c r="I3" s="1397" t="s">
        <v>1095</v>
      </c>
      <c r="J3" s="1397" t="s">
        <v>1127</v>
      </c>
      <c r="K3" s="1397" t="s">
        <v>1354</v>
      </c>
      <c r="L3" s="1397" t="s">
        <v>1901</v>
      </c>
    </row>
    <row r="4" spans="1:12" ht="12.95" customHeight="1">
      <c r="A4" s="3025" t="s">
        <v>555</v>
      </c>
      <c r="B4" s="3025"/>
      <c r="C4" s="3025"/>
      <c r="D4" s="1780">
        <v>2.68</v>
      </c>
      <c r="E4" s="1781">
        <v>3</v>
      </c>
      <c r="F4" s="1781">
        <v>3</v>
      </c>
      <c r="G4" s="1780">
        <v>2.76</v>
      </c>
      <c r="H4" s="1781">
        <v>2.3899757500000001</v>
      </c>
      <c r="I4" s="1781">
        <v>2.6484774099999999</v>
      </c>
      <c r="J4" s="1781">
        <v>2.64</v>
      </c>
      <c r="K4" s="1782">
        <v>2.9894478668549223</v>
      </c>
      <c r="L4" s="1780">
        <v>3.14</v>
      </c>
    </row>
    <row r="5" spans="1:12" ht="12.95" customHeight="1">
      <c r="A5" s="2275" t="s">
        <v>556</v>
      </c>
      <c r="B5" s="2275"/>
      <c r="C5" s="2275"/>
      <c r="D5" s="111">
        <v>3.13</v>
      </c>
      <c r="E5" s="111">
        <v>3.4</v>
      </c>
      <c r="F5" s="111">
        <v>3.18</v>
      </c>
      <c r="G5" s="111">
        <v>2.96</v>
      </c>
      <c r="H5" s="111">
        <v>2.71342054</v>
      </c>
      <c r="I5" s="111">
        <v>2.7420624199999999</v>
      </c>
      <c r="J5" s="111">
        <v>3.21</v>
      </c>
      <c r="K5" s="1783">
        <v>4.3236345794695037</v>
      </c>
      <c r="L5" s="111">
        <v>3.44</v>
      </c>
    </row>
    <row r="6" spans="1:12" ht="12.95" customHeight="1">
      <c r="A6" s="3025" t="s">
        <v>557</v>
      </c>
      <c r="B6" s="3025"/>
      <c r="C6" s="3025"/>
      <c r="D6" s="1780">
        <v>3.35</v>
      </c>
      <c r="E6" s="1781">
        <v>2.8</v>
      </c>
      <c r="F6" s="1781">
        <v>2.9</v>
      </c>
      <c r="G6" s="1780">
        <v>2.98</v>
      </c>
      <c r="H6" s="1781">
        <v>3.0895989200000002</v>
      </c>
      <c r="I6" s="1781">
        <v>3.0450751399999998</v>
      </c>
      <c r="J6" s="1781">
        <v>3.21</v>
      </c>
      <c r="K6" s="1782">
        <v>3.4782162047729224</v>
      </c>
      <c r="L6" s="1780">
        <v>2.76</v>
      </c>
    </row>
    <row r="7" spans="1:12" ht="12.95" customHeight="1">
      <c r="A7" s="2275" t="s">
        <v>558</v>
      </c>
      <c r="B7" s="2275"/>
      <c r="C7" s="2275"/>
      <c r="D7" s="111">
        <v>2.96</v>
      </c>
      <c r="E7" s="111">
        <v>3.24</v>
      </c>
      <c r="F7" s="111">
        <v>3.2</v>
      </c>
      <c r="G7" s="111">
        <v>2.86</v>
      </c>
      <c r="H7" s="111">
        <v>2.5574215599999999</v>
      </c>
      <c r="I7" s="111">
        <v>3.01772251</v>
      </c>
      <c r="J7" s="111">
        <v>2.39</v>
      </c>
      <c r="K7" s="1783">
        <v>2.5392889406201506</v>
      </c>
      <c r="L7" s="111">
        <v>3.06</v>
      </c>
    </row>
    <row r="8" spans="1:12" ht="12.95" customHeight="1">
      <c r="A8" s="3025" t="s">
        <v>559</v>
      </c>
      <c r="B8" s="3025"/>
      <c r="C8" s="3025"/>
      <c r="D8" s="1780">
        <v>3.01</v>
      </c>
      <c r="E8" s="1781">
        <v>3.02</v>
      </c>
      <c r="F8" s="1781">
        <v>2.73</v>
      </c>
      <c r="G8" s="1780">
        <v>2.94</v>
      </c>
      <c r="H8" s="1781">
        <v>3.0182375599999998</v>
      </c>
      <c r="I8" s="1781">
        <v>2.8977772100000001</v>
      </c>
      <c r="J8" s="1781">
        <v>2.74</v>
      </c>
      <c r="K8" s="1782">
        <v>3.2741776482815594</v>
      </c>
      <c r="L8" s="1780">
        <v>2.96</v>
      </c>
    </row>
    <row r="9" spans="1:12" ht="12.95" customHeight="1">
      <c r="A9" s="2275" t="s">
        <v>560</v>
      </c>
      <c r="B9" s="2275"/>
      <c r="C9" s="2275"/>
      <c r="D9" s="111">
        <v>3.23</v>
      </c>
      <c r="E9" s="111">
        <v>3.34</v>
      </c>
      <c r="F9" s="111">
        <v>3.24</v>
      </c>
      <c r="G9" s="111">
        <v>2.96</v>
      </c>
      <c r="H9" s="111">
        <v>2.98178389</v>
      </c>
      <c r="I9" s="111">
        <v>3.14945831</v>
      </c>
      <c r="J9" s="111">
        <v>2.91</v>
      </c>
      <c r="K9" s="1783">
        <v>3.0198457767537032</v>
      </c>
      <c r="L9" s="111">
        <v>4.71</v>
      </c>
    </row>
    <row r="10" spans="1:12" ht="12.95" customHeight="1">
      <c r="A10" s="3025" t="s">
        <v>561</v>
      </c>
      <c r="B10" s="3025"/>
      <c r="C10" s="3025"/>
      <c r="D10" s="1780">
        <v>2.88</v>
      </c>
      <c r="E10" s="1781">
        <v>3.37</v>
      </c>
      <c r="F10" s="1781">
        <v>2.77</v>
      </c>
      <c r="G10" s="1780">
        <v>2.92</v>
      </c>
      <c r="H10" s="1781">
        <v>2.6995754199999999</v>
      </c>
      <c r="I10" s="1781">
        <v>2.5011622599999996</v>
      </c>
      <c r="J10" s="1781">
        <v>2.88</v>
      </c>
      <c r="K10" s="1782">
        <v>3.622431952022426</v>
      </c>
      <c r="L10" s="1780">
        <v>3.21</v>
      </c>
    </row>
    <row r="11" spans="1:12" ht="12.95" customHeight="1">
      <c r="A11" s="2275" t="s">
        <v>152</v>
      </c>
      <c r="B11" s="2275"/>
      <c r="C11" s="2275"/>
      <c r="D11" s="111">
        <v>3.03</v>
      </c>
      <c r="E11" s="111">
        <v>3.11</v>
      </c>
      <c r="F11" s="111">
        <v>3.16</v>
      </c>
      <c r="G11" s="111">
        <v>2.87</v>
      </c>
      <c r="H11" s="111">
        <v>2.7619994299999999</v>
      </c>
      <c r="I11" s="111">
        <v>3.0671196599999999</v>
      </c>
      <c r="J11" s="111">
        <v>3.44</v>
      </c>
      <c r="K11" s="1783">
        <v>3.054271663517814</v>
      </c>
      <c r="L11" s="111">
        <v>3.38</v>
      </c>
    </row>
    <row r="12" spans="1:12" ht="12.95" customHeight="1">
      <c r="A12" s="3025" t="s">
        <v>153</v>
      </c>
      <c r="B12" s="3025"/>
      <c r="C12" s="3025"/>
      <c r="D12" s="1780">
        <v>3.96</v>
      </c>
      <c r="E12" s="1781">
        <v>3.77</v>
      </c>
      <c r="F12" s="1781">
        <v>4.5199999999999996</v>
      </c>
      <c r="G12" s="1780">
        <v>4.38</v>
      </c>
      <c r="H12" s="1781">
        <v>3.4243005499999999</v>
      </c>
      <c r="I12" s="1781">
        <v>3.87245544</v>
      </c>
      <c r="J12" s="1781">
        <v>3.53</v>
      </c>
      <c r="K12" s="1782">
        <v>3.0852336989158289</v>
      </c>
      <c r="L12" s="1780">
        <v>4.83</v>
      </c>
    </row>
    <row r="13" spans="1:12" ht="12.95" customHeight="1">
      <c r="A13" s="2275" t="s">
        <v>154</v>
      </c>
      <c r="B13" s="2275"/>
      <c r="C13" s="2275"/>
      <c r="D13" s="111">
        <v>3.12</v>
      </c>
      <c r="E13" s="111">
        <v>2.87</v>
      </c>
      <c r="F13" s="111">
        <v>2.72</v>
      </c>
      <c r="G13" s="111">
        <v>2.73</v>
      </c>
      <c r="H13" s="111">
        <v>2.5941147299999998</v>
      </c>
      <c r="I13" s="111">
        <v>2.5069297700000002</v>
      </c>
      <c r="J13" s="111">
        <v>2.4500000000000002</v>
      </c>
      <c r="K13" s="1783">
        <v>2.4538463950788714</v>
      </c>
      <c r="L13" s="111">
        <v>2.89</v>
      </c>
    </row>
    <row r="14" spans="1:12" ht="12.95" customHeight="1">
      <c r="A14" s="3025" t="s">
        <v>155</v>
      </c>
      <c r="B14" s="3025"/>
      <c r="C14" s="3025"/>
      <c r="D14" s="1780">
        <v>2.88</v>
      </c>
      <c r="E14" s="1781">
        <v>2.71</v>
      </c>
      <c r="F14" s="1781">
        <v>3.09</v>
      </c>
      <c r="G14" s="1780">
        <v>2.56</v>
      </c>
      <c r="H14" s="1781">
        <v>2.3888768099999997</v>
      </c>
      <c r="I14" s="1781">
        <v>3.09163911</v>
      </c>
      <c r="J14" s="1781">
        <v>2.91</v>
      </c>
      <c r="K14" s="1782">
        <v>2.5354970161733976</v>
      </c>
      <c r="L14" s="1780">
        <v>2.77</v>
      </c>
    </row>
    <row r="15" spans="1:12" ht="12.95" customHeight="1">
      <c r="A15" s="2275" t="s">
        <v>156</v>
      </c>
      <c r="B15" s="2275"/>
      <c r="C15" s="2275"/>
      <c r="D15" s="111">
        <v>2.7</v>
      </c>
      <c r="E15" s="111">
        <v>2.68</v>
      </c>
      <c r="F15" s="111">
        <v>2.23</v>
      </c>
      <c r="G15" s="111">
        <v>2.9</v>
      </c>
      <c r="H15" s="111">
        <v>2.0832537000000002</v>
      </c>
      <c r="I15" s="111">
        <v>2.6378097</v>
      </c>
      <c r="J15" s="111">
        <v>2.3199999999999998</v>
      </c>
      <c r="K15" s="1783">
        <v>2.6674844818807566</v>
      </c>
      <c r="L15" s="111">
        <v>2.4900000000000002</v>
      </c>
    </row>
    <row r="16" spans="1:12" ht="12.95" customHeight="1">
      <c r="A16" s="3025" t="s">
        <v>157</v>
      </c>
      <c r="B16" s="3025"/>
      <c r="C16" s="3025"/>
      <c r="D16" s="1780">
        <v>2.93</v>
      </c>
      <c r="E16" s="1781">
        <v>2.87</v>
      </c>
      <c r="F16" s="1781">
        <v>2.76</v>
      </c>
      <c r="G16" s="1780">
        <v>3.02</v>
      </c>
      <c r="H16" s="1781">
        <v>2.6552740200000002</v>
      </c>
      <c r="I16" s="1781">
        <v>2.34220527</v>
      </c>
      <c r="J16" s="1781">
        <v>2.38</v>
      </c>
      <c r="K16" s="1782">
        <v>2.8101011489974632</v>
      </c>
      <c r="L16" s="1780">
        <v>2.4500000000000002</v>
      </c>
    </row>
    <row r="17" spans="1:12" ht="12.95" customHeight="1">
      <c r="A17" s="2275" t="s">
        <v>158</v>
      </c>
      <c r="B17" s="2275"/>
      <c r="C17" s="2275"/>
      <c r="D17" s="111">
        <v>2.81</v>
      </c>
      <c r="E17" s="111">
        <v>2.82</v>
      </c>
      <c r="F17" s="111">
        <v>2.65</v>
      </c>
      <c r="G17" s="111">
        <v>2.62</v>
      </c>
      <c r="H17" s="111">
        <v>2.57600578</v>
      </c>
      <c r="I17" s="111">
        <v>2.2539512500000001</v>
      </c>
      <c r="J17" s="111">
        <v>2.4900000000000002</v>
      </c>
      <c r="K17" s="1783">
        <v>2.5859591069052232</v>
      </c>
      <c r="L17" s="111">
        <v>2.83</v>
      </c>
    </row>
    <row r="18" spans="1:12" ht="12.95" customHeight="1">
      <c r="A18" s="3025" t="s">
        <v>159</v>
      </c>
      <c r="B18" s="3025"/>
      <c r="C18" s="3025"/>
      <c r="D18" s="1780">
        <v>2.84</v>
      </c>
      <c r="E18" s="1781">
        <v>2.89</v>
      </c>
      <c r="F18" s="1781">
        <v>2.9</v>
      </c>
      <c r="G18" s="1780">
        <v>3.04</v>
      </c>
      <c r="H18" s="1781">
        <v>2.43943398</v>
      </c>
      <c r="I18" s="1781">
        <v>3.0000235000000002</v>
      </c>
      <c r="J18" s="1781">
        <v>2.84</v>
      </c>
      <c r="K18" s="1782">
        <v>2.4719557337314129</v>
      </c>
      <c r="L18" s="1780">
        <v>2.96</v>
      </c>
    </row>
    <row r="19" spans="1:12" ht="12.95" customHeight="1">
      <c r="A19" s="2275" t="s">
        <v>160</v>
      </c>
      <c r="B19" s="2275"/>
      <c r="C19" s="2275"/>
      <c r="D19" s="111">
        <v>2.52</v>
      </c>
      <c r="E19" s="111">
        <v>2.2999999999999998</v>
      </c>
      <c r="F19" s="111">
        <v>2.08</v>
      </c>
      <c r="G19" s="111">
        <v>1.89</v>
      </c>
      <c r="H19" s="111">
        <v>2.2294529000000001</v>
      </c>
      <c r="I19" s="111">
        <v>2.1701930599999999</v>
      </c>
      <c r="J19" s="111">
        <v>2.17</v>
      </c>
      <c r="K19" s="1783">
        <v>2.2478289598759003</v>
      </c>
      <c r="L19" s="111">
        <v>2.68</v>
      </c>
    </row>
    <row r="20" spans="1:12" ht="12.95" customHeight="1">
      <c r="A20" s="3025" t="s">
        <v>161</v>
      </c>
      <c r="B20" s="3025"/>
      <c r="C20" s="3025"/>
      <c r="D20" s="1780">
        <v>2.52</v>
      </c>
      <c r="E20" s="1781">
        <v>2.88</v>
      </c>
      <c r="F20" s="1781">
        <v>2.29</v>
      </c>
      <c r="G20" s="1780">
        <v>2.2799999999999998</v>
      </c>
      <c r="H20" s="1781">
        <v>2.56503345</v>
      </c>
      <c r="I20" s="1781">
        <v>2.1846610900000001</v>
      </c>
      <c r="J20" s="1781">
        <v>2.35</v>
      </c>
      <c r="K20" s="1782">
        <v>2.371280784950681</v>
      </c>
      <c r="L20" s="1780">
        <v>2.35</v>
      </c>
    </row>
    <row r="21" spans="1:12" ht="12.95" customHeight="1">
      <c r="A21" s="2275" t="s">
        <v>162</v>
      </c>
      <c r="B21" s="2275"/>
      <c r="C21" s="2275"/>
      <c r="D21" s="111">
        <v>2.8</v>
      </c>
      <c r="E21" s="111">
        <v>2.94</v>
      </c>
      <c r="F21" s="111">
        <v>3.02</v>
      </c>
      <c r="G21" s="111">
        <v>3.22</v>
      </c>
      <c r="H21" s="111">
        <v>2.52696465</v>
      </c>
      <c r="I21" s="111">
        <v>2.6528520200000001</v>
      </c>
      <c r="J21" s="111">
        <v>2.65</v>
      </c>
      <c r="K21" s="1783">
        <v>2.9698776572252967</v>
      </c>
      <c r="L21" s="111">
        <v>3.01</v>
      </c>
    </row>
    <row r="22" spans="1:12" ht="12.95" customHeight="1">
      <c r="A22" s="3025" t="s">
        <v>163</v>
      </c>
      <c r="B22" s="3025"/>
      <c r="C22" s="3025"/>
      <c r="D22" s="1780">
        <v>3.34</v>
      </c>
      <c r="E22" s="1781">
        <v>3.06</v>
      </c>
      <c r="F22" s="1781">
        <v>3.08</v>
      </c>
      <c r="G22" s="1780">
        <v>2.9</v>
      </c>
      <c r="H22" s="1781">
        <v>2.3938662100000001</v>
      </c>
      <c r="I22" s="1781">
        <v>2.9286286399999999</v>
      </c>
      <c r="J22" s="1781">
        <v>2.95</v>
      </c>
      <c r="K22" s="1782">
        <v>2.7509833498646077</v>
      </c>
      <c r="L22" s="1780">
        <v>2.85</v>
      </c>
    </row>
    <row r="23" spans="1:12" ht="12.95" customHeight="1">
      <c r="A23" s="2275" t="s">
        <v>164</v>
      </c>
      <c r="B23" s="2275"/>
      <c r="C23" s="2275"/>
      <c r="D23" s="111">
        <v>2.94</v>
      </c>
      <c r="E23" s="111">
        <v>3.34</v>
      </c>
      <c r="F23" s="111">
        <v>3.02</v>
      </c>
      <c r="G23" s="111">
        <v>2.87</v>
      </c>
      <c r="H23" s="111">
        <v>2.2186052599999999</v>
      </c>
      <c r="I23" s="111">
        <v>2.6107892499999998</v>
      </c>
      <c r="J23" s="111">
        <v>2.62</v>
      </c>
      <c r="K23" s="1783">
        <v>2.7050050868496109</v>
      </c>
      <c r="L23" s="111">
        <v>3.51</v>
      </c>
    </row>
    <row r="24" spans="1:12" ht="12.95" customHeight="1">
      <c r="A24" s="3025" t="s">
        <v>165</v>
      </c>
      <c r="B24" s="3025"/>
      <c r="C24" s="3025"/>
      <c r="D24" s="1780">
        <v>3.02</v>
      </c>
      <c r="E24" s="1781">
        <v>2.72</v>
      </c>
      <c r="F24" s="1781">
        <v>2.96</v>
      </c>
      <c r="G24" s="1780">
        <v>2.81</v>
      </c>
      <c r="H24" s="1781">
        <v>2.6138029600000001</v>
      </c>
      <c r="I24" s="1781">
        <v>2.6162576900000003</v>
      </c>
      <c r="J24" s="1781">
        <v>2.81</v>
      </c>
      <c r="K24" s="1782">
        <v>3.1675629899961346</v>
      </c>
      <c r="L24" s="1780">
        <v>2.63</v>
      </c>
    </row>
    <row r="25" spans="1:12" ht="12.95" customHeight="1">
      <c r="A25" s="2275" t="s">
        <v>166</v>
      </c>
      <c r="B25" s="2275"/>
      <c r="C25" s="2275"/>
      <c r="D25" s="111">
        <v>3.63</v>
      </c>
      <c r="E25" s="111">
        <v>3.16</v>
      </c>
      <c r="F25" s="111">
        <v>2.8</v>
      </c>
      <c r="G25" s="111">
        <v>3.48</v>
      </c>
      <c r="H25" s="111">
        <v>2.76463926</v>
      </c>
      <c r="I25" s="111">
        <v>2.8262478999999998</v>
      </c>
      <c r="J25" s="111">
        <v>3.02</v>
      </c>
      <c r="K25" s="1783">
        <v>3.343632907907887</v>
      </c>
      <c r="L25" s="111">
        <v>3.43</v>
      </c>
    </row>
    <row r="26" spans="1:12" ht="12.95" customHeight="1">
      <c r="A26" s="3025" t="s">
        <v>167</v>
      </c>
      <c r="B26" s="3025"/>
      <c r="C26" s="3025"/>
      <c r="D26" s="1780">
        <v>2.99</v>
      </c>
      <c r="E26" s="1781">
        <v>3.12</v>
      </c>
      <c r="F26" s="1781">
        <v>2.85</v>
      </c>
      <c r="G26" s="1780">
        <v>2.97</v>
      </c>
      <c r="H26" s="1781">
        <v>2.5057131199999998</v>
      </c>
      <c r="I26" s="1781">
        <v>3.0046682300000001</v>
      </c>
      <c r="J26" s="1781">
        <v>2.46</v>
      </c>
      <c r="K26" s="1782">
        <v>3.0544410953715011</v>
      </c>
      <c r="L26" s="1780">
        <v>2.84</v>
      </c>
    </row>
    <row r="27" spans="1:12" ht="12.95" customHeight="1">
      <c r="A27" s="2275" t="s">
        <v>168</v>
      </c>
      <c r="B27" s="2275"/>
      <c r="C27" s="2275"/>
      <c r="D27" s="111">
        <v>2.75</v>
      </c>
      <c r="E27" s="111">
        <v>2.81</v>
      </c>
      <c r="F27" s="111">
        <v>2.6</v>
      </c>
      <c r="G27" s="111">
        <v>2.37</v>
      </c>
      <c r="H27" s="111">
        <v>2.47707012</v>
      </c>
      <c r="I27" s="111">
        <v>2.4223986399999999</v>
      </c>
      <c r="J27" s="111">
        <v>2.37</v>
      </c>
      <c r="K27" s="1783">
        <v>2.5865352249124562</v>
      </c>
      <c r="L27" s="111">
        <v>2.75</v>
      </c>
    </row>
    <row r="28" spans="1:12" ht="12.95" customHeight="1">
      <c r="A28" s="3025" t="s">
        <v>169</v>
      </c>
      <c r="B28" s="3025"/>
      <c r="C28" s="3025"/>
      <c r="D28" s="1780">
        <v>2.8</v>
      </c>
      <c r="E28" s="1781">
        <v>2.91</v>
      </c>
      <c r="F28" s="1781">
        <v>2.8</v>
      </c>
      <c r="G28" s="1780">
        <v>2.5499999999999998</v>
      </c>
      <c r="H28" s="1781">
        <v>2.7734428599999998</v>
      </c>
      <c r="I28" s="1781">
        <v>2.8172391299999999</v>
      </c>
      <c r="J28" s="1781">
        <v>2.68</v>
      </c>
      <c r="K28" s="1782">
        <v>2.7306038953707805</v>
      </c>
      <c r="L28" s="1780">
        <v>2.7</v>
      </c>
    </row>
    <row r="29" spans="1:12" ht="12.95" customHeight="1">
      <c r="A29" s="2275" t="s">
        <v>170</v>
      </c>
      <c r="B29" s="2275"/>
      <c r="C29" s="2275"/>
      <c r="D29" s="111">
        <v>3.01</v>
      </c>
      <c r="E29" s="111">
        <v>3</v>
      </c>
      <c r="F29" s="111">
        <v>2.8</v>
      </c>
      <c r="G29" s="111">
        <v>2.5</v>
      </c>
      <c r="H29" s="111">
        <v>2.8004010300000002</v>
      </c>
      <c r="I29" s="111">
        <v>2.6609086799999999</v>
      </c>
      <c r="J29" s="111">
        <v>2.57</v>
      </c>
      <c r="K29" s="1783">
        <v>2.6996118704364829</v>
      </c>
      <c r="L29" s="111">
        <v>2.6</v>
      </c>
    </row>
    <row r="30" spans="1:12" ht="12.95" customHeight="1">
      <c r="A30" s="3025" t="s">
        <v>171</v>
      </c>
      <c r="B30" s="3025"/>
      <c r="C30" s="3025"/>
      <c r="D30" s="1780">
        <v>3.19</v>
      </c>
      <c r="E30" s="1781">
        <v>2.98</v>
      </c>
      <c r="F30" s="1781">
        <v>3.05</v>
      </c>
      <c r="G30" s="1780">
        <v>2.71</v>
      </c>
      <c r="H30" s="1781">
        <v>2.7639433000000002</v>
      </c>
      <c r="I30" s="1781">
        <v>2.56257994</v>
      </c>
      <c r="J30" s="1781">
        <v>2.14</v>
      </c>
      <c r="K30" s="1782">
        <v>3.1016969561542451</v>
      </c>
      <c r="L30" s="1780">
        <v>3.26</v>
      </c>
    </row>
    <row r="31" spans="1:12" ht="12.95" customHeight="1">
      <c r="A31" s="2275" t="s">
        <v>172</v>
      </c>
      <c r="B31" s="2275"/>
      <c r="C31" s="2275"/>
      <c r="D31" s="111">
        <v>2.84</v>
      </c>
      <c r="E31" s="111">
        <v>2.56</v>
      </c>
      <c r="F31" s="111">
        <v>2.27</v>
      </c>
      <c r="G31" s="111">
        <v>2.06</v>
      </c>
      <c r="H31" s="111">
        <v>2.2838967999999999</v>
      </c>
      <c r="I31" s="111">
        <v>2.6684342699999997</v>
      </c>
      <c r="J31" s="111">
        <v>2.4500000000000002</v>
      </c>
      <c r="K31" s="1783">
        <v>2.3858633286170661</v>
      </c>
      <c r="L31" s="111">
        <v>2.63</v>
      </c>
    </row>
    <row r="32" spans="1:12" ht="12.95" customHeight="1">
      <c r="A32" s="3025" t="s">
        <v>173</v>
      </c>
      <c r="B32" s="3025"/>
      <c r="C32" s="3025"/>
      <c r="D32" s="1780">
        <v>2.98</v>
      </c>
      <c r="E32" s="1781">
        <v>2.62</v>
      </c>
      <c r="F32" s="1781">
        <v>2.73</v>
      </c>
      <c r="G32" s="1780">
        <v>3.45</v>
      </c>
      <c r="H32" s="1781">
        <v>2.65761987</v>
      </c>
      <c r="I32" s="1781">
        <v>2.6257155000000001</v>
      </c>
      <c r="J32" s="1781">
        <v>2.65</v>
      </c>
      <c r="K32" s="1782">
        <v>3.0125715747239301</v>
      </c>
      <c r="L32" s="1780">
        <v>4</v>
      </c>
    </row>
    <row r="33" spans="1:12" ht="12.95" customHeight="1">
      <c r="A33" s="2275" t="s">
        <v>174</v>
      </c>
      <c r="B33" s="2275"/>
      <c r="C33" s="2275"/>
      <c r="D33" s="111">
        <v>3.37</v>
      </c>
      <c r="E33" s="111">
        <v>2.86</v>
      </c>
      <c r="F33" s="111">
        <v>2.9</v>
      </c>
      <c r="G33" s="111">
        <v>3.37</v>
      </c>
      <c r="H33" s="111">
        <v>2.8883460999999997</v>
      </c>
      <c r="I33" s="111">
        <v>2.8731708199999999</v>
      </c>
      <c r="J33" s="111">
        <v>2.78</v>
      </c>
      <c r="K33" s="1783">
        <v>3.4432755857255928</v>
      </c>
      <c r="L33" s="111">
        <v>3</v>
      </c>
    </row>
    <row r="34" spans="1:12" ht="12.95" customHeight="1">
      <c r="A34" s="3025" t="s">
        <v>175</v>
      </c>
      <c r="B34" s="3025"/>
      <c r="C34" s="3025"/>
      <c r="D34" s="1780">
        <v>2.69</v>
      </c>
      <c r="E34" s="1781">
        <v>2.61</v>
      </c>
      <c r="F34" s="1781">
        <v>2.2999999999999998</v>
      </c>
      <c r="G34" s="1780">
        <v>2.5099999999999998</v>
      </c>
      <c r="H34" s="1781">
        <v>2.61457988</v>
      </c>
      <c r="I34" s="1781">
        <v>2.2199961500000001</v>
      </c>
      <c r="J34" s="1781">
        <v>2.37</v>
      </c>
      <c r="K34" s="1782">
        <v>2.1824827790394794</v>
      </c>
      <c r="L34" s="1780">
        <v>2.5299999999999998</v>
      </c>
    </row>
    <row r="35" spans="1:12" ht="12.95" customHeight="1">
      <c r="A35" s="2275" t="s">
        <v>176</v>
      </c>
      <c r="B35" s="2275"/>
      <c r="C35" s="2275"/>
      <c r="D35" s="111">
        <v>3.81</v>
      </c>
      <c r="E35" s="111">
        <v>3.03</v>
      </c>
      <c r="F35" s="111">
        <v>3.18</v>
      </c>
      <c r="G35" s="111">
        <v>3.07</v>
      </c>
      <c r="H35" s="111">
        <v>3.10724614</v>
      </c>
      <c r="I35" s="111">
        <v>3.2655927600000001</v>
      </c>
      <c r="J35" s="111">
        <v>3.01</v>
      </c>
      <c r="K35" s="1783">
        <v>3.1999268770800109</v>
      </c>
      <c r="L35" s="111">
        <v>3.02</v>
      </c>
    </row>
    <row r="36" spans="1:12" ht="12.95" customHeight="1">
      <c r="A36" s="3025" t="s">
        <v>177</v>
      </c>
      <c r="B36" s="3025"/>
      <c r="C36" s="3025"/>
      <c r="D36" s="1780">
        <v>3.03</v>
      </c>
      <c r="E36" s="1781">
        <v>3.03</v>
      </c>
      <c r="F36" s="1781">
        <v>3.07</v>
      </c>
      <c r="G36" s="1780">
        <v>3.14</v>
      </c>
      <c r="H36" s="1781">
        <v>2.6766927599999999</v>
      </c>
      <c r="I36" s="1781">
        <v>2.7146935299999999</v>
      </c>
      <c r="J36" s="1781">
        <v>2.9</v>
      </c>
      <c r="K36" s="1782">
        <v>2.8186842629238686</v>
      </c>
      <c r="L36" s="1780">
        <v>2.78</v>
      </c>
    </row>
    <row r="37" spans="1:12" ht="12.95" customHeight="1">
      <c r="A37" s="2275" t="s">
        <v>178</v>
      </c>
      <c r="B37" s="2275"/>
      <c r="C37" s="2275"/>
      <c r="D37" s="111">
        <v>2.94</v>
      </c>
      <c r="E37" s="111">
        <v>2.99</v>
      </c>
      <c r="F37" s="111">
        <v>2.83</v>
      </c>
      <c r="G37" s="111">
        <v>2.5</v>
      </c>
      <c r="H37" s="111">
        <v>2.6907788400000001</v>
      </c>
      <c r="I37" s="111">
        <v>3.3779839200000001</v>
      </c>
      <c r="J37" s="111">
        <v>2.81</v>
      </c>
      <c r="K37" s="1783">
        <v>2.8933632169338921</v>
      </c>
      <c r="L37" s="111">
        <v>2.88</v>
      </c>
    </row>
    <row r="38" spans="1:12" ht="12.95" customHeight="1">
      <c r="A38" s="3025" t="s">
        <v>179</v>
      </c>
      <c r="B38" s="3025"/>
      <c r="C38" s="3025"/>
      <c r="D38" s="1780">
        <v>2.79</v>
      </c>
      <c r="E38" s="1781">
        <v>2.36</v>
      </c>
      <c r="F38" s="1781">
        <v>2.1800000000000002</v>
      </c>
      <c r="G38" s="1780">
        <v>2.23</v>
      </c>
      <c r="H38" s="1781">
        <v>2.02671241</v>
      </c>
      <c r="I38" s="1781">
        <v>2.6922082000000001</v>
      </c>
      <c r="J38" s="1781">
        <v>2.2999999999999998</v>
      </c>
      <c r="K38" s="1782">
        <v>2.37292122291348</v>
      </c>
      <c r="L38" s="1780">
        <v>2.76</v>
      </c>
    </row>
    <row r="39" spans="1:12" ht="12.95" customHeight="1">
      <c r="A39" s="2275" t="s">
        <v>180</v>
      </c>
      <c r="B39" s="2275"/>
      <c r="C39" s="2275"/>
      <c r="D39" s="111">
        <v>2.93</v>
      </c>
      <c r="E39" s="111">
        <v>2.73</v>
      </c>
      <c r="F39" s="111">
        <v>3.18</v>
      </c>
      <c r="G39" s="111">
        <v>2.79</v>
      </c>
      <c r="H39" s="111">
        <v>2.7834173100000004</v>
      </c>
      <c r="I39" s="111">
        <v>2.9226476699999999</v>
      </c>
      <c r="J39" s="111">
        <v>2.76</v>
      </c>
      <c r="K39" s="1783">
        <v>2.6100005227355503</v>
      </c>
      <c r="L39" s="111">
        <v>3.26</v>
      </c>
    </row>
    <row r="40" spans="1:12" ht="12.95" customHeight="1">
      <c r="A40" s="3025" t="s">
        <v>181</v>
      </c>
      <c r="B40" s="3025"/>
      <c r="C40" s="3025"/>
      <c r="D40" s="1780">
        <v>2.85</v>
      </c>
      <c r="E40" s="1781">
        <v>3</v>
      </c>
      <c r="F40" s="1781">
        <v>2.7</v>
      </c>
      <c r="G40" s="1780">
        <v>3.06</v>
      </c>
      <c r="H40" s="1781">
        <v>2.52049185</v>
      </c>
      <c r="I40" s="1781">
        <v>2.1665396800000001</v>
      </c>
      <c r="J40" s="1781">
        <v>2.35</v>
      </c>
      <c r="K40" s="1782">
        <v>2.6317078251052788</v>
      </c>
      <c r="L40" s="1780">
        <v>2.94</v>
      </c>
    </row>
    <row r="41" spans="1:12" ht="12.95" customHeight="1">
      <c r="A41" s="2275" t="s">
        <v>182</v>
      </c>
      <c r="B41" s="2275"/>
      <c r="C41" s="2275"/>
      <c r="D41" s="111">
        <v>3</v>
      </c>
      <c r="E41" s="111">
        <v>2.91</v>
      </c>
      <c r="F41" s="111">
        <v>2.73</v>
      </c>
      <c r="G41" s="111">
        <v>3.43</v>
      </c>
      <c r="H41" s="111">
        <v>3.0487161400000002</v>
      </c>
      <c r="I41" s="111">
        <v>3.2380269199999998</v>
      </c>
      <c r="J41" s="111">
        <v>2.95</v>
      </c>
      <c r="K41" s="1783">
        <v>3.7922714254264402</v>
      </c>
      <c r="L41" s="111">
        <v>3.4</v>
      </c>
    </row>
    <row r="42" spans="1:12" ht="12.95" customHeight="1">
      <c r="A42" s="3025" t="s">
        <v>183</v>
      </c>
      <c r="B42" s="3025"/>
      <c r="C42" s="3025"/>
      <c r="D42" s="1780">
        <v>2.6</v>
      </c>
      <c r="E42" s="1781">
        <v>2.7</v>
      </c>
      <c r="F42" s="1781">
        <v>2.25</v>
      </c>
      <c r="G42" s="1780">
        <v>2.59</v>
      </c>
      <c r="H42" s="1781">
        <v>2.6733975700000001</v>
      </c>
      <c r="I42" s="1781">
        <v>2.8276398999999999</v>
      </c>
      <c r="J42" s="1781">
        <v>2.75</v>
      </c>
      <c r="K42" s="1782">
        <v>2.6521024633057668</v>
      </c>
      <c r="L42" s="1780">
        <v>2.69</v>
      </c>
    </row>
    <row r="43" spans="1:12" ht="12.95" customHeight="1">
      <c r="A43" s="2275" t="s">
        <v>184</v>
      </c>
      <c r="B43" s="2275"/>
      <c r="C43" s="2275"/>
      <c r="D43" s="111">
        <v>3.9</v>
      </c>
      <c r="E43" s="111">
        <v>3.58</v>
      </c>
      <c r="F43" s="111">
        <v>4.17</v>
      </c>
      <c r="G43" s="111">
        <v>4.1500000000000004</v>
      </c>
      <c r="H43" s="111">
        <v>2.8629643699999998</v>
      </c>
      <c r="I43" s="111">
        <v>3.7244838699999998</v>
      </c>
      <c r="J43" s="111">
        <v>3.38</v>
      </c>
      <c r="K43" s="1783">
        <v>4.1096367097060007</v>
      </c>
      <c r="L43" s="111">
        <v>3.1</v>
      </c>
    </row>
    <row r="44" spans="1:12" ht="12.95" customHeight="1">
      <c r="A44" s="3025" t="s">
        <v>185</v>
      </c>
      <c r="B44" s="3025"/>
      <c r="C44" s="3025"/>
      <c r="D44" s="1780">
        <v>2.85</v>
      </c>
      <c r="E44" s="1781">
        <v>2.96</v>
      </c>
      <c r="F44" s="1781">
        <v>3.22</v>
      </c>
      <c r="G44" s="1780">
        <v>3</v>
      </c>
      <c r="H44" s="1781">
        <v>2.6221082500000001</v>
      </c>
      <c r="I44" s="1781">
        <v>2.8932042899999999</v>
      </c>
      <c r="J44" s="1781">
        <v>2.56</v>
      </c>
      <c r="K44" s="1782">
        <v>2.9081401714091997</v>
      </c>
      <c r="L44" s="1780">
        <v>2.72</v>
      </c>
    </row>
    <row r="45" spans="1:12" ht="12.95" customHeight="1">
      <c r="A45" s="2275" t="s">
        <v>186</v>
      </c>
      <c r="B45" s="2275"/>
      <c r="C45" s="2275"/>
      <c r="D45" s="111">
        <v>2.67</v>
      </c>
      <c r="E45" s="111">
        <v>2.54</v>
      </c>
      <c r="F45" s="111">
        <v>2.13</v>
      </c>
      <c r="G45" s="111">
        <v>2.61</v>
      </c>
      <c r="H45" s="111">
        <v>2.2313586699999997</v>
      </c>
      <c r="I45" s="111">
        <v>2.1432742500000002</v>
      </c>
      <c r="J45" s="111">
        <v>2.2000000000000002</v>
      </c>
      <c r="K45" s="1783">
        <v>2.8940337283378947</v>
      </c>
      <c r="L45" s="111">
        <v>3.03</v>
      </c>
    </row>
    <row r="46" spans="1:12" ht="12.95" customHeight="1">
      <c r="A46" s="3025" t="s">
        <v>187</v>
      </c>
      <c r="B46" s="3025"/>
      <c r="C46" s="3025"/>
      <c r="D46" s="1780">
        <v>2.8</v>
      </c>
      <c r="E46" s="1781">
        <v>3.1</v>
      </c>
      <c r="F46" s="1781">
        <v>2.98</v>
      </c>
      <c r="G46" s="1780">
        <v>2.35</v>
      </c>
      <c r="H46" s="1781">
        <v>2.8996362700000002</v>
      </c>
      <c r="I46" s="1781">
        <v>2.49190326</v>
      </c>
      <c r="J46" s="1781">
        <v>2.2999999999999998</v>
      </c>
      <c r="K46" s="1782">
        <v>2.8029995512911037</v>
      </c>
      <c r="L46" s="1780">
        <v>2.78</v>
      </c>
    </row>
    <row r="47" spans="1:12" ht="12.95" customHeight="1">
      <c r="A47" s="2275" t="s">
        <v>188</v>
      </c>
      <c r="B47" s="2275"/>
      <c r="C47" s="2275"/>
      <c r="D47" s="111">
        <v>2.73</v>
      </c>
      <c r="E47" s="111">
        <v>2.8</v>
      </c>
      <c r="F47" s="111">
        <v>2.74</v>
      </c>
      <c r="G47" s="111">
        <v>2.75</v>
      </c>
      <c r="H47" s="111">
        <v>2.54122227</v>
      </c>
      <c r="I47" s="111">
        <v>2.1975653899999998</v>
      </c>
      <c r="J47" s="111">
        <v>2.16</v>
      </c>
      <c r="K47" s="1783">
        <v>2.4013039129878804</v>
      </c>
      <c r="L47" s="111">
        <v>2.17</v>
      </c>
    </row>
    <row r="48" spans="1:12" ht="12.95" customHeight="1">
      <c r="A48" s="3025" t="s">
        <v>189</v>
      </c>
      <c r="B48" s="3025"/>
      <c r="C48" s="3025"/>
      <c r="D48" s="1780">
        <v>2.85</v>
      </c>
      <c r="E48" s="1781">
        <v>3.51</v>
      </c>
      <c r="F48" s="1781">
        <v>2.89</v>
      </c>
      <c r="G48" s="1780">
        <v>2.95</v>
      </c>
      <c r="H48" s="1781">
        <v>2.7807446699999998</v>
      </c>
      <c r="I48" s="1781">
        <v>2.87965677</v>
      </c>
      <c r="J48" s="1781">
        <v>2.68</v>
      </c>
      <c r="K48" s="1782">
        <v>2.6647486539750727</v>
      </c>
      <c r="L48" s="1780">
        <v>2.4900000000000002</v>
      </c>
    </row>
    <row r="49" spans="1:12" ht="12.95" customHeight="1">
      <c r="A49" s="2275" t="s">
        <v>190</v>
      </c>
      <c r="B49" s="2275"/>
      <c r="C49" s="2275"/>
      <c r="D49" s="111">
        <v>3.63</v>
      </c>
      <c r="E49" s="111">
        <v>3.07</v>
      </c>
      <c r="F49" s="111">
        <v>2.9</v>
      </c>
      <c r="G49" s="111">
        <v>3.05</v>
      </c>
      <c r="H49" s="111">
        <v>3.3483546900000003</v>
      </c>
      <c r="I49" s="111">
        <v>2.9140087800000001</v>
      </c>
      <c r="J49" s="111">
        <v>3.1</v>
      </c>
      <c r="K49" s="1783">
        <v>3.7886396546792627</v>
      </c>
      <c r="L49" s="111">
        <v>4.0599999999999996</v>
      </c>
    </row>
    <row r="50" spans="1:12" ht="12.95" customHeight="1">
      <c r="A50" s="3025" t="s">
        <v>191</v>
      </c>
      <c r="B50" s="3025"/>
      <c r="C50" s="3025"/>
      <c r="D50" s="1780">
        <v>3.03</v>
      </c>
      <c r="E50" s="1781">
        <v>2.76</v>
      </c>
      <c r="F50" s="1781">
        <v>2.8</v>
      </c>
      <c r="G50" s="1780">
        <v>2.78</v>
      </c>
      <c r="H50" s="1781">
        <v>2.5370749699999999</v>
      </c>
      <c r="I50" s="1781">
        <v>2.6146395</v>
      </c>
      <c r="J50" s="1781">
        <v>2.5</v>
      </c>
      <c r="K50" s="1782">
        <v>2.584601925605309</v>
      </c>
      <c r="L50" s="1780">
        <v>2.54</v>
      </c>
    </row>
    <row r="51" spans="1:12" ht="12.95" customHeight="1">
      <c r="A51" s="2275" t="s">
        <v>192</v>
      </c>
      <c r="B51" s="2275"/>
      <c r="C51" s="2275"/>
      <c r="D51" s="111">
        <v>3.29</v>
      </c>
      <c r="E51" s="111">
        <v>3</v>
      </c>
      <c r="F51" s="111">
        <v>2.9</v>
      </c>
      <c r="G51" s="111">
        <v>2.48</v>
      </c>
      <c r="H51" s="111">
        <v>2.7231371699999998</v>
      </c>
      <c r="I51" s="111">
        <v>3.0186848400000001</v>
      </c>
      <c r="J51" s="111">
        <v>2.72</v>
      </c>
      <c r="K51" s="1783">
        <v>3.1926100952970118</v>
      </c>
      <c r="L51" s="111">
        <v>3.46</v>
      </c>
    </row>
    <row r="52" spans="1:12" ht="12.95" customHeight="1">
      <c r="A52" s="3025" t="s">
        <v>193</v>
      </c>
      <c r="B52" s="3025"/>
      <c r="C52" s="3025"/>
      <c r="D52" s="1780">
        <v>2.96</v>
      </c>
      <c r="E52" s="1781">
        <v>2.88</v>
      </c>
      <c r="F52" s="1781">
        <v>2.71</v>
      </c>
      <c r="G52" s="1780">
        <v>3.18</v>
      </c>
      <c r="H52" s="1781">
        <v>2.6273082300000001</v>
      </c>
      <c r="I52" s="1781">
        <v>2.72513329</v>
      </c>
      <c r="J52" s="1781">
        <v>2.94</v>
      </c>
      <c r="K52" s="1782">
        <v>2.668435525255668</v>
      </c>
      <c r="L52" s="1780">
        <v>2.88</v>
      </c>
    </row>
    <row r="53" spans="1:12" ht="12.95" customHeight="1">
      <c r="A53" s="2275" t="s">
        <v>194</v>
      </c>
      <c r="B53" s="2275"/>
      <c r="C53" s="2275"/>
      <c r="D53" s="111">
        <v>2.71</v>
      </c>
      <c r="E53" s="111">
        <v>2.88</v>
      </c>
      <c r="F53" s="111">
        <v>2.64</v>
      </c>
      <c r="G53" s="111">
        <v>2.5</v>
      </c>
      <c r="H53" s="111">
        <v>2.3956858800000003</v>
      </c>
      <c r="I53" s="111">
        <v>2.3023006599999998</v>
      </c>
      <c r="J53" s="111">
        <v>2.61</v>
      </c>
      <c r="K53" s="1783">
        <v>2.4023244626110274</v>
      </c>
      <c r="L53" s="111">
        <v>2.63</v>
      </c>
    </row>
    <row r="54" spans="1:12" ht="12.95" customHeight="1">
      <c r="A54" s="3025" t="s">
        <v>195</v>
      </c>
      <c r="B54" s="3025"/>
      <c r="C54" s="3025"/>
      <c r="D54" s="1780">
        <v>2.64</v>
      </c>
      <c r="E54" s="1781">
        <v>2.93</v>
      </c>
      <c r="F54" s="1781">
        <v>2.77</v>
      </c>
      <c r="G54" s="1780">
        <v>2.34</v>
      </c>
      <c r="H54" s="1781">
        <v>2.1873013499999998</v>
      </c>
      <c r="I54" s="1781">
        <v>2.2666012199999996</v>
      </c>
      <c r="J54" s="1781">
        <v>2.21</v>
      </c>
      <c r="K54" s="1782">
        <v>2.5563382230682512</v>
      </c>
      <c r="L54" s="1780">
        <v>2.42</v>
      </c>
    </row>
    <row r="55" spans="1:12" ht="12.95" customHeight="1">
      <c r="A55" s="2995" t="s">
        <v>196</v>
      </c>
      <c r="B55" s="2995"/>
      <c r="C55" s="2995"/>
      <c r="D55" s="1784">
        <v>2.95</v>
      </c>
      <c r="E55" s="1784">
        <v>2.92</v>
      </c>
      <c r="F55" s="1784">
        <v>2.81</v>
      </c>
      <c r="G55" s="1784">
        <v>2.81</v>
      </c>
      <c r="H55" s="1784">
        <v>2.67</v>
      </c>
      <c r="I55" s="1784">
        <v>2.71106238</v>
      </c>
      <c r="J55" s="1784">
        <v>2.64</v>
      </c>
      <c r="K55" s="1785">
        <v>2.81</v>
      </c>
      <c r="L55" s="1784">
        <v>2.86</v>
      </c>
    </row>
    <row r="56" spans="1:12" ht="24.95" customHeight="1">
      <c r="A56" s="2312" t="s">
        <v>1513</v>
      </c>
      <c r="B56" s="2312"/>
      <c r="C56" s="2312"/>
      <c r="D56" s="2312"/>
      <c r="E56" s="2312"/>
      <c r="F56" s="2312"/>
      <c r="G56" s="2312"/>
      <c r="H56" s="2312"/>
      <c r="I56" s="2312"/>
      <c r="J56" s="2312"/>
      <c r="K56" s="2312"/>
      <c r="L56" s="2312"/>
    </row>
    <row r="57" spans="1:12" ht="105" customHeight="1">
      <c r="A57" s="2263" t="s">
        <v>667</v>
      </c>
      <c r="B57" s="2263"/>
      <c r="C57" s="2263" t="s">
        <v>1902</v>
      </c>
      <c r="D57" s="2263"/>
      <c r="E57" s="2263"/>
      <c r="F57" s="2263"/>
      <c r="G57" s="2263"/>
      <c r="H57" s="2263"/>
      <c r="I57" s="2263"/>
      <c r="J57" s="2263"/>
      <c r="K57" s="2263"/>
      <c r="L57" s="2263"/>
    </row>
  </sheetData>
  <mergeCells count="57">
    <mergeCell ref="A13:C13"/>
    <mergeCell ref="A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A56:L56"/>
    <mergeCell ref="A57:B57"/>
    <mergeCell ref="C57:L57"/>
    <mergeCell ref="A50:C50"/>
    <mergeCell ref="A51:C51"/>
    <mergeCell ref="A52:C52"/>
    <mergeCell ref="A53:C53"/>
    <mergeCell ref="A54:C54"/>
    <mergeCell ref="A55:C55"/>
  </mergeCells>
  <pageMargins left="0.75" right="0.75" top="1" bottom="1" header="0.5" footer="0.5"/>
  <pageSetup orientation="landscape" horizontalDpi="1200" verticalDpi="1200" r:id="rId1"/>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0">
    <tabColor rgb="FFB1A0C7"/>
  </sheetPr>
  <dimension ref="A1:L64"/>
  <sheetViews>
    <sheetView showGridLines="0" workbookViewId="0">
      <selection sqref="A1:L2"/>
    </sheetView>
  </sheetViews>
  <sheetFormatPr defaultColWidth="9.140625" defaultRowHeight="12.75"/>
  <cols>
    <col min="1" max="1" width="4.5703125" style="350" customWidth="1"/>
    <col min="2" max="2" width="2.5703125" style="350" customWidth="1"/>
    <col min="3" max="3" width="12.7109375" style="350" customWidth="1"/>
    <col min="4" max="12" width="11.28515625" style="350" customWidth="1"/>
    <col min="13" max="13" width="10.5703125" style="350" bestFit="1" customWidth="1"/>
    <col min="14" max="16384" width="9.140625" style="350"/>
  </cols>
  <sheetData>
    <row r="1" spans="1:12" ht="12.75" customHeight="1">
      <c r="A1" s="2866" t="s">
        <v>1884</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2.75" customHeight="1">
      <c r="A3" s="2390" t="s">
        <v>551</v>
      </c>
      <c r="B3" s="2996"/>
      <c r="C3" s="2996"/>
      <c r="D3" s="1397" t="s">
        <v>552</v>
      </c>
      <c r="E3" s="1397" t="s">
        <v>553</v>
      </c>
      <c r="F3" s="1397" t="s">
        <v>554</v>
      </c>
      <c r="G3" s="1397" t="s">
        <v>295</v>
      </c>
      <c r="H3" s="1397" t="s">
        <v>787</v>
      </c>
      <c r="I3" s="1397" t="s">
        <v>1095</v>
      </c>
      <c r="J3" s="1397" t="s">
        <v>1127</v>
      </c>
      <c r="K3" s="1397" t="s">
        <v>1354</v>
      </c>
      <c r="L3" s="1397" t="s">
        <v>1435</v>
      </c>
    </row>
    <row r="4" spans="1:12" ht="12.95" customHeight="1">
      <c r="A4" s="2271" t="s">
        <v>555</v>
      </c>
      <c r="B4" s="2271"/>
      <c r="C4" s="2378"/>
      <c r="D4" s="1755">
        <v>82</v>
      </c>
      <c r="E4" s="504">
        <v>92</v>
      </c>
      <c r="F4" s="1756">
        <v>94</v>
      </c>
      <c r="G4" s="504">
        <v>95</v>
      </c>
      <c r="H4" s="1756">
        <v>84</v>
      </c>
      <c r="I4" s="1756">
        <v>97</v>
      </c>
      <c r="J4" s="504">
        <v>98</v>
      </c>
      <c r="K4" s="504">
        <v>107</v>
      </c>
      <c r="L4" s="504">
        <v>101</v>
      </c>
    </row>
    <row r="5" spans="1:12" ht="12.95" customHeight="1">
      <c r="A5" s="2275" t="s">
        <v>556</v>
      </c>
      <c r="B5" s="2275"/>
      <c r="C5" s="2369"/>
      <c r="D5" s="371">
        <v>16</v>
      </c>
      <c r="E5" s="53">
        <v>18</v>
      </c>
      <c r="F5" s="53">
        <v>15</v>
      </c>
      <c r="G5" s="53">
        <v>16</v>
      </c>
      <c r="H5" s="53">
        <v>16</v>
      </c>
      <c r="I5" s="53">
        <v>14</v>
      </c>
      <c r="J5" s="53">
        <v>16</v>
      </c>
      <c r="K5" s="53">
        <v>20</v>
      </c>
      <c r="L5" s="53">
        <v>18</v>
      </c>
    </row>
    <row r="6" spans="1:12" ht="12.95" customHeight="1">
      <c r="A6" s="2271" t="s">
        <v>557</v>
      </c>
      <c r="B6" s="2271"/>
      <c r="C6" s="2378"/>
      <c r="D6" s="1755">
        <v>142</v>
      </c>
      <c r="E6" s="504">
        <v>126</v>
      </c>
      <c r="F6" s="1756">
        <v>132</v>
      </c>
      <c r="G6" s="504">
        <v>144</v>
      </c>
      <c r="H6" s="1756">
        <v>149</v>
      </c>
      <c r="I6" s="1756">
        <v>147</v>
      </c>
      <c r="J6" s="504">
        <v>157</v>
      </c>
      <c r="K6" s="504">
        <v>165</v>
      </c>
      <c r="L6" s="504">
        <v>134</v>
      </c>
    </row>
    <row r="7" spans="1:12" ht="12.95" customHeight="1">
      <c r="A7" s="2275" t="s">
        <v>558</v>
      </c>
      <c r="B7" s="2275"/>
      <c r="C7" s="2369"/>
      <c r="D7" s="371">
        <v>60</v>
      </c>
      <c r="E7" s="53">
        <v>67</v>
      </c>
      <c r="F7" s="53">
        <v>66</v>
      </c>
      <c r="G7" s="53">
        <v>62</v>
      </c>
      <c r="H7" s="53">
        <v>53</v>
      </c>
      <c r="I7" s="53">
        <v>60</v>
      </c>
      <c r="J7" s="53">
        <v>53</v>
      </c>
      <c r="K7" s="53">
        <v>54</v>
      </c>
      <c r="L7" s="53">
        <v>56</v>
      </c>
    </row>
    <row r="8" spans="1:12" ht="12.95" customHeight="1">
      <c r="A8" s="2271" t="s">
        <v>559</v>
      </c>
      <c r="B8" s="2271"/>
      <c r="C8" s="2378"/>
      <c r="D8" s="1755">
        <v>798</v>
      </c>
      <c r="E8" s="504">
        <v>849</v>
      </c>
      <c r="F8" s="1756">
        <v>767</v>
      </c>
      <c r="G8" s="504">
        <v>828</v>
      </c>
      <c r="H8" s="1756">
        <v>858</v>
      </c>
      <c r="I8" s="1756">
        <v>822</v>
      </c>
      <c r="J8" s="504">
        <v>791</v>
      </c>
      <c r="K8" s="504">
        <v>1015</v>
      </c>
      <c r="L8" s="504">
        <v>921</v>
      </c>
    </row>
    <row r="9" spans="1:12" ht="12.95" customHeight="1">
      <c r="A9" s="2275" t="s">
        <v>560</v>
      </c>
      <c r="B9" s="2275"/>
      <c r="C9" s="2369"/>
      <c r="D9" s="371">
        <v>112</v>
      </c>
      <c r="E9" s="53">
        <v>119</v>
      </c>
      <c r="F9" s="53">
        <v>115</v>
      </c>
      <c r="G9" s="53">
        <v>111</v>
      </c>
      <c r="H9" s="53">
        <v>108</v>
      </c>
      <c r="I9" s="53">
        <v>117</v>
      </c>
      <c r="J9" s="53">
        <v>113</v>
      </c>
      <c r="K9" s="53">
        <v>131</v>
      </c>
      <c r="L9" s="53">
        <v>154</v>
      </c>
    </row>
    <row r="10" spans="1:12" ht="12.95" customHeight="1">
      <c r="A10" s="2271" t="s">
        <v>561</v>
      </c>
      <c r="B10" s="2271"/>
      <c r="C10" s="2378"/>
      <c r="D10" s="1755">
        <v>80</v>
      </c>
      <c r="E10" s="504">
        <v>89</v>
      </c>
      <c r="F10" s="1756">
        <v>70</v>
      </c>
      <c r="G10" s="504">
        <v>75</v>
      </c>
      <c r="H10" s="1756">
        <v>68</v>
      </c>
      <c r="I10" s="1756">
        <v>68</v>
      </c>
      <c r="J10" s="504">
        <v>75</v>
      </c>
      <c r="K10" s="504">
        <v>100</v>
      </c>
      <c r="L10" s="504">
        <v>95</v>
      </c>
    </row>
    <row r="11" spans="1:12" ht="12.95" customHeight="1">
      <c r="A11" s="2275" t="s">
        <v>152</v>
      </c>
      <c r="B11" s="2275"/>
      <c r="C11" s="2369"/>
      <c r="D11" s="371">
        <v>17</v>
      </c>
      <c r="E11" s="53">
        <v>19</v>
      </c>
      <c r="F11" s="53">
        <v>21</v>
      </c>
      <c r="G11" s="53">
        <v>19</v>
      </c>
      <c r="H11" s="53">
        <v>17</v>
      </c>
      <c r="I11" s="53">
        <v>20</v>
      </c>
      <c r="J11" s="53">
        <v>20</v>
      </c>
      <c r="K11" s="53">
        <v>21</v>
      </c>
      <c r="L11" s="53">
        <v>23</v>
      </c>
    </row>
    <row r="12" spans="1:12" ht="12.95" customHeight="1">
      <c r="A12" s="2271" t="s">
        <v>153</v>
      </c>
      <c r="B12" s="2271"/>
      <c r="C12" s="2378"/>
      <c r="D12" s="1755">
        <v>14</v>
      </c>
      <c r="E12" s="504">
        <v>15</v>
      </c>
      <c r="F12" s="1756">
        <v>17</v>
      </c>
      <c r="G12" s="504">
        <v>17</v>
      </c>
      <c r="H12" s="1756">
        <v>14</v>
      </c>
      <c r="I12" s="1756">
        <v>19</v>
      </c>
      <c r="J12" s="504">
        <v>18</v>
      </c>
      <c r="K12" s="504">
        <v>17</v>
      </c>
      <c r="L12" s="504">
        <v>21</v>
      </c>
    </row>
    <row r="13" spans="1:12" ht="12.95" customHeight="1">
      <c r="A13" s="2275" t="s">
        <v>154</v>
      </c>
      <c r="B13" s="2275"/>
      <c r="C13" s="2369"/>
      <c r="D13" s="371">
        <v>395</v>
      </c>
      <c r="E13" s="53">
        <v>394</v>
      </c>
      <c r="F13" s="53">
        <v>386</v>
      </c>
      <c r="G13" s="53">
        <v>381</v>
      </c>
      <c r="H13" s="53">
        <v>378</v>
      </c>
      <c r="I13" s="53">
        <v>369</v>
      </c>
      <c r="J13" s="53">
        <v>369</v>
      </c>
      <c r="K13" s="53">
        <v>394</v>
      </c>
      <c r="L13" s="53">
        <v>427</v>
      </c>
    </row>
    <row r="14" spans="1:12" ht="12.95" customHeight="1">
      <c r="A14" s="2271" t="s">
        <v>155</v>
      </c>
      <c r="B14" s="2271"/>
      <c r="C14" s="2378"/>
      <c r="D14" s="1755">
        <v>176</v>
      </c>
      <c r="E14" s="504">
        <v>175</v>
      </c>
      <c r="F14" s="1756">
        <v>212</v>
      </c>
      <c r="G14" s="504">
        <v>183</v>
      </c>
      <c r="H14" s="1756">
        <v>170</v>
      </c>
      <c r="I14" s="1756">
        <v>218</v>
      </c>
      <c r="J14" s="504">
        <v>208</v>
      </c>
      <c r="K14" s="504">
        <v>196</v>
      </c>
      <c r="L14" s="504">
        <v>185</v>
      </c>
    </row>
    <row r="15" spans="1:12" ht="12.95" customHeight="1">
      <c r="A15" s="2275" t="s">
        <v>156</v>
      </c>
      <c r="B15" s="2275"/>
      <c r="C15" s="2369"/>
      <c r="D15" s="371">
        <v>26</v>
      </c>
      <c r="E15" s="53">
        <v>25</v>
      </c>
      <c r="F15" s="53">
        <v>24</v>
      </c>
      <c r="G15" s="53">
        <v>28</v>
      </c>
      <c r="H15" s="53">
        <v>21</v>
      </c>
      <c r="I15" s="53">
        <v>27</v>
      </c>
      <c r="J15" s="53">
        <v>25</v>
      </c>
      <c r="K15" s="53">
        <v>27</v>
      </c>
      <c r="L15" s="53">
        <v>23</v>
      </c>
    </row>
    <row r="16" spans="1:12" ht="12.95" customHeight="1">
      <c r="A16" s="2271" t="s">
        <v>157</v>
      </c>
      <c r="B16" s="2271"/>
      <c r="C16" s="2378"/>
      <c r="D16" s="1755">
        <v>30</v>
      </c>
      <c r="E16" s="504">
        <v>30</v>
      </c>
      <c r="F16" s="1756">
        <v>29</v>
      </c>
      <c r="G16" s="504">
        <v>35</v>
      </c>
      <c r="H16" s="1756">
        <v>30</v>
      </c>
      <c r="I16" s="1756">
        <v>27</v>
      </c>
      <c r="J16" s="504">
        <v>28</v>
      </c>
      <c r="K16" s="504">
        <v>35</v>
      </c>
      <c r="L16" s="504">
        <v>29</v>
      </c>
    </row>
    <row r="17" spans="1:12" ht="12.95" customHeight="1">
      <c r="A17" s="2275" t="s">
        <v>158</v>
      </c>
      <c r="B17" s="2275"/>
      <c r="C17" s="2369"/>
      <c r="D17" s="371">
        <v>255</v>
      </c>
      <c r="E17" s="53">
        <v>265</v>
      </c>
      <c r="F17" s="53">
        <v>242</v>
      </c>
      <c r="G17" s="53">
        <v>250</v>
      </c>
      <c r="H17" s="53">
        <v>241</v>
      </c>
      <c r="I17" s="53">
        <v>227</v>
      </c>
      <c r="J17" s="53">
        <v>246</v>
      </c>
      <c r="K17" s="53">
        <v>259</v>
      </c>
      <c r="L17" s="53">
        <v>249</v>
      </c>
    </row>
    <row r="18" spans="1:12" ht="12.95" customHeight="1">
      <c r="A18" s="2271" t="s">
        <v>159</v>
      </c>
      <c r="B18" s="2271"/>
      <c r="C18" s="2378"/>
      <c r="D18" s="1755">
        <v>127</v>
      </c>
      <c r="E18" s="504">
        <v>133</v>
      </c>
      <c r="F18" s="1756">
        <v>134</v>
      </c>
      <c r="G18" s="504">
        <v>140</v>
      </c>
      <c r="H18" s="1756">
        <v>118</v>
      </c>
      <c r="I18" s="1756">
        <v>137</v>
      </c>
      <c r="J18" s="504">
        <v>132</v>
      </c>
      <c r="K18" s="504">
        <v>124</v>
      </c>
      <c r="L18" s="504">
        <v>120</v>
      </c>
    </row>
    <row r="19" spans="1:12" ht="12.95" customHeight="1">
      <c r="A19" s="2275" t="s">
        <v>160</v>
      </c>
      <c r="B19" s="2275"/>
      <c r="C19" s="2369"/>
      <c r="D19" s="371">
        <v>58</v>
      </c>
      <c r="E19" s="53">
        <v>52</v>
      </c>
      <c r="F19" s="53">
        <v>47</v>
      </c>
      <c r="G19" s="53">
        <v>46</v>
      </c>
      <c r="H19" s="53">
        <v>50</v>
      </c>
      <c r="I19" s="53">
        <v>50</v>
      </c>
      <c r="J19" s="53">
        <v>52</v>
      </c>
      <c r="K19" s="53">
        <v>55</v>
      </c>
      <c r="L19" s="53">
        <v>58</v>
      </c>
    </row>
    <row r="20" spans="1:12" ht="12.95" customHeight="1">
      <c r="A20" s="2271" t="s">
        <v>161</v>
      </c>
      <c r="B20" s="2271"/>
      <c r="C20" s="2378"/>
      <c r="D20" s="1755">
        <v>48</v>
      </c>
      <c r="E20" s="504">
        <v>54</v>
      </c>
      <c r="F20" s="1756">
        <v>43</v>
      </c>
      <c r="G20" s="504">
        <v>46</v>
      </c>
      <c r="H20" s="1756">
        <v>49</v>
      </c>
      <c r="I20" s="1756">
        <v>46</v>
      </c>
      <c r="J20" s="504">
        <v>49</v>
      </c>
      <c r="K20" s="504">
        <v>47</v>
      </c>
      <c r="L20" s="504">
        <v>45</v>
      </c>
    </row>
    <row r="21" spans="1:12" ht="12.95" customHeight="1">
      <c r="A21" s="2275" t="s">
        <v>162</v>
      </c>
      <c r="B21" s="2275"/>
      <c r="C21" s="2369"/>
      <c r="D21" s="371">
        <v>87</v>
      </c>
      <c r="E21" s="53">
        <v>97</v>
      </c>
      <c r="F21" s="53">
        <v>87</v>
      </c>
      <c r="G21" s="53">
        <v>104</v>
      </c>
      <c r="H21" s="53">
        <v>81</v>
      </c>
      <c r="I21" s="53">
        <v>83</v>
      </c>
      <c r="J21" s="53">
        <v>82</v>
      </c>
      <c r="K21" s="53">
        <v>92</v>
      </c>
      <c r="L21" s="53">
        <v>89</v>
      </c>
    </row>
    <row r="22" spans="1:12" ht="12.95" customHeight="1">
      <c r="A22" s="2271" t="s">
        <v>163</v>
      </c>
      <c r="B22" s="2271"/>
      <c r="C22" s="2378"/>
      <c r="D22" s="1755">
        <v>104</v>
      </c>
      <c r="E22" s="504">
        <v>108</v>
      </c>
      <c r="F22" s="1756">
        <v>98</v>
      </c>
      <c r="G22" s="504">
        <v>94</v>
      </c>
      <c r="H22" s="1756">
        <v>83</v>
      </c>
      <c r="I22" s="1756">
        <v>100</v>
      </c>
      <c r="J22" s="504">
        <v>96</v>
      </c>
      <c r="K22" s="504">
        <v>91</v>
      </c>
      <c r="L22" s="504">
        <v>91</v>
      </c>
    </row>
    <row r="23" spans="1:12" ht="12.95" customHeight="1">
      <c r="A23" s="2275" t="s">
        <v>164</v>
      </c>
      <c r="B23" s="2275"/>
      <c r="C23" s="2369"/>
      <c r="D23" s="371">
        <v>32</v>
      </c>
      <c r="E23" s="53">
        <v>35</v>
      </c>
      <c r="F23" s="53">
        <v>32</v>
      </c>
      <c r="G23" s="53">
        <v>31</v>
      </c>
      <c r="H23" s="53">
        <v>23</v>
      </c>
      <c r="I23" s="53">
        <v>26</v>
      </c>
      <c r="J23" s="53">
        <v>26</v>
      </c>
      <c r="K23" s="53">
        <v>28</v>
      </c>
      <c r="L23" s="53">
        <v>31</v>
      </c>
    </row>
    <row r="24" spans="1:12" ht="12.95" customHeight="1">
      <c r="A24" s="2271" t="s">
        <v>165</v>
      </c>
      <c r="B24" s="2271"/>
      <c r="C24" s="2378"/>
      <c r="D24" s="1755">
        <v>119</v>
      </c>
      <c r="E24" s="504">
        <v>109</v>
      </c>
      <c r="F24" s="1756">
        <v>121</v>
      </c>
      <c r="G24" s="504">
        <v>113</v>
      </c>
      <c r="H24" s="1756">
        <v>110</v>
      </c>
      <c r="I24" s="1756">
        <v>115</v>
      </c>
      <c r="J24" s="504">
        <v>123</v>
      </c>
      <c r="K24" s="504">
        <v>130</v>
      </c>
      <c r="L24" s="504">
        <v>123</v>
      </c>
    </row>
    <row r="25" spans="1:12" ht="12.95" customHeight="1">
      <c r="A25" s="2275" t="s">
        <v>166</v>
      </c>
      <c r="B25" s="2275"/>
      <c r="C25" s="2369"/>
      <c r="D25" s="371">
        <v>168</v>
      </c>
      <c r="E25" s="53">
        <v>150</v>
      </c>
      <c r="F25" s="53">
        <v>138</v>
      </c>
      <c r="G25" s="53">
        <v>168</v>
      </c>
      <c r="H25" s="53">
        <v>137</v>
      </c>
      <c r="I25" s="53">
        <v>141</v>
      </c>
      <c r="J25" s="53">
        <v>156</v>
      </c>
      <c r="K25" s="53">
        <v>184</v>
      </c>
      <c r="L25" s="53">
        <v>178</v>
      </c>
    </row>
    <row r="26" spans="1:12" ht="12.95" customHeight="1">
      <c r="A26" s="2271" t="s">
        <v>167</v>
      </c>
      <c r="B26" s="2271"/>
      <c r="C26" s="2378"/>
      <c r="D26" s="1755">
        <v>215</v>
      </c>
      <c r="E26" s="504">
        <v>231</v>
      </c>
      <c r="F26" s="1756">
        <v>205</v>
      </c>
      <c r="G26" s="504">
        <v>219</v>
      </c>
      <c r="H26" s="1756">
        <v>179</v>
      </c>
      <c r="I26" s="1756">
        <v>215</v>
      </c>
      <c r="J26" s="504">
        <v>181</v>
      </c>
      <c r="K26" s="504">
        <v>230</v>
      </c>
      <c r="L26" s="504">
        <v>210</v>
      </c>
    </row>
    <row r="27" spans="1:12" ht="12.95" customHeight="1">
      <c r="A27" s="2275" t="s">
        <v>168</v>
      </c>
      <c r="B27" s="2275"/>
      <c r="C27" s="2369"/>
      <c r="D27" s="371">
        <v>107</v>
      </c>
      <c r="E27" s="53">
        <v>104</v>
      </c>
      <c r="F27" s="53">
        <v>100</v>
      </c>
      <c r="G27" s="53">
        <v>94</v>
      </c>
      <c r="H27" s="53">
        <v>97</v>
      </c>
      <c r="I27" s="53">
        <v>90</v>
      </c>
      <c r="J27" s="53">
        <v>97</v>
      </c>
      <c r="K27" s="53">
        <v>108</v>
      </c>
      <c r="L27" s="53">
        <v>98</v>
      </c>
    </row>
    <row r="28" spans="1:12" ht="12.95" customHeight="1">
      <c r="A28" s="2271" t="s">
        <v>169</v>
      </c>
      <c r="B28" s="2271"/>
      <c r="C28" s="2378"/>
      <c r="D28" s="1755">
        <v>58</v>
      </c>
      <c r="E28" s="504">
        <v>63</v>
      </c>
      <c r="F28" s="1756">
        <v>57</v>
      </c>
      <c r="G28" s="504">
        <v>54</v>
      </c>
      <c r="H28" s="1756">
        <v>62</v>
      </c>
      <c r="I28" s="1756">
        <v>62</v>
      </c>
      <c r="J28" s="504">
        <v>59</v>
      </c>
      <c r="K28" s="504">
        <v>62</v>
      </c>
      <c r="L28" s="504">
        <v>58</v>
      </c>
    </row>
    <row r="29" spans="1:12" ht="12.95" customHeight="1">
      <c r="A29" s="2275" t="s">
        <v>170</v>
      </c>
      <c r="B29" s="2275"/>
      <c r="C29" s="2369"/>
      <c r="D29" s="371">
        <v>130</v>
      </c>
      <c r="E29" s="53">
        <v>136</v>
      </c>
      <c r="F29" s="53">
        <v>123</v>
      </c>
      <c r="G29" s="53">
        <v>114</v>
      </c>
      <c r="H29" s="53">
        <v>126</v>
      </c>
      <c r="I29" s="53">
        <v>112</v>
      </c>
      <c r="J29" s="53">
        <v>112</v>
      </c>
      <c r="K29" s="53">
        <v>120</v>
      </c>
      <c r="L29" s="53">
        <v>115</v>
      </c>
    </row>
    <row r="30" spans="1:12" ht="12.95" customHeight="1">
      <c r="A30" s="2271" t="s">
        <v>171</v>
      </c>
      <c r="B30" s="2271"/>
      <c r="C30" s="2378"/>
      <c r="D30" s="1755">
        <v>22</v>
      </c>
      <c r="E30" s="504">
        <v>21</v>
      </c>
      <c r="F30" s="1756">
        <v>23</v>
      </c>
      <c r="G30" s="504">
        <v>20</v>
      </c>
      <c r="H30" s="1756">
        <v>20</v>
      </c>
      <c r="I30" s="1756">
        <v>19</v>
      </c>
      <c r="J30" s="504">
        <v>17</v>
      </c>
      <c r="K30" s="504">
        <v>23</v>
      </c>
      <c r="L30" s="504">
        <v>23</v>
      </c>
    </row>
    <row r="31" spans="1:12" ht="12.95" customHeight="1">
      <c r="A31" s="2275" t="s">
        <v>172</v>
      </c>
      <c r="B31" s="2275"/>
      <c r="C31" s="2369"/>
      <c r="D31" s="371">
        <v>37</v>
      </c>
      <c r="E31" s="53">
        <v>32</v>
      </c>
      <c r="F31" s="53">
        <v>30</v>
      </c>
      <c r="G31" s="53">
        <v>28</v>
      </c>
      <c r="H31" s="53">
        <v>30</v>
      </c>
      <c r="I31" s="53">
        <v>35</v>
      </c>
      <c r="J31" s="53">
        <v>33</v>
      </c>
      <c r="K31" s="53">
        <v>33</v>
      </c>
      <c r="L31" s="53">
        <v>36</v>
      </c>
    </row>
    <row r="32" spans="1:12" ht="12.95" customHeight="1">
      <c r="A32" s="2271" t="s">
        <v>173</v>
      </c>
      <c r="B32" s="2271"/>
      <c r="C32" s="2378"/>
      <c r="D32" s="1755">
        <v>48</v>
      </c>
      <c r="E32" s="504">
        <v>48</v>
      </c>
      <c r="F32" s="1756">
        <v>51</v>
      </c>
      <c r="G32" s="504">
        <v>66</v>
      </c>
      <c r="H32" s="1756">
        <v>53</v>
      </c>
      <c r="I32" s="1756">
        <v>54</v>
      </c>
      <c r="J32" s="504">
        <v>55</v>
      </c>
      <c r="K32" s="504">
        <v>62</v>
      </c>
      <c r="L32" s="504">
        <v>76</v>
      </c>
    </row>
    <row r="33" spans="1:12" ht="12.95" customHeight="1">
      <c r="A33" s="2275" t="s">
        <v>174</v>
      </c>
      <c r="B33" s="2275"/>
      <c r="C33" s="2369"/>
      <c r="D33" s="371">
        <v>32</v>
      </c>
      <c r="E33" s="53">
        <v>28</v>
      </c>
      <c r="F33" s="53">
        <v>29</v>
      </c>
      <c r="G33" s="53">
        <v>34</v>
      </c>
      <c r="H33" s="53">
        <v>28</v>
      </c>
      <c r="I33" s="53">
        <v>28</v>
      </c>
      <c r="J33" s="53">
        <v>27</v>
      </c>
      <c r="K33" s="53">
        <v>33</v>
      </c>
      <c r="L33" s="53">
        <v>31</v>
      </c>
    </row>
    <row r="34" spans="1:12" ht="12.95" customHeight="1">
      <c r="A34" s="2271" t="s">
        <v>175</v>
      </c>
      <c r="B34" s="2271"/>
      <c r="C34" s="2378"/>
      <c r="D34" s="1755">
        <v>161</v>
      </c>
      <c r="E34" s="504">
        <v>161</v>
      </c>
      <c r="F34" s="1756">
        <v>138</v>
      </c>
      <c r="G34" s="504">
        <v>151</v>
      </c>
      <c r="H34" s="1756">
        <v>159</v>
      </c>
      <c r="I34" s="1756">
        <v>145</v>
      </c>
      <c r="J34" s="504">
        <v>160</v>
      </c>
      <c r="K34" s="504">
        <v>139</v>
      </c>
      <c r="L34" s="504">
        <v>141</v>
      </c>
    </row>
    <row r="35" spans="1:12" ht="12.95" customHeight="1">
      <c r="A35" s="2275" t="s">
        <v>176</v>
      </c>
      <c r="B35" s="2275"/>
      <c r="C35" s="2369"/>
      <c r="D35" s="371">
        <v>53</v>
      </c>
      <c r="E35" s="53">
        <v>45</v>
      </c>
      <c r="F35" s="53">
        <v>47</v>
      </c>
      <c r="G35" s="53">
        <v>47</v>
      </c>
      <c r="H35" s="53">
        <v>47</v>
      </c>
      <c r="I35" s="53">
        <v>49</v>
      </c>
      <c r="J35" s="53">
        <v>44</v>
      </c>
      <c r="K35" s="53">
        <v>47</v>
      </c>
      <c r="L35" s="53">
        <v>49</v>
      </c>
    </row>
    <row r="36" spans="1:12" ht="12.95" customHeight="1">
      <c r="A36" s="2271" t="s">
        <v>177</v>
      </c>
      <c r="B36" s="2271"/>
      <c r="C36" s="2378"/>
      <c r="D36" s="1755">
        <v>435</v>
      </c>
      <c r="E36" s="504">
        <v>424</v>
      </c>
      <c r="F36" s="1756">
        <v>434</v>
      </c>
      <c r="G36" s="504">
        <v>459</v>
      </c>
      <c r="H36" s="1756">
        <v>411</v>
      </c>
      <c r="I36" s="1756">
        <v>423</v>
      </c>
      <c r="J36" s="504">
        <v>420</v>
      </c>
      <c r="K36" s="504">
        <v>418</v>
      </c>
      <c r="L36" s="504">
        <v>424</v>
      </c>
    </row>
    <row r="37" spans="1:12" ht="12.95" customHeight="1">
      <c r="A37" s="2275" t="s">
        <v>178</v>
      </c>
      <c r="B37" s="2275"/>
      <c r="C37" s="2369"/>
      <c r="D37" s="371">
        <v>177</v>
      </c>
      <c r="E37" s="53">
        <v>196</v>
      </c>
      <c r="F37" s="53">
        <v>187</v>
      </c>
      <c r="G37" s="53">
        <v>169</v>
      </c>
      <c r="H37" s="53">
        <v>192</v>
      </c>
      <c r="I37" s="53">
        <v>244</v>
      </c>
      <c r="J37" s="53">
        <v>201</v>
      </c>
      <c r="K37" s="53">
        <v>201</v>
      </c>
      <c r="L37" s="53">
        <v>197</v>
      </c>
    </row>
    <row r="38" spans="1:12" ht="12.95" customHeight="1">
      <c r="A38" s="2271" t="s">
        <v>179</v>
      </c>
      <c r="B38" s="2271"/>
      <c r="C38" s="2378"/>
      <c r="D38" s="1755">
        <v>14</v>
      </c>
      <c r="E38" s="504">
        <v>11</v>
      </c>
      <c r="F38" s="1756">
        <v>10</v>
      </c>
      <c r="G38" s="504">
        <v>11</v>
      </c>
      <c r="H38" s="1756">
        <v>10</v>
      </c>
      <c r="I38" s="1756">
        <v>13</v>
      </c>
      <c r="J38" s="504">
        <v>12</v>
      </c>
      <c r="K38" s="504">
        <v>13</v>
      </c>
      <c r="L38" s="504">
        <v>13</v>
      </c>
    </row>
    <row r="39" spans="1:12" ht="12.95" customHeight="1">
      <c r="A39" s="2275" t="s">
        <v>180</v>
      </c>
      <c r="B39" s="2275"/>
      <c r="C39" s="2369"/>
      <c r="D39" s="371">
        <v>245</v>
      </c>
      <c r="E39" s="53">
        <v>228</v>
      </c>
      <c r="F39" s="53">
        <v>260</v>
      </c>
      <c r="G39" s="53">
        <v>247</v>
      </c>
      <c r="H39" s="53">
        <v>229</v>
      </c>
      <c r="I39" s="53">
        <v>258</v>
      </c>
      <c r="J39" s="53">
        <v>229</v>
      </c>
      <c r="K39" s="53">
        <v>221</v>
      </c>
      <c r="L39" s="53">
        <v>247</v>
      </c>
    </row>
    <row r="40" spans="1:12" ht="12.95" customHeight="1">
      <c r="A40" s="2271" t="s">
        <v>181</v>
      </c>
      <c r="B40" s="2271"/>
      <c r="C40" s="2378"/>
      <c r="D40" s="1755">
        <v>78</v>
      </c>
      <c r="E40" s="504">
        <v>82</v>
      </c>
      <c r="F40" s="1756">
        <v>72</v>
      </c>
      <c r="G40" s="504">
        <v>81</v>
      </c>
      <c r="H40" s="1756">
        <v>68</v>
      </c>
      <c r="I40" s="1756">
        <v>59</v>
      </c>
      <c r="J40" s="504">
        <v>64</v>
      </c>
      <c r="K40" s="504">
        <v>65</v>
      </c>
      <c r="L40" s="504">
        <v>71</v>
      </c>
    </row>
    <row r="41" spans="1:12" ht="12.95" customHeight="1">
      <c r="A41" s="2275" t="s">
        <v>182</v>
      </c>
      <c r="B41" s="2275"/>
      <c r="C41" s="2369"/>
      <c r="D41" s="371">
        <v>85</v>
      </c>
      <c r="E41" s="53">
        <v>83</v>
      </c>
      <c r="F41" s="53">
        <v>74</v>
      </c>
      <c r="G41" s="53">
        <v>96</v>
      </c>
      <c r="H41" s="53">
        <v>91</v>
      </c>
      <c r="I41" s="53">
        <v>95</v>
      </c>
      <c r="J41" s="53">
        <v>89</v>
      </c>
      <c r="K41" s="53">
        <v>118</v>
      </c>
      <c r="L41" s="53">
        <v>105</v>
      </c>
    </row>
    <row r="42" spans="1:12" ht="12.95" customHeight="1">
      <c r="A42" s="2271" t="s">
        <v>183</v>
      </c>
      <c r="B42" s="2271"/>
      <c r="C42" s="2378"/>
      <c r="D42" s="1755">
        <v>231</v>
      </c>
      <c r="E42" s="504">
        <v>252</v>
      </c>
      <c r="F42" s="1756">
        <v>212</v>
      </c>
      <c r="G42" s="504">
        <v>249</v>
      </c>
      <c r="H42" s="1756">
        <v>245</v>
      </c>
      <c r="I42" s="1756">
        <v>267</v>
      </c>
      <c r="J42" s="504">
        <v>253</v>
      </c>
      <c r="K42" s="504">
        <v>261</v>
      </c>
      <c r="L42" s="504">
        <v>242</v>
      </c>
    </row>
    <row r="43" spans="1:12" ht="12.95" customHeight="1">
      <c r="A43" s="2275" t="s">
        <v>184</v>
      </c>
      <c r="B43" s="2275"/>
      <c r="C43" s="2369"/>
      <c r="D43" s="371">
        <v>29</v>
      </c>
      <c r="E43" s="53">
        <v>29</v>
      </c>
      <c r="F43" s="53">
        <v>33</v>
      </c>
      <c r="G43" s="53">
        <v>31</v>
      </c>
      <c r="H43" s="53">
        <v>23</v>
      </c>
      <c r="I43" s="53">
        <v>27</v>
      </c>
      <c r="J43" s="53">
        <v>26</v>
      </c>
      <c r="K43" s="53">
        <v>33</v>
      </c>
      <c r="L43" s="53">
        <v>28</v>
      </c>
    </row>
    <row r="44" spans="1:12" ht="12.95" customHeight="1">
      <c r="A44" s="2271" t="s">
        <v>185</v>
      </c>
      <c r="B44" s="2271"/>
      <c r="C44" s="2378"/>
      <c r="D44" s="1755">
        <v>82</v>
      </c>
      <c r="E44" s="504">
        <v>95</v>
      </c>
      <c r="F44" s="1756">
        <v>104</v>
      </c>
      <c r="G44" s="504">
        <v>96</v>
      </c>
      <c r="H44" s="1756">
        <v>89</v>
      </c>
      <c r="I44" s="1756">
        <v>99</v>
      </c>
      <c r="J44" s="504">
        <v>89</v>
      </c>
      <c r="K44" s="504">
        <v>109</v>
      </c>
      <c r="L44" s="504">
        <v>99</v>
      </c>
    </row>
    <row r="45" spans="1:12" ht="12.95" customHeight="1">
      <c r="A45" s="2275" t="s">
        <v>186</v>
      </c>
      <c r="B45" s="2275"/>
      <c r="C45" s="2369"/>
      <c r="D45" s="371">
        <v>15</v>
      </c>
      <c r="E45" s="53">
        <v>14</v>
      </c>
      <c r="F45" s="53">
        <v>12</v>
      </c>
      <c r="G45" s="53">
        <v>15</v>
      </c>
      <c r="H45" s="53">
        <v>13</v>
      </c>
      <c r="I45" s="53">
        <v>13</v>
      </c>
      <c r="J45" s="53">
        <v>13</v>
      </c>
      <c r="K45" s="53">
        <v>16</v>
      </c>
      <c r="L45" s="53">
        <v>17</v>
      </c>
    </row>
    <row r="46" spans="1:12" ht="12.95" customHeight="1">
      <c r="A46" s="2271" t="s">
        <v>187</v>
      </c>
      <c r="B46" s="2271"/>
      <c r="C46" s="2378"/>
      <c r="D46" s="1755">
        <v>122</v>
      </c>
      <c r="E46" s="504">
        <v>146</v>
      </c>
      <c r="F46" s="1756">
        <v>128</v>
      </c>
      <c r="G46" s="504">
        <v>111</v>
      </c>
      <c r="H46" s="1756">
        <v>139</v>
      </c>
      <c r="I46" s="1756">
        <v>122</v>
      </c>
      <c r="J46" s="504">
        <v>116</v>
      </c>
      <c r="K46" s="504">
        <v>138</v>
      </c>
      <c r="L46" s="504">
        <v>136</v>
      </c>
    </row>
    <row r="47" spans="1:12" ht="12.95" customHeight="1">
      <c r="A47" s="2275" t="s">
        <v>188</v>
      </c>
      <c r="B47" s="2275"/>
      <c r="C47" s="2369"/>
      <c r="D47" s="371">
        <v>427</v>
      </c>
      <c r="E47" s="53">
        <v>460</v>
      </c>
      <c r="F47" s="53">
        <v>458</v>
      </c>
      <c r="G47" s="53">
        <v>494</v>
      </c>
      <c r="H47" s="53">
        <v>456</v>
      </c>
      <c r="I47" s="53">
        <v>432</v>
      </c>
      <c r="J47" s="53">
        <v>441</v>
      </c>
      <c r="K47" s="53">
        <v>480</v>
      </c>
      <c r="L47" s="53">
        <v>467</v>
      </c>
    </row>
    <row r="48" spans="1:12" ht="12.95" customHeight="1">
      <c r="A48" s="2271" t="s">
        <v>189</v>
      </c>
      <c r="B48" s="2271"/>
      <c r="C48" s="2378"/>
      <c r="D48" s="1755">
        <v>49</v>
      </c>
      <c r="E48" s="504">
        <v>60</v>
      </c>
      <c r="F48" s="1756">
        <v>52</v>
      </c>
      <c r="G48" s="504">
        <v>53</v>
      </c>
      <c r="H48" s="1756">
        <v>55</v>
      </c>
      <c r="I48" s="1756">
        <v>57</v>
      </c>
      <c r="J48" s="504">
        <v>55</v>
      </c>
      <c r="K48" s="504">
        <v>58</v>
      </c>
      <c r="L48" s="504">
        <v>62</v>
      </c>
    </row>
    <row r="49" spans="1:12" ht="12.95" customHeight="1">
      <c r="A49" s="2275" t="s">
        <v>190</v>
      </c>
      <c r="B49" s="2275"/>
      <c r="C49" s="2369"/>
      <c r="D49" s="371">
        <v>18</v>
      </c>
      <c r="E49" s="53">
        <v>15</v>
      </c>
      <c r="F49" s="53">
        <v>14</v>
      </c>
      <c r="G49" s="53">
        <v>15</v>
      </c>
      <c r="H49" s="53">
        <v>15</v>
      </c>
      <c r="I49" s="53">
        <v>14</v>
      </c>
      <c r="J49" s="53">
        <v>14</v>
      </c>
      <c r="K49" s="53">
        <v>18</v>
      </c>
      <c r="L49" s="53">
        <v>18</v>
      </c>
    </row>
    <row r="50" spans="1:12" ht="12.95" customHeight="1">
      <c r="A50" s="2271" t="s">
        <v>191</v>
      </c>
      <c r="B50" s="2271"/>
      <c r="C50" s="2378"/>
      <c r="D50" s="1755">
        <v>159</v>
      </c>
      <c r="E50" s="504">
        <v>136</v>
      </c>
      <c r="F50" s="1756">
        <v>154</v>
      </c>
      <c r="G50" s="504">
        <v>156</v>
      </c>
      <c r="H50" s="1756">
        <v>143</v>
      </c>
      <c r="I50" s="1756">
        <v>161</v>
      </c>
      <c r="J50" s="504">
        <v>154</v>
      </c>
      <c r="K50" s="504">
        <v>159</v>
      </c>
      <c r="L50" s="504">
        <v>166</v>
      </c>
    </row>
    <row r="51" spans="1:12" ht="12.95" customHeight="1">
      <c r="A51" s="2275" t="s">
        <v>192</v>
      </c>
      <c r="B51" s="2275"/>
      <c r="C51" s="2369"/>
      <c r="D51" s="371">
        <v>154</v>
      </c>
      <c r="E51" s="53">
        <v>155</v>
      </c>
      <c r="F51" s="53">
        <v>141</v>
      </c>
      <c r="G51" s="53">
        <v>122</v>
      </c>
      <c r="H51" s="53">
        <v>140</v>
      </c>
      <c r="I51" s="53">
        <v>150</v>
      </c>
      <c r="J51" s="53">
        <v>141</v>
      </c>
      <c r="K51" s="53">
        <v>177</v>
      </c>
      <c r="L51" s="53">
        <v>193</v>
      </c>
    </row>
    <row r="52" spans="1:12" ht="12.95" customHeight="1">
      <c r="A52" s="2271" t="s">
        <v>193</v>
      </c>
      <c r="B52" s="2271"/>
      <c r="C52" s="2378"/>
      <c r="D52" s="1755">
        <v>38</v>
      </c>
      <c r="E52" s="504">
        <v>40</v>
      </c>
      <c r="F52" s="1756">
        <v>36</v>
      </c>
      <c r="G52" s="504">
        <v>44</v>
      </c>
      <c r="H52" s="1756">
        <v>36</v>
      </c>
      <c r="I52" s="1756">
        <v>39</v>
      </c>
      <c r="J52" s="504">
        <v>42</v>
      </c>
      <c r="K52" s="504">
        <v>37</v>
      </c>
      <c r="L52" s="504">
        <v>36</v>
      </c>
    </row>
    <row r="53" spans="1:12" ht="12.95" customHeight="1">
      <c r="A53" s="2275" t="s">
        <v>194</v>
      </c>
      <c r="B53" s="2275"/>
      <c r="C53" s="2369"/>
      <c r="D53" s="371">
        <v>104</v>
      </c>
      <c r="E53" s="53">
        <v>122</v>
      </c>
      <c r="F53" s="53">
        <v>105</v>
      </c>
      <c r="G53" s="53">
        <v>103</v>
      </c>
      <c r="H53" s="53">
        <v>103</v>
      </c>
      <c r="I53" s="53">
        <v>98</v>
      </c>
      <c r="J53" s="53">
        <v>112</v>
      </c>
      <c r="K53" s="53">
        <v>112</v>
      </c>
      <c r="L53" s="53">
        <v>98</v>
      </c>
    </row>
    <row r="54" spans="1:12" ht="12.95" customHeight="1">
      <c r="A54" s="2271" t="s">
        <v>195</v>
      </c>
      <c r="B54" s="2271"/>
      <c r="C54" s="2378"/>
      <c r="D54" s="1755">
        <v>10</v>
      </c>
      <c r="E54" s="504">
        <v>11</v>
      </c>
      <c r="F54" s="1756">
        <v>11</v>
      </c>
      <c r="G54" s="504">
        <v>9</v>
      </c>
      <c r="H54" s="1756">
        <v>9</v>
      </c>
      <c r="I54" s="1756">
        <v>10</v>
      </c>
      <c r="J54" s="504">
        <v>9</v>
      </c>
      <c r="K54" s="504">
        <v>10</v>
      </c>
      <c r="L54" s="504">
        <v>10</v>
      </c>
    </row>
    <row r="55" spans="1:12" ht="12.95" customHeight="1">
      <c r="A55" s="2995" t="s">
        <v>196</v>
      </c>
      <c r="B55" s="2995"/>
      <c r="C55" s="2995"/>
      <c r="D55" s="1778">
        <v>6283</v>
      </c>
      <c r="E55" s="1751">
        <v>6448</v>
      </c>
      <c r="F55" s="1751">
        <v>6190</v>
      </c>
      <c r="G55" s="1751">
        <v>6374</v>
      </c>
      <c r="H55" s="1751">
        <v>6125</v>
      </c>
      <c r="I55" s="1751">
        <v>6316</v>
      </c>
      <c r="J55" s="1751">
        <v>6202</v>
      </c>
      <c r="K55" s="1751">
        <v>6796</v>
      </c>
      <c r="L55" s="1751">
        <v>6635</v>
      </c>
    </row>
    <row r="56" spans="1:12" ht="12.4" customHeight="1">
      <c r="A56" s="2312" t="s">
        <v>1389</v>
      </c>
      <c r="B56" s="2312"/>
      <c r="C56" s="2312"/>
      <c r="D56" s="2312"/>
      <c r="E56" s="2312"/>
      <c r="F56" s="2312"/>
      <c r="G56" s="2312"/>
      <c r="H56" s="2312"/>
      <c r="I56" s="2312"/>
      <c r="J56" s="2312"/>
      <c r="K56" s="2312"/>
      <c r="L56" s="2312"/>
    </row>
    <row r="57" spans="1:12" ht="12" customHeight="1">
      <c r="A57" s="2263"/>
      <c r="B57" s="2263" t="s">
        <v>1517</v>
      </c>
      <c r="C57" s="2263"/>
      <c r="D57" s="2263"/>
      <c r="E57" s="2263"/>
      <c r="F57" s="2263"/>
      <c r="G57" s="2263"/>
      <c r="H57" s="2263"/>
      <c r="I57" s="2263"/>
      <c r="J57" s="2263"/>
      <c r="K57" s="2263"/>
      <c r="L57" s="2263"/>
    </row>
    <row r="58" spans="1:12" ht="12" customHeight="1">
      <c r="A58" s="2263"/>
      <c r="B58" s="2263"/>
      <c r="C58" s="2263"/>
      <c r="D58" s="2263"/>
      <c r="E58" s="2263"/>
      <c r="F58" s="2263"/>
      <c r="G58" s="2263"/>
      <c r="H58" s="2263"/>
      <c r="I58" s="2263"/>
      <c r="J58" s="2263"/>
      <c r="K58" s="2263"/>
      <c r="L58" s="2263"/>
    </row>
    <row r="59" spans="1:12" ht="10.5" customHeight="1">
      <c r="A59" s="2263"/>
      <c r="B59" s="2263"/>
      <c r="C59" s="2263"/>
      <c r="D59" s="2263"/>
      <c r="E59" s="2263"/>
      <c r="F59" s="2263"/>
      <c r="G59" s="2263"/>
      <c r="H59" s="2263"/>
      <c r="I59" s="2263"/>
      <c r="J59" s="2263"/>
      <c r="K59" s="2263"/>
      <c r="L59" s="2263"/>
    </row>
    <row r="60" spans="1:12" s="1405" customFormat="1" ht="127.5" customHeight="1">
      <c r="A60" s="2263" t="s">
        <v>667</v>
      </c>
      <c r="B60" s="2263"/>
      <c r="C60" s="2263" t="s">
        <v>1454</v>
      </c>
      <c r="D60" s="2263"/>
      <c r="E60" s="2263"/>
      <c r="F60" s="2263"/>
      <c r="G60" s="2263"/>
      <c r="H60" s="2263"/>
      <c r="I60" s="2263"/>
      <c r="J60" s="2263"/>
      <c r="K60" s="2263"/>
      <c r="L60" s="2263"/>
    </row>
    <row r="61" spans="1:12" ht="12" customHeight="1">
      <c r="C61" s="2312"/>
      <c r="D61" s="2312"/>
      <c r="E61" s="2312"/>
      <c r="F61" s="2312"/>
      <c r="G61" s="2312"/>
      <c r="H61" s="2312"/>
      <c r="I61" s="2312"/>
      <c r="J61" s="2312"/>
      <c r="K61" s="2312"/>
      <c r="L61" s="2312"/>
    </row>
    <row r="62" spans="1:12" ht="12" customHeight="1">
      <c r="C62" s="2312"/>
      <c r="D62" s="2312"/>
      <c r="E62" s="2312"/>
      <c r="F62" s="2312"/>
      <c r="G62" s="2312"/>
      <c r="H62" s="2312"/>
      <c r="I62" s="2312"/>
      <c r="J62" s="2312"/>
      <c r="K62" s="2312"/>
      <c r="L62" s="2312"/>
    </row>
    <row r="63" spans="1:12">
      <c r="C63" s="1399"/>
      <c r="D63" s="1399"/>
      <c r="E63" s="1399"/>
      <c r="F63" s="1399"/>
      <c r="G63" s="1399"/>
      <c r="H63" s="1399"/>
      <c r="I63" s="1399"/>
      <c r="J63" s="1399"/>
      <c r="K63" s="1399"/>
      <c r="L63" s="1399"/>
    </row>
    <row r="64" spans="1:12">
      <c r="C64" s="1399"/>
      <c r="D64" s="1399"/>
      <c r="E64" s="1399"/>
      <c r="F64" s="1399"/>
      <c r="G64" s="1399"/>
      <c r="H64" s="1399"/>
      <c r="I64" s="1399"/>
      <c r="J64" s="1399"/>
      <c r="K64" s="1399"/>
      <c r="L64" s="1399"/>
    </row>
  </sheetData>
  <mergeCells count="61">
    <mergeCell ref="A7:C7"/>
    <mergeCell ref="A1:L2"/>
    <mergeCell ref="A3:C3"/>
    <mergeCell ref="A4:C4"/>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C43"/>
    <mergeCell ref="A32:C32"/>
    <mergeCell ref="A33:C33"/>
    <mergeCell ref="A34:C34"/>
    <mergeCell ref="A35:C35"/>
    <mergeCell ref="A36:C36"/>
    <mergeCell ref="A37:C37"/>
    <mergeCell ref="A38:C38"/>
    <mergeCell ref="A39:C39"/>
    <mergeCell ref="A40:C40"/>
    <mergeCell ref="A41:C41"/>
    <mergeCell ref="A42:C42"/>
    <mergeCell ref="A55:C55"/>
    <mergeCell ref="A44:C44"/>
    <mergeCell ref="A45:C45"/>
    <mergeCell ref="A46:C46"/>
    <mergeCell ref="A47:C47"/>
    <mergeCell ref="A48:C48"/>
    <mergeCell ref="A49:C49"/>
    <mergeCell ref="A50:C50"/>
    <mergeCell ref="A51:C51"/>
    <mergeCell ref="A52:C52"/>
    <mergeCell ref="A53:C53"/>
    <mergeCell ref="A54:C54"/>
    <mergeCell ref="C62:L62"/>
    <mergeCell ref="A56:L56"/>
    <mergeCell ref="A57:A59"/>
    <mergeCell ref="B57:L59"/>
    <mergeCell ref="A60:B60"/>
    <mergeCell ref="C60:L60"/>
    <mergeCell ref="C61:L61"/>
  </mergeCells>
  <pageMargins left="0.75" right="0.75" top="1" bottom="1" header="0.5" footer="0.5"/>
  <pageSetup orientation="landscape" horizontalDpi="1200" verticalDpi="1200"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3">
    <tabColor rgb="FFB1A0C7"/>
  </sheetPr>
  <dimension ref="A1:L65"/>
  <sheetViews>
    <sheetView showGridLines="0" workbookViewId="0">
      <selection sqref="A1:L2"/>
    </sheetView>
  </sheetViews>
  <sheetFormatPr defaultColWidth="9.140625" defaultRowHeight="12.75"/>
  <cols>
    <col min="1" max="1" width="4.5703125" style="350" customWidth="1"/>
    <col min="2" max="2" width="2.5703125" style="350" customWidth="1"/>
    <col min="3" max="3" width="12.7109375" style="350" customWidth="1"/>
    <col min="4" max="12" width="11.28515625" style="350" customWidth="1"/>
    <col min="13" max="13" width="10.5703125" style="350" bestFit="1" customWidth="1"/>
    <col min="14" max="16384" width="9.140625" style="350"/>
  </cols>
  <sheetData>
    <row r="1" spans="1:12" ht="12.75" customHeight="1">
      <c r="A1" s="2866" t="s">
        <v>2151</v>
      </c>
      <c r="B1" s="2437"/>
      <c r="C1" s="2437"/>
      <c r="D1" s="2437"/>
      <c r="E1" s="2437"/>
      <c r="F1" s="2437"/>
      <c r="G1" s="2437"/>
      <c r="H1" s="2437"/>
      <c r="I1" s="2437"/>
      <c r="J1" s="2437"/>
      <c r="K1" s="2437"/>
      <c r="L1" s="2437"/>
    </row>
    <row r="2" spans="1:12">
      <c r="A2" s="2405"/>
      <c r="B2" s="2405"/>
      <c r="C2" s="2405"/>
      <c r="D2" s="2405"/>
      <c r="E2" s="2405"/>
      <c r="F2" s="2405"/>
      <c r="G2" s="2405"/>
      <c r="H2" s="2405"/>
      <c r="I2" s="2405"/>
      <c r="J2" s="2405"/>
      <c r="K2" s="2405"/>
      <c r="L2" s="2405"/>
    </row>
    <row r="3" spans="1:12" ht="12.75" customHeight="1">
      <c r="A3" s="2390" t="s">
        <v>551</v>
      </c>
      <c r="B3" s="2996"/>
      <c r="C3" s="2996"/>
      <c r="D3" s="1854" t="s">
        <v>552</v>
      </c>
      <c r="E3" s="1854" t="s">
        <v>553</v>
      </c>
      <c r="F3" s="1854" t="s">
        <v>554</v>
      </c>
      <c r="G3" s="1854" t="s">
        <v>295</v>
      </c>
      <c r="H3" s="1854" t="s">
        <v>787</v>
      </c>
      <c r="I3" s="1854" t="s">
        <v>1095</v>
      </c>
      <c r="J3" s="1854" t="s">
        <v>1127</v>
      </c>
      <c r="K3" s="1854" t="s">
        <v>1354</v>
      </c>
      <c r="L3" s="1854" t="s">
        <v>1901</v>
      </c>
    </row>
    <row r="4" spans="1:12" ht="12.95" customHeight="1">
      <c r="A4" s="2271" t="s">
        <v>555</v>
      </c>
      <c r="B4" s="2271"/>
      <c r="C4" s="2378"/>
      <c r="D4" s="511">
        <v>2.2200000000000002</v>
      </c>
      <c r="E4" s="1350">
        <v>2.4700000000000002</v>
      </c>
      <c r="F4" s="1350">
        <v>2.5</v>
      </c>
      <c r="G4" s="511">
        <v>2.4700000000000002</v>
      </c>
      <c r="H4" s="511">
        <v>2.1370558500000003</v>
      </c>
      <c r="I4" s="511">
        <v>2.4205345299999999</v>
      </c>
      <c r="J4" s="511">
        <v>2.42</v>
      </c>
      <c r="K4" s="511">
        <v>2.6443785264841653</v>
      </c>
      <c r="L4" s="511">
        <v>2.62</v>
      </c>
    </row>
    <row r="5" spans="1:12" ht="12.95" customHeight="1">
      <c r="A5" s="2275" t="s">
        <v>556</v>
      </c>
      <c r="B5" s="2275"/>
      <c r="C5" s="2369"/>
      <c r="D5" s="73">
        <v>3.13</v>
      </c>
      <c r="E5" s="73">
        <v>3.47</v>
      </c>
      <c r="F5" s="73">
        <v>2.81</v>
      </c>
      <c r="G5" s="73">
        <v>2.9</v>
      </c>
      <c r="H5" s="73">
        <v>2.77712022</v>
      </c>
      <c r="I5" s="73">
        <v>2.4281434700000002</v>
      </c>
      <c r="J5" s="73">
        <v>2.78</v>
      </c>
      <c r="K5" s="73">
        <v>3.445357221327809</v>
      </c>
      <c r="L5" s="73">
        <v>3.01</v>
      </c>
    </row>
    <row r="6" spans="1:12" ht="12.95" customHeight="1">
      <c r="A6" s="2271" t="s">
        <v>557</v>
      </c>
      <c r="B6" s="2271"/>
      <c r="C6" s="2378"/>
      <c r="D6" s="511">
        <v>3.21</v>
      </c>
      <c r="E6" s="1350">
        <v>2.67</v>
      </c>
      <c r="F6" s="1350">
        <v>2.58</v>
      </c>
      <c r="G6" s="511">
        <v>2.7</v>
      </c>
      <c r="H6" s="511">
        <v>2.7810426000000001</v>
      </c>
      <c r="I6" s="511">
        <v>2.7189705700000002</v>
      </c>
      <c r="J6" s="511">
        <v>2.86</v>
      </c>
      <c r="K6" s="511">
        <v>2.8912134857319551</v>
      </c>
      <c r="L6" s="511">
        <v>2.37</v>
      </c>
    </row>
    <row r="7" spans="1:12" ht="12.95" customHeight="1">
      <c r="A7" s="2275" t="s">
        <v>558</v>
      </c>
      <c r="B7" s="2275"/>
      <c r="C7" s="2369"/>
      <c r="D7" s="73">
        <v>2.67</v>
      </c>
      <c r="E7" s="73">
        <v>2.96</v>
      </c>
      <c r="F7" s="73">
        <v>2.85</v>
      </c>
      <c r="G7" s="73">
        <v>2.65</v>
      </c>
      <c r="H7" s="73">
        <v>2.21307733</v>
      </c>
      <c r="I7" s="73">
        <v>2.4625752899999998</v>
      </c>
      <c r="J7" s="73">
        <v>2.19</v>
      </c>
      <c r="K7" s="73">
        <v>2.2112387269635128</v>
      </c>
      <c r="L7" s="73">
        <v>2.57</v>
      </c>
    </row>
    <row r="8" spans="1:12" ht="12.95" customHeight="1">
      <c r="A8" s="2271" t="s">
        <v>559</v>
      </c>
      <c r="B8" s="2271"/>
      <c r="C8" s="2378"/>
      <c r="D8" s="511">
        <v>2.81</v>
      </c>
      <c r="E8" s="1350">
        <v>2.92</v>
      </c>
      <c r="F8" s="1350">
        <v>2.57</v>
      </c>
      <c r="G8" s="511">
        <v>2.76</v>
      </c>
      <c r="H8" s="511">
        <v>2.7946380900000003</v>
      </c>
      <c r="I8" s="511">
        <v>2.6045083399999998</v>
      </c>
      <c r="J8" s="511">
        <v>2.4700000000000002</v>
      </c>
      <c r="K8" s="511">
        <v>3.1118569326846592</v>
      </c>
      <c r="L8" s="511">
        <v>2.74</v>
      </c>
    </row>
    <row r="9" spans="1:12" ht="12.95" customHeight="1">
      <c r="A9" s="2275" t="s">
        <v>560</v>
      </c>
      <c r="B9" s="2275"/>
      <c r="C9" s="2369"/>
      <c r="D9" s="73">
        <v>3.04</v>
      </c>
      <c r="E9" s="73">
        <v>3.14</v>
      </c>
      <c r="F9" s="73">
        <v>2.92</v>
      </c>
      <c r="G9" s="73">
        <v>2.7</v>
      </c>
      <c r="H9" s="73">
        <v>2.5847309599999999</v>
      </c>
      <c r="I9" s="73">
        <v>2.7137481500000002</v>
      </c>
      <c r="J9" s="73">
        <v>2.58</v>
      </c>
      <c r="K9" s="73">
        <v>2.8765079375304561</v>
      </c>
      <c r="L9" s="73">
        <v>4.2300000000000004</v>
      </c>
    </row>
    <row r="10" spans="1:12" ht="12.95" customHeight="1">
      <c r="A10" s="2271" t="s">
        <v>561</v>
      </c>
      <c r="B10" s="2271"/>
      <c r="C10" s="2378"/>
      <c r="D10" s="511">
        <v>2.81</v>
      </c>
      <c r="E10" s="1350">
        <v>3</v>
      </c>
      <c r="F10" s="1350">
        <v>2.42</v>
      </c>
      <c r="G10" s="511">
        <v>2.5</v>
      </c>
      <c r="H10" s="511">
        <v>2.2765658200000001</v>
      </c>
      <c r="I10" s="511">
        <v>2.2320471899999998</v>
      </c>
      <c r="J10" s="511">
        <v>2.4700000000000002</v>
      </c>
      <c r="K10" s="511">
        <v>3.2588843819197217</v>
      </c>
      <c r="L10" s="511">
        <v>2.95</v>
      </c>
    </row>
    <row r="11" spans="1:12" ht="12.95" customHeight="1">
      <c r="A11" s="2275" t="s">
        <v>152</v>
      </c>
      <c r="B11" s="2275"/>
      <c r="C11" s="2369"/>
      <c r="D11" s="73">
        <v>2.6</v>
      </c>
      <c r="E11" s="73">
        <v>2.78</v>
      </c>
      <c r="F11" s="73">
        <v>2.92</v>
      </c>
      <c r="G11" s="73">
        <v>2.63</v>
      </c>
      <c r="H11" s="73">
        <v>2.33776472</v>
      </c>
      <c r="I11" s="73">
        <v>2.5820035899999998</v>
      </c>
      <c r="J11" s="73">
        <v>2.62</v>
      </c>
      <c r="K11" s="73">
        <v>2.5773033137015298</v>
      </c>
      <c r="L11" s="73">
        <v>2.85</v>
      </c>
    </row>
    <row r="12" spans="1:12" ht="12.95" customHeight="1">
      <c r="A12" s="2271" t="s">
        <v>153</v>
      </c>
      <c r="B12" s="2271"/>
      <c r="C12" s="2378"/>
      <c r="D12" s="511">
        <v>3.02</v>
      </c>
      <c r="E12" s="1350">
        <v>3.15</v>
      </c>
      <c r="F12" s="1350">
        <v>3.42</v>
      </c>
      <c r="G12" s="511">
        <v>3.32</v>
      </c>
      <c r="H12" s="511">
        <v>2.73834372</v>
      </c>
      <c r="I12" s="511">
        <v>3.3808960899999998</v>
      </c>
      <c r="J12" s="511">
        <v>3.25</v>
      </c>
      <c r="K12" s="511">
        <v>2.9207738529622653</v>
      </c>
      <c r="L12" s="511">
        <v>4.17</v>
      </c>
    </row>
    <row r="13" spans="1:12" ht="12.95" customHeight="1">
      <c r="A13" s="2275" t="s">
        <v>154</v>
      </c>
      <c r="B13" s="2275"/>
      <c r="C13" s="2369"/>
      <c r="D13" s="73">
        <v>2.83</v>
      </c>
      <c r="E13" s="73">
        <v>2.69</v>
      </c>
      <c r="F13" s="73">
        <v>2.5</v>
      </c>
      <c r="G13" s="73">
        <v>2.4700000000000002</v>
      </c>
      <c r="H13" s="73">
        <v>2.3871077999999999</v>
      </c>
      <c r="I13" s="73">
        <v>2.2365112699999998</v>
      </c>
      <c r="J13" s="73">
        <v>2.21</v>
      </c>
      <c r="K13" s="73">
        <v>2.2650855622676569</v>
      </c>
      <c r="L13" s="73">
        <v>2.5099999999999998</v>
      </c>
    </row>
    <row r="14" spans="1:12" ht="12.95" customHeight="1">
      <c r="A14" s="2271" t="s">
        <v>155</v>
      </c>
      <c r="B14" s="2271"/>
      <c r="C14" s="2378"/>
      <c r="D14" s="511">
        <v>2.5499999999999998</v>
      </c>
      <c r="E14" s="1350">
        <v>2.4300000000000002</v>
      </c>
      <c r="F14" s="1350">
        <v>2.79</v>
      </c>
      <c r="G14" s="511">
        <v>2.37</v>
      </c>
      <c r="H14" s="511">
        <v>2.1396648899999997</v>
      </c>
      <c r="I14" s="511">
        <v>2.6900535400000001</v>
      </c>
      <c r="J14" s="511">
        <v>2.54</v>
      </c>
      <c r="K14" s="511">
        <v>2.3243423823143141</v>
      </c>
      <c r="L14" s="511">
        <v>2.4900000000000002</v>
      </c>
    </row>
    <row r="15" spans="1:12" ht="12.95" customHeight="1">
      <c r="A15" s="2275" t="s">
        <v>156</v>
      </c>
      <c r="B15" s="2275"/>
      <c r="C15" s="2369"/>
      <c r="D15" s="73">
        <v>2.63</v>
      </c>
      <c r="E15" s="73">
        <v>2.44</v>
      </c>
      <c r="F15" s="73">
        <v>2.27</v>
      </c>
      <c r="G15" s="73">
        <v>2.62</v>
      </c>
      <c r="H15" s="73">
        <v>1.96223261</v>
      </c>
      <c r="I15" s="73">
        <v>2.3705894299999999</v>
      </c>
      <c r="J15" s="73">
        <v>2.2200000000000002</v>
      </c>
      <c r="K15" s="73">
        <v>2.3683704986831091</v>
      </c>
      <c r="L15" s="73">
        <v>2.19</v>
      </c>
    </row>
    <row r="16" spans="1:12" ht="12.95" customHeight="1">
      <c r="A16" s="2271" t="s">
        <v>157</v>
      </c>
      <c r="B16" s="2271"/>
      <c r="C16" s="2378"/>
      <c r="D16" s="511">
        <v>2.75</v>
      </c>
      <c r="E16" s="1350">
        <v>2.65</v>
      </c>
      <c r="F16" s="1350">
        <v>2.52</v>
      </c>
      <c r="G16" s="511">
        <v>2.82</v>
      </c>
      <c r="H16" s="511">
        <v>2.4124698699999998</v>
      </c>
      <c r="I16" s="511">
        <v>2.0947129900000001</v>
      </c>
      <c r="J16" s="511">
        <v>2.1</v>
      </c>
      <c r="K16" s="511">
        <v>2.5604277475269401</v>
      </c>
      <c r="L16" s="511">
        <v>1.99</v>
      </c>
    </row>
    <row r="17" spans="1:12" ht="12.95" customHeight="1">
      <c r="A17" s="2275" t="s">
        <v>158</v>
      </c>
      <c r="B17" s="2275"/>
      <c r="C17" s="2369"/>
      <c r="D17" s="73">
        <v>2.48</v>
      </c>
      <c r="E17" s="73">
        <v>2.54</v>
      </c>
      <c r="F17" s="73">
        <v>2.29</v>
      </c>
      <c r="G17" s="73">
        <v>2.36</v>
      </c>
      <c r="H17" s="73">
        <v>2.2697923200000001</v>
      </c>
      <c r="I17" s="73">
        <v>2.1215079800000001</v>
      </c>
      <c r="J17" s="73">
        <v>2.2999999999999998</v>
      </c>
      <c r="K17" s="73">
        <v>2.4181737453738044</v>
      </c>
      <c r="L17" s="73">
        <v>2.5499999999999998</v>
      </c>
    </row>
    <row r="18" spans="1:12" ht="12.95" customHeight="1">
      <c r="A18" s="2271" t="s">
        <v>159</v>
      </c>
      <c r="B18" s="2271"/>
      <c r="C18" s="2378"/>
      <c r="D18" s="511">
        <v>2.52</v>
      </c>
      <c r="E18" s="1350">
        <v>2.59</v>
      </c>
      <c r="F18" s="1350">
        <v>2.59</v>
      </c>
      <c r="G18" s="511">
        <v>2.66</v>
      </c>
      <c r="H18" s="511">
        <v>2.2066855199999997</v>
      </c>
      <c r="I18" s="511">
        <v>2.5330919299999999</v>
      </c>
      <c r="J18" s="511">
        <v>2.4300000000000002</v>
      </c>
      <c r="K18" s="511">
        <v>2.2583080684099262</v>
      </c>
      <c r="L18" s="511">
        <v>2.65</v>
      </c>
    </row>
    <row r="19" spans="1:12" ht="12.95" customHeight="1">
      <c r="A19" s="2275" t="s">
        <v>160</v>
      </c>
      <c r="B19" s="2275"/>
      <c r="C19" s="2369"/>
      <c r="D19" s="73">
        <v>2.36</v>
      </c>
      <c r="E19" s="73">
        <v>2.0699999999999998</v>
      </c>
      <c r="F19" s="73">
        <v>1.9</v>
      </c>
      <c r="G19" s="73">
        <v>1.83</v>
      </c>
      <c r="H19" s="73">
        <v>1.9642128299999999</v>
      </c>
      <c r="I19" s="73">
        <v>1.9586983299999998</v>
      </c>
      <c r="J19" s="73">
        <v>2.02</v>
      </c>
      <c r="K19" s="73">
        <v>2.1221308367651881</v>
      </c>
      <c r="L19" s="73">
        <v>2.48</v>
      </c>
    </row>
    <row r="20" spans="1:12" ht="12.95" customHeight="1">
      <c r="A20" s="2271" t="s">
        <v>161</v>
      </c>
      <c r="B20" s="2271"/>
      <c r="C20" s="2378"/>
      <c r="D20" s="511">
        <v>2.2000000000000002</v>
      </c>
      <c r="E20" s="1350">
        <v>2.4300000000000002</v>
      </c>
      <c r="F20" s="1350">
        <v>1.94</v>
      </c>
      <c r="G20" s="511">
        <v>2</v>
      </c>
      <c r="H20" s="511">
        <v>2.1011466999999997</v>
      </c>
      <c r="I20" s="511">
        <v>1.9455436799999999</v>
      </c>
      <c r="J20" s="511">
        <v>2.09</v>
      </c>
      <c r="K20" s="511">
        <v>2.0021065160665072</v>
      </c>
      <c r="L20" s="511">
        <v>2.11</v>
      </c>
    </row>
    <row r="21" spans="1:12" ht="12.95" customHeight="1">
      <c r="A21" s="2275" t="s">
        <v>162</v>
      </c>
      <c r="B21" s="2275"/>
      <c r="C21" s="2369"/>
      <c r="D21" s="73">
        <v>2.56</v>
      </c>
      <c r="E21" s="73">
        <v>2.82</v>
      </c>
      <c r="F21" s="73">
        <v>2.4900000000000002</v>
      </c>
      <c r="G21" s="73">
        <v>2.9</v>
      </c>
      <c r="H21" s="73">
        <v>2.24882027</v>
      </c>
      <c r="I21" s="73">
        <v>2.29927693</v>
      </c>
      <c r="J21" s="73">
        <v>2.2599999999999998</v>
      </c>
      <c r="K21" s="73">
        <v>2.497151774416114</v>
      </c>
      <c r="L21" s="73">
        <v>2.38</v>
      </c>
    </row>
    <row r="22" spans="1:12" ht="12.95" customHeight="1">
      <c r="A22" s="2271" t="s">
        <v>163</v>
      </c>
      <c r="B22" s="2271"/>
      <c r="C22" s="2378"/>
      <c r="D22" s="511">
        <v>2.89</v>
      </c>
      <c r="E22" s="1350">
        <v>2.97</v>
      </c>
      <c r="F22" s="1350">
        <v>2.82</v>
      </c>
      <c r="G22" s="511">
        <v>2.6</v>
      </c>
      <c r="H22" s="511">
        <v>2.2542616800000004</v>
      </c>
      <c r="I22" s="511">
        <v>2.655354</v>
      </c>
      <c r="J22" s="511">
        <v>2.5499999999999998</v>
      </c>
      <c r="K22" s="511">
        <v>2.3716795110401883</v>
      </c>
      <c r="L22" s="511">
        <v>2.48</v>
      </c>
    </row>
    <row r="23" spans="1:12" ht="12.95" customHeight="1">
      <c r="A23" s="2275" t="s">
        <v>164</v>
      </c>
      <c r="B23" s="2275"/>
      <c r="C23" s="2369"/>
      <c r="D23" s="73">
        <v>2.84</v>
      </c>
      <c r="E23" s="73">
        <v>3.1</v>
      </c>
      <c r="F23" s="73">
        <v>2.82</v>
      </c>
      <c r="G23" s="73">
        <v>2.72</v>
      </c>
      <c r="H23" s="73">
        <v>2.0625902299999996</v>
      </c>
      <c r="I23" s="73">
        <v>2.2696144500000002</v>
      </c>
      <c r="J23" s="73">
        <v>2.2599999999999998</v>
      </c>
      <c r="K23" s="73">
        <v>2.4470454372998072</v>
      </c>
      <c r="L23" s="73">
        <v>3</v>
      </c>
    </row>
    <row r="24" spans="1:12" ht="12.95" customHeight="1">
      <c r="A24" s="2271" t="s">
        <v>165</v>
      </c>
      <c r="B24" s="2271"/>
      <c r="C24" s="2378"/>
      <c r="D24" s="511">
        <v>2.68</v>
      </c>
      <c r="E24" s="1350">
        <v>2.39</v>
      </c>
      <c r="F24" s="1350">
        <v>2.6</v>
      </c>
      <c r="G24" s="511">
        <v>2.38</v>
      </c>
      <c r="H24" s="511">
        <v>2.28799537</v>
      </c>
      <c r="I24" s="511">
        <v>2.33572611</v>
      </c>
      <c r="J24" s="511">
        <v>2.48</v>
      </c>
      <c r="K24" s="511">
        <v>2.5922050665709255</v>
      </c>
      <c r="L24" s="511">
        <v>2.42</v>
      </c>
    </row>
    <row r="25" spans="1:12" ht="12.95" customHeight="1">
      <c r="A25" s="2275" t="s">
        <v>166</v>
      </c>
      <c r="B25" s="2275"/>
      <c r="C25" s="2369"/>
      <c r="D25" s="73">
        <v>3.12</v>
      </c>
      <c r="E25" s="73">
        <v>2.79</v>
      </c>
      <c r="F25" s="73">
        <v>2.57</v>
      </c>
      <c r="G25" s="73">
        <v>3.02</v>
      </c>
      <c r="H25" s="73">
        <v>2.4440324499999999</v>
      </c>
      <c r="I25" s="73">
        <v>2.47290118</v>
      </c>
      <c r="J25" s="73">
        <v>2.71</v>
      </c>
      <c r="K25" s="73">
        <v>3.152011388255306</v>
      </c>
      <c r="L25" s="73">
        <v>3.05</v>
      </c>
    </row>
    <row r="26" spans="1:12" ht="12.95" customHeight="1">
      <c r="A26" s="2271" t="s">
        <v>167</v>
      </c>
      <c r="B26" s="2271"/>
      <c r="C26" s="2378"/>
      <c r="D26" s="511">
        <v>2.6</v>
      </c>
      <c r="E26" s="1350">
        <v>2.75</v>
      </c>
      <c r="F26" s="1350">
        <v>2.44</v>
      </c>
      <c r="G26" s="511">
        <v>2.63</v>
      </c>
      <c r="H26" s="511">
        <v>2.1535927300000002</v>
      </c>
      <c r="I26" s="511">
        <v>2.57572606</v>
      </c>
      <c r="J26" s="511">
        <v>2.17</v>
      </c>
      <c r="K26" s="511">
        <v>2.7404580439691961</v>
      </c>
      <c r="L26" s="511">
        <v>2.46</v>
      </c>
    </row>
    <row r="27" spans="1:12" ht="12.95" customHeight="1">
      <c r="A27" s="2275" t="s">
        <v>168</v>
      </c>
      <c r="B27" s="2275"/>
      <c r="C27" s="2369"/>
      <c r="D27" s="73">
        <v>2.57</v>
      </c>
      <c r="E27" s="73">
        <v>2.4300000000000002</v>
      </c>
      <c r="F27" s="73">
        <v>2.34</v>
      </c>
      <c r="G27" s="73">
        <v>2.1800000000000002</v>
      </c>
      <c r="H27" s="73">
        <v>2.1894338800000002</v>
      </c>
      <c r="I27" s="73">
        <v>2.01054464</v>
      </c>
      <c r="J27" s="73">
        <v>2.15</v>
      </c>
      <c r="K27" s="73">
        <v>2.3496614165242269</v>
      </c>
      <c r="L27" s="73">
        <v>2.61</v>
      </c>
    </row>
    <row r="28" spans="1:12" ht="12.95" customHeight="1">
      <c r="A28" s="2271" t="s">
        <v>169</v>
      </c>
      <c r="B28" s="2271"/>
      <c r="C28" s="2378"/>
      <c r="D28" s="511">
        <v>2.52</v>
      </c>
      <c r="E28" s="1350">
        <v>2.68</v>
      </c>
      <c r="F28" s="1350">
        <v>2.42</v>
      </c>
      <c r="G28" s="511">
        <v>2.3199999999999998</v>
      </c>
      <c r="H28" s="511">
        <v>2.5890654400000002</v>
      </c>
      <c r="I28" s="511">
        <v>2.5404059400000003</v>
      </c>
      <c r="J28" s="511">
        <v>2.4</v>
      </c>
      <c r="K28" s="511">
        <v>2.5355922943598284</v>
      </c>
      <c r="L28" s="511">
        <v>2.27</v>
      </c>
    </row>
    <row r="29" spans="1:12" ht="12.95" customHeight="1">
      <c r="A29" s="2275" t="s">
        <v>170</v>
      </c>
      <c r="B29" s="2275"/>
      <c r="C29" s="2369"/>
      <c r="D29" s="73">
        <v>2.78</v>
      </c>
      <c r="E29" s="73">
        <v>2.84</v>
      </c>
      <c r="F29" s="73">
        <v>2.54</v>
      </c>
      <c r="G29" s="73">
        <v>2.34</v>
      </c>
      <c r="H29" s="73">
        <v>2.5369546400000003</v>
      </c>
      <c r="I29" s="73">
        <v>2.2501236899999997</v>
      </c>
      <c r="J29" s="73">
        <v>2.23</v>
      </c>
      <c r="K29" s="73">
        <v>2.3761486242544714</v>
      </c>
      <c r="L29" s="73">
        <v>2.39</v>
      </c>
    </row>
    <row r="30" spans="1:12" ht="12.95" customHeight="1">
      <c r="A30" s="2271" t="s">
        <v>171</v>
      </c>
      <c r="B30" s="2271"/>
      <c r="C30" s="2378"/>
      <c r="D30" s="511">
        <v>2.9</v>
      </c>
      <c r="E30" s="1350">
        <v>2.64</v>
      </c>
      <c r="F30" s="1350">
        <v>2.87</v>
      </c>
      <c r="G30" s="511">
        <v>2.4700000000000002</v>
      </c>
      <c r="H30" s="511">
        <v>2.457932</v>
      </c>
      <c r="I30" s="511">
        <v>2.1911088099999998</v>
      </c>
      <c r="J30" s="511">
        <v>1.97</v>
      </c>
      <c r="K30" s="511">
        <v>2.6654426455162135</v>
      </c>
      <c r="L30" s="511">
        <v>2.89</v>
      </c>
    </row>
    <row r="31" spans="1:12" ht="12.95" customHeight="1">
      <c r="A31" s="2275" t="s">
        <v>172</v>
      </c>
      <c r="B31" s="2275"/>
      <c r="C31" s="2369"/>
      <c r="D31" s="73">
        <v>2.64</v>
      </c>
      <c r="E31" s="73">
        <v>2.2599999999999998</v>
      </c>
      <c r="F31" s="73">
        <v>2.12</v>
      </c>
      <c r="G31" s="73">
        <v>1.9</v>
      </c>
      <c r="H31" s="73">
        <v>2.01125848</v>
      </c>
      <c r="I31" s="73">
        <v>2.3066055699999999</v>
      </c>
      <c r="J31" s="73">
        <v>2.16</v>
      </c>
      <c r="K31" s="73">
        <v>2.1151441811264378</v>
      </c>
      <c r="L31" s="73">
        <v>2.5</v>
      </c>
    </row>
    <row r="32" spans="1:12" ht="12.95" customHeight="1">
      <c r="A32" s="2271" t="s">
        <v>173</v>
      </c>
      <c r="B32" s="2271"/>
      <c r="C32" s="2378"/>
      <c r="D32" s="511">
        <v>2.69</v>
      </c>
      <c r="E32" s="1350">
        <v>2.5</v>
      </c>
      <c r="F32" s="1350">
        <v>2.48</v>
      </c>
      <c r="G32" s="511">
        <v>3.06</v>
      </c>
      <c r="H32" s="511">
        <v>2.4286159899999999</v>
      </c>
      <c r="I32" s="511">
        <v>2.35125619</v>
      </c>
      <c r="J32" s="511">
        <v>2.36</v>
      </c>
      <c r="K32" s="511">
        <v>2.5523339164803689</v>
      </c>
      <c r="L32" s="511">
        <v>3.44</v>
      </c>
    </row>
    <row r="33" spans="1:12" ht="12.95" customHeight="1">
      <c r="A33" s="2275" t="s">
        <v>174</v>
      </c>
      <c r="B33" s="2275"/>
      <c r="C33" s="2369"/>
      <c r="D33" s="73">
        <v>3.01</v>
      </c>
      <c r="E33" s="73">
        <v>2.5</v>
      </c>
      <c r="F33" s="73">
        <v>2.57</v>
      </c>
      <c r="G33" s="73">
        <v>3.03</v>
      </c>
      <c r="H33" s="73">
        <v>2.4494471999999998</v>
      </c>
      <c r="I33" s="73">
        <v>2.4892570700000003</v>
      </c>
      <c r="J33" s="73">
        <v>2.39</v>
      </c>
      <c r="K33" s="73">
        <v>2.8683342460418584</v>
      </c>
      <c r="L33" s="73">
        <v>2.5</v>
      </c>
    </row>
    <row r="34" spans="1:12" ht="12.95" customHeight="1">
      <c r="A34" s="2271" t="s">
        <v>175</v>
      </c>
      <c r="B34" s="2271"/>
      <c r="C34" s="2378"/>
      <c r="D34" s="511">
        <v>2.27</v>
      </c>
      <c r="E34" s="1350">
        <v>2.2000000000000002</v>
      </c>
      <c r="F34" s="1350">
        <v>1.92</v>
      </c>
      <c r="G34" s="511">
        <v>2.11</v>
      </c>
      <c r="H34" s="511">
        <v>2.1767167399999998</v>
      </c>
      <c r="I34" s="511">
        <v>1.9489068700000001</v>
      </c>
      <c r="J34" s="511">
        <v>2.13</v>
      </c>
      <c r="K34" s="511">
        <v>1.8430859899782228</v>
      </c>
      <c r="L34" s="511">
        <v>2.27</v>
      </c>
    </row>
    <row r="35" spans="1:12" ht="12.95" customHeight="1">
      <c r="A35" s="2275" t="s">
        <v>176</v>
      </c>
      <c r="B35" s="2275"/>
      <c r="C35" s="2369"/>
      <c r="D35" s="73">
        <v>3.5</v>
      </c>
      <c r="E35" s="73">
        <v>2.87</v>
      </c>
      <c r="F35" s="73">
        <v>2.91</v>
      </c>
      <c r="G35" s="73">
        <v>2.89</v>
      </c>
      <c r="H35" s="73">
        <v>2.82937825</v>
      </c>
      <c r="I35" s="73">
        <v>2.8447080699999998</v>
      </c>
      <c r="J35" s="73">
        <v>2.5499999999999998</v>
      </c>
      <c r="K35" s="73">
        <v>2.7625851449446337</v>
      </c>
      <c r="L35" s="73">
        <v>2.69</v>
      </c>
    </row>
    <row r="36" spans="1:12" ht="12.95" customHeight="1">
      <c r="A36" s="2271" t="s">
        <v>177</v>
      </c>
      <c r="B36" s="2271"/>
      <c r="C36" s="2378"/>
      <c r="D36" s="511">
        <v>2.74</v>
      </c>
      <c r="E36" s="1350">
        <v>2.65</v>
      </c>
      <c r="F36" s="1350">
        <v>2.67</v>
      </c>
      <c r="G36" s="511">
        <v>2.8</v>
      </c>
      <c r="H36" s="511">
        <v>2.50443668</v>
      </c>
      <c r="I36" s="511">
        <v>2.5507029999999999</v>
      </c>
      <c r="J36" s="511">
        <v>2.52</v>
      </c>
      <c r="K36" s="511">
        <v>2.4922064752576119</v>
      </c>
      <c r="L36" s="511">
        <v>2.64</v>
      </c>
    </row>
    <row r="37" spans="1:12" ht="12.95" customHeight="1">
      <c r="A37" s="2275" t="s">
        <v>178</v>
      </c>
      <c r="B37" s="2275"/>
      <c r="C37" s="2369"/>
      <c r="D37" s="73">
        <v>2.62</v>
      </c>
      <c r="E37" s="73">
        <v>2.8</v>
      </c>
      <c r="F37" s="73">
        <v>2.59</v>
      </c>
      <c r="G37" s="73">
        <v>2.2000000000000002</v>
      </c>
      <c r="H37" s="73">
        <v>2.4623928400000001</v>
      </c>
      <c r="I37" s="73">
        <v>3.0228819099999997</v>
      </c>
      <c r="J37" s="73">
        <v>2.4700000000000002</v>
      </c>
      <c r="K37" s="73">
        <v>2.400981535118401</v>
      </c>
      <c r="L37" s="73">
        <v>2.5499999999999998</v>
      </c>
    </row>
    <row r="38" spans="1:12" ht="12.95" customHeight="1">
      <c r="A38" s="2271" t="s">
        <v>179</v>
      </c>
      <c r="B38" s="2271"/>
      <c r="C38" s="2378"/>
      <c r="D38" s="511">
        <v>2.59</v>
      </c>
      <c r="E38" s="1350">
        <v>2.04</v>
      </c>
      <c r="F38" s="1350">
        <v>1.88</v>
      </c>
      <c r="G38" s="511">
        <v>2.06</v>
      </c>
      <c r="H38" s="511">
        <v>1.8033612699999999</v>
      </c>
      <c r="I38" s="511">
        <v>2.2827462600000001</v>
      </c>
      <c r="J38" s="511">
        <v>2.04</v>
      </c>
      <c r="K38" s="511">
        <v>2.0478020496319878</v>
      </c>
      <c r="L38" s="511">
        <v>2.4700000000000002</v>
      </c>
    </row>
    <row r="39" spans="1:12" ht="12.95" customHeight="1">
      <c r="A39" s="2275" t="s">
        <v>180</v>
      </c>
      <c r="B39" s="2275"/>
      <c r="C39" s="2369"/>
      <c r="D39" s="73">
        <v>2.61</v>
      </c>
      <c r="E39" s="73">
        <v>2.4</v>
      </c>
      <c r="F39" s="73">
        <v>2.72</v>
      </c>
      <c r="G39" s="73">
        <v>2.59</v>
      </c>
      <c r="H39" s="73">
        <v>2.3857248099999997</v>
      </c>
      <c r="I39" s="73">
        <v>2.6683540400000001</v>
      </c>
      <c r="J39" s="73">
        <v>2.36</v>
      </c>
      <c r="K39" s="73">
        <v>2.2750579640529516</v>
      </c>
      <c r="L39" s="73">
        <v>2.76</v>
      </c>
    </row>
    <row r="40" spans="1:12" ht="12.95" customHeight="1">
      <c r="A40" s="2271" t="s">
        <v>181</v>
      </c>
      <c r="B40" s="2271"/>
      <c r="C40" s="2378"/>
      <c r="D40" s="511">
        <v>2.74</v>
      </c>
      <c r="E40" s="1350">
        <v>2.83</v>
      </c>
      <c r="F40" s="1350">
        <v>2.4500000000000002</v>
      </c>
      <c r="G40" s="511">
        <v>2.74</v>
      </c>
      <c r="H40" s="511">
        <v>2.25683042</v>
      </c>
      <c r="I40" s="511">
        <v>1.8787910000000001</v>
      </c>
      <c r="J40" s="511">
        <v>2.02</v>
      </c>
      <c r="K40" s="511">
        <v>2.0506270069533938</v>
      </c>
      <c r="L40" s="511">
        <v>2.44</v>
      </c>
    </row>
    <row r="41" spans="1:12" ht="12.95" customHeight="1">
      <c r="A41" s="2275" t="s">
        <v>182</v>
      </c>
      <c r="B41" s="2275"/>
      <c r="C41" s="2369"/>
      <c r="D41" s="73">
        <v>2.88</v>
      </c>
      <c r="E41" s="73">
        <v>2.7</v>
      </c>
      <c r="F41" s="73">
        <v>2.37</v>
      </c>
      <c r="G41" s="73">
        <v>2.99</v>
      </c>
      <c r="H41" s="73">
        <v>2.7925076600000001</v>
      </c>
      <c r="I41" s="73">
        <v>2.86669273</v>
      </c>
      <c r="J41" s="73">
        <v>2.66</v>
      </c>
      <c r="K41" s="73">
        <v>3.4335714951745686</v>
      </c>
      <c r="L41" s="73">
        <v>3.02</v>
      </c>
    </row>
    <row r="42" spans="1:12" ht="12.95" customHeight="1">
      <c r="A42" s="2271" t="s">
        <v>183</v>
      </c>
      <c r="B42" s="2271"/>
      <c r="C42" s="2378"/>
      <c r="D42" s="511">
        <v>2.2400000000000002</v>
      </c>
      <c r="E42" s="1350">
        <v>2.42</v>
      </c>
      <c r="F42" s="1350">
        <v>1.97</v>
      </c>
      <c r="G42" s="511">
        <v>2.4</v>
      </c>
      <c r="H42" s="511">
        <v>2.29509645</v>
      </c>
      <c r="I42" s="511">
        <v>2.4764761699999998</v>
      </c>
      <c r="J42" s="511">
        <v>2.34</v>
      </c>
      <c r="K42" s="511">
        <v>2.4067479867276953</v>
      </c>
      <c r="L42" s="511">
        <v>2.2799999999999998</v>
      </c>
    </row>
    <row r="43" spans="1:12" ht="12.95" customHeight="1">
      <c r="A43" s="2275" t="s">
        <v>184</v>
      </c>
      <c r="B43" s="2275"/>
      <c r="C43" s="2369"/>
      <c r="D43" s="73">
        <v>3.18</v>
      </c>
      <c r="E43" s="73">
        <v>3.2</v>
      </c>
      <c r="F43" s="73">
        <v>3.71</v>
      </c>
      <c r="G43" s="73">
        <v>3.49</v>
      </c>
      <c r="H43" s="73">
        <v>2.5187527099999998</v>
      </c>
      <c r="I43" s="73">
        <v>2.9941901</v>
      </c>
      <c r="J43" s="73">
        <v>2.86</v>
      </c>
      <c r="K43" s="73">
        <v>3.6808579699268611</v>
      </c>
      <c r="L43" s="73">
        <v>2.9</v>
      </c>
    </row>
    <row r="44" spans="1:12" ht="12.95" customHeight="1">
      <c r="A44" s="2271" t="s">
        <v>185</v>
      </c>
      <c r="B44" s="2271"/>
      <c r="C44" s="2378"/>
      <c r="D44" s="511">
        <v>2.4300000000000002</v>
      </c>
      <c r="E44" s="1350">
        <v>2.7</v>
      </c>
      <c r="F44" s="1350">
        <v>2.9</v>
      </c>
      <c r="G44" s="511">
        <v>2.6</v>
      </c>
      <c r="H44" s="511">
        <v>2.32868203</v>
      </c>
      <c r="I44" s="511">
        <v>2.5208195400000002</v>
      </c>
      <c r="J44" s="511">
        <v>2.2400000000000002</v>
      </c>
      <c r="K44" s="511">
        <v>2.6638801012174151</v>
      </c>
      <c r="L44" s="511">
        <v>2.3199999999999998</v>
      </c>
    </row>
    <row r="45" spans="1:12" ht="12.95" customHeight="1">
      <c r="A45" s="2275" t="s">
        <v>186</v>
      </c>
      <c r="B45" s="2275"/>
      <c r="C45" s="2369"/>
      <c r="D45" s="73">
        <v>2.37</v>
      </c>
      <c r="E45" s="73">
        <v>2.2200000000000002</v>
      </c>
      <c r="F45" s="73">
        <v>1.95</v>
      </c>
      <c r="G45" s="73">
        <v>2.2000000000000002</v>
      </c>
      <c r="H45" s="73">
        <v>1.9141574700000001</v>
      </c>
      <c r="I45" s="73">
        <v>1.86956034</v>
      </c>
      <c r="J45" s="73">
        <v>1.91</v>
      </c>
      <c r="K45" s="73">
        <v>2.2980336711887421</v>
      </c>
      <c r="L45" s="73">
        <v>2.6</v>
      </c>
    </row>
    <row r="46" spans="1:12" ht="12.95" customHeight="1">
      <c r="A46" s="2271" t="s">
        <v>187</v>
      </c>
      <c r="B46" s="2271"/>
      <c r="C46" s="2378"/>
      <c r="D46" s="511">
        <v>2.54</v>
      </c>
      <c r="E46" s="1350">
        <v>2.95</v>
      </c>
      <c r="F46" s="1350">
        <v>2.5</v>
      </c>
      <c r="G46" s="511">
        <v>2.15</v>
      </c>
      <c r="H46" s="511">
        <v>2.6242183900000002</v>
      </c>
      <c r="I46" s="511">
        <v>2.2695197899999999</v>
      </c>
      <c r="J46" s="511">
        <v>2.14</v>
      </c>
      <c r="K46" s="511">
        <v>2.4873260746726049</v>
      </c>
      <c r="L46" s="511">
        <v>2.38</v>
      </c>
    </row>
    <row r="47" spans="1:12" ht="12.95" customHeight="1">
      <c r="A47" s="2275" t="s">
        <v>188</v>
      </c>
      <c r="B47" s="2275"/>
      <c r="C47" s="2369"/>
      <c r="D47" s="73">
        <v>2.4700000000000002</v>
      </c>
      <c r="E47" s="73">
        <v>2.56</v>
      </c>
      <c r="F47" s="73">
        <v>2.44</v>
      </c>
      <c r="G47" s="73">
        <v>2.5499999999999998</v>
      </c>
      <c r="H47" s="73">
        <v>2.26380048</v>
      </c>
      <c r="I47" s="73">
        <v>2.0539327799999998</v>
      </c>
      <c r="J47" s="73">
        <v>2.0499999999999998</v>
      </c>
      <c r="K47" s="73">
        <v>2.1491243056010783</v>
      </c>
      <c r="L47" s="73">
        <v>1.97</v>
      </c>
    </row>
    <row r="48" spans="1:12" ht="12.95" customHeight="1">
      <c r="A48" s="2271" t="s">
        <v>189</v>
      </c>
      <c r="B48" s="2271"/>
      <c r="C48" s="2378"/>
      <c r="D48" s="511">
        <v>2.69</v>
      </c>
      <c r="E48" s="1350">
        <v>3.17</v>
      </c>
      <c r="F48" s="1350">
        <v>2.6</v>
      </c>
      <c r="G48" s="511">
        <v>2.4700000000000002</v>
      </c>
      <c r="H48" s="511">
        <v>2.4971049000000001</v>
      </c>
      <c r="I48" s="511">
        <v>2.5458423099999998</v>
      </c>
      <c r="J48" s="511">
        <v>2.42</v>
      </c>
      <c r="K48" s="511">
        <v>2.4302611328227415</v>
      </c>
      <c r="L48" s="511">
        <v>2.2000000000000002</v>
      </c>
    </row>
    <row r="49" spans="1:12" ht="12.95" customHeight="1">
      <c r="A49" s="2275" t="s">
        <v>190</v>
      </c>
      <c r="B49" s="2275"/>
      <c r="C49" s="2369"/>
      <c r="D49" s="73">
        <v>3.39</v>
      </c>
      <c r="E49" s="73">
        <v>2.72</v>
      </c>
      <c r="F49" s="73">
        <v>2.71</v>
      </c>
      <c r="G49" s="73">
        <v>2.81</v>
      </c>
      <c r="H49" s="73">
        <v>2.7724770300000001</v>
      </c>
      <c r="I49" s="73">
        <v>2.5381137099999997</v>
      </c>
      <c r="J49" s="73">
        <v>2.66</v>
      </c>
      <c r="K49" s="73">
        <v>3.276840575291498</v>
      </c>
      <c r="L49" s="73">
        <v>3.44</v>
      </c>
    </row>
    <row r="50" spans="1:12" ht="12.95" customHeight="1">
      <c r="A50" s="2271" t="s">
        <v>191</v>
      </c>
      <c r="B50" s="2271"/>
      <c r="C50" s="2378"/>
      <c r="D50" s="511">
        <v>2.69</v>
      </c>
      <c r="E50" s="1350">
        <v>2.2400000000000002</v>
      </c>
      <c r="F50" s="1350">
        <v>2.52</v>
      </c>
      <c r="G50" s="511">
        <v>2.4</v>
      </c>
      <c r="H50" s="511">
        <v>2.1832853800000001</v>
      </c>
      <c r="I50" s="511">
        <v>2.3737317199999999</v>
      </c>
      <c r="J50" s="511">
        <v>2.25</v>
      </c>
      <c r="K50" s="511">
        <v>2.2863507242899619</v>
      </c>
      <c r="L50" s="511">
        <v>2.2000000000000002</v>
      </c>
    </row>
    <row r="51" spans="1:12" ht="12.95" customHeight="1">
      <c r="A51" s="2275" t="s">
        <v>192</v>
      </c>
      <c r="B51" s="2275"/>
      <c r="C51" s="2369"/>
      <c r="D51" s="73">
        <v>3.08</v>
      </c>
      <c r="E51" s="73">
        <v>2.99</v>
      </c>
      <c r="F51" s="73">
        <v>2.64</v>
      </c>
      <c r="G51" s="73">
        <v>2.2000000000000002</v>
      </c>
      <c r="H51" s="73">
        <v>2.4886735799999999</v>
      </c>
      <c r="I51" s="73">
        <v>2.6022305800000001</v>
      </c>
      <c r="J51" s="73">
        <v>2.42</v>
      </c>
      <c r="K51" s="73">
        <v>2.9394875978216515</v>
      </c>
      <c r="L51" s="73">
        <v>3.09</v>
      </c>
    </row>
    <row r="52" spans="1:12" ht="12.95" customHeight="1">
      <c r="A52" s="2271" t="s">
        <v>193</v>
      </c>
      <c r="B52" s="2271"/>
      <c r="C52" s="2378"/>
      <c r="D52" s="511">
        <v>2.46</v>
      </c>
      <c r="E52" s="1350">
        <v>2.61</v>
      </c>
      <c r="F52" s="1350">
        <v>2.34</v>
      </c>
      <c r="G52" s="511">
        <v>2.9</v>
      </c>
      <c r="H52" s="511">
        <v>2.3249071400000001</v>
      </c>
      <c r="I52" s="511">
        <v>2.4712266199999999</v>
      </c>
      <c r="J52" s="511">
        <v>2.65</v>
      </c>
      <c r="K52" s="511">
        <v>2.3446226883359143</v>
      </c>
      <c r="L52" s="511">
        <v>2.2999999999999998</v>
      </c>
    </row>
    <row r="53" spans="1:12" ht="12.95" customHeight="1">
      <c r="A53" s="2275" t="s">
        <v>194</v>
      </c>
      <c r="B53" s="2275"/>
      <c r="C53" s="2369"/>
      <c r="D53" s="73">
        <v>2.2799999999999998</v>
      </c>
      <c r="E53" s="73">
        <v>2.64</v>
      </c>
      <c r="F53" s="73">
        <v>2.23</v>
      </c>
      <c r="G53" s="73">
        <v>2.2000000000000002</v>
      </c>
      <c r="H53" s="73">
        <v>2.17225556</v>
      </c>
      <c r="I53" s="73">
        <v>2.0487234299999999</v>
      </c>
      <c r="J53" s="73">
        <v>2.31</v>
      </c>
      <c r="K53" s="73">
        <v>2.3127579717005107</v>
      </c>
      <c r="L53" s="73">
        <v>2.41</v>
      </c>
    </row>
    <row r="54" spans="1:12" ht="12.95" customHeight="1">
      <c r="A54" s="2271" t="s">
        <v>195</v>
      </c>
      <c r="B54" s="2271"/>
      <c r="C54" s="2378"/>
      <c r="D54" s="511">
        <v>2.46</v>
      </c>
      <c r="E54" s="1350">
        <v>2.56</v>
      </c>
      <c r="F54" s="1350">
        <v>2.5099999999999998</v>
      </c>
      <c r="G54" s="511">
        <v>2.14</v>
      </c>
      <c r="H54" s="511">
        <v>1.9543950000000001</v>
      </c>
      <c r="I54" s="511">
        <v>2.0098243299999998</v>
      </c>
      <c r="J54" s="511">
        <v>1.94</v>
      </c>
      <c r="K54" s="511">
        <v>2.1692938591737052</v>
      </c>
      <c r="L54" s="511">
        <v>2.1</v>
      </c>
    </row>
    <row r="55" spans="1:12" ht="12.95" customHeight="1">
      <c r="A55" s="2995" t="s">
        <v>196</v>
      </c>
      <c r="B55" s="2995"/>
      <c r="C55" s="2995"/>
      <c r="D55" s="2023">
        <v>2.66</v>
      </c>
      <c r="E55" s="2023">
        <v>2.67</v>
      </c>
      <c r="F55" s="2023">
        <v>2.5</v>
      </c>
      <c r="G55" s="2023">
        <v>2.5299999999999998</v>
      </c>
      <c r="H55" s="2023">
        <v>2.3961977499999998</v>
      </c>
      <c r="I55" s="2023">
        <v>2.4180634599999999</v>
      </c>
      <c r="J55" s="2023">
        <v>2.4</v>
      </c>
      <c r="K55" s="2023">
        <v>2.5299999999999998</v>
      </c>
      <c r="L55" s="2023">
        <v>2.5499999999999998</v>
      </c>
    </row>
    <row r="56" spans="1:12" ht="12.4" customHeight="1">
      <c r="A56" s="2312" t="s">
        <v>1390</v>
      </c>
      <c r="B56" s="2312"/>
      <c r="C56" s="2312"/>
      <c r="D56" s="2312"/>
      <c r="E56" s="2312"/>
      <c r="F56" s="2312"/>
      <c r="G56" s="2312"/>
      <c r="H56" s="2312"/>
      <c r="I56" s="2312"/>
      <c r="J56" s="2312"/>
      <c r="K56" s="2312"/>
      <c r="L56" s="2312"/>
    </row>
    <row r="57" spans="1:12" ht="12" customHeight="1">
      <c r="A57" s="2263" t="s">
        <v>665</v>
      </c>
      <c r="B57" s="2263" t="s">
        <v>1517</v>
      </c>
      <c r="C57" s="2263"/>
      <c r="D57" s="2263"/>
      <c r="E57" s="2263"/>
      <c r="F57" s="2263"/>
      <c r="G57" s="2263"/>
      <c r="H57" s="2263"/>
      <c r="I57" s="2263"/>
      <c r="J57" s="2263"/>
      <c r="K57" s="2263"/>
      <c r="L57" s="2263"/>
    </row>
    <row r="58" spans="1:12" ht="12" customHeight="1">
      <c r="A58" s="2263"/>
      <c r="B58" s="2263"/>
      <c r="C58" s="2263"/>
      <c r="D58" s="2263"/>
      <c r="E58" s="2263"/>
      <c r="F58" s="2263"/>
      <c r="G58" s="2263"/>
      <c r="H58" s="2263"/>
      <c r="I58" s="2263"/>
      <c r="J58" s="2263"/>
      <c r="K58" s="2263"/>
      <c r="L58" s="2263"/>
    </row>
    <row r="59" spans="1:12" ht="10.5" customHeight="1">
      <c r="A59" s="2263"/>
      <c r="B59" s="2263"/>
      <c r="C59" s="2263"/>
      <c r="D59" s="2263"/>
      <c r="E59" s="2263"/>
      <c r="F59" s="2263"/>
      <c r="G59" s="2263"/>
      <c r="H59" s="2263"/>
      <c r="I59" s="2263"/>
      <c r="J59" s="2263"/>
      <c r="K59" s="2263"/>
      <c r="L59" s="2263"/>
    </row>
    <row r="60" spans="1:12" ht="93" customHeight="1">
      <c r="A60" s="2263" t="s">
        <v>667</v>
      </c>
      <c r="B60" s="2263"/>
      <c r="C60" s="2263" t="s">
        <v>1902</v>
      </c>
      <c r="D60" s="2263"/>
      <c r="E60" s="2263"/>
      <c r="F60" s="2263"/>
      <c r="G60" s="2263"/>
      <c r="H60" s="2263"/>
      <c r="I60" s="2263"/>
      <c r="J60" s="2263"/>
      <c r="K60" s="2263"/>
      <c r="L60" s="2263"/>
    </row>
    <row r="61" spans="1:12" ht="12" customHeight="1">
      <c r="C61" s="2312"/>
      <c r="D61" s="2312"/>
      <c r="E61" s="2312"/>
      <c r="F61" s="2312"/>
      <c r="G61" s="2312"/>
      <c r="H61" s="2312"/>
      <c r="I61" s="2312"/>
      <c r="J61" s="2312"/>
      <c r="K61" s="2312"/>
      <c r="L61" s="2312"/>
    </row>
    <row r="62" spans="1:12" ht="12" customHeight="1">
      <c r="C62" s="2312"/>
      <c r="D62" s="2312"/>
      <c r="E62" s="2312"/>
      <c r="F62" s="2312"/>
      <c r="G62" s="2312"/>
      <c r="H62" s="2312"/>
      <c r="I62" s="2312"/>
      <c r="J62" s="2312"/>
      <c r="K62" s="2312"/>
      <c r="L62" s="2312"/>
    </row>
    <row r="63" spans="1:12" ht="12" customHeight="1">
      <c r="C63" s="2312"/>
      <c r="D63" s="2312"/>
      <c r="E63" s="2312"/>
      <c r="F63" s="2312"/>
      <c r="G63" s="2312"/>
      <c r="H63" s="2312"/>
      <c r="I63" s="2312"/>
      <c r="J63" s="2312"/>
      <c r="K63" s="2312"/>
      <c r="L63" s="2312"/>
    </row>
    <row r="64" spans="1:12">
      <c r="C64" s="1860"/>
      <c r="D64" s="1860"/>
      <c r="E64" s="1860"/>
      <c r="F64" s="1860"/>
      <c r="G64" s="1860"/>
      <c r="H64" s="1860"/>
      <c r="I64" s="1860"/>
      <c r="J64" s="1860"/>
      <c r="K64" s="1860"/>
      <c r="L64" s="1860"/>
    </row>
    <row r="65" spans="3:12">
      <c r="C65" s="1860"/>
      <c r="D65" s="1860"/>
      <c r="E65" s="1860"/>
      <c r="F65" s="1860"/>
      <c r="G65" s="1860"/>
      <c r="H65" s="1860"/>
      <c r="I65" s="1860"/>
      <c r="J65" s="1860"/>
      <c r="K65" s="1860"/>
      <c r="L65" s="1860"/>
    </row>
  </sheetData>
  <mergeCells count="62">
    <mergeCell ref="A7:C7"/>
    <mergeCell ref="A1:L2"/>
    <mergeCell ref="A3:C3"/>
    <mergeCell ref="A4:C4"/>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C43"/>
    <mergeCell ref="A32:C32"/>
    <mergeCell ref="A33:C33"/>
    <mergeCell ref="A34:C34"/>
    <mergeCell ref="A35:C35"/>
    <mergeCell ref="A36:C36"/>
    <mergeCell ref="A37:C37"/>
    <mergeCell ref="A38:C38"/>
    <mergeCell ref="A39:C39"/>
    <mergeCell ref="A40:C40"/>
    <mergeCell ref="A41:C41"/>
    <mergeCell ref="A42:C42"/>
    <mergeCell ref="A55:C55"/>
    <mergeCell ref="A44:C44"/>
    <mergeCell ref="A45:C45"/>
    <mergeCell ref="A46:C46"/>
    <mergeCell ref="A47:C47"/>
    <mergeCell ref="A48:C48"/>
    <mergeCell ref="A49:C49"/>
    <mergeCell ref="A50:C50"/>
    <mergeCell ref="A51:C51"/>
    <mergeCell ref="A52:C52"/>
    <mergeCell ref="A53:C53"/>
    <mergeCell ref="A54:C54"/>
    <mergeCell ref="C62:L62"/>
    <mergeCell ref="C63:L63"/>
    <mergeCell ref="A56:L56"/>
    <mergeCell ref="A57:A59"/>
    <mergeCell ref="B57:L59"/>
    <mergeCell ref="A60:B60"/>
    <mergeCell ref="C60:L60"/>
    <mergeCell ref="C61:L61"/>
  </mergeCells>
  <pageMargins left="0.75" right="0.75" top="1" bottom="1" header="0.5" footer="0.5"/>
  <pageSetup orientation="landscape" horizontalDpi="1200" verticalDpi="120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tabColor theme="5" tint="0.39997558519241921"/>
  </sheetPr>
  <dimension ref="A1:S67"/>
  <sheetViews>
    <sheetView showGridLines="0" workbookViewId="0">
      <pane xSplit="3" ySplit="3" topLeftCell="D37" activePane="bottomRight" state="frozen"/>
      <selection pane="topRight" activeCell="D1" sqref="D1"/>
      <selection pane="bottomLeft" activeCell="A4" sqref="A4"/>
      <selection pane="bottomRight" sqref="A1:R2"/>
    </sheetView>
  </sheetViews>
  <sheetFormatPr defaultColWidth="9.140625" defaultRowHeight="12.75"/>
  <cols>
    <col min="1" max="1" width="4.5703125" style="214" customWidth="1"/>
    <col min="2" max="2" width="2.5703125" style="214" customWidth="1"/>
    <col min="3" max="3" width="8.42578125" style="214" customWidth="1"/>
    <col min="4" max="18" width="8.7109375" style="214" customWidth="1"/>
    <col min="19" max="16384" width="9.140625" style="214"/>
  </cols>
  <sheetData>
    <row r="1" spans="1:18" ht="12.75" customHeight="1">
      <c r="A1" s="3026" t="s">
        <v>1514</v>
      </c>
      <c r="B1" s="3026"/>
      <c r="C1" s="3026"/>
      <c r="D1" s="3026"/>
      <c r="E1" s="3026"/>
      <c r="F1" s="3026"/>
      <c r="G1" s="3026"/>
      <c r="H1" s="3026"/>
      <c r="I1" s="3026"/>
      <c r="J1" s="3026"/>
      <c r="K1" s="3026"/>
      <c r="L1" s="3026"/>
      <c r="M1" s="3026"/>
      <c r="N1" s="3026"/>
      <c r="O1" s="3026"/>
      <c r="P1" s="3026"/>
      <c r="Q1" s="3026"/>
      <c r="R1" s="3026"/>
    </row>
    <row r="2" spans="1:18">
      <c r="A2" s="3027"/>
      <c r="B2" s="3027"/>
      <c r="C2" s="3027"/>
      <c r="D2" s="3027"/>
      <c r="E2" s="3027"/>
      <c r="F2" s="3027"/>
      <c r="G2" s="3027"/>
      <c r="H2" s="3027"/>
      <c r="I2" s="3027"/>
      <c r="J2" s="3027"/>
      <c r="K2" s="3027"/>
      <c r="L2" s="3027"/>
      <c r="M2" s="3027"/>
      <c r="N2" s="3027"/>
      <c r="O2" s="3027"/>
      <c r="P2" s="3027"/>
      <c r="Q2" s="3027"/>
      <c r="R2" s="3027"/>
    </row>
    <row r="3" spans="1:18" ht="24.75" customHeight="1">
      <c r="A3" s="3028" t="s">
        <v>794</v>
      </c>
      <c r="B3" s="3029"/>
      <c r="C3" s="3029"/>
      <c r="D3" s="1148">
        <v>2000</v>
      </c>
      <c r="E3" s="1145">
        <v>2002</v>
      </c>
      <c r="F3" s="1145">
        <v>2003</v>
      </c>
      <c r="G3" s="1145">
        <v>2004</v>
      </c>
      <c r="H3" s="1145">
        <v>2005</v>
      </c>
      <c r="I3" s="1145">
        <v>2006</v>
      </c>
      <c r="J3" s="1145">
        <v>2007</v>
      </c>
      <c r="K3" s="1145">
        <v>2008</v>
      </c>
      <c r="L3" s="1145">
        <v>2009</v>
      </c>
      <c r="M3" s="1147">
        <v>2010</v>
      </c>
      <c r="N3" s="1147">
        <v>2011</v>
      </c>
      <c r="O3" s="1147">
        <v>2012</v>
      </c>
      <c r="P3" s="1147">
        <v>2013</v>
      </c>
      <c r="Q3" s="1147">
        <v>2015</v>
      </c>
      <c r="R3" s="1166" t="s">
        <v>1515</v>
      </c>
    </row>
    <row r="4" spans="1:18" ht="11.1" customHeight="1">
      <c r="A4" s="3030" t="s">
        <v>555</v>
      </c>
      <c r="B4" s="3030"/>
      <c r="C4" s="3030"/>
      <c r="D4" s="1167">
        <v>8632</v>
      </c>
      <c r="E4" s="1167">
        <v>10934</v>
      </c>
      <c r="F4" s="1167">
        <v>10734</v>
      </c>
      <c r="G4" s="1167">
        <v>12103</v>
      </c>
      <c r="H4" s="1167">
        <v>11785</v>
      </c>
      <c r="I4" s="1167">
        <v>14953</v>
      </c>
      <c r="J4" s="1167">
        <v>15466</v>
      </c>
      <c r="K4" s="1167">
        <v>13939</v>
      </c>
      <c r="L4" s="1167">
        <v>15820</v>
      </c>
      <c r="M4" s="1167">
        <v>18185</v>
      </c>
      <c r="N4" s="1167">
        <v>15924</v>
      </c>
      <c r="O4" s="1167">
        <v>16648</v>
      </c>
      <c r="P4" s="1167">
        <v>15089</v>
      </c>
      <c r="Q4" s="1167">
        <v>14548</v>
      </c>
      <c r="R4" s="1167">
        <v>11498</v>
      </c>
    </row>
    <row r="5" spans="1:18" ht="11.1" customHeight="1">
      <c r="A5" s="2974" t="s">
        <v>556</v>
      </c>
      <c r="B5" s="2974"/>
      <c r="C5" s="2974"/>
      <c r="D5" s="1101">
        <v>2762</v>
      </c>
      <c r="E5" s="1101">
        <v>2932</v>
      </c>
      <c r="F5" s="1101">
        <v>3265</v>
      </c>
      <c r="G5" s="1101">
        <v>2385</v>
      </c>
      <c r="H5" s="1101">
        <v>3277</v>
      </c>
      <c r="I5" s="1101">
        <v>2683</v>
      </c>
      <c r="J5" s="1101">
        <v>2911</v>
      </c>
      <c r="K5" s="1101">
        <v>3026</v>
      </c>
      <c r="L5" s="1101">
        <v>3464</v>
      </c>
      <c r="M5" s="1101">
        <v>3218</v>
      </c>
      <c r="N5" s="1101">
        <v>2840</v>
      </c>
      <c r="O5" s="1101">
        <v>3658</v>
      </c>
      <c r="P5" s="1101">
        <v>3900</v>
      </c>
      <c r="Q5" s="1101">
        <v>3363</v>
      </c>
      <c r="R5" s="1101">
        <v>3243</v>
      </c>
    </row>
    <row r="6" spans="1:18" ht="11.1" customHeight="1">
      <c r="A6" s="3030" t="s">
        <v>557</v>
      </c>
      <c r="B6" s="3030"/>
      <c r="C6" s="3030"/>
      <c r="D6" s="1167">
        <v>25709</v>
      </c>
      <c r="E6" s="1167">
        <v>25960</v>
      </c>
      <c r="F6" s="1167">
        <v>21887</v>
      </c>
      <c r="G6" s="1167">
        <v>23486</v>
      </c>
      <c r="H6" s="1167">
        <v>22444</v>
      </c>
      <c r="I6" s="1167">
        <v>26913</v>
      </c>
      <c r="J6" s="1167">
        <v>26816</v>
      </c>
      <c r="K6" s="1167">
        <v>31538</v>
      </c>
      <c r="L6" s="1167">
        <v>29994</v>
      </c>
      <c r="M6" s="1167">
        <v>27599</v>
      </c>
      <c r="N6" s="1167">
        <v>31514</v>
      </c>
      <c r="O6" s="1167">
        <v>37920</v>
      </c>
      <c r="P6" s="1167">
        <v>31832</v>
      </c>
      <c r="Q6" s="1167">
        <v>33978</v>
      </c>
      <c r="R6" s="1167">
        <v>26572</v>
      </c>
    </row>
    <row r="7" spans="1:18" ht="11.1" customHeight="1">
      <c r="A7" s="2974" t="s">
        <v>558</v>
      </c>
      <c r="B7" s="2974"/>
      <c r="C7" s="2974"/>
      <c r="D7" s="1101">
        <v>3112</v>
      </c>
      <c r="E7" s="1101">
        <v>3789</v>
      </c>
      <c r="F7" s="1101">
        <v>3357</v>
      </c>
      <c r="G7" s="1101">
        <v>3165</v>
      </c>
      <c r="H7" s="1101">
        <v>3108</v>
      </c>
      <c r="I7" s="1101">
        <v>3624</v>
      </c>
      <c r="J7" s="1101">
        <v>3246</v>
      </c>
      <c r="K7" s="1101">
        <v>4062</v>
      </c>
      <c r="L7" s="1101">
        <v>3721</v>
      </c>
      <c r="M7" s="1101">
        <v>3936</v>
      </c>
      <c r="N7" s="1101">
        <v>3401</v>
      </c>
      <c r="O7" s="1101">
        <v>4440</v>
      </c>
      <c r="P7" s="1101">
        <v>5927</v>
      </c>
      <c r="Q7" s="1101">
        <v>7154</v>
      </c>
      <c r="R7" s="1101">
        <v>6371</v>
      </c>
    </row>
    <row r="8" spans="1:18" ht="11.1" customHeight="1">
      <c r="A8" s="3030" t="s">
        <v>559</v>
      </c>
      <c r="B8" s="3030"/>
      <c r="C8" s="3030"/>
      <c r="D8" s="1167">
        <v>103314</v>
      </c>
      <c r="E8" s="1167">
        <v>155831</v>
      </c>
      <c r="F8" s="1167">
        <v>148893</v>
      </c>
      <c r="G8" s="1167">
        <v>139049</v>
      </c>
      <c r="H8" s="1167">
        <v>135278</v>
      </c>
      <c r="I8" s="1167">
        <v>138342</v>
      </c>
      <c r="J8" s="1167">
        <v>141269</v>
      </c>
      <c r="K8" s="1167">
        <v>139339</v>
      </c>
      <c r="L8" s="1167">
        <v>137960</v>
      </c>
      <c r="M8" s="1167">
        <v>123611</v>
      </c>
      <c r="N8" s="1167">
        <v>132562</v>
      </c>
      <c r="O8" s="1167">
        <v>125756</v>
      </c>
      <c r="P8" s="1167">
        <v>117159</v>
      </c>
      <c r="Q8" s="1167">
        <v>111961</v>
      </c>
      <c r="R8" s="1167">
        <v>99648</v>
      </c>
    </row>
    <row r="9" spans="1:18" ht="11.1" customHeight="1">
      <c r="A9" s="2974" t="s">
        <v>560</v>
      </c>
      <c r="B9" s="2974"/>
      <c r="C9" s="2974"/>
      <c r="D9" s="1101">
        <v>28698</v>
      </c>
      <c r="E9" s="1101">
        <v>32389</v>
      </c>
      <c r="F9" s="1101">
        <v>31047</v>
      </c>
      <c r="G9" s="1101">
        <v>30501</v>
      </c>
      <c r="H9" s="1101">
        <v>32559</v>
      </c>
      <c r="I9" s="1101">
        <v>33264</v>
      </c>
      <c r="J9" s="1101">
        <v>31890</v>
      </c>
      <c r="K9" s="1101">
        <v>36059</v>
      </c>
      <c r="L9" s="1101">
        <v>39179</v>
      </c>
      <c r="M9" s="1101">
        <v>39749</v>
      </c>
      <c r="N9" s="1101">
        <v>38927</v>
      </c>
      <c r="O9" s="1101">
        <v>38825</v>
      </c>
      <c r="P9" s="1101">
        <v>42256</v>
      </c>
      <c r="Q9" s="1101">
        <v>34793</v>
      </c>
      <c r="R9" s="1101">
        <v>27890</v>
      </c>
    </row>
    <row r="10" spans="1:18" ht="11.1" customHeight="1">
      <c r="A10" s="3030" t="s">
        <v>561</v>
      </c>
      <c r="B10" s="3030"/>
      <c r="C10" s="3030"/>
      <c r="D10" s="1167">
        <v>17917</v>
      </c>
      <c r="E10" s="1167">
        <v>20637</v>
      </c>
      <c r="F10" s="1167">
        <v>20850</v>
      </c>
      <c r="G10" s="1167">
        <v>21303</v>
      </c>
      <c r="H10" s="1167">
        <v>21502</v>
      </c>
      <c r="I10" s="1167">
        <v>22809</v>
      </c>
      <c r="J10" s="1167">
        <v>24898</v>
      </c>
      <c r="K10" s="1167">
        <v>25902</v>
      </c>
      <c r="L10" s="1167">
        <v>24831</v>
      </c>
      <c r="M10" s="1167">
        <v>28250</v>
      </c>
      <c r="N10" s="1167">
        <v>25914</v>
      </c>
      <c r="O10" s="1167">
        <v>37022</v>
      </c>
      <c r="P10" s="1167">
        <v>33267</v>
      </c>
      <c r="Q10" s="1167">
        <v>37817</v>
      </c>
      <c r="R10" s="1167">
        <v>36428</v>
      </c>
    </row>
    <row r="11" spans="1:18" ht="11.1" customHeight="1">
      <c r="A11" s="2974" t="s">
        <v>152</v>
      </c>
      <c r="B11" s="2974"/>
      <c r="C11" s="2974"/>
      <c r="D11" s="1101">
        <v>3789</v>
      </c>
      <c r="E11" s="1101">
        <v>4077</v>
      </c>
      <c r="F11" s="1101">
        <v>4853</v>
      </c>
      <c r="G11" s="1101">
        <v>3977</v>
      </c>
      <c r="H11" s="1101">
        <v>4254</v>
      </c>
      <c r="I11" s="1101">
        <v>4042</v>
      </c>
      <c r="J11" s="1101">
        <v>3850</v>
      </c>
      <c r="K11" s="1101">
        <v>4106</v>
      </c>
      <c r="L11" s="1101">
        <v>4117</v>
      </c>
      <c r="M11" s="1101">
        <v>4981</v>
      </c>
      <c r="N11" s="1101">
        <v>4607</v>
      </c>
      <c r="O11" s="1101">
        <v>6258</v>
      </c>
      <c r="P11" s="1101">
        <v>5278</v>
      </c>
      <c r="Q11" s="1101">
        <v>10327</v>
      </c>
      <c r="R11" s="1101">
        <v>6256</v>
      </c>
    </row>
    <row r="12" spans="1:18" ht="11.1" customHeight="1">
      <c r="A12" s="3030" t="s">
        <v>153</v>
      </c>
      <c r="B12" s="3030"/>
      <c r="C12" s="3030"/>
      <c r="D12" s="1167">
        <v>6145</v>
      </c>
      <c r="E12" s="1167">
        <v>5869</v>
      </c>
      <c r="F12" s="1167">
        <v>5152</v>
      </c>
      <c r="G12" s="1167">
        <v>5365</v>
      </c>
      <c r="H12" s="1167">
        <v>4440</v>
      </c>
      <c r="I12" s="1167">
        <v>4310</v>
      </c>
      <c r="J12" s="1167">
        <v>4733</v>
      </c>
      <c r="K12" s="1167">
        <v>4498</v>
      </c>
      <c r="L12" s="1167">
        <v>5410</v>
      </c>
      <c r="M12" s="1167">
        <v>4548</v>
      </c>
      <c r="N12" s="1167">
        <v>4166</v>
      </c>
      <c r="O12" s="1167">
        <v>4217</v>
      </c>
      <c r="P12" s="1167">
        <v>3833</v>
      </c>
      <c r="Q12" s="1167">
        <v>2824</v>
      </c>
      <c r="R12" s="1167">
        <v>2731</v>
      </c>
    </row>
    <row r="13" spans="1:18" ht="11.1" customHeight="1">
      <c r="A13" s="2974" t="s">
        <v>154</v>
      </c>
      <c r="B13" s="2974"/>
      <c r="C13" s="2974"/>
      <c r="D13" s="1101">
        <v>43505</v>
      </c>
      <c r="E13" s="1101">
        <v>46510</v>
      </c>
      <c r="F13" s="1101">
        <v>42452</v>
      </c>
      <c r="G13" s="1101">
        <v>44730</v>
      </c>
      <c r="H13" s="1101">
        <v>43088</v>
      </c>
      <c r="I13" s="1101">
        <v>52734</v>
      </c>
      <c r="J13" s="1101">
        <v>51450</v>
      </c>
      <c r="K13" s="1101">
        <v>53165</v>
      </c>
      <c r="L13" s="1101">
        <v>49975</v>
      </c>
      <c r="M13" s="1101">
        <v>49002</v>
      </c>
      <c r="N13" s="1101">
        <v>51201</v>
      </c>
      <c r="O13" s="1101">
        <v>54362</v>
      </c>
      <c r="P13" s="1101">
        <v>53641</v>
      </c>
      <c r="Q13" s="1101">
        <v>63287</v>
      </c>
      <c r="R13" s="1101">
        <v>53739</v>
      </c>
    </row>
    <row r="14" spans="1:18" ht="11.1" customHeight="1">
      <c r="A14" s="3030" t="s">
        <v>155</v>
      </c>
      <c r="B14" s="3030"/>
      <c r="C14" s="3030"/>
      <c r="D14" s="1167">
        <v>12845</v>
      </c>
      <c r="E14" s="1167">
        <v>18847</v>
      </c>
      <c r="F14" s="1167">
        <v>15426</v>
      </c>
      <c r="G14" s="1167">
        <v>17162</v>
      </c>
      <c r="H14" s="1167">
        <v>16289</v>
      </c>
      <c r="I14" s="1167">
        <v>17848</v>
      </c>
      <c r="J14" s="1167">
        <v>16182</v>
      </c>
      <c r="K14" s="1167">
        <v>19206</v>
      </c>
      <c r="L14" s="1167">
        <v>19237</v>
      </c>
      <c r="M14" s="1167">
        <v>18928</v>
      </c>
      <c r="N14" s="1167">
        <v>21804</v>
      </c>
      <c r="O14" s="1167">
        <v>21129</v>
      </c>
      <c r="P14" s="1167">
        <v>24003</v>
      </c>
      <c r="Q14" s="1167">
        <v>25379</v>
      </c>
      <c r="R14" s="1167">
        <v>21404</v>
      </c>
    </row>
    <row r="15" spans="1:18" ht="11.1" customHeight="1">
      <c r="A15" s="2974" t="s">
        <v>156</v>
      </c>
      <c r="B15" s="2974"/>
      <c r="C15" s="2974"/>
      <c r="D15" s="1101">
        <v>2601</v>
      </c>
      <c r="E15" s="1101">
        <v>3612</v>
      </c>
      <c r="F15" s="1101">
        <v>3701</v>
      </c>
      <c r="G15" s="1101">
        <v>3428</v>
      </c>
      <c r="H15" s="1101">
        <v>3717</v>
      </c>
      <c r="I15" s="1101">
        <v>3787</v>
      </c>
      <c r="J15" s="1101">
        <v>3948</v>
      </c>
      <c r="K15" s="1101">
        <v>4275</v>
      </c>
      <c r="L15" s="1101">
        <v>4462</v>
      </c>
      <c r="M15" s="1101">
        <v>4200</v>
      </c>
      <c r="N15" s="1101">
        <v>4464</v>
      </c>
      <c r="O15" s="1101">
        <v>4826</v>
      </c>
      <c r="P15" s="1101">
        <v>5205</v>
      </c>
      <c r="Q15" s="1101">
        <v>5768</v>
      </c>
      <c r="R15" s="1101">
        <v>4816</v>
      </c>
    </row>
    <row r="16" spans="1:18" ht="11.1" customHeight="1">
      <c r="A16" s="3030" t="s">
        <v>157</v>
      </c>
      <c r="B16" s="3030"/>
      <c r="C16" s="3030"/>
      <c r="D16" s="1167">
        <v>2811</v>
      </c>
      <c r="E16" s="1167">
        <v>4149</v>
      </c>
      <c r="F16" s="1167">
        <v>3344</v>
      </c>
      <c r="G16" s="1167">
        <v>4017</v>
      </c>
      <c r="H16" s="1167">
        <v>3511</v>
      </c>
      <c r="I16" s="1167">
        <v>3824</v>
      </c>
      <c r="J16" s="1167">
        <v>3596</v>
      </c>
      <c r="K16" s="1167">
        <v>3772</v>
      </c>
      <c r="L16" s="1167">
        <v>4246</v>
      </c>
      <c r="M16" s="1167">
        <v>5728</v>
      </c>
      <c r="N16" s="1167">
        <v>5171</v>
      </c>
      <c r="O16" s="1167">
        <v>6016</v>
      </c>
      <c r="P16" s="1167">
        <v>6619</v>
      </c>
      <c r="Q16" s="1167">
        <v>6287</v>
      </c>
      <c r="R16" s="1167">
        <v>6625</v>
      </c>
    </row>
    <row r="17" spans="1:18" ht="11.1" customHeight="1">
      <c r="A17" s="2974" t="s">
        <v>158</v>
      </c>
      <c r="B17" s="2974"/>
      <c r="C17" s="2974"/>
      <c r="D17" s="1101">
        <v>41231</v>
      </c>
      <c r="E17" s="1101">
        <v>45006</v>
      </c>
      <c r="F17" s="1101">
        <v>46151</v>
      </c>
      <c r="G17" s="1101">
        <v>42669</v>
      </c>
      <c r="H17" s="1101">
        <v>40871</v>
      </c>
      <c r="I17" s="1101">
        <v>43724</v>
      </c>
      <c r="J17" s="1101">
        <v>45668</v>
      </c>
      <c r="K17" s="1101">
        <v>43889</v>
      </c>
      <c r="L17" s="1101">
        <v>45149</v>
      </c>
      <c r="M17" s="1101">
        <v>41863</v>
      </c>
      <c r="N17" s="1101">
        <v>43971</v>
      </c>
      <c r="O17" s="1101">
        <v>43740</v>
      </c>
      <c r="P17" s="1101">
        <v>42945</v>
      </c>
      <c r="Q17" s="1101">
        <v>44616</v>
      </c>
      <c r="R17" s="1101">
        <v>38671</v>
      </c>
    </row>
    <row r="18" spans="1:18" ht="11.1" customHeight="1">
      <c r="A18" s="3030" t="s">
        <v>159</v>
      </c>
      <c r="B18" s="3030"/>
      <c r="C18" s="3030"/>
      <c r="D18" s="1167">
        <v>15420</v>
      </c>
      <c r="E18" s="1167">
        <v>27136</v>
      </c>
      <c r="F18" s="1167">
        <v>22680</v>
      </c>
      <c r="G18" s="1167">
        <v>25396</v>
      </c>
      <c r="H18" s="1167">
        <v>25726</v>
      </c>
      <c r="I18" s="1167">
        <v>28045</v>
      </c>
      <c r="J18" s="1167">
        <v>27203</v>
      </c>
      <c r="K18" s="1167">
        <v>30265</v>
      </c>
      <c r="L18" s="1167">
        <v>31721</v>
      </c>
      <c r="M18" s="1167">
        <v>24500</v>
      </c>
      <c r="N18" s="1167">
        <v>25186</v>
      </c>
      <c r="O18" s="1167">
        <v>26797</v>
      </c>
      <c r="P18" s="1167">
        <v>28288</v>
      </c>
      <c r="Q18" s="1167">
        <v>25465</v>
      </c>
      <c r="R18" s="1167">
        <v>26068</v>
      </c>
    </row>
    <row r="19" spans="1:18" ht="11.1" customHeight="1">
      <c r="A19" s="2974" t="s">
        <v>160</v>
      </c>
      <c r="B19" s="2974"/>
      <c r="C19" s="2974"/>
      <c r="D19" s="1101">
        <v>5602</v>
      </c>
      <c r="E19" s="1101">
        <v>8262</v>
      </c>
      <c r="F19" s="1101">
        <v>7311</v>
      </c>
      <c r="G19" s="1101">
        <v>8220</v>
      </c>
      <c r="H19" s="1101">
        <v>8362</v>
      </c>
      <c r="I19" s="1101">
        <v>7229</v>
      </c>
      <c r="J19" s="1101">
        <v>7537</v>
      </c>
      <c r="K19" s="1101">
        <v>7071</v>
      </c>
      <c r="L19" s="1101">
        <v>7892</v>
      </c>
      <c r="M19" s="1101">
        <v>7747</v>
      </c>
      <c r="N19" s="1101">
        <v>8977</v>
      </c>
      <c r="O19" s="1101">
        <v>8663</v>
      </c>
      <c r="P19" s="1101">
        <v>9731</v>
      </c>
      <c r="Q19" s="1101">
        <v>8975</v>
      </c>
      <c r="R19" s="1101">
        <v>7725</v>
      </c>
    </row>
    <row r="20" spans="1:18" ht="11.1" customHeight="1">
      <c r="A20" s="3030" t="s">
        <v>161</v>
      </c>
      <c r="B20" s="3030"/>
      <c r="C20" s="3030"/>
      <c r="D20" s="1167">
        <v>12041</v>
      </c>
      <c r="E20" s="1167">
        <v>9245</v>
      </c>
      <c r="F20" s="1167">
        <v>9325</v>
      </c>
      <c r="G20" s="1167">
        <v>9774</v>
      </c>
      <c r="H20" s="1167">
        <v>9723</v>
      </c>
      <c r="I20" s="1167">
        <v>10470</v>
      </c>
      <c r="J20" s="1167">
        <v>10411</v>
      </c>
      <c r="K20" s="1167">
        <v>10855</v>
      </c>
      <c r="L20" s="1167">
        <v>10314</v>
      </c>
      <c r="M20" s="1167">
        <v>10451</v>
      </c>
      <c r="N20" s="1167">
        <v>11381</v>
      </c>
      <c r="O20" s="1167">
        <v>11689</v>
      </c>
      <c r="P20" s="1167">
        <v>10863</v>
      </c>
      <c r="Q20" s="1167">
        <v>11471</v>
      </c>
      <c r="R20" s="1167">
        <v>10027</v>
      </c>
    </row>
    <row r="21" spans="1:18" ht="11.1" customHeight="1">
      <c r="A21" s="2974" t="s">
        <v>162</v>
      </c>
      <c r="B21" s="2974"/>
      <c r="C21" s="2974"/>
      <c r="D21" s="1101">
        <v>17950</v>
      </c>
      <c r="E21" s="1101">
        <v>17724</v>
      </c>
      <c r="F21" s="1101">
        <v>21146</v>
      </c>
      <c r="G21" s="1101">
        <v>18136</v>
      </c>
      <c r="H21" s="1101">
        <v>21192</v>
      </c>
      <c r="I21" s="1101">
        <v>19510</v>
      </c>
      <c r="J21" s="1101">
        <v>22382</v>
      </c>
      <c r="K21" s="1101">
        <v>19465</v>
      </c>
      <c r="L21" s="1101">
        <v>19392</v>
      </c>
      <c r="M21" s="1101">
        <v>18576</v>
      </c>
      <c r="N21" s="1101">
        <v>20481</v>
      </c>
      <c r="O21" s="1101">
        <v>24537</v>
      </c>
      <c r="P21" s="1101">
        <v>24071</v>
      </c>
      <c r="Q21" s="1101">
        <v>23565</v>
      </c>
      <c r="R21" s="1101">
        <v>21829</v>
      </c>
    </row>
    <row r="22" spans="1:18" ht="11.1" customHeight="1">
      <c r="A22" s="3030" t="s">
        <v>163</v>
      </c>
      <c r="B22" s="3030"/>
      <c r="C22" s="3030"/>
      <c r="D22" s="1167">
        <v>11303</v>
      </c>
      <c r="E22" s="1167">
        <v>12583</v>
      </c>
      <c r="F22" s="1167">
        <v>12459</v>
      </c>
      <c r="G22" s="1167">
        <v>12261</v>
      </c>
      <c r="H22" s="1167">
        <v>12139</v>
      </c>
      <c r="I22" s="1167">
        <v>9280</v>
      </c>
      <c r="J22" s="1167">
        <v>11672</v>
      </c>
      <c r="K22" s="1167">
        <v>12319</v>
      </c>
      <c r="L22" s="1167">
        <v>13829</v>
      </c>
      <c r="M22" s="1167">
        <v>13469</v>
      </c>
      <c r="N22" s="1167">
        <v>11180</v>
      </c>
      <c r="O22" s="1167">
        <v>11648</v>
      </c>
      <c r="P22" s="1167">
        <v>9903</v>
      </c>
      <c r="Q22" s="1167">
        <v>12011</v>
      </c>
      <c r="R22" s="1167">
        <v>9628</v>
      </c>
    </row>
    <row r="23" spans="1:18" ht="11.1" customHeight="1">
      <c r="A23" s="2974" t="s">
        <v>164</v>
      </c>
      <c r="B23" s="2974"/>
      <c r="C23" s="2974"/>
      <c r="D23" s="1101">
        <v>4830</v>
      </c>
      <c r="E23" s="1101">
        <v>5970</v>
      </c>
      <c r="F23" s="1101">
        <v>6628</v>
      </c>
      <c r="G23" s="1101">
        <v>7097</v>
      </c>
      <c r="H23" s="1101">
        <v>8482</v>
      </c>
      <c r="I23" s="1101">
        <v>7833</v>
      </c>
      <c r="J23" s="1101">
        <v>9503</v>
      </c>
      <c r="K23" s="1101">
        <v>10465</v>
      </c>
      <c r="L23" s="1101">
        <v>9553</v>
      </c>
      <c r="M23" s="1101">
        <v>10593</v>
      </c>
      <c r="N23" s="1101">
        <v>10769</v>
      </c>
      <c r="O23" s="1101">
        <v>13172</v>
      </c>
      <c r="P23" s="1101">
        <v>11373</v>
      </c>
      <c r="Q23" s="1101">
        <v>10849</v>
      </c>
      <c r="R23" s="1101">
        <v>10621</v>
      </c>
    </row>
    <row r="24" spans="1:18" ht="11.1" customHeight="1">
      <c r="A24" s="3030" t="s">
        <v>165</v>
      </c>
      <c r="B24" s="3030"/>
      <c r="C24" s="3030"/>
      <c r="D24" s="1167">
        <v>30420</v>
      </c>
      <c r="E24" s="1167">
        <v>36031</v>
      </c>
      <c r="F24" s="1167">
        <v>35837</v>
      </c>
      <c r="G24" s="1167">
        <v>34381</v>
      </c>
      <c r="H24" s="1167">
        <v>35575</v>
      </c>
      <c r="I24" s="1167">
        <v>35224</v>
      </c>
      <c r="J24" s="1167">
        <v>34670</v>
      </c>
      <c r="K24" s="1167">
        <v>35658</v>
      </c>
      <c r="L24" s="1167">
        <v>42867</v>
      </c>
      <c r="M24" s="1167">
        <v>38770</v>
      </c>
      <c r="N24" s="1167">
        <v>38792</v>
      </c>
      <c r="O24" s="1167">
        <v>39080</v>
      </c>
      <c r="P24" s="1167">
        <v>42128</v>
      </c>
      <c r="Q24" s="1167">
        <v>46913</v>
      </c>
      <c r="R24" s="1167">
        <v>47257</v>
      </c>
    </row>
    <row r="25" spans="1:18" ht="11.1" customHeight="1">
      <c r="A25" s="2974" t="s">
        <v>166</v>
      </c>
      <c r="B25" s="2974"/>
      <c r="C25" s="2974"/>
      <c r="D25" s="1101">
        <v>34413</v>
      </c>
      <c r="E25" s="1101">
        <v>35673</v>
      </c>
      <c r="F25" s="1101">
        <v>37369</v>
      </c>
      <c r="G25" s="1101">
        <v>35677</v>
      </c>
      <c r="H25" s="1101">
        <v>35231</v>
      </c>
      <c r="I25" s="1101">
        <v>39065</v>
      </c>
      <c r="J25" s="1101">
        <v>37982</v>
      </c>
      <c r="K25" s="1101">
        <v>40604</v>
      </c>
      <c r="L25" s="1101">
        <v>36815</v>
      </c>
      <c r="M25" s="1101">
        <v>39444</v>
      </c>
      <c r="N25" s="1101">
        <v>46891</v>
      </c>
      <c r="O25" s="1101">
        <v>45757</v>
      </c>
      <c r="P25" s="1101">
        <v>44133</v>
      </c>
      <c r="Q25" s="1101">
        <v>45438</v>
      </c>
      <c r="R25" s="1101">
        <v>48820</v>
      </c>
    </row>
    <row r="26" spans="1:18" ht="11.1" customHeight="1">
      <c r="A26" s="3030" t="s">
        <v>167</v>
      </c>
      <c r="B26" s="3030"/>
      <c r="C26" s="3030"/>
      <c r="D26" s="1167">
        <v>43394</v>
      </c>
      <c r="E26" s="1167">
        <v>43527</v>
      </c>
      <c r="F26" s="1167">
        <v>45339</v>
      </c>
      <c r="G26" s="1167">
        <v>42121</v>
      </c>
      <c r="H26" s="1167">
        <v>43943</v>
      </c>
      <c r="I26" s="1167">
        <v>45290</v>
      </c>
      <c r="J26" s="1167">
        <v>41727</v>
      </c>
      <c r="K26" s="1167">
        <v>47010</v>
      </c>
      <c r="L26" s="1167">
        <v>40044</v>
      </c>
      <c r="M26" s="1167">
        <v>42174</v>
      </c>
      <c r="N26" s="1167">
        <v>45147</v>
      </c>
      <c r="O26" s="1167">
        <v>50809</v>
      </c>
      <c r="P26" s="1167">
        <v>47749</v>
      </c>
      <c r="Q26" s="1167">
        <v>46781</v>
      </c>
      <c r="R26" s="1167">
        <v>41059</v>
      </c>
    </row>
    <row r="27" spans="1:18" ht="11.1" customHeight="1">
      <c r="A27" s="2974" t="s">
        <v>168</v>
      </c>
      <c r="B27" s="2974"/>
      <c r="C27" s="2974"/>
      <c r="D27" s="1101">
        <v>8294</v>
      </c>
      <c r="E27" s="1101">
        <v>9936</v>
      </c>
      <c r="F27" s="1101">
        <v>8691</v>
      </c>
      <c r="G27" s="1101">
        <v>9583</v>
      </c>
      <c r="H27" s="1101">
        <v>10177</v>
      </c>
      <c r="I27" s="1101">
        <v>10078</v>
      </c>
      <c r="J27" s="1101">
        <v>11301</v>
      </c>
      <c r="K27" s="1101">
        <v>16319</v>
      </c>
      <c r="L27" s="1101">
        <v>14074</v>
      </c>
      <c r="M27" s="1101">
        <v>15001</v>
      </c>
      <c r="N27" s="1101">
        <v>17354</v>
      </c>
      <c r="O27" s="1101">
        <v>17369</v>
      </c>
      <c r="P27" s="1101">
        <v>18034</v>
      </c>
      <c r="Q27" s="1101">
        <v>19235</v>
      </c>
      <c r="R27" s="1101">
        <v>18854</v>
      </c>
    </row>
    <row r="28" spans="1:18" ht="11.1" customHeight="1">
      <c r="A28" s="3030" t="s">
        <v>169</v>
      </c>
      <c r="B28" s="3030"/>
      <c r="C28" s="3030"/>
      <c r="D28" s="1167">
        <v>7525</v>
      </c>
      <c r="E28" s="1167">
        <v>5232</v>
      </c>
      <c r="F28" s="1167">
        <v>6756</v>
      </c>
      <c r="G28" s="1167">
        <v>6095</v>
      </c>
      <c r="H28" s="1167">
        <v>5343</v>
      </c>
      <c r="I28" s="1167">
        <v>5912</v>
      </c>
      <c r="J28" s="1167">
        <v>6588</v>
      </c>
      <c r="K28" s="1167">
        <v>5001</v>
      </c>
      <c r="L28" s="1167">
        <v>5967</v>
      </c>
      <c r="M28" s="1167">
        <v>5037</v>
      </c>
      <c r="N28" s="1167">
        <v>5807</v>
      </c>
      <c r="O28" s="1167">
        <v>6048</v>
      </c>
      <c r="P28" s="1167">
        <v>6726</v>
      </c>
      <c r="Q28" s="1167">
        <v>4699</v>
      </c>
      <c r="R28" s="1167">
        <v>3071</v>
      </c>
    </row>
    <row r="29" spans="1:18" ht="11.1" customHeight="1">
      <c r="A29" s="2974" t="s">
        <v>170</v>
      </c>
      <c r="B29" s="2974"/>
      <c r="C29" s="2974"/>
      <c r="D29" s="1101">
        <v>17359</v>
      </c>
      <c r="E29" s="1101">
        <v>18339</v>
      </c>
      <c r="F29" s="1101">
        <v>17050</v>
      </c>
      <c r="G29" s="1101">
        <v>17559</v>
      </c>
      <c r="H29" s="1101">
        <v>17370</v>
      </c>
      <c r="I29" s="1101">
        <v>20163</v>
      </c>
      <c r="J29" s="1101">
        <v>17374</v>
      </c>
      <c r="K29" s="1101">
        <v>19610</v>
      </c>
      <c r="L29" s="1101">
        <v>21004</v>
      </c>
      <c r="M29" s="1101">
        <v>19766</v>
      </c>
      <c r="N29" s="1101">
        <v>21455</v>
      </c>
      <c r="O29" s="1101">
        <v>22616</v>
      </c>
      <c r="P29" s="1101">
        <v>23028</v>
      </c>
      <c r="Q29" s="1108"/>
      <c r="R29" s="1101">
        <v>16219</v>
      </c>
    </row>
    <row r="30" spans="1:18" ht="11.1" customHeight="1">
      <c r="A30" s="3030" t="s">
        <v>171</v>
      </c>
      <c r="B30" s="3030"/>
      <c r="C30" s="3030"/>
      <c r="D30" s="1167">
        <v>1898</v>
      </c>
      <c r="E30" s="1167">
        <v>2531</v>
      </c>
      <c r="F30" s="1167">
        <v>2593</v>
      </c>
      <c r="G30" s="1167">
        <v>2715</v>
      </c>
      <c r="H30" s="1167">
        <v>3048</v>
      </c>
      <c r="I30" s="1167">
        <v>3047</v>
      </c>
      <c r="J30" s="1167">
        <v>3480</v>
      </c>
      <c r="K30" s="1167">
        <v>2996</v>
      </c>
      <c r="L30" s="1167">
        <v>3602</v>
      </c>
      <c r="M30" s="1167">
        <v>3114</v>
      </c>
      <c r="N30" s="1167">
        <v>9885</v>
      </c>
      <c r="O30" s="1167">
        <v>4864</v>
      </c>
      <c r="P30" s="1167">
        <v>4429</v>
      </c>
      <c r="Q30" s="1167">
        <v>5064</v>
      </c>
      <c r="R30" s="1167">
        <v>3410</v>
      </c>
    </row>
    <row r="31" spans="1:18" ht="11.1" customHeight="1">
      <c r="A31" s="3030" t="s">
        <v>172</v>
      </c>
      <c r="B31" s="3030"/>
      <c r="C31" s="3030"/>
      <c r="D31" s="1167">
        <v>4559</v>
      </c>
      <c r="E31" s="1167">
        <v>5397</v>
      </c>
      <c r="F31" s="1167">
        <v>4573</v>
      </c>
      <c r="G31" s="1167">
        <v>4976</v>
      </c>
      <c r="H31" s="1167">
        <v>4952</v>
      </c>
      <c r="I31" s="1167">
        <v>4893</v>
      </c>
      <c r="J31" s="1167">
        <v>5436</v>
      </c>
      <c r="K31" s="1167">
        <v>4943</v>
      </c>
      <c r="L31" s="1167">
        <v>4864</v>
      </c>
      <c r="M31" s="1167">
        <v>5326</v>
      </c>
      <c r="N31" s="1167">
        <v>6354</v>
      </c>
      <c r="O31" s="1167">
        <v>5062</v>
      </c>
      <c r="P31" s="1167">
        <v>6374</v>
      </c>
      <c r="Q31" s="1167">
        <v>5735</v>
      </c>
      <c r="R31" s="1167">
        <v>5498</v>
      </c>
    </row>
    <row r="32" spans="1:18" ht="11.1" customHeight="1">
      <c r="A32" s="2974" t="s">
        <v>173</v>
      </c>
      <c r="B32" s="2974"/>
      <c r="C32" s="2974"/>
      <c r="D32" s="1101">
        <v>7292</v>
      </c>
      <c r="E32" s="1101">
        <v>7189</v>
      </c>
      <c r="F32" s="1101">
        <v>7292</v>
      </c>
      <c r="G32" s="1101">
        <v>8335</v>
      </c>
      <c r="H32" s="1101">
        <v>7020</v>
      </c>
      <c r="I32" s="1101">
        <v>7248</v>
      </c>
      <c r="J32" s="1101">
        <v>7907</v>
      </c>
      <c r="K32" s="1101">
        <v>13327</v>
      </c>
      <c r="L32" s="1101">
        <v>7004</v>
      </c>
      <c r="M32" s="1101">
        <v>7041</v>
      </c>
      <c r="N32" s="1101">
        <v>7218</v>
      </c>
      <c r="O32" s="1101">
        <v>5310</v>
      </c>
      <c r="P32" s="1101">
        <v>7048</v>
      </c>
      <c r="Q32" s="1101">
        <v>6930</v>
      </c>
      <c r="R32" s="1101">
        <v>6434</v>
      </c>
    </row>
    <row r="33" spans="1:18" ht="11.1" customHeight="1">
      <c r="A33" s="3030" t="s">
        <v>174</v>
      </c>
      <c r="B33" s="3030"/>
      <c r="C33" s="3030"/>
      <c r="D33" s="1167">
        <v>3253</v>
      </c>
      <c r="E33" s="1167">
        <v>3131</v>
      </c>
      <c r="F33" s="1167">
        <v>2913</v>
      </c>
      <c r="G33" s="1167">
        <v>3517</v>
      </c>
      <c r="H33" s="1167">
        <v>3258</v>
      </c>
      <c r="I33" s="1167">
        <v>4083</v>
      </c>
      <c r="J33" s="1167">
        <v>4422</v>
      </c>
      <c r="K33" s="1167">
        <v>4950</v>
      </c>
      <c r="L33" s="1167">
        <v>5107</v>
      </c>
      <c r="M33" s="1167">
        <v>5237</v>
      </c>
      <c r="N33" s="1167">
        <v>5931</v>
      </c>
      <c r="O33" s="1167">
        <v>5946</v>
      </c>
      <c r="P33" s="1167">
        <v>6702</v>
      </c>
      <c r="Q33" s="1167">
        <v>8164</v>
      </c>
      <c r="R33" s="1167">
        <v>5528</v>
      </c>
    </row>
    <row r="34" spans="1:18" ht="11.1" customHeight="1">
      <c r="A34" s="2974" t="s">
        <v>175</v>
      </c>
      <c r="B34" s="2974"/>
      <c r="C34" s="2974"/>
      <c r="D34" s="1101">
        <v>23011</v>
      </c>
      <c r="E34" s="1101">
        <v>31427</v>
      </c>
      <c r="F34" s="1101">
        <v>31614</v>
      </c>
      <c r="G34" s="1101">
        <v>29612</v>
      </c>
      <c r="H34" s="1101">
        <v>33517</v>
      </c>
      <c r="I34" s="1101">
        <v>30106</v>
      </c>
      <c r="J34" s="1101">
        <v>28977</v>
      </c>
      <c r="K34" s="1101">
        <v>30416</v>
      </c>
      <c r="L34" s="1101">
        <v>31634</v>
      </c>
      <c r="M34" s="1101">
        <v>30047</v>
      </c>
      <c r="N34" s="1101">
        <v>31777</v>
      </c>
      <c r="O34" s="1101">
        <v>33513</v>
      </c>
      <c r="P34" s="1101">
        <v>36605</v>
      </c>
      <c r="Q34" s="1101">
        <v>36708</v>
      </c>
      <c r="R34" s="1101">
        <v>27944</v>
      </c>
    </row>
    <row r="35" spans="1:18" ht="11.1" customHeight="1">
      <c r="A35" s="3030" t="s">
        <v>176</v>
      </c>
      <c r="B35" s="3030"/>
      <c r="C35" s="3030"/>
      <c r="D35" s="1167">
        <v>9800</v>
      </c>
      <c r="E35" s="1167">
        <v>10414</v>
      </c>
      <c r="F35" s="1167">
        <v>10580</v>
      </c>
      <c r="G35" s="1167">
        <v>11517</v>
      </c>
      <c r="H35" s="1167">
        <v>10223</v>
      </c>
      <c r="I35" s="1167">
        <v>12634</v>
      </c>
      <c r="J35" s="1167">
        <v>14795</v>
      </c>
      <c r="K35" s="1167">
        <v>13719</v>
      </c>
      <c r="L35" s="1167">
        <v>15315</v>
      </c>
      <c r="M35" s="1167">
        <v>12993</v>
      </c>
      <c r="N35" s="1167">
        <v>12664</v>
      </c>
      <c r="O35" s="1167">
        <v>16076</v>
      </c>
      <c r="P35" s="1167">
        <v>12868</v>
      </c>
      <c r="Q35" s="1167">
        <v>15062</v>
      </c>
      <c r="R35" s="1167">
        <v>15804</v>
      </c>
    </row>
    <row r="36" spans="1:18" ht="11.1" customHeight="1">
      <c r="A36" s="2974" t="s">
        <v>177</v>
      </c>
      <c r="B36" s="2974"/>
      <c r="C36" s="2974"/>
      <c r="D36" s="1101">
        <v>116030</v>
      </c>
      <c r="E36" s="1101">
        <v>138878</v>
      </c>
      <c r="F36" s="1101">
        <v>128466</v>
      </c>
      <c r="G36" s="1101">
        <v>120265</v>
      </c>
      <c r="H36" s="1101">
        <v>118789</v>
      </c>
      <c r="I36" s="1101">
        <v>118892</v>
      </c>
      <c r="J36" s="1101">
        <v>114233</v>
      </c>
      <c r="K36" s="1101">
        <v>115662</v>
      </c>
      <c r="L36" s="1101">
        <v>121527</v>
      </c>
      <c r="M36" s="1101">
        <v>130171</v>
      </c>
      <c r="N36" s="1101">
        <v>122929</v>
      </c>
      <c r="O36" s="1101">
        <v>115455</v>
      </c>
      <c r="P36" s="1101">
        <v>114660</v>
      </c>
      <c r="Q36" s="1101">
        <v>113713</v>
      </c>
      <c r="R36" s="1101">
        <v>109043</v>
      </c>
    </row>
    <row r="37" spans="1:18" ht="11.1" customHeight="1">
      <c r="A37" s="3030" t="s">
        <v>178</v>
      </c>
      <c r="B37" s="3030"/>
      <c r="C37" s="3030"/>
      <c r="D37" s="1167">
        <v>30635</v>
      </c>
      <c r="E37" s="1167">
        <v>27664</v>
      </c>
      <c r="F37" s="1167">
        <v>28560</v>
      </c>
      <c r="G37" s="1167">
        <v>26044</v>
      </c>
      <c r="H37" s="1167">
        <v>28105</v>
      </c>
      <c r="I37" s="1167">
        <v>25855</v>
      </c>
      <c r="J37" s="1167">
        <v>26212</v>
      </c>
      <c r="K37" s="1167">
        <v>30333</v>
      </c>
      <c r="L37" s="1167">
        <v>28997</v>
      </c>
      <c r="M37" s="1167">
        <v>33029</v>
      </c>
      <c r="N37" s="1167">
        <v>36312</v>
      </c>
      <c r="O37" s="1167">
        <v>32766</v>
      </c>
      <c r="P37" s="1167">
        <v>40575</v>
      </c>
      <c r="Q37" s="1167">
        <v>42026</v>
      </c>
      <c r="R37" s="1167">
        <v>39506</v>
      </c>
    </row>
    <row r="38" spans="1:18" ht="11.1" customHeight="1">
      <c r="A38" s="2974" t="s">
        <v>179</v>
      </c>
      <c r="B38" s="2974"/>
      <c r="C38" s="2974"/>
      <c r="D38" s="1101">
        <v>1290</v>
      </c>
      <c r="E38" s="1101">
        <v>1878</v>
      </c>
      <c r="F38" s="1101">
        <v>1619</v>
      </c>
      <c r="G38" s="1101">
        <v>2383</v>
      </c>
      <c r="H38" s="1101">
        <v>2036</v>
      </c>
      <c r="I38" s="1101">
        <v>2301</v>
      </c>
      <c r="J38" s="1101">
        <v>2694</v>
      </c>
      <c r="K38" s="1101">
        <v>2123</v>
      </c>
      <c r="L38" s="1101">
        <v>2108</v>
      </c>
      <c r="M38" s="1101">
        <v>2124</v>
      </c>
      <c r="N38" s="1101">
        <v>2457</v>
      </c>
      <c r="O38" s="1101">
        <v>2010</v>
      </c>
      <c r="P38" s="1101">
        <v>1785</v>
      </c>
      <c r="Q38" s="1101">
        <v>2404</v>
      </c>
      <c r="R38" s="1101">
        <v>1902</v>
      </c>
    </row>
    <row r="39" spans="1:18" ht="11.1" customHeight="1">
      <c r="A39" s="3030" t="s">
        <v>180</v>
      </c>
      <c r="B39" s="3030"/>
      <c r="C39" s="3030"/>
      <c r="D39" s="1167">
        <v>37956</v>
      </c>
      <c r="E39" s="1167">
        <v>38832</v>
      </c>
      <c r="F39" s="1167">
        <v>34251</v>
      </c>
      <c r="G39" s="1167">
        <v>36067</v>
      </c>
      <c r="H39" s="1167">
        <v>34095</v>
      </c>
      <c r="I39" s="1167">
        <v>34988</v>
      </c>
      <c r="J39" s="1167">
        <v>38135</v>
      </c>
      <c r="K39" s="1167">
        <v>36743</v>
      </c>
      <c r="L39" s="1167">
        <v>35664</v>
      </c>
      <c r="M39" s="1167">
        <v>35763</v>
      </c>
      <c r="N39" s="1167">
        <v>37238</v>
      </c>
      <c r="O39" s="1167">
        <v>38089</v>
      </c>
      <c r="P39" s="1167">
        <v>37262</v>
      </c>
      <c r="Q39" s="1167">
        <v>45129</v>
      </c>
      <c r="R39" s="1167">
        <v>41545</v>
      </c>
    </row>
    <row r="40" spans="1:18" ht="11.1" customHeight="1">
      <c r="A40" s="2974" t="s">
        <v>181</v>
      </c>
      <c r="B40" s="2974"/>
      <c r="C40" s="2974"/>
      <c r="D40" s="1101">
        <v>7346</v>
      </c>
      <c r="E40" s="1101">
        <v>8245</v>
      </c>
      <c r="F40" s="1101">
        <v>9357</v>
      </c>
      <c r="G40" s="1101">
        <v>8737</v>
      </c>
      <c r="H40" s="1101">
        <v>12573</v>
      </c>
      <c r="I40" s="1101">
        <v>11804</v>
      </c>
      <c r="J40" s="1101">
        <v>11709</v>
      </c>
      <c r="K40" s="1101">
        <v>11099</v>
      </c>
      <c r="L40" s="1101">
        <v>14929</v>
      </c>
      <c r="M40" s="1101">
        <v>14804</v>
      </c>
      <c r="N40" s="1101">
        <v>14858</v>
      </c>
      <c r="O40" s="1101">
        <v>16890</v>
      </c>
      <c r="P40" s="1101">
        <v>16700</v>
      </c>
      <c r="Q40" s="1101">
        <v>16783</v>
      </c>
      <c r="R40" s="1101">
        <v>15652</v>
      </c>
    </row>
    <row r="41" spans="1:18" ht="11.1" customHeight="1">
      <c r="A41" s="3030" t="s">
        <v>182</v>
      </c>
      <c r="B41" s="3030"/>
      <c r="C41" s="3030"/>
      <c r="D41" s="1167">
        <v>21564</v>
      </c>
      <c r="E41" s="1167">
        <v>23801</v>
      </c>
      <c r="F41" s="1167">
        <v>19451</v>
      </c>
      <c r="G41" s="1167">
        <v>18435</v>
      </c>
      <c r="H41" s="1167">
        <v>20710</v>
      </c>
      <c r="I41" s="1167">
        <v>22353</v>
      </c>
      <c r="J41" s="1167">
        <v>23049</v>
      </c>
      <c r="K41" s="1167">
        <v>23558</v>
      </c>
      <c r="L41" s="1167">
        <v>23136</v>
      </c>
      <c r="M41" s="1167">
        <v>20435</v>
      </c>
      <c r="N41" s="1167">
        <v>23166</v>
      </c>
      <c r="O41" s="1167">
        <v>22269</v>
      </c>
      <c r="P41" s="1167">
        <v>21898</v>
      </c>
      <c r="Q41" s="1167">
        <v>30401</v>
      </c>
      <c r="R41" s="1167">
        <v>19564</v>
      </c>
    </row>
    <row r="42" spans="1:18" ht="11.1" customHeight="1">
      <c r="A42" s="2974" t="s">
        <v>183</v>
      </c>
      <c r="B42" s="2974"/>
      <c r="C42" s="2974"/>
      <c r="D42" s="1101">
        <v>37334</v>
      </c>
      <c r="E42" s="1101">
        <v>38593</v>
      </c>
      <c r="F42" s="1101">
        <v>37626</v>
      </c>
      <c r="G42" s="1101">
        <v>38646</v>
      </c>
      <c r="H42" s="1101">
        <v>39351</v>
      </c>
      <c r="I42" s="1101">
        <v>44349</v>
      </c>
      <c r="J42" s="1101">
        <v>43205</v>
      </c>
      <c r="K42" s="1101">
        <v>50579</v>
      </c>
      <c r="L42" s="1101">
        <v>49528</v>
      </c>
      <c r="M42" s="1101">
        <v>51302</v>
      </c>
      <c r="N42" s="1101">
        <v>53377</v>
      </c>
      <c r="O42" s="1101">
        <v>55772</v>
      </c>
      <c r="P42" s="1101">
        <v>57715</v>
      </c>
      <c r="Q42" s="1101">
        <v>59584</v>
      </c>
      <c r="R42" s="1101">
        <v>58534</v>
      </c>
    </row>
    <row r="43" spans="1:18" ht="11.1" customHeight="1">
      <c r="A43" s="3030" t="s">
        <v>184</v>
      </c>
      <c r="B43" s="3030"/>
      <c r="C43" s="3030"/>
      <c r="D43" s="1167">
        <v>5884</v>
      </c>
      <c r="E43" s="1167">
        <v>6173</v>
      </c>
      <c r="F43" s="1167">
        <v>6355</v>
      </c>
      <c r="G43" s="1167">
        <v>6590</v>
      </c>
      <c r="H43" s="1167">
        <v>6601</v>
      </c>
      <c r="I43" s="1167">
        <v>6415</v>
      </c>
      <c r="J43" s="1167">
        <v>7908</v>
      </c>
      <c r="K43" s="1167">
        <v>7813</v>
      </c>
      <c r="L43" s="1167">
        <v>8623</v>
      </c>
      <c r="M43" s="1167">
        <v>7362</v>
      </c>
      <c r="N43" s="1167">
        <v>9742</v>
      </c>
      <c r="O43" s="1167">
        <v>8499</v>
      </c>
      <c r="P43" s="1167">
        <v>10404</v>
      </c>
      <c r="Q43" s="1167">
        <v>14269</v>
      </c>
      <c r="R43" s="1167">
        <v>7732</v>
      </c>
    </row>
    <row r="44" spans="1:18" ht="11.1" customHeight="1">
      <c r="A44" s="2974" t="s">
        <v>185</v>
      </c>
      <c r="B44" s="2974"/>
      <c r="C44" s="2974"/>
      <c r="D44" s="1101">
        <v>11942</v>
      </c>
      <c r="E44" s="1101">
        <v>11879</v>
      </c>
      <c r="F44" s="1101">
        <v>12636</v>
      </c>
      <c r="G44" s="1101">
        <v>13603</v>
      </c>
      <c r="H44" s="1101">
        <v>13608</v>
      </c>
      <c r="I44" s="1101">
        <v>13469</v>
      </c>
      <c r="J44" s="1101">
        <v>15448</v>
      </c>
      <c r="K44" s="1101">
        <v>14986</v>
      </c>
      <c r="L44" s="1101">
        <v>14187</v>
      </c>
      <c r="M44" s="1101">
        <v>14490</v>
      </c>
      <c r="N44" s="1101">
        <v>14217</v>
      </c>
      <c r="O44" s="1101">
        <v>13919</v>
      </c>
      <c r="P44" s="1101">
        <v>15824</v>
      </c>
      <c r="Q44" s="1101">
        <v>18236</v>
      </c>
      <c r="R44" s="1101">
        <v>19087</v>
      </c>
    </row>
    <row r="45" spans="1:18" ht="11.1" customHeight="1">
      <c r="A45" s="3030" t="s">
        <v>186</v>
      </c>
      <c r="B45" s="3030"/>
      <c r="C45" s="3030"/>
      <c r="D45" s="1167">
        <v>1797</v>
      </c>
      <c r="E45" s="1167">
        <v>2507</v>
      </c>
      <c r="F45" s="1167">
        <v>2083</v>
      </c>
      <c r="G45" s="1167">
        <v>1991</v>
      </c>
      <c r="H45" s="1167">
        <v>2232</v>
      </c>
      <c r="I45" s="1167">
        <v>2314</v>
      </c>
      <c r="J45" s="1167">
        <v>2649</v>
      </c>
      <c r="K45" s="1167">
        <v>2886</v>
      </c>
      <c r="L45" s="1167">
        <v>3002</v>
      </c>
      <c r="M45" s="1167">
        <v>2764</v>
      </c>
      <c r="N45" s="1167">
        <v>2987</v>
      </c>
      <c r="O45" s="1167">
        <v>3863</v>
      </c>
      <c r="P45" s="1167">
        <v>3267</v>
      </c>
      <c r="Q45" s="1167">
        <v>2964</v>
      </c>
      <c r="R45" s="1167">
        <v>3221</v>
      </c>
    </row>
    <row r="46" spans="1:18" ht="11.1" customHeight="1">
      <c r="A46" s="2974" t="s">
        <v>187</v>
      </c>
      <c r="B46" s="2974"/>
      <c r="C46" s="2974"/>
      <c r="D46" s="1101">
        <v>8217</v>
      </c>
      <c r="E46" s="1101">
        <v>9838</v>
      </c>
      <c r="F46" s="1101">
        <v>11527</v>
      </c>
      <c r="G46" s="1101">
        <v>13010</v>
      </c>
      <c r="H46" s="1101">
        <v>13712</v>
      </c>
      <c r="I46" s="1101">
        <v>15053</v>
      </c>
      <c r="J46" s="1101">
        <v>13872</v>
      </c>
      <c r="K46" s="1101">
        <v>12989</v>
      </c>
      <c r="L46" s="1101">
        <v>12544</v>
      </c>
      <c r="M46" s="1101">
        <v>17451</v>
      </c>
      <c r="N46" s="1101">
        <v>16590</v>
      </c>
      <c r="O46" s="1101">
        <v>19115</v>
      </c>
      <c r="P46" s="1101">
        <v>14149</v>
      </c>
      <c r="Q46" s="1101">
        <v>22445</v>
      </c>
      <c r="R46" s="1101">
        <v>14079</v>
      </c>
    </row>
    <row r="47" spans="1:18" ht="11.1" customHeight="1">
      <c r="A47" s="3030" t="s">
        <v>188</v>
      </c>
      <c r="B47" s="3030"/>
      <c r="C47" s="3030"/>
      <c r="D47" s="1167">
        <v>44293</v>
      </c>
      <c r="E47" s="1167">
        <v>36896</v>
      </c>
      <c r="F47" s="1167">
        <v>34909</v>
      </c>
      <c r="G47" s="1167">
        <v>33783</v>
      </c>
      <c r="H47" s="1167">
        <v>35018</v>
      </c>
      <c r="I47" s="1167">
        <v>34099</v>
      </c>
      <c r="J47" s="1167">
        <v>36885</v>
      </c>
      <c r="K47" s="1167">
        <v>49241</v>
      </c>
      <c r="L47" s="1167">
        <v>34503</v>
      </c>
      <c r="M47" s="1167">
        <v>33113</v>
      </c>
      <c r="N47" s="1167">
        <v>36875</v>
      </c>
      <c r="O47" s="1167">
        <v>31375</v>
      </c>
      <c r="P47" s="1167">
        <v>34704</v>
      </c>
      <c r="Q47" s="1167">
        <v>35293</v>
      </c>
      <c r="R47" s="1167">
        <v>30633</v>
      </c>
    </row>
    <row r="48" spans="1:18" ht="11.1" customHeight="1">
      <c r="A48" s="2974" t="s">
        <v>189</v>
      </c>
      <c r="B48" s="2974"/>
      <c r="C48" s="2974"/>
      <c r="D48" s="1101">
        <v>6250</v>
      </c>
      <c r="E48" s="1101">
        <v>8989</v>
      </c>
      <c r="F48" s="1101">
        <v>9812</v>
      </c>
      <c r="G48" s="1101">
        <v>9732</v>
      </c>
      <c r="H48" s="1101">
        <v>12321</v>
      </c>
      <c r="I48" s="1101">
        <v>12977</v>
      </c>
      <c r="J48" s="1101">
        <v>10289</v>
      </c>
      <c r="K48" s="1101">
        <v>12792</v>
      </c>
      <c r="L48" s="1101">
        <v>13492</v>
      </c>
      <c r="M48" s="1101">
        <v>12993</v>
      </c>
      <c r="N48" s="1101">
        <v>12470</v>
      </c>
      <c r="O48" s="1101">
        <v>12271</v>
      </c>
      <c r="P48" s="1101">
        <v>12586</v>
      </c>
      <c r="Q48" s="1101">
        <v>12496</v>
      </c>
      <c r="R48" s="1101">
        <v>12283</v>
      </c>
    </row>
    <row r="49" spans="1:19" ht="11.1" customHeight="1">
      <c r="A49" s="3030" t="s">
        <v>190</v>
      </c>
      <c r="B49" s="3030"/>
      <c r="C49" s="3030"/>
      <c r="D49" s="1167">
        <v>2734</v>
      </c>
      <c r="E49" s="1167">
        <v>2426</v>
      </c>
      <c r="F49" s="1167">
        <v>2947</v>
      </c>
      <c r="G49" s="1167">
        <v>2668</v>
      </c>
      <c r="H49" s="1167">
        <v>2698</v>
      </c>
      <c r="I49" s="1167">
        <v>3726</v>
      </c>
      <c r="J49" s="1167">
        <v>3696</v>
      </c>
      <c r="K49" s="1167">
        <v>4648</v>
      </c>
      <c r="L49" s="1167">
        <v>4722</v>
      </c>
      <c r="M49" s="1167">
        <v>4489</v>
      </c>
      <c r="N49" s="1167">
        <v>4182</v>
      </c>
      <c r="O49" s="1167">
        <v>4023</v>
      </c>
      <c r="P49" s="1167">
        <v>5230</v>
      </c>
      <c r="Q49" s="1167">
        <v>7380</v>
      </c>
      <c r="R49" s="1167">
        <v>4925</v>
      </c>
    </row>
    <row r="50" spans="1:19" ht="11.1" customHeight="1">
      <c r="A50" s="2974" t="s">
        <v>191</v>
      </c>
      <c r="B50" s="2974"/>
      <c r="C50" s="2974"/>
      <c r="D50" s="1101">
        <v>22677</v>
      </c>
      <c r="E50" s="1101">
        <v>23563</v>
      </c>
      <c r="F50" s="1101">
        <v>20521</v>
      </c>
      <c r="G50" s="1101">
        <v>22103</v>
      </c>
      <c r="H50" s="1101">
        <v>21228</v>
      </c>
      <c r="I50" s="1101">
        <v>22847</v>
      </c>
      <c r="J50" s="1101">
        <v>20418</v>
      </c>
      <c r="K50" s="1101">
        <v>20683</v>
      </c>
      <c r="L50" s="1101">
        <v>20846</v>
      </c>
      <c r="M50" s="1101">
        <v>19265</v>
      </c>
      <c r="N50" s="1101">
        <v>21731</v>
      </c>
      <c r="O50" s="1101">
        <v>22438</v>
      </c>
      <c r="P50" s="1101">
        <v>22838</v>
      </c>
      <c r="Q50" s="1101">
        <v>22305</v>
      </c>
      <c r="R50" s="1101">
        <v>20647</v>
      </c>
    </row>
    <row r="51" spans="1:19" ht="11.1" customHeight="1">
      <c r="A51" s="3030" t="s">
        <v>192</v>
      </c>
      <c r="B51" s="3030"/>
      <c r="C51" s="3030"/>
      <c r="D51" s="1167">
        <v>32974</v>
      </c>
      <c r="E51" s="1167">
        <v>37113</v>
      </c>
      <c r="F51" s="1167">
        <v>33746</v>
      </c>
      <c r="G51" s="1167">
        <v>34538</v>
      </c>
      <c r="H51" s="1167">
        <v>36104</v>
      </c>
      <c r="I51" s="1167">
        <v>42701</v>
      </c>
      <c r="J51" s="1167">
        <v>43156</v>
      </c>
      <c r="K51" s="1167">
        <v>43438</v>
      </c>
      <c r="L51" s="1167">
        <v>42734</v>
      </c>
      <c r="M51" s="1167">
        <v>41522</v>
      </c>
      <c r="N51" s="1167">
        <v>41097</v>
      </c>
      <c r="O51" s="1167">
        <v>43945</v>
      </c>
      <c r="P51" s="1167">
        <v>42030</v>
      </c>
      <c r="Q51" s="1167">
        <v>50633</v>
      </c>
      <c r="R51" s="1167">
        <v>35550</v>
      </c>
    </row>
    <row r="52" spans="1:19" ht="11.1" customHeight="1">
      <c r="A52" s="2974" t="s">
        <v>193</v>
      </c>
      <c r="B52" s="2974"/>
      <c r="C52" s="2974"/>
      <c r="D52" s="1101">
        <v>4869</v>
      </c>
      <c r="E52" s="1101">
        <v>4933</v>
      </c>
      <c r="F52" s="1101">
        <v>4693</v>
      </c>
      <c r="G52" s="1101">
        <v>6215</v>
      </c>
      <c r="H52" s="1101">
        <v>7740</v>
      </c>
      <c r="I52" s="1101">
        <v>8691</v>
      </c>
      <c r="J52" s="1101">
        <v>7324</v>
      </c>
      <c r="K52" s="1101">
        <v>8597</v>
      </c>
      <c r="L52" s="1101">
        <v>10062</v>
      </c>
      <c r="M52" s="1101">
        <v>10132</v>
      </c>
      <c r="N52" s="1101">
        <v>10711</v>
      </c>
      <c r="O52" s="1101">
        <v>9596</v>
      </c>
      <c r="P52" s="1101">
        <v>10057</v>
      </c>
      <c r="Q52" s="1101">
        <v>10099</v>
      </c>
      <c r="R52" s="1101">
        <v>11572</v>
      </c>
    </row>
    <row r="53" spans="1:19" ht="11.1" customHeight="1">
      <c r="A53" s="3030" t="s">
        <v>194</v>
      </c>
      <c r="B53" s="3030"/>
      <c r="C53" s="3030"/>
      <c r="D53" s="1167">
        <v>15316</v>
      </c>
      <c r="E53" s="1167">
        <v>20285</v>
      </c>
      <c r="F53" s="1167">
        <v>17272</v>
      </c>
      <c r="G53" s="1167">
        <v>17013</v>
      </c>
      <c r="H53" s="1167">
        <v>17765</v>
      </c>
      <c r="I53" s="1167">
        <v>17846</v>
      </c>
      <c r="J53" s="1167">
        <v>17990</v>
      </c>
      <c r="K53" s="1167">
        <v>16427</v>
      </c>
      <c r="L53" s="1167">
        <v>15526</v>
      </c>
      <c r="M53" s="1167">
        <v>17385</v>
      </c>
      <c r="N53" s="1167">
        <v>19413</v>
      </c>
      <c r="O53" s="1167">
        <v>22986</v>
      </c>
      <c r="P53" s="1167">
        <v>28657</v>
      </c>
      <c r="Q53" s="1167">
        <v>24371</v>
      </c>
      <c r="R53" s="1167">
        <v>18292</v>
      </c>
    </row>
    <row r="54" spans="1:19" ht="11.1" customHeight="1">
      <c r="A54" s="2974" t="s">
        <v>195</v>
      </c>
      <c r="B54" s="3032"/>
      <c r="C54" s="3032"/>
      <c r="D54" s="1101">
        <v>2273</v>
      </c>
      <c r="E54" s="1101">
        <v>2017</v>
      </c>
      <c r="F54" s="1101">
        <v>3570</v>
      </c>
      <c r="G54" s="1101">
        <v>2887</v>
      </c>
      <c r="H54" s="1101">
        <v>3434</v>
      </c>
      <c r="I54" s="1101">
        <v>3246</v>
      </c>
      <c r="J54" s="1101">
        <v>3346</v>
      </c>
      <c r="K54" s="1101">
        <v>2678</v>
      </c>
      <c r="L54" s="1101">
        <v>3411</v>
      </c>
      <c r="M54" s="1101">
        <v>3248</v>
      </c>
      <c r="N54" s="1101">
        <v>3396</v>
      </c>
      <c r="O54" s="1101">
        <v>2856</v>
      </c>
      <c r="P54" s="1101">
        <v>2798</v>
      </c>
      <c r="Q54" s="1101">
        <v>3261</v>
      </c>
      <c r="R54" s="1101">
        <v>3233</v>
      </c>
    </row>
    <row r="55" spans="1:19" ht="11.1" customHeight="1">
      <c r="A55" s="3033" t="s">
        <v>196</v>
      </c>
      <c r="B55" s="3034"/>
      <c r="C55" s="3034"/>
      <c r="D55" s="1168">
        <v>972816</v>
      </c>
      <c r="E55" s="1168">
        <v>1114799</v>
      </c>
      <c r="F55" s="1168">
        <v>1070669</v>
      </c>
      <c r="G55" s="1168">
        <v>1055022</v>
      </c>
      <c r="H55" s="1168">
        <v>1069689</v>
      </c>
      <c r="I55" s="1169">
        <v>1116893</v>
      </c>
      <c r="J55" s="1169">
        <v>1121508</v>
      </c>
      <c r="K55" s="1169">
        <v>1179044</v>
      </c>
      <c r="L55" s="1169">
        <v>1168104</v>
      </c>
      <c r="M55" s="1169">
        <v>1154926</v>
      </c>
      <c r="N55" s="1169">
        <v>1207463</v>
      </c>
      <c r="O55" s="1169">
        <v>1231910</v>
      </c>
      <c r="P55" s="1169">
        <v>1234146</v>
      </c>
      <c r="Q55" s="1169">
        <v>1293974</v>
      </c>
      <c r="R55" s="1169">
        <v>1138688</v>
      </c>
      <c r="S55" s="329">
        <v>1150423</v>
      </c>
    </row>
    <row r="56" spans="1:19" ht="12" customHeight="1">
      <c r="A56" s="1149" t="s">
        <v>665</v>
      </c>
      <c r="B56" s="2534" t="s">
        <v>1455</v>
      </c>
      <c r="C56" s="2534"/>
      <c r="D56" s="2534"/>
      <c r="E56" s="2534"/>
      <c r="F56" s="2534"/>
      <c r="G56" s="2534"/>
      <c r="H56" s="2534"/>
      <c r="I56" s="2534"/>
      <c r="J56" s="2534"/>
      <c r="K56" s="2534"/>
      <c r="L56" s="2534"/>
      <c r="M56" s="2534"/>
      <c r="N56" s="2534"/>
      <c r="O56" s="2534"/>
      <c r="P56" s="2534"/>
      <c r="Q56" s="2534"/>
      <c r="R56" s="3035"/>
      <c r="S56" s="329">
        <v>11409</v>
      </c>
    </row>
    <row r="57" spans="1:19" ht="10.5" customHeight="1">
      <c r="B57" s="2535"/>
      <c r="C57" s="2535"/>
      <c r="D57" s="2535"/>
      <c r="E57" s="2535"/>
      <c r="F57" s="2535"/>
      <c r="G57" s="2535"/>
      <c r="H57" s="2535"/>
      <c r="I57" s="2535"/>
      <c r="J57" s="2535"/>
      <c r="K57" s="2535"/>
      <c r="L57" s="2535"/>
      <c r="M57" s="2535"/>
      <c r="N57" s="2535"/>
      <c r="O57" s="2535"/>
      <c r="P57" s="2535"/>
      <c r="Q57" s="2535"/>
      <c r="R57" s="3031"/>
      <c r="S57" s="214">
        <v>326</v>
      </c>
    </row>
    <row r="58" spans="1:19" ht="12.6" customHeight="1">
      <c r="A58" s="2335" t="s">
        <v>1152</v>
      </c>
      <c r="B58" s="2336"/>
      <c r="C58" s="2336"/>
      <c r="D58" s="2336"/>
      <c r="E58" s="2336"/>
      <c r="F58" s="2336"/>
      <c r="G58" s="2336"/>
      <c r="H58" s="2336"/>
      <c r="I58" s="2336"/>
      <c r="J58" s="2336"/>
      <c r="K58" s="2336"/>
      <c r="L58" s="2336"/>
      <c r="M58" s="3031"/>
      <c r="N58" s="3031"/>
      <c r="O58" s="3031"/>
      <c r="P58" s="3031"/>
      <c r="Q58" s="3031"/>
      <c r="R58" s="3031"/>
    </row>
    <row r="59" spans="1:19" ht="12.6" customHeight="1">
      <c r="A59" s="2335" t="s">
        <v>280</v>
      </c>
      <c r="B59" s="2336"/>
      <c r="C59" s="2336"/>
      <c r="D59" s="2336"/>
      <c r="E59" s="2336"/>
      <c r="F59" s="2336"/>
      <c r="G59" s="2336"/>
      <c r="H59" s="2336"/>
      <c r="I59" s="2336"/>
      <c r="J59" s="2336"/>
      <c r="K59" s="2336"/>
      <c r="L59" s="2336"/>
      <c r="M59" s="3031"/>
      <c r="N59" s="3031"/>
      <c r="O59" s="3031"/>
      <c r="P59" s="3031"/>
      <c r="Q59" s="3031"/>
      <c r="R59" s="3031"/>
    </row>
    <row r="60" spans="1:19" ht="12.6" customHeight="1">
      <c r="A60" s="2335" t="s">
        <v>709</v>
      </c>
      <c r="B60" s="2336"/>
      <c r="C60" s="2336"/>
      <c r="D60" s="2336"/>
      <c r="E60" s="2336"/>
      <c r="F60" s="2336"/>
      <c r="G60" s="2336"/>
      <c r="H60" s="2336"/>
      <c r="I60" s="2336"/>
      <c r="J60" s="2336"/>
      <c r="K60" s="2336"/>
      <c r="L60" s="2336"/>
      <c r="M60" s="1144"/>
      <c r="N60" s="1144"/>
      <c r="O60" s="1144"/>
      <c r="P60" s="1144"/>
      <c r="Q60" s="1144"/>
      <c r="R60" s="1144"/>
    </row>
    <row r="61" spans="1:19" ht="12.6" customHeight="1">
      <c r="A61" s="2335" t="s">
        <v>1516</v>
      </c>
      <c r="B61" s="2336"/>
      <c r="C61" s="2336"/>
      <c r="D61" s="2336"/>
      <c r="E61" s="2336"/>
      <c r="F61" s="2336"/>
      <c r="G61" s="2336"/>
      <c r="H61" s="2336"/>
      <c r="I61" s="2336"/>
      <c r="J61" s="2336"/>
      <c r="K61" s="2336"/>
      <c r="L61" s="2336"/>
      <c r="M61" s="1144"/>
      <c r="N61" s="1144"/>
      <c r="O61" s="1144"/>
      <c r="P61" s="1144"/>
      <c r="Q61" s="1144"/>
      <c r="R61" s="1144"/>
    </row>
    <row r="62" spans="1:19" s="330" customFormat="1">
      <c r="A62" s="2332" t="s">
        <v>505</v>
      </c>
      <c r="B62" s="2332"/>
      <c r="C62" s="2332" t="s">
        <v>1456</v>
      </c>
      <c r="D62" s="2332"/>
      <c r="E62" s="2332"/>
      <c r="F62" s="2332"/>
      <c r="G62" s="2332"/>
      <c r="H62" s="2332"/>
      <c r="I62" s="2332"/>
      <c r="J62" s="2332"/>
      <c r="K62" s="2332"/>
      <c r="L62" s="2332"/>
      <c r="M62" s="2332"/>
      <c r="N62" s="2332"/>
      <c r="O62" s="2332"/>
      <c r="P62" s="2332"/>
      <c r="Q62" s="2332"/>
      <c r="R62" s="2502"/>
    </row>
    <row r="63" spans="1:19" ht="12" customHeight="1">
      <c r="C63" s="2332"/>
      <c r="D63" s="2332"/>
      <c r="E63" s="2332"/>
      <c r="F63" s="2332"/>
      <c r="G63" s="2332"/>
      <c r="H63" s="2332"/>
      <c r="I63" s="2332"/>
      <c r="J63" s="2332"/>
      <c r="K63" s="2332"/>
      <c r="L63" s="2332"/>
      <c r="M63" s="2332"/>
      <c r="N63" s="2332"/>
      <c r="O63" s="2332"/>
      <c r="P63" s="2332"/>
      <c r="Q63" s="2332"/>
      <c r="R63" s="2502"/>
    </row>
    <row r="64" spans="1:19">
      <c r="I64" s="329"/>
    </row>
    <row r="67" spans="1:18" ht="24" customHeight="1">
      <c r="A67" s="3036"/>
      <c r="B67" s="2552"/>
      <c r="C67" s="2552"/>
      <c r="D67" s="2552"/>
      <c r="E67" s="2552"/>
      <c r="F67" s="2552"/>
      <c r="G67" s="2552"/>
      <c r="H67" s="2552"/>
      <c r="I67" s="2552"/>
      <c r="J67" s="2552"/>
      <c r="K67" s="2552"/>
      <c r="L67" s="2552"/>
      <c r="M67" s="2552"/>
      <c r="N67" s="2552"/>
      <c r="O67" s="2552"/>
      <c r="P67" s="2552"/>
      <c r="Q67" s="2552"/>
      <c r="R67" s="2552"/>
    </row>
  </sheetData>
  <mergeCells count="62">
    <mergeCell ref="A60:L60"/>
    <mergeCell ref="A61:L61"/>
    <mergeCell ref="A62:B62"/>
    <mergeCell ref="C62:R63"/>
    <mergeCell ref="A67:R67"/>
    <mergeCell ref="A59:R59"/>
    <mergeCell ref="A47:C47"/>
    <mergeCell ref="A48:C48"/>
    <mergeCell ref="A49:C49"/>
    <mergeCell ref="A50:C50"/>
    <mergeCell ref="A51:C51"/>
    <mergeCell ref="A52:C52"/>
    <mergeCell ref="A53:C53"/>
    <mergeCell ref="A54:C54"/>
    <mergeCell ref="A55:C55"/>
    <mergeCell ref="B56:R57"/>
    <mergeCell ref="A58:R58"/>
    <mergeCell ref="A46:C46"/>
    <mergeCell ref="A35:C35"/>
    <mergeCell ref="A36:C36"/>
    <mergeCell ref="A37:C37"/>
    <mergeCell ref="A38:C38"/>
    <mergeCell ref="A39:C39"/>
    <mergeCell ref="A40:C40"/>
    <mergeCell ref="A41:C41"/>
    <mergeCell ref="A42:C42"/>
    <mergeCell ref="A43:C43"/>
    <mergeCell ref="A44:C44"/>
    <mergeCell ref="A45:C45"/>
    <mergeCell ref="A31:C31"/>
    <mergeCell ref="A32:C32"/>
    <mergeCell ref="A33:C33"/>
    <mergeCell ref="A34:C34"/>
    <mergeCell ref="A26:C26"/>
    <mergeCell ref="A27:C27"/>
    <mergeCell ref="A28:C28"/>
    <mergeCell ref="A29:C29"/>
    <mergeCell ref="A30:C30"/>
    <mergeCell ref="A25:C25"/>
    <mergeCell ref="A14:C14"/>
    <mergeCell ref="A15:C15"/>
    <mergeCell ref="A16:C16"/>
    <mergeCell ref="A17:C17"/>
    <mergeCell ref="A18:C18"/>
    <mergeCell ref="A19:C19"/>
    <mergeCell ref="A20:C20"/>
    <mergeCell ref="A21:C21"/>
    <mergeCell ref="A22:C22"/>
    <mergeCell ref="A23:C23"/>
    <mergeCell ref="A24:C24"/>
    <mergeCell ref="A13:C13"/>
    <mergeCell ref="A1:R2"/>
    <mergeCell ref="A3:C3"/>
    <mergeCell ref="A4:C4"/>
    <mergeCell ref="A5:C5"/>
    <mergeCell ref="A6:C6"/>
    <mergeCell ref="A7:C7"/>
    <mergeCell ref="A8:C8"/>
    <mergeCell ref="A9:C9"/>
    <mergeCell ref="A10:C10"/>
    <mergeCell ref="A11:C11"/>
    <mergeCell ref="A12:C12"/>
  </mergeCells>
  <pageMargins left="0.75" right="0.75" top="1" bottom="1" header="0.5" footer="0.5"/>
  <pageSetup orientation="portrait" horizontalDpi="1200" verticalDpi="1200"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tabColor theme="5" tint="0.39997558519241921"/>
  </sheetPr>
  <dimension ref="A1:R60"/>
  <sheetViews>
    <sheetView showGridLines="0" workbookViewId="0">
      <pane xSplit="3" ySplit="3" topLeftCell="D4" activePane="bottomRight" state="frozen"/>
      <selection pane="topRight" activeCell="D1" sqref="D1"/>
      <selection pane="bottomLeft" activeCell="A4" sqref="A4"/>
      <selection pane="bottomRight" sqref="A1:Q2"/>
    </sheetView>
  </sheetViews>
  <sheetFormatPr defaultColWidth="9.140625" defaultRowHeight="12.75"/>
  <cols>
    <col min="1" max="1" width="4.5703125" style="214" customWidth="1"/>
    <col min="2" max="2" width="2.5703125" style="214" customWidth="1"/>
    <col min="3" max="3" width="8.28515625" style="214" customWidth="1"/>
    <col min="4" max="15" width="8.7109375" style="214" customWidth="1"/>
    <col min="16" max="17" width="10.140625" style="214" customWidth="1"/>
    <col min="18" max="16384" width="9.140625" style="214"/>
  </cols>
  <sheetData>
    <row r="1" spans="1:17" ht="12.75" customHeight="1">
      <c r="A1" s="3026" t="s">
        <v>1457</v>
      </c>
      <c r="B1" s="3026"/>
      <c r="C1" s="3026"/>
      <c r="D1" s="3026"/>
      <c r="E1" s="3026"/>
      <c r="F1" s="3026"/>
      <c r="G1" s="3026"/>
      <c r="H1" s="3026"/>
      <c r="I1" s="3026"/>
      <c r="J1" s="3026"/>
      <c r="K1" s="3026"/>
      <c r="L1" s="3026"/>
      <c r="M1" s="3026"/>
      <c r="N1" s="3026"/>
      <c r="O1" s="3026"/>
      <c r="P1" s="3026"/>
      <c r="Q1" s="3026"/>
    </row>
    <row r="2" spans="1:17">
      <c r="A2" s="3027"/>
      <c r="B2" s="3027"/>
      <c r="C2" s="3027"/>
      <c r="D2" s="3027"/>
      <c r="E2" s="3027"/>
      <c r="F2" s="3027"/>
      <c r="G2" s="3027"/>
      <c r="H2" s="3027"/>
      <c r="I2" s="3027"/>
      <c r="J2" s="3027"/>
      <c r="K2" s="3027"/>
      <c r="L2" s="3027"/>
      <c r="M2" s="3027"/>
      <c r="N2" s="3027"/>
      <c r="O2" s="3027"/>
      <c r="P2" s="3027"/>
      <c r="Q2" s="3027"/>
    </row>
    <row r="3" spans="1:17" ht="27" customHeight="1">
      <c r="A3" s="2997" t="s">
        <v>793</v>
      </c>
      <c r="B3" s="2998"/>
      <c r="C3" s="2998"/>
      <c r="D3" s="1145">
        <v>2000</v>
      </c>
      <c r="E3" s="1145">
        <v>2002</v>
      </c>
      <c r="F3" s="1145">
        <v>2003</v>
      </c>
      <c r="G3" s="1145">
        <v>2004</v>
      </c>
      <c r="H3" s="1145">
        <v>2005</v>
      </c>
      <c r="I3" s="1145">
        <v>2006</v>
      </c>
      <c r="J3" s="1145">
        <v>2007</v>
      </c>
      <c r="K3" s="1145">
        <v>2008</v>
      </c>
      <c r="L3" s="1145">
        <v>2009</v>
      </c>
      <c r="M3" s="1147">
        <v>2010</v>
      </c>
      <c r="N3" s="1147">
        <v>2011</v>
      </c>
      <c r="O3" s="1147">
        <v>2012</v>
      </c>
      <c r="P3" s="1147">
        <v>2013</v>
      </c>
      <c r="Q3" s="1147">
        <v>2015</v>
      </c>
    </row>
    <row r="4" spans="1:17" ht="11.1" customHeight="1">
      <c r="A4" s="3030" t="s">
        <v>555</v>
      </c>
      <c r="B4" s="3037"/>
      <c r="C4" s="3037"/>
      <c r="D4" s="1167">
        <v>7235</v>
      </c>
      <c r="E4" s="1167">
        <v>9321</v>
      </c>
      <c r="F4" s="1167">
        <v>9341</v>
      </c>
      <c r="G4" s="1167">
        <v>10908</v>
      </c>
      <c r="H4" s="1167">
        <v>10687</v>
      </c>
      <c r="I4" s="1167">
        <v>13580</v>
      </c>
      <c r="J4" s="1167">
        <v>13536</v>
      </c>
      <c r="K4" s="1167">
        <v>12686</v>
      </c>
      <c r="L4" s="1167">
        <v>14405</v>
      </c>
      <c r="M4" s="1167">
        <v>16541</v>
      </c>
      <c r="N4" s="1167">
        <v>14565</v>
      </c>
      <c r="O4" s="1167">
        <v>14878</v>
      </c>
      <c r="P4" s="1167">
        <v>13868</v>
      </c>
      <c r="Q4" s="1167">
        <v>13271</v>
      </c>
    </row>
    <row r="5" spans="1:17" ht="11.1" customHeight="1">
      <c r="A5" s="2974" t="s">
        <v>556</v>
      </c>
      <c r="B5" s="3032"/>
      <c r="C5" s="3032"/>
      <c r="D5" s="1101">
        <v>1584</v>
      </c>
      <c r="E5" s="1101">
        <v>1898</v>
      </c>
      <c r="F5" s="1101">
        <v>2257</v>
      </c>
      <c r="G5" s="1101">
        <v>1647</v>
      </c>
      <c r="H5" s="1101">
        <v>2196</v>
      </c>
      <c r="I5" s="1101">
        <v>1937</v>
      </c>
      <c r="J5" s="1101">
        <v>1970</v>
      </c>
      <c r="K5" s="1101">
        <v>2038</v>
      </c>
      <c r="L5" s="1101">
        <v>2257</v>
      </c>
      <c r="M5" s="1101">
        <v>2105</v>
      </c>
      <c r="N5" s="1101">
        <v>1760</v>
      </c>
      <c r="O5" s="1101">
        <v>2172</v>
      </c>
      <c r="P5" s="1101">
        <v>2707</v>
      </c>
      <c r="Q5" s="1101">
        <v>2446</v>
      </c>
    </row>
    <row r="6" spans="1:17" ht="11.1" customHeight="1">
      <c r="A6" s="3030" t="s">
        <v>557</v>
      </c>
      <c r="B6" s="3037"/>
      <c r="C6" s="3037"/>
      <c r="D6" s="1167">
        <v>17861</v>
      </c>
      <c r="E6" s="1167">
        <v>19990</v>
      </c>
      <c r="F6" s="1167">
        <v>16456</v>
      </c>
      <c r="G6" s="1167">
        <v>18712</v>
      </c>
      <c r="H6" s="1167">
        <v>17814</v>
      </c>
      <c r="I6" s="1167">
        <v>20527</v>
      </c>
      <c r="J6" s="1167">
        <v>21090</v>
      </c>
      <c r="K6" s="1167">
        <v>22319</v>
      </c>
      <c r="L6" s="1167">
        <v>21046</v>
      </c>
      <c r="M6" s="1167">
        <v>20761</v>
      </c>
      <c r="N6" s="1167">
        <v>25073</v>
      </c>
      <c r="O6" s="1167">
        <v>29568</v>
      </c>
      <c r="P6" s="1167">
        <v>24856</v>
      </c>
      <c r="Q6" s="1167">
        <v>26873</v>
      </c>
    </row>
    <row r="7" spans="1:17" ht="11.1" customHeight="1">
      <c r="A7" s="2974" t="s">
        <v>558</v>
      </c>
      <c r="B7" s="3032"/>
      <c r="C7" s="3032"/>
      <c r="D7" s="1101">
        <v>2623</v>
      </c>
      <c r="E7" s="1101">
        <v>3155</v>
      </c>
      <c r="F7" s="1101">
        <v>2878</v>
      </c>
      <c r="G7" s="1101">
        <v>2626</v>
      </c>
      <c r="H7" s="1101">
        <v>2557</v>
      </c>
      <c r="I7" s="1101">
        <v>2874</v>
      </c>
      <c r="J7" s="1101">
        <v>2833</v>
      </c>
      <c r="K7" s="1101">
        <v>3507</v>
      </c>
      <c r="L7" s="1101">
        <v>3165</v>
      </c>
      <c r="M7" s="1101">
        <v>3374</v>
      </c>
      <c r="N7" s="1101">
        <v>2979</v>
      </c>
      <c r="O7" s="1101">
        <v>3686</v>
      </c>
      <c r="P7" s="1101">
        <v>4996</v>
      </c>
      <c r="Q7" s="1101">
        <v>6058</v>
      </c>
    </row>
    <row r="8" spans="1:17" ht="11.1" customHeight="1">
      <c r="A8" s="3030" t="s">
        <v>559</v>
      </c>
      <c r="B8" s="3037"/>
      <c r="C8" s="3037"/>
      <c r="D8" s="1167">
        <v>82974</v>
      </c>
      <c r="E8" s="1167">
        <v>120182</v>
      </c>
      <c r="F8" s="1167">
        <v>123041</v>
      </c>
      <c r="G8" s="1167">
        <v>113622</v>
      </c>
      <c r="H8" s="1167">
        <v>112030</v>
      </c>
      <c r="I8" s="1167">
        <v>114923</v>
      </c>
      <c r="J8" s="1167">
        <v>114391</v>
      </c>
      <c r="K8" s="1167">
        <v>110606</v>
      </c>
      <c r="L8" s="1167">
        <v>111762</v>
      </c>
      <c r="M8" s="1167">
        <v>99720</v>
      </c>
      <c r="N8" s="1167">
        <v>108401</v>
      </c>
      <c r="O8" s="1167">
        <v>101568</v>
      </c>
      <c r="P8" s="1167">
        <v>97042</v>
      </c>
      <c r="Q8" s="1167">
        <v>92190</v>
      </c>
    </row>
    <row r="9" spans="1:17" ht="11.1" customHeight="1">
      <c r="A9" s="2974" t="s">
        <v>560</v>
      </c>
      <c r="B9" s="3032"/>
      <c r="C9" s="3032"/>
      <c r="D9" s="1101">
        <v>16749</v>
      </c>
      <c r="E9" s="1101">
        <v>19898</v>
      </c>
      <c r="F9" s="1101">
        <v>19262</v>
      </c>
      <c r="G9" s="1101">
        <v>19270</v>
      </c>
      <c r="H9" s="1101">
        <v>19809</v>
      </c>
      <c r="I9" s="1101">
        <v>21155</v>
      </c>
      <c r="J9" s="1101">
        <v>19812</v>
      </c>
      <c r="K9" s="1101">
        <v>21946</v>
      </c>
      <c r="L9" s="1101">
        <v>23591</v>
      </c>
      <c r="M9" s="1101">
        <v>24064</v>
      </c>
      <c r="N9" s="1101">
        <v>23417</v>
      </c>
      <c r="O9" s="1101">
        <v>23923</v>
      </c>
      <c r="P9" s="1101">
        <v>26023</v>
      </c>
      <c r="Q9" s="1101">
        <v>18545</v>
      </c>
    </row>
    <row r="10" spans="1:17" ht="11.1" customHeight="1">
      <c r="A10" s="3030" t="s">
        <v>561</v>
      </c>
      <c r="B10" s="3037"/>
      <c r="C10" s="3037"/>
      <c r="D10" s="1167">
        <v>15628</v>
      </c>
      <c r="E10" s="1167">
        <v>17771</v>
      </c>
      <c r="F10" s="1167">
        <v>18092</v>
      </c>
      <c r="G10" s="1167">
        <v>18381</v>
      </c>
      <c r="H10" s="1167">
        <v>18997</v>
      </c>
      <c r="I10" s="1167">
        <v>19300</v>
      </c>
      <c r="J10" s="1167">
        <v>21726</v>
      </c>
      <c r="K10" s="1167">
        <v>22432</v>
      </c>
      <c r="L10" s="1167">
        <v>21649</v>
      </c>
      <c r="M10" s="1167">
        <v>24932</v>
      </c>
      <c r="N10" s="1167">
        <v>22870</v>
      </c>
      <c r="O10" s="1167">
        <v>31831</v>
      </c>
      <c r="P10" s="1167">
        <v>29217</v>
      </c>
      <c r="Q10" s="1167">
        <v>32738</v>
      </c>
    </row>
    <row r="11" spans="1:17" ht="11.1" customHeight="1">
      <c r="A11" s="2974" t="s">
        <v>152</v>
      </c>
      <c r="B11" s="3032"/>
      <c r="C11" s="3032"/>
      <c r="D11" s="1101">
        <v>3002</v>
      </c>
      <c r="E11" s="1101">
        <v>3681</v>
      </c>
      <c r="F11" s="1101">
        <v>4135</v>
      </c>
      <c r="G11" s="1101">
        <v>3246</v>
      </c>
      <c r="H11" s="1101">
        <v>3708</v>
      </c>
      <c r="I11" s="1101">
        <v>3353</v>
      </c>
      <c r="J11" s="1101">
        <v>3224</v>
      </c>
      <c r="K11" s="1101">
        <v>3415</v>
      </c>
      <c r="L11" s="1101">
        <v>3562</v>
      </c>
      <c r="M11" s="1101">
        <v>4269</v>
      </c>
      <c r="N11" s="1101">
        <v>3902</v>
      </c>
      <c r="O11" s="1101">
        <v>5356</v>
      </c>
      <c r="P11" s="1101">
        <v>4533</v>
      </c>
      <c r="Q11" s="1101">
        <v>9086</v>
      </c>
    </row>
    <row r="12" spans="1:17" ht="11.1" customHeight="1">
      <c r="A12" s="3030" t="s">
        <v>153</v>
      </c>
      <c r="B12" s="3037"/>
      <c r="C12" s="3037"/>
      <c r="D12" s="1167">
        <v>5283</v>
      </c>
      <c r="E12" s="1167">
        <v>5268</v>
      </c>
      <c r="F12" s="1167">
        <v>4458</v>
      </c>
      <c r="G12" s="1167">
        <v>4676</v>
      </c>
      <c r="H12" s="1167">
        <v>3729</v>
      </c>
      <c r="I12" s="1167">
        <v>3784</v>
      </c>
      <c r="J12" s="1167">
        <v>4085</v>
      </c>
      <c r="K12" s="1167">
        <v>3945</v>
      </c>
      <c r="L12" s="1167">
        <v>4695</v>
      </c>
      <c r="M12" s="1167">
        <v>4007</v>
      </c>
      <c r="N12" s="1167">
        <v>3604</v>
      </c>
      <c r="O12" s="1167">
        <v>3768</v>
      </c>
      <c r="P12" s="1167">
        <v>3364</v>
      </c>
      <c r="Q12" s="1167">
        <v>2429</v>
      </c>
    </row>
    <row r="13" spans="1:17" ht="11.1" customHeight="1">
      <c r="A13" s="2974" t="s">
        <v>154</v>
      </c>
      <c r="B13" s="3032"/>
      <c r="C13" s="3032"/>
      <c r="D13" s="1101">
        <v>34635</v>
      </c>
      <c r="E13" s="1101">
        <v>38138</v>
      </c>
      <c r="F13" s="1101">
        <v>34582</v>
      </c>
      <c r="G13" s="1101">
        <v>37359</v>
      </c>
      <c r="H13" s="1101">
        <v>35581</v>
      </c>
      <c r="I13" s="1101">
        <v>43882</v>
      </c>
      <c r="J13" s="1101">
        <v>43136</v>
      </c>
      <c r="K13" s="1101">
        <v>44639</v>
      </c>
      <c r="L13" s="1101">
        <v>41738</v>
      </c>
      <c r="M13" s="1101">
        <v>40645</v>
      </c>
      <c r="N13" s="1101">
        <v>43429</v>
      </c>
      <c r="O13" s="1101">
        <v>45077</v>
      </c>
      <c r="P13" s="1101">
        <v>45116</v>
      </c>
      <c r="Q13" s="1101">
        <v>51113</v>
      </c>
    </row>
    <row r="14" spans="1:17" ht="11.1" customHeight="1">
      <c r="A14" s="3030" t="s">
        <v>155</v>
      </c>
      <c r="B14" s="3037"/>
      <c r="C14" s="3037"/>
      <c r="D14" s="1167">
        <v>9783</v>
      </c>
      <c r="E14" s="1167">
        <v>14361</v>
      </c>
      <c r="F14" s="1167">
        <v>12823</v>
      </c>
      <c r="G14" s="1167">
        <v>14241</v>
      </c>
      <c r="H14" s="1167">
        <v>13580</v>
      </c>
      <c r="I14" s="1167">
        <v>14571</v>
      </c>
      <c r="J14" s="1167">
        <v>13448</v>
      </c>
      <c r="K14" s="1167">
        <v>16358</v>
      </c>
      <c r="L14" s="1167">
        <v>16148</v>
      </c>
      <c r="M14" s="1167">
        <v>16405</v>
      </c>
      <c r="N14" s="1167">
        <v>18302</v>
      </c>
      <c r="O14" s="1167">
        <v>17719</v>
      </c>
      <c r="P14" s="1167">
        <v>20538</v>
      </c>
      <c r="Q14" s="1167">
        <v>21858</v>
      </c>
    </row>
    <row r="15" spans="1:17" ht="11.1" customHeight="1">
      <c r="A15" s="2974" t="s">
        <v>156</v>
      </c>
      <c r="B15" s="3032"/>
      <c r="C15" s="3032"/>
      <c r="D15" s="1101">
        <v>2209</v>
      </c>
      <c r="E15" s="1101">
        <v>2859</v>
      </c>
      <c r="F15" s="1101">
        <v>3053</v>
      </c>
      <c r="G15" s="1101">
        <v>2972</v>
      </c>
      <c r="H15" s="1101">
        <v>3108</v>
      </c>
      <c r="I15" s="1101">
        <v>3215</v>
      </c>
      <c r="J15" s="1101">
        <v>3349</v>
      </c>
      <c r="K15" s="1101">
        <v>3592</v>
      </c>
      <c r="L15" s="1101">
        <v>3813</v>
      </c>
      <c r="M15" s="1101">
        <v>3500</v>
      </c>
      <c r="N15" s="1101">
        <v>3860</v>
      </c>
      <c r="O15" s="1101">
        <v>3972</v>
      </c>
      <c r="P15" s="1101">
        <v>4309</v>
      </c>
      <c r="Q15" s="1101">
        <v>4907</v>
      </c>
    </row>
    <row r="16" spans="1:17" ht="11.1" customHeight="1">
      <c r="A16" s="3030" t="s">
        <v>157</v>
      </c>
      <c r="B16" s="3037"/>
      <c r="C16" s="3037"/>
      <c r="D16" s="1167">
        <v>2201</v>
      </c>
      <c r="E16" s="1167">
        <v>3198</v>
      </c>
      <c r="F16" s="1167">
        <v>2540</v>
      </c>
      <c r="G16" s="1167">
        <v>3022</v>
      </c>
      <c r="H16" s="1167">
        <v>2632</v>
      </c>
      <c r="I16" s="1167">
        <v>3074</v>
      </c>
      <c r="J16" s="1167">
        <v>2900</v>
      </c>
      <c r="K16" s="1167">
        <v>3017</v>
      </c>
      <c r="L16" s="1167">
        <v>3284</v>
      </c>
      <c r="M16" s="1167">
        <v>4651</v>
      </c>
      <c r="N16" s="1167">
        <v>4164</v>
      </c>
      <c r="O16" s="1167">
        <v>4696</v>
      </c>
      <c r="P16" s="1167">
        <v>5339</v>
      </c>
      <c r="Q16" s="1167">
        <v>5082</v>
      </c>
    </row>
    <row r="17" spans="1:17" ht="11.1" customHeight="1">
      <c r="A17" s="2974" t="s">
        <v>158</v>
      </c>
      <c r="B17" s="3032"/>
      <c r="C17" s="3032"/>
      <c r="D17" s="1101">
        <v>30985</v>
      </c>
      <c r="E17" s="1101">
        <v>34592</v>
      </c>
      <c r="F17" s="1101">
        <v>35303</v>
      </c>
      <c r="G17" s="1101">
        <v>32322</v>
      </c>
      <c r="H17" s="1101">
        <v>31535</v>
      </c>
      <c r="I17" s="1101">
        <v>33694</v>
      </c>
      <c r="J17" s="1101">
        <v>35485</v>
      </c>
      <c r="K17" s="1101">
        <v>33911</v>
      </c>
      <c r="L17" s="1101">
        <v>34634</v>
      </c>
      <c r="M17" s="1101">
        <v>32167</v>
      </c>
      <c r="N17" s="1101">
        <v>34049</v>
      </c>
      <c r="O17" s="1101">
        <v>33938</v>
      </c>
      <c r="P17" s="1101">
        <v>33784</v>
      </c>
      <c r="Q17" s="1101">
        <v>34604</v>
      </c>
    </row>
    <row r="18" spans="1:17" ht="11.1" customHeight="1">
      <c r="A18" s="3030" t="s">
        <v>159</v>
      </c>
      <c r="B18" s="3037"/>
      <c r="C18" s="3037"/>
      <c r="D18" s="1167">
        <v>10980</v>
      </c>
      <c r="E18" s="1167">
        <v>19633</v>
      </c>
      <c r="F18" s="1167">
        <v>16639</v>
      </c>
      <c r="G18" s="1167">
        <v>19147</v>
      </c>
      <c r="H18" s="1167">
        <v>19586</v>
      </c>
      <c r="I18" s="1167">
        <v>22093</v>
      </c>
      <c r="J18" s="1167">
        <v>22313</v>
      </c>
      <c r="K18" s="1167">
        <v>24478</v>
      </c>
      <c r="L18" s="1167">
        <v>24491</v>
      </c>
      <c r="M18" s="1167">
        <v>20236</v>
      </c>
      <c r="N18" s="1167">
        <v>19795</v>
      </c>
      <c r="O18" s="1167">
        <v>21309</v>
      </c>
      <c r="P18" s="1167">
        <v>23730</v>
      </c>
      <c r="Q18" s="1167">
        <v>19957</v>
      </c>
    </row>
    <row r="19" spans="1:17" ht="11.1" customHeight="1">
      <c r="A19" s="2974" t="s">
        <v>160</v>
      </c>
      <c r="B19" s="3032"/>
      <c r="C19" s="3032"/>
      <c r="D19" s="1101">
        <v>3741</v>
      </c>
      <c r="E19" s="1101">
        <v>6080</v>
      </c>
      <c r="F19" s="1101">
        <v>5281</v>
      </c>
      <c r="G19" s="1101">
        <v>5895</v>
      </c>
      <c r="H19" s="1101">
        <v>6184</v>
      </c>
      <c r="I19" s="1101">
        <v>5506</v>
      </c>
      <c r="J19" s="1101">
        <v>5790</v>
      </c>
      <c r="K19" s="1101">
        <v>5344</v>
      </c>
      <c r="L19" s="1101">
        <v>5567</v>
      </c>
      <c r="M19" s="1101">
        <v>5505</v>
      </c>
      <c r="N19" s="1101">
        <v>6597</v>
      </c>
      <c r="O19" s="1101">
        <v>6430</v>
      </c>
      <c r="P19" s="1101">
        <v>7087</v>
      </c>
      <c r="Q19" s="1101">
        <v>5555</v>
      </c>
    </row>
    <row r="20" spans="1:17" ht="11.1" customHeight="1">
      <c r="A20" s="3030" t="s">
        <v>161</v>
      </c>
      <c r="B20" s="3037"/>
      <c r="C20" s="3037"/>
      <c r="D20" s="1167">
        <v>9585</v>
      </c>
      <c r="E20" s="1167">
        <v>7101</v>
      </c>
      <c r="F20" s="1167">
        <v>7010</v>
      </c>
      <c r="G20" s="1167">
        <v>7293</v>
      </c>
      <c r="H20" s="1167">
        <v>7658</v>
      </c>
      <c r="I20" s="1167">
        <v>8184</v>
      </c>
      <c r="J20" s="1167">
        <v>8087</v>
      </c>
      <c r="K20" s="1167">
        <v>8645</v>
      </c>
      <c r="L20" s="1167">
        <v>8066</v>
      </c>
      <c r="M20" s="1167">
        <v>8178</v>
      </c>
      <c r="N20" s="1167">
        <v>8864</v>
      </c>
      <c r="O20" s="1167">
        <v>9213</v>
      </c>
      <c r="P20" s="1167">
        <v>8655</v>
      </c>
      <c r="Q20" s="1167">
        <v>9211</v>
      </c>
    </row>
    <row r="21" spans="1:17" ht="11.1" customHeight="1">
      <c r="A21" s="2974" t="s">
        <v>162</v>
      </c>
      <c r="B21" s="3032"/>
      <c r="C21" s="3032"/>
      <c r="D21" s="1101">
        <v>11968</v>
      </c>
      <c r="E21" s="1101">
        <v>12446</v>
      </c>
      <c r="F21" s="1101">
        <v>14450</v>
      </c>
      <c r="G21" s="1101">
        <v>13155</v>
      </c>
      <c r="H21" s="1101">
        <v>15787</v>
      </c>
      <c r="I21" s="1101">
        <v>14451</v>
      </c>
      <c r="J21" s="1101">
        <v>17053</v>
      </c>
      <c r="K21" s="1101">
        <v>15381</v>
      </c>
      <c r="L21" s="1101">
        <v>15444</v>
      </c>
      <c r="M21" s="1101">
        <v>15038</v>
      </c>
      <c r="N21" s="1101">
        <v>16336</v>
      </c>
      <c r="O21" s="1101">
        <v>19754</v>
      </c>
      <c r="P21" s="1101">
        <v>19713</v>
      </c>
      <c r="Q21" s="1101">
        <v>18066</v>
      </c>
    </row>
    <row r="22" spans="1:17" ht="11.1" customHeight="1">
      <c r="A22" s="3030" t="s">
        <v>163</v>
      </c>
      <c r="B22" s="3037"/>
      <c r="C22" s="3037"/>
      <c r="D22" s="1167">
        <v>9766</v>
      </c>
      <c r="E22" s="1167">
        <v>10556</v>
      </c>
      <c r="F22" s="1167">
        <v>10532</v>
      </c>
      <c r="G22" s="1167">
        <v>10404</v>
      </c>
      <c r="H22" s="1167">
        <v>10197</v>
      </c>
      <c r="I22" s="1167">
        <v>8069</v>
      </c>
      <c r="J22" s="1167">
        <v>10330</v>
      </c>
      <c r="K22" s="1167">
        <v>10812</v>
      </c>
      <c r="L22" s="1167">
        <v>11941</v>
      </c>
      <c r="M22" s="1167">
        <v>11828</v>
      </c>
      <c r="N22" s="1167">
        <v>9717</v>
      </c>
      <c r="O22" s="1167">
        <v>10180</v>
      </c>
      <c r="P22" s="1167">
        <v>8502</v>
      </c>
      <c r="Q22" s="1167">
        <v>10056</v>
      </c>
    </row>
    <row r="23" spans="1:17" ht="11.1" customHeight="1">
      <c r="A23" s="2974" t="s">
        <v>164</v>
      </c>
      <c r="B23" s="3032"/>
      <c r="C23" s="3032"/>
      <c r="D23" s="1101">
        <v>3232</v>
      </c>
      <c r="E23" s="1101">
        <v>4358</v>
      </c>
      <c r="F23" s="1101">
        <v>4819</v>
      </c>
      <c r="G23" s="1101">
        <v>5621</v>
      </c>
      <c r="H23" s="1101">
        <v>6473</v>
      </c>
      <c r="I23" s="1101">
        <v>5905</v>
      </c>
      <c r="J23" s="1101">
        <v>7422</v>
      </c>
      <c r="K23" s="1101">
        <v>8609</v>
      </c>
      <c r="L23" s="1101">
        <v>8182</v>
      </c>
      <c r="M23" s="1101">
        <v>8716</v>
      </c>
      <c r="N23" s="1101">
        <v>9139</v>
      </c>
      <c r="O23" s="1101">
        <v>10403</v>
      </c>
      <c r="P23" s="1101">
        <v>9829</v>
      </c>
      <c r="Q23" s="1101">
        <v>8703</v>
      </c>
    </row>
    <row r="24" spans="1:17" ht="11.1" customHeight="1">
      <c r="A24" s="3030" t="s">
        <v>165</v>
      </c>
      <c r="B24" s="3037"/>
      <c r="C24" s="3037"/>
      <c r="D24" s="1167">
        <v>24612</v>
      </c>
      <c r="E24" s="1167">
        <v>29204</v>
      </c>
      <c r="F24" s="1167">
        <v>29994</v>
      </c>
      <c r="G24" s="1167">
        <v>29008</v>
      </c>
      <c r="H24" s="1167">
        <v>29318</v>
      </c>
      <c r="I24" s="1167">
        <v>29388</v>
      </c>
      <c r="J24" s="1167">
        <v>29817</v>
      </c>
      <c r="K24" s="1167">
        <v>30332</v>
      </c>
      <c r="L24" s="1167">
        <v>36955</v>
      </c>
      <c r="M24" s="1167">
        <v>32980</v>
      </c>
      <c r="N24" s="1167">
        <v>32749</v>
      </c>
      <c r="O24" s="1167">
        <v>33428</v>
      </c>
      <c r="P24" s="1167">
        <v>37230</v>
      </c>
      <c r="Q24" s="1167">
        <v>41779</v>
      </c>
    </row>
    <row r="25" spans="1:17" ht="11.1" customHeight="1">
      <c r="A25" s="2974" t="s">
        <v>166</v>
      </c>
      <c r="B25" s="3032"/>
      <c r="C25" s="3032"/>
      <c r="D25" s="1101">
        <v>27933</v>
      </c>
      <c r="E25" s="1101">
        <v>28914</v>
      </c>
      <c r="F25" s="1101">
        <v>30703</v>
      </c>
      <c r="G25" s="1101">
        <v>29809</v>
      </c>
      <c r="H25" s="1101">
        <v>29081</v>
      </c>
      <c r="I25" s="1101">
        <v>31874</v>
      </c>
      <c r="J25" s="1101">
        <v>29910</v>
      </c>
      <c r="K25" s="1101">
        <v>33515</v>
      </c>
      <c r="L25" s="1101">
        <v>30851</v>
      </c>
      <c r="M25" s="1101">
        <v>33637</v>
      </c>
      <c r="N25" s="1101">
        <v>40138</v>
      </c>
      <c r="O25" s="1101">
        <v>38792</v>
      </c>
      <c r="P25" s="1101">
        <v>37761</v>
      </c>
      <c r="Q25" s="1101">
        <v>38359</v>
      </c>
    </row>
    <row r="26" spans="1:17" ht="11.1" customHeight="1">
      <c r="A26" s="3030" t="s">
        <v>167</v>
      </c>
      <c r="B26" s="3037"/>
      <c r="C26" s="3037"/>
      <c r="D26" s="1167">
        <v>29657</v>
      </c>
      <c r="E26" s="1167">
        <v>31198</v>
      </c>
      <c r="F26" s="1167">
        <v>31681</v>
      </c>
      <c r="G26" s="1167">
        <v>30260</v>
      </c>
      <c r="H26" s="1167">
        <v>31238</v>
      </c>
      <c r="I26" s="1167">
        <v>34324</v>
      </c>
      <c r="J26" s="1167">
        <v>30972</v>
      </c>
      <c r="K26" s="1167">
        <v>35127</v>
      </c>
      <c r="L26" s="1167">
        <v>31058</v>
      </c>
      <c r="M26" s="1167">
        <v>31783</v>
      </c>
      <c r="N26" s="1167">
        <v>33676</v>
      </c>
      <c r="O26" s="1167">
        <v>39406</v>
      </c>
      <c r="P26" s="1167">
        <v>36784</v>
      </c>
      <c r="Q26" s="1167">
        <v>34743</v>
      </c>
    </row>
    <row r="27" spans="1:17" ht="11.1" customHeight="1">
      <c r="A27" s="2974" t="s">
        <v>168</v>
      </c>
      <c r="B27" s="3032"/>
      <c r="C27" s="3032"/>
      <c r="D27" s="1101">
        <v>6089</v>
      </c>
      <c r="E27" s="1101">
        <v>7717</v>
      </c>
      <c r="F27" s="1101">
        <v>6702</v>
      </c>
      <c r="G27" s="1101">
        <v>7549</v>
      </c>
      <c r="H27" s="1101">
        <v>8052</v>
      </c>
      <c r="I27" s="1101">
        <v>7862</v>
      </c>
      <c r="J27" s="1101">
        <v>9079</v>
      </c>
      <c r="K27" s="1101">
        <v>11830</v>
      </c>
      <c r="L27" s="1101">
        <v>10498</v>
      </c>
      <c r="M27" s="1101">
        <v>11617</v>
      </c>
      <c r="N27" s="1101">
        <v>13268</v>
      </c>
      <c r="O27" s="1101">
        <v>13539</v>
      </c>
      <c r="P27" s="1101">
        <v>14800</v>
      </c>
      <c r="Q27" s="1101">
        <v>15954</v>
      </c>
    </row>
    <row r="28" spans="1:17" ht="11.1" customHeight="1">
      <c r="A28" s="3030" t="s">
        <v>169</v>
      </c>
      <c r="B28" s="3037"/>
      <c r="C28" s="3037"/>
      <c r="D28" s="1167">
        <v>5693</v>
      </c>
      <c r="E28" s="1167">
        <v>3945</v>
      </c>
      <c r="F28" s="1167">
        <v>5092</v>
      </c>
      <c r="G28" s="1167">
        <v>4857</v>
      </c>
      <c r="H28" s="1167">
        <v>4207</v>
      </c>
      <c r="I28" s="1167">
        <v>5083</v>
      </c>
      <c r="J28" s="1167">
        <v>5262</v>
      </c>
      <c r="K28" s="1167">
        <v>3977</v>
      </c>
      <c r="L28" s="1167">
        <v>4667</v>
      </c>
      <c r="M28" s="1167">
        <v>4038</v>
      </c>
      <c r="N28" s="1167">
        <v>4424</v>
      </c>
      <c r="O28" s="1167">
        <v>4883</v>
      </c>
      <c r="P28" s="1167">
        <v>5323</v>
      </c>
      <c r="Q28" s="1167">
        <v>2898</v>
      </c>
    </row>
    <row r="29" spans="1:17" ht="11.1" customHeight="1">
      <c r="A29" s="2974" t="s">
        <v>170</v>
      </c>
      <c r="B29" s="3032"/>
      <c r="C29" s="3032"/>
      <c r="D29" s="1101">
        <v>14008</v>
      </c>
      <c r="E29" s="1101">
        <v>14880</v>
      </c>
      <c r="F29" s="1101">
        <v>14032</v>
      </c>
      <c r="G29" s="1101">
        <v>14575</v>
      </c>
      <c r="H29" s="1101">
        <v>14711</v>
      </c>
      <c r="I29" s="1101">
        <v>16399</v>
      </c>
      <c r="J29" s="1101">
        <v>14759</v>
      </c>
      <c r="K29" s="1101">
        <v>16599</v>
      </c>
      <c r="L29" s="1101">
        <v>17758</v>
      </c>
      <c r="M29" s="1101">
        <v>16531</v>
      </c>
      <c r="N29" s="1101">
        <v>17535</v>
      </c>
      <c r="O29" s="1101">
        <v>17719</v>
      </c>
      <c r="P29" s="1101">
        <v>18276</v>
      </c>
      <c r="Q29" s="1101">
        <v>19310</v>
      </c>
    </row>
    <row r="30" spans="1:17" ht="11.1" customHeight="1">
      <c r="A30" s="3030" t="s">
        <v>171</v>
      </c>
      <c r="B30" s="3037"/>
      <c r="C30" s="3037"/>
      <c r="D30" s="1167">
        <v>1145</v>
      </c>
      <c r="E30" s="1167">
        <v>1851</v>
      </c>
      <c r="F30" s="1167">
        <v>1868</v>
      </c>
      <c r="G30" s="1167">
        <v>2053</v>
      </c>
      <c r="H30" s="1167">
        <v>2212</v>
      </c>
      <c r="I30" s="1167">
        <v>2326</v>
      </c>
      <c r="J30" s="1167">
        <v>2582</v>
      </c>
      <c r="K30" s="1167">
        <v>2291</v>
      </c>
      <c r="L30" s="1167">
        <v>2609</v>
      </c>
      <c r="M30" s="1167">
        <v>2083</v>
      </c>
      <c r="N30" s="1167">
        <v>8435</v>
      </c>
      <c r="O30" s="1167">
        <v>3436</v>
      </c>
      <c r="P30" s="1167">
        <v>3134</v>
      </c>
      <c r="Q30" s="1167">
        <v>3957</v>
      </c>
    </row>
    <row r="31" spans="1:17" ht="11.1" customHeight="1">
      <c r="A31" s="3030" t="s">
        <v>172</v>
      </c>
      <c r="B31" s="3037"/>
      <c r="C31" s="3037"/>
      <c r="D31" s="1167">
        <v>3196</v>
      </c>
      <c r="E31" s="1167">
        <v>4294</v>
      </c>
      <c r="F31" s="1167">
        <v>3506</v>
      </c>
      <c r="G31" s="1167">
        <v>3878</v>
      </c>
      <c r="H31" s="1167">
        <v>3961</v>
      </c>
      <c r="I31" s="1167">
        <v>3759</v>
      </c>
      <c r="J31" s="1167">
        <v>4402</v>
      </c>
      <c r="K31" s="1167">
        <v>3758</v>
      </c>
      <c r="L31" s="1167">
        <v>3549</v>
      </c>
      <c r="M31" s="1167">
        <v>4051</v>
      </c>
      <c r="N31" s="1167">
        <v>4673</v>
      </c>
      <c r="O31" s="1167">
        <v>3860</v>
      </c>
      <c r="P31" s="1167">
        <v>4657</v>
      </c>
      <c r="Q31" s="1167">
        <v>4485</v>
      </c>
    </row>
    <row r="32" spans="1:17" ht="11.1" customHeight="1">
      <c r="A32" s="2974" t="s">
        <v>173</v>
      </c>
      <c r="B32" s="3032"/>
      <c r="C32" s="3032"/>
      <c r="D32" s="1101">
        <v>5878</v>
      </c>
      <c r="E32" s="1101">
        <v>5634</v>
      </c>
      <c r="F32" s="1101">
        <v>6103</v>
      </c>
      <c r="G32" s="1101">
        <v>6904</v>
      </c>
      <c r="H32" s="1101">
        <v>4839</v>
      </c>
      <c r="I32" s="1101">
        <v>6033</v>
      </c>
      <c r="J32" s="1101">
        <v>6490</v>
      </c>
      <c r="K32" s="1101">
        <v>9960</v>
      </c>
      <c r="L32" s="1101">
        <v>5800</v>
      </c>
      <c r="M32" s="1101">
        <v>5887</v>
      </c>
      <c r="N32" s="1101">
        <v>5595</v>
      </c>
      <c r="O32" s="1101">
        <v>4477</v>
      </c>
      <c r="P32" s="1101">
        <v>5668</v>
      </c>
      <c r="Q32" s="1101">
        <v>5121</v>
      </c>
    </row>
    <row r="33" spans="1:17" ht="11.1" customHeight="1">
      <c r="A33" s="3030" t="s">
        <v>174</v>
      </c>
      <c r="B33" s="3037"/>
      <c r="C33" s="3037"/>
      <c r="D33" s="1167">
        <v>2291</v>
      </c>
      <c r="E33" s="1167">
        <v>1910</v>
      </c>
      <c r="F33" s="1167">
        <v>2054</v>
      </c>
      <c r="G33" s="1167">
        <v>2568</v>
      </c>
      <c r="H33" s="1167">
        <v>2591</v>
      </c>
      <c r="I33" s="1167">
        <v>3151</v>
      </c>
      <c r="J33" s="1167">
        <v>3800</v>
      </c>
      <c r="K33" s="1167">
        <v>4169</v>
      </c>
      <c r="L33" s="1167">
        <v>4415</v>
      </c>
      <c r="M33" s="1167">
        <v>4501</v>
      </c>
      <c r="N33" s="1167">
        <v>5117</v>
      </c>
      <c r="O33" s="1167">
        <v>5235</v>
      </c>
      <c r="P33" s="1167">
        <v>5822</v>
      </c>
      <c r="Q33" s="1167">
        <v>5540</v>
      </c>
    </row>
    <row r="34" spans="1:17" ht="11.1" customHeight="1">
      <c r="A34" s="2974" t="s">
        <v>175</v>
      </c>
      <c r="B34" s="3032"/>
      <c r="C34" s="3032"/>
      <c r="D34" s="1101">
        <v>19833</v>
      </c>
      <c r="E34" s="1101">
        <v>28177</v>
      </c>
      <c r="F34" s="1101">
        <v>27832</v>
      </c>
      <c r="G34" s="1101">
        <v>25944</v>
      </c>
      <c r="H34" s="1101">
        <v>28595</v>
      </c>
      <c r="I34" s="1101">
        <v>26575</v>
      </c>
      <c r="J34" s="1101">
        <v>24874</v>
      </c>
      <c r="K34" s="1101">
        <v>26782</v>
      </c>
      <c r="L34" s="1101">
        <v>27561</v>
      </c>
      <c r="M34" s="1101">
        <v>26064</v>
      </c>
      <c r="N34" s="1101">
        <v>27518</v>
      </c>
      <c r="O34" s="1101">
        <v>28996</v>
      </c>
      <c r="P34" s="1101">
        <v>31226</v>
      </c>
      <c r="Q34" s="1101">
        <v>31565</v>
      </c>
    </row>
    <row r="35" spans="1:17" ht="11.1" customHeight="1">
      <c r="A35" s="3030" t="s">
        <v>176</v>
      </c>
      <c r="B35" s="3037"/>
      <c r="C35" s="3037"/>
      <c r="D35" s="1167">
        <v>6650</v>
      </c>
      <c r="E35" s="1167">
        <v>7639</v>
      </c>
      <c r="F35" s="1167">
        <v>7554</v>
      </c>
      <c r="G35" s="1167">
        <v>7808</v>
      </c>
      <c r="H35" s="1167">
        <v>7112</v>
      </c>
      <c r="I35" s="1167">
        <v>9807</v>
      </c>
      <c r="J35" s="1167">
        <v>10815</v>
      </c>
      <c r="K35" s="1167">
        <v>11335</v>
      </c>
      <c r="L35" s="1167">
        <v>12051</v>
      </c>
      <c r="M35" s="1167">
        <v>9364</v>
      </c>
      <c r="N35" s="1167">
        <v>8861</v>
      </c>
      <c r="O35" s="1167">
        <v>11305</v>
      </c>
      <c r="P35" s="1167">
        <v>10311</v>
      </c>
      <c r="Q35" s="1167">
        <v>12128</v>
      </c>
    </row>
    <row r="36" spans="1:17" ht="11.1" customHeight="1">
      <c r="A36" s="2974" t="s">
        <v>177</v>
      </c>
      <c r="B36" s="3032"/>
      <c r="C36" s="3032"/>
      <c r="D36" s="1101">
        <v>100751</v>
      </c>
      <c r="E36" s="1101">
        <v>121562</v>
      </c>
      <c r="F36" s="1101">
        <v>113238</v>
      </c>
      <c r="G36" s="1101">
        <v>106541</v>
      </c>
      <c r="H36" s="1101">
        <v>104722</v>
      </c>
      <c r="I36" s="1101">
        <v>103347</v>
      </c>
      <c r="J36" s="1101">
        <v>99717</v>
      </c>
      <c r="K36" s="1101">
        <v>101343</v>
      </c>
      <c r="L36" s="1101">
        <v>105236</v>
      </c>
      <c r="M36" s="1101">
        <v>112069</v>
      </c>
      <c r="N36" s="1101">
        <v>105647</v>
      </c>
      <c r="O36" s="1101">
        <v>95803</v>
      </c>
      <c r="P36" s="1101">
        <v>100008</v>
      </c>
      <c r="Q36" s="1101">
        <v>97381</v>
      </c>
    </row>
    <row r="37" spans="1:17" ht="11.1" customHeight="1">
      <c r="A37" s="3030" t="s">
        <v>178</v>
      </c>
      <c r="B37" s="3037"/>
      <c r="C37" s="3037"/>
      <c r="D37" s="1167">
        <v>21501</v>
      </c>
      <c r="E37" s="1167">
        <v>21336</v>
      </c>
      <c r="F37" s="1167">
        <v>20979</v>
      </c>
      <c r="G37" s="1167">
        <v>20060</v>
      </c>
      <c r="H37" s="1167">
        <v>21907</v>
      </c>
      <c r="I37" s="1167">
        <v>20513</v>
      </c>
      <c r="J37" s="1167">
        <v>21562</v>
      </c>
      <c r="K37" s="1167">
        <v>24805</v>
      </c>
      <c r="L37" s="1167">
        <v>24213</v>
      </c>
      <c r="M37" s="1167">
        <v>27543</v>
      </c>
      <c r="N37" s="1167">
        <v>30154</v>
      </c>
      <c r="O37" s="1167">
        <v>27203</v>
      </c>
      <c r="P37" s="1167">
        <v>34162</v>
      </c>
      <c r="Q37" s="1167">
        <v>35635</v>
      </c>
    </row>
    <row r="38" spans="1:17" ht="11.1" customHeight="1">
      <c r="A38" s="2974" t="s">
        <v>179</v>
      </c>
      <c r="B38" s="3032"/>
      <c r="C38" s="3032"/>
      <c r="D38" s="1101">
        <v>704</v>
      </c>
      <c r="E38" s="1101">
        <v>1222</v>
      </c>
      <c r="F38" s="1101">
        <v>1215</v>
      </c>
      <c r="G38" s="1101">
        <v>1743</v>
      </c>
      <c r="H38" s="1101">
        <v>1615</v>
      </c>
      <c r="I38" s="1101">
        <v>1809</v>
      </c>
      <c r="J38" s="1101">
        <v>2010</v>
      </c>
      <c r="K38" s="1101">
        <v>1598</v>
      </c>
      <c r="L38" s="1101">
        <v>1582</v>
      </c>
      <c r="M38" s="1101">
        <v>1535</v>
      </c>
      <c r="N38" s="1101">
        <v>1656</v>
      </c>
      <c r="O38" s="1101">
        <v>1391</v>
      </c>
      <c r="P38" s="1101">
        <v>1318</v>
      </c>
      <c r="Q38" s="1101">
        <v>1784</v>
      </c>
    </row>
    <row r="39" spans="1:17" ht="11.1" customHeight="1">
      <c r="A39" s="3030" t="s">
        <v>180</v>
      </c>
      <c r="B39" s="3037"/>
      <c r="C39" s="3037"/>
      <c r="D39" s="1167">
        <v>28218</v>
      </c>
      <c r="E39" s="1167">
        <v>29704</v>
      </c>
      <c r="F39" s="1167">
        <v>26230</v>
      </c>
      <c r="G39" s="1167">
        <v>27693</v>
      </c>
      <c r="H39" s="1167">
        <v>26567</v>
      </c>
      <c r="I39" s="1167">
        <v>27564</v>
      </c>
      <c r="J39" s="1167">
        <v>30374</v>
      </c>
      <c r="K39" s="1167">
        <v>29514</v>
      </c>
      <c r="L39" s="1167">
        <v>28993</v>
      </c>
      <c r="M39" s="1167">
        <v>29377</v>
      </c>
      <c r="N39" s="1167">
        <v>30898</v>
      </c>
      <c r="O39" s="1167">
        <v>32191</v>
      </c>
      <c r="P39" s="1167">
        <v>31133</v>
      </c>
      <c r="Q39" s="1167">
        <v>37333</v>
      </c>
    </row>
    <row r="40" spans="1:17" ht="11.1" customHeight="1">
      <c r="A40" s="2974" t="s">
        <v>181</v>
      </c>
      <c r="B40" s="3032"/>
      <c r="C40" s="3032"/>
      <c r="D40" s="1101">
        <v>5358</v>
      </c>
      <c r="E40" s="1101">
        <v>6529</v>
      </c>
      <c r="F40" s="1101">
        <v>7000</v>
      </c>
      <c r="G40" s="1101">
        <v>6923</v>
      </c>
      <c r="H40" s="1101">
        <v>9670</v>
      </c>
      <c r="I40" s="1101">
        <v>9698</v>
      </c>
      <c r="J40" s="1101">
        <v>9425</v>
      </c>
      <c r="K40" s="1101">
        <v>8945</v>
      </c>
      <c r="L40" s="1101">
        <v>12174</v>
      </c>
      <c r="M40" s="1101">
        <v>12059</v>
      </c>
      <c r="N40" s="1101">
        <v>12474</v>
      </c>
      <c r="O40" s="1101">
        <v>14034</v>
      </c>
      <c r="P40" s="1101">
        <v>13580</v>
      </c>
      <c r="Q40" s="1101">
        <v>13431</v>
      </c>
    </row>
    <row r="41" spans="1:17" ht="11.1" customHeight="1">
      <c r="A41" s="3030" t="s">
        <v>182</v>
      </c>
      <c r="B41" s="3037"/>
      <c r="C41" s="3037"/>
      <c r="D41" s="1167">
        <v>17322</v>
      </c>
      <c r="E41" s="1167">
        <v>19022</v>
      </c>
      <c r="F41" s="1167">
        <v>15471</v>
      </c>
      <c r="G41" s="1167">
        <v>14630</v>
      </c>
      <c r="H41" s="1167">
        <v>16255</v>
      </c>
      <c r="I41" s="1167">
        <v>17879</v>
      </c>
      <c r="J41" s="1167">
        <v>18505</v>
      </c>
      <c r="K41" s="1167">
        <v>18151</v>
      </c>
      <c r="L41" s="1167">
        <v>17650</v>
      </c>
      <c r="M41" s="1167">
        <v>15346</v>
      </c>
      <c r="N41" s="1167">
        <v>18029</v>
      </c>
      <c r="O41" s="1167">
        <v>17247</v>
      </c>
      <c r="P41" s="1167">
        <v>15947</v>
      </c>
      <c r="Q41" s="1167">
        <v>23523</v>
      </c>
    </row>
    <row r="42" spans="1:17" ht="11.1" customHeight="1">
      <c r="A42" s="2974" t="s">
        <v>183</v>
      </c>
      <c r="B42" s="3032"/>
      <c r="C42" s="3032"/>
      <c r="D42" s="1101">
        <v>30732</v>
      </c>
      <c r="E42" s="1101">
        <v>32598</v>
      </c>
      <c r="F42" s="1101">
        <v>31896</v>
      </c>
      <c r="G42" s="1101">
        <v>32615</v>
      </c>
      <c r="H42" s="1101">
        <v>32983</v>
      </c>
      <c r="I42" s="1101">
        <v>36955</v>
      </c>
      <c r="J42" s="1101">
        <v>36721</v>
      </c>
      <c r="K42" s="1101">
        <v>43345</v>
      </c>
      <c r="L42" s="1101">
        <v>41186</v>
      </c>
      <c r="M42" s="1101">
        <v>44200</v>
      </c>
      <c r="N42" s="1101">
        <v>46528</v>
      </c>
      <c r="O42" s="1101">
        <v>48158</v>
      </c>
      <c r="P42" s="1101">
        <v>49674</v>
      </c>
      <c r="Q42" s="1101">
        <v>51646</v>
      </c>
    </row>
    <row r="43" spans="1:17" ht="11.1" customHeight="1">
      <c r="A43" s="3030" t="s">
        <v>184</v>
      </c>
      <c r="B43" s="3037"/>
      <c r="C43" s="3037"/>
      <c r="D43" s="1167">
        <v>4984</v>
      </c>
      <c r="E43" s="1167">
        <v>4964</v>
      </c>
      <c r="F43" s="1167">
        <v>5685</v>
      </c>
      <c r="G43" s="1167">
        <v>5908</v>
      </c>
      <c r="H43" s="1167">
        <v>5327</v>
      </c>
      <c r="I43" s="1167">
        <v>5554</v>
      </c>
      <c r="J43" s="1167">
        <v>5988</v>
      </c>
      <c r="K43" s="1167">
        <v>6852</v>
      </c>
      <c r="L43" s="1167">
        <v>7184</v>
      </c>
      <c r="M43" s="1167">
        <v>6247</v>
      </c>
      <c r="N43" s="1167">
        <v>8280</v>
      </c>
      <c r="O43" s="1167">
        <v>7163</v>
      </c>
      <c r="P43" s="1167">
        <v>8516</v>
      </c>
      <c r="Q43" s="1167">
        <v>10937</v>
      </c>
    </row>
    <row r="44" spans="1:17" ht="11.1" customHeight="1">
      <c r="A44" s="2974" t="s">
        <v>185</v>
      </c>
      <c r="B44" s="3032"/>
      <c r="C44" s="3032"/>
      <c r="D44" s="1101">
        <v>7962</v>
      </c>
      <c r="E44" s="1101">
        <v>8521</v>
      </c>
      <c r="F44" s="1101">
        <v>8913</v>
      </c>
      <c r="G44" s="1101">
        <v>9269</v>
      </c>
      <c r="H44" s="1101">
        <v>9227</v>
      </c>
      <c r="I44" s="1101">
        <v>10404</v>
      </c>
      <c r="J44" s="1101">
        <v>12269</v>
      </c>
      <c r="K44" s="1101">
        <v>11590</v>
      </c>
      <c r="L44" s="1101">
        <v>11620</v>
      </c>
      <c r="M44" s="1101">
        <v>11200</v>
      </c>
      <c r="N44" s="1101">
        <v>11386</v>
      </c>
      <c r="O44" s="1101">
        <v>11207</v>
      </c>
      <c r="P44" s="1101">
        <v>12525</v>
      </c>
      <c r="Q44" s="1101">
        <v>13581</v>
      </c>
    </row>
    <row r="45" spans="1:17" ht="11.1" customHeight="1">
      <c r="A45" s="3030" t="s">
        <v>186</v>
      </c>
      <c r="B45" s="3037"/>
      <c r="C45" s="3037"/>
      <c r="D45" s="1167">
        <v>1081</v>
      </c>
      <c r="E45" s="1167">
        <v>1621</v>
      </c>
      <c r="F45" s="1167">
        <v>1275</v>
      </c>
      <c r="G45" s="1167">
        <v>1340</v>
      </c>
      <c r="H45" s="1167">
        <v>1461</v>
      </c>
      <c r="I45" s="1167">
        <v>1784</v>
      </c>
      <c r="J45" s="1167">
        <v>1855</v>
      </c>
      <c r="K45" s="1167">
        <v>2075</v>
      </c>
      <c r="L45" s="1167">
        <v>1916</v>
      </c>
      <c r="M45" s="1167">
        <v>1985</v>
      </c>
      <c r="N45" s="1167">
        <v>2010</v>
      </c>
      <c r="O45" s="1167">
        <v>2587</v>
      </c>
      <c r="P45" s="1167">
        <v>2400</v>
      </c>
      <c r="Q45" s="1167">
        <v>1878</v>
      </c>
    </row>
    <row r="46" spans="1:17" ht="11.1" customHeight="1">
      <c r="A46" s="2974" t="s">
        <v>187</v>
      </c>
      <c r="B46" s="3032"/>
      <c r="C46" s="3032"/>
      <c r="D46" s="1101">
        <v>6437</v>
      </c>
      <c r="E46" s="1101">
        <v>8332</v>
      </c>
      <c r="F46" s="1101">
        <v>9441</v>
      </c>
      <c r="G46" s="1101">
        <v>10624</v>
      </c>
      <c r="H46" s="1101">
        <v>10925</v>
      </c>
      <c r="I46" s="1101">
        <v>12274</v>
      </c>
      <c r="J46" s="1101">
        <v>11756</v>
      </c>
      <c r="K46" s="1101">
        <v>11250</v>
      </c>
      <c r="L46" s="1101">
        <v>10899</v>
      </c>
      <c r="M46" s="1101">
        <v>14728</v>
      </c>
      <c r="N46" s="1101">
        <v>14089</v>
      </c>
      <c r="O46" s="1101">
        <v>16010</v>
      </c>
      <c r="P46" s="1101">
        <v>11295</v>
      </c>
      <c r="Q46" s="1101">
        <v>14156</v>
      </c>
    </row>
    <row r="47" spans="1:17" ht="11.1" customHeight="1">
      <c r="A47" s="3030" t="s">
        <v>188</v>
      </c>
      <c r="B47" s="3037"/>
      <c r="C47" s="3037"/>
      <c r="D47" s="1167">
        <v>37933</v>
      </c>
      <c r="E47" s="1167">
        <v>31956</v>
      </c>
      <c r="F47" s="1167">
        <v>30097</v>
      </c>
      <c r="G47" s="1167">
        <v>29288</v>
      </c>
      <c r="H47" s="1167">
        <v>30279</v>
      </c>
      <c r="I47" s="1167">
        <v>30100</v>
      </c>
      <c r="J47" s="1167">
        <v>32117</v>
      </c>
      <c r="K47" s="1167">
        <v>42230</v>
      </c>
      <c r="L47" s="1167">
        <v>29470</v>
      </c>
      <c r="M47" s="1167">
        <v>28183</v>
      </c>
      <c r="N47" s="1167">
        <v>30695</v>
      </c>
      <c r="O47" s="1167">
        <v>27179</v>
      </c>
      <c r="P47" s="1167">
        <v>29498</v>
      </c>
      <c r="Q47" s="1167">
        <v>28394</v>
      </c>
    </row>
    <row r="48" spans="1:17" ht="11.1" customHeight="1">
      <c r="A48" s="2974" t="s">
        <v>189</v>
      </c>
      <c r="B48" s="3032"/>
      <c r="C48" s="3032"/>
      <c r="D48" s="1101">
        <v>5038</v>
      </c>
      <c r="E48" s="1101">
        <v>7403</v>
      </c>
      <c r="F48" s="1101">
        <v>7839</v>
      </c>
      <c r="G48" s="1101">
        <v>8000</v>
      </c>
      <c r="H48" s="1101">
        <v>10884</v>
      </c>
      <c r="I48" s="1101">
        <v>10608</v>
      </c>
      <c r="J48" s="1101">
        <v>8902</v>
      </c>
      <c r="K48" s="1101">
        <v>11030</v>
      </c>
      <c r="L48" s="1101">
        <v>11410</v>
      </c>
      <c r="M48" s="1101">
        <v>10911</v>
      </c>
      <c r="N48" s="1101">
        <v>10709</v>
      </c>
      <c r="O48" s="1101">
        <v>10424</v>
      </c>
      <c r="P48" s="1101">
        <v>10903</v>
      </c>
      <c r="Q48" s="1101">
        <v>9929</v>
      </c>
    </row>
    <row r="49" spans="1:18" ht="11.1" customHeight="1">
      <c r="A49" s="3030" t="s">
        <v>190</v>
      </c>
      <c r="B49" s="3037"/>
      <c r="C49" s="3037"/>
      <c r="D49" s="1167">
        <v>1722</v>
      </c>
      <c r="E49" s="1167">
        <v>1767</v>
      </c>
      <c r="F49" s="1167">
        <v>2173</v>
      </c>
      <c r="G49" s="1167">
        <v>1951</v>
      </c>
      <c r="H49" s="1167">
        <v>2095</v>
      </c>
      <c r="I49" s="1167">
        <v>2775</v>
      </c>
      <c r="J49" s="1167">
        <v>2867</v>
      </c>
      <c r="K49" s="1167">
        <v>3699</v>
      </c>
      <c r="L49" s="1167">
        <v>3691</v>
      </c>
      <c r="M49" s="1167">
        <v>3620</v>
      </c>
      <c r="N49" s="1167">
        <v>3356</v>
      </c>
      <c r="O49" s="1167">
        <v>3347</v>
      </c>
      <c r="P49" s="1167">
        <v>4214</v>
      </c>
      <c r="Q49" s="1167">
        <v>5863</v>
      </c>
    </row>
    <row r="50" spans="1:18" ht="11.1" customHeight="1">
      <c r="A50" s="2974" t="s">
        <v>191</v>
      </c>
      <c r="B50" s="3032"/>
      <c r="C50" s="3032"/>
      <c r="D50" s="1101">
        <v>16655</v>
      </c>
      <c r="E50" s="1101">
        <v>17689</v>
      </c>
      <c r="F50" s="1101">
        <v>15942</v>
      </c>
      <c r="G50" s="1101">
        <v>17401</v>
      </c>
      <c r="H50" s="1101">
        <v>16768</v>
      </c>
      <c r="I50" s="1101">
        <v>18026</v>
      </c>
      <c r="J50" s="1101">
        <v>16610</v>
      </c>
      <c r="K50" s="1101">
        <v>16661</v>
      </c>
      <c r="L50" s="1101">
        <v>16485</v>
      </c>
      <c r="M50" s="1101">
        <v>15405</v>
      </c>
      <c r="N50" s="1101">
        <v>17799</v>
      </c>
      <c r="O50" s="1101">
        <v>18053</v>
      </c>
      <c r="P50" s="1101">
        <v>18546</v>
      </c>
      <c r="Q50" s="1101">
        <v>17878</v>
      </c>
    </row>
    <row r="51" spans="1:18" ht="11.1" customHeight="1">
      <c r="A51" s="3030" t="s">
        <v>192</v>
      </c>
      <c r="B51" s="3037"/>
      <c r="C51" s="3037"/>
      <c r="D51" s="1167">
        <v>24729</v>
      </c>
      <c r="E51" s="1167">
        <v>27769</v>
      </c>
      <c r="F51" s="1167">
        <v>25208</v>
      </c>
      <c r="G51" s="1167">
        <v>24964</v>
      </c>
      <c r="H51" s="1167">
        <v>26468</v>
      </c>
      <c r="I51" s="1167">
        <v>31260</v>
      </c>
      <c r="J51" s="1167">
        <v>32628</v>
      </c>
      <c r="K51" s="1167">
        <v>33630</v>
      </c>
      <c r="L51" s="1167">
        <v>32835</v>
      </c>
      <c r="M51" s="1167">
        <v>31298</v>
      </c>
      <c r="N51" s="1167">
        <v>31573</v>
      </c>
      <c r="O51" s="1167">
        <v>34689</v>
      </c>
      <c r="P51" s="1167">
        <v>33711</v>
      </c>
      <c r="Q51" s="1167">
        <v>40471</v>
      </c>
    </row>
    <row r="52" spans="1:18" ht="11.1" customHeight="1">
      <c r="A52" s="2974" t="s">
        <v>193</v>
      </c>
      <c r="B52" s="3032"/>
      <c r="C52" s="3032"/>
      <c r="D52" s="1101">
        <v>2672</v>
      </c>
      <c r="E52" s="1101">
        <v>3527</v>
      </c>
      <c r="F52" s="1101">
        <v>3078</v>
      </c>
      <c r="G52" s="1101">
        <v>4766</v>
      </c>
      <c r="H52" s="1101">
        <v>5341</v>
      </c>
      <c r="I52" s="1101">
        <v>6970</v>
      </c>
      <c r="J52" s="1101">
        <v>6300</v>
      </c>
      <c r="K52" s="1101">
        <v>7445</v>
      </c>
      <c r="L52" s="1101">
        <v>8838</v>
      </c>
      <c r="M52" s="1101">
        <v>8833</v>
      </c>
      <c r="N52" s="1101">
        <v>9290</v>
      </c>
      <c r="O52" s="1101">
        <v>8552</v>
      </c>
      <c r="P52" s="1101">
        <v>9044</v>
      </c>
      <c r="Q52" s="1101">
        <v>8833</v>
      </c>
    </row>
    <row r="53" spans="1:18" ht="11.1" customHeight="1">
      <c r="A53" s="3030" t="s">
        <v>194</v>
      </c>
      <c r="B53" s="3037"/>
      <c r="C53" s="3037"/>
      <c r="D53" s="1167">
        <v>9252</v>
      </c>
      <c r="E53" s="1167">
        <v>12666</v>
      </c>
      <c r="F53" s="1167">
        <v>11013</v>
      </c>
      <c r="G53" s="1167">
        <v>10538</v>
      </c>
      <c r="H53" s="1167">
        <v>11554</v>
      </c>
      <c r="I53" s="1167">
        <v>11895</v>
      </c>
      <c r="J53" s="1167">
        <v>12398</v>
      </c>
      <c r="K53" s="1167">
        <v>11507</v>
      </c>
      <c r="L53" s="1167">
        <v>11079</v>
      </c>
      <c r="M53" s="1167">
        <v>12714</v>
      </c>
      <c r="N53" s="1167">
        <v>14533</v>
      </c>
      <c r="O53" s="1167">
        <v>17302</v>
      </c>
      <c r="P53" s="1167">
        <v>21378</v>
      </c>
      <c r="Q53" s="1167">
        <v>18988</v>
      </c>
    </row>
    <row r="54" spans="1:18" ht="11.1" customHeight="1">
      <c r="A54" s="2974" t="s">
        <v>195</v>
      </c>
      <c r="B54" s="3032"/>
      <c r="C54" s="3032"/>
      <c r="D54" s="1101">
        <v>1603</v>
      </c>
      <c r="E54" s="1101">
        <v>1393</v>
      </c>
      <c r="F54" s="1101">
        <v>2295</v>
      </c>
      <c r="G54" s="1101">
        <v>1890</v>
      </c>
      <c r="H54" s="1101">
        <v>2286</v>
      </c>
      <c r="I54" s="1101">
        <v>2077</v>
      </c>
      <c r="J54" s="1101">
        <v>2262</v>
      </c>
      <c r="K54" s="1101">
        <v>1760</v>
      </c>
      <c r="L54" s="1101">
        <v>2263</v>
      </c>
      <c r="M54" s="1101">
        <v>2012</v>
      </c>
      <c r="N54" s="1101">
        <v>2073</v>
      </c>
      <c r="O54" s="1101">
        <v>1786</v>
      </c>
      <c r="P54" s="1101">
        <v>1628</v>
      </c>
      <c r="Q54" s="1101">
        <v>2031</v>
      </c>
    </row>
    <row r="55" spans="1:18" ht="12.95" customHeight="1">
      <c r="A55" s="3033" t="s">
        <v>196</v>
      </c>
      <c r="B55" s="3034"/>
      <c r="C55" s="3034"/>
      <c r="D55" s="1170">
        <v>753663</v>
      </c>
      <c r="E55" s="1170">
        <v>879430</v>
      </c>
      <c r="F55" s="1170">
        <v>853061</v>
      </c>
      <c r="G55" s="1170">
        <v>845876</v>
      </c>
      <c r="H55" s="1170">
        <v>856099</v>
      </c>
      <c r="I55" s="1170">
        <v>902150</v>
      </c>
      <c r="J55" s="1170">
        <v>909008</v>
      </c>
      <c r="K55" s="1170">
        <v>954785</v>
      </c>
      <c r="L55" s="1170">
        <v>945936</v>
      </c>
      <c r="M55" s="1170">
        <v>938443</v>
      </c>
      <c r="N55" s="1170">
        <v>983991</v>
      </c>
      <c r="O55" s="1170">
        <v>998843</v>
      </c>
      <c r="P55" s="1170">
        <v>1013677</v>
      </c>
      <c r="Q55" s="1170">
        <v>1042258</v>
      </c>
    </row>
    <row r="56" spans="1:18" s="330" customFormat="1" ht="24.95" customHeight="1">
      <c r="A56" s="1146" t="s">
        <v>665</v>
      </c>
      <c r="B56" s="3038" t="s">
        <v>1458</v>
      </c>
      <c r="C56" s="3038"/>
      <c r="D56" s="3038"/>
      <c r="E56" s="3038"/>
      <c r="F56" s="3038"/>
      <c r="G56" s="3038"/>
      <c r="H56" s="3038"/>
      <c r="I56" s="3038"/>
      <c r="J56" s="3038"/>
      <c r="K56" s="3038"/>
      <c r="L56" s="3038"/>
      <c r="M56" s="3038"/>
      <c r="N56" s="3038"/>
      <c r="O56" s="3038"/>
      <c r="P56" s="3038"/>
      <c r="Q56" s="3038"/>
    </row>
    <row r="57" spans="1:18" ht="12.6" customHeight="1">
      <c r="A57" s="2335" t="s">
        <v>1518</v>
      </c>
      <c r="B57" s="2336"/>
      <c r="C57" s="2336"/>
      <c r="D57" s="2336"/>
      <c r="E57" s="2336"/>
      <c r="F57" s="2336"/>
      <c r="G57" s="2336"/>
      <c r="H57" s="2336"/>
      <c r="I57" s="2336"/>
      <c r="J57" s="2336"/>
      <c r="K57" s="2336"/>
      <c r="L57" s="2863"/>
      <c r="M57" s="2863"/>
      <c r="N57" s="2863"/>
      <c r="O57" s="2863"/>
      <c r="P57" s="2863"/>
      <c r="Q57" s="2863"/>
    </row>
    <row r="58" spans="1:18" ht="12.6" customHeight="1">
      <c r="A58" s="2335" t="s">
        <v>721</v>
      </c>
      <c r="B58" s="2336"/>
      <c r="C58" s="2336"/>
      <c r="D58" s="2336"/>
      <c r="E58" s="2336"/>
      <c r="F58" s="2336"/>
      <c r="G58" s="2336"/>
      <c r="H58" s="2336"/>
      <c r="I58" s="2336"/>
      <c r="J58" s="2336"/>
      <c r="K58" s="2336"/>
    </row>
    <row r="59" spans="1:18" s="330" customFormat="1" ht="12.75" customHeight="1">
      <c r="A59" s="2332" t="s">
        <v>667</v>
      </c>
      <c r="B59" s="2332"/>
      <c r="C59" s="2332" t="s">
        <v>1459</v>
      </c>
      <c r="D59" s="2332"/>
      <c r="E59" s="2332"/>
      <c r="F59" s="2332"/>
      <c r="G59" s="2332"/>
      <c r="H59" s="2332"/>
      <c r="I59" s="2332"/>
      <c r="J59" s="2332"/>
      <c r="K59" s="2332"/>
      <c r="L59" s="2332"/>
      <c r="M59" s="2332"/>
      <c r="N59" s="2332"/>
      <c r="O59" s="2332"/>
      <c r="P59" s="2332"/>
      <c r="Q59" s="2332"/>
      <c r="R59" s="214"/>
    </row>
    <row r="60" spans="1:18">
      <c r="C60" s="2332"/>
      <c r="D60" s="2332"/>
      <c r="E60" s="2332"/>
      <c r="F60" s="2332"/>
      <c r="G60" s="2332"/>
      <c r="H60" s="2332"/>
      <c r="I60" s="2332"/>
      <c r="J60" s="2332"/>
      <c r="K60" s="2332"/>
      <c r="L60" s="2332"/>
      <c r="M60" s="2332"/>
      <c r="N60" s="2332"/>
      <c r="O60" s="2332"/>
      <c r="P60" s="2332"/>
      <c r="Q60" s="2332"/>
    </row>
  </sheetData>
  <mergeCells count="59">
    <mergeCell ref="A59:B59"/>
    <mergeCell ref="C59:Q60"/>
    <mergeCell ref="A48:C48"/>
    <mergeCell ref="A49:C49"/>
    <mergeCell ref="A50:C50"/>
    <mergeCell ref="A51:C51"/>
    <mergeCell ref="A52:C52"/>
    <mergeCell ref="A53:C53"/>
    <mergeCell ref="A54:C54"/>
    <mergeCell ref="A55:C55"/>
    <mergeCell ref="B56:Q56"/>
    <mergeCell ref="A57:Q57"/>
    <mergeCell ref="A58:K58"/>
    <mergeCell ref="A47:C47"/>
    <mergeCell ref="A36:C36"/>
    <mergeCell ref="A37:C37"/>
    <mergeCell ref="A38:C38"/>
    <mergeCell ref="A39:C39"/>
    <mergeCell ref="A40:C40"/>
    <mergeCell ref="A41:C41"/>
    <mergeCell ref="A42:C42"/>
    <mergeCell ref="A43:C43"/>
    <mergeCell ref="A44:C44"/>
    <mergeCell ref="A45:C45"/>
    <mergeCell ref="A46:C46"/>
    <mergeCell ref="A31:C31"/>
    <mergeCell ref="A32:C32"/>
    <mergeCell ref="A33:C33"/>
    <mergeCell ref="A34:C34"/>
    <mergeCell ref="A35:C35"/>
    <mergeCell ref="A26:C26"/>
    <mergeCell ref="A27:C27"/>
    <mergeCell ref="A28:C28"/>
    <mergeCell ref="A29:C29"/>
    <mergeCell ref="A30:C30"/>
    <mergeCell ref="A25:C25"/>
    <mergeCell ref="A14:C14"/>
    <mergeCell ref="A15:C15"/>
    <mergeCell ref="A16:C16"/>
    <mergeCell ref="A17:C17"/>
    <mergeCell ref="A18:C18"/>
    <mergeCell ref="A19:C19"/>
    <mergeCell ref="A20:C20"/>
    <mergeCell ref="A21:C21"/>
    <mergeCell ref="A22:C22"/>
    <mergeCell ref="A23:C23"/>
    <mergeCell ref="A24:C24"/>
    <mergeCell ref="A13:C13"/>
    <mergeCell ref="A1:Q2"/>
    <mergeCell ref="A3:C3"/>
    <mergeCell ref="A4:C4"/>
    <mergeCell ref="A5:C5"/>
    <mergeCell ref="A6:C6"/>
    <mergeCell ref="A7:C7"/>
    <mergeCell ref="A8:C8"/>
    <mergeCell ref="A9:C9"/>
    <mergeCell ref="A10:C10"/>
    <mergeCell ref="A11:C11"/>
    <mergeCell ref="A12:C12"/>
  </mergeCells>
  <pageMargins left="0.75" right="0.75" top="1" bottom="1" header="0.5" footer="0.5"/>
  <pageSetup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31"/>
  </sheetPr>
  <dimension ref="A1:L27"/>
  <sheetViews>
    <sheetView showGridLines="0" workbookViewId="0">
      <selection activeCell="C25" sqref="C25:G26"/>
    </sheetView>
  </sheetViews>
  <sheetFormatPr defaultRowHeight="12.75"/>
  <cols>
    <col min="1" max="1" width="4.5703125" customWidth="1"/>
    <col min="2" max="2" width="2.5703125" customWidth="1"/>
    <col min="3" max="3" width="10" customWidth="1"/>
    <col min="4" max="7" width="15.7109375" customWidth="1"/>
    <col min="10" max="10" width="24.85546875" customWidth="1"/>
  </cols>
  <sheetData>
    <row r="1" spans="1:12" ht="13.5" customHeight="1">
      <c r="A1" s="2405" t="s">
        <v>316</v>
      </c>
      <c r="B1" s="2405"/>
      <c r="C1" s="2405"/>
      <c r="D1" s="2405"/>
      <c r="E1" s="2405"/>
      <c r="F1" s="2405"/>
      <c r="G1" s="2405"/>
    </row>
    <row r="2" spans="1:12" ht="12.75" customHeight="1">
      <c r="A2" s="2409" t="s">
        <v>32</v>
      </c>
      <c r="B2" s="2410"/>
      <c r="C2" s="2410"/>
      <c r="D2" s="2406" t="s">
        <v>364</v>
      </c>
      <c r="E2" s="2407"/>
      <c r="F2" s="2407" t="s">
        <v>365</v>
      </c>
      <c r="G2" s="2408"/>
    </row>
    <row r="3" spans="1:12" ht="14.25">
      <c r="A3" s="2411"/>
      <c r="B3" s="2410"/>
      <c r="C3" s="2410"/>
      <c r="D3" s="170" t="s">
        <v>762</v>
      </c>
      <c r="E3" s="168" t="s">
        <v>763</v>
      </c>
      <c r="F3" s="168" t="s">
        <v>764</v>
      </c>
      <c r="G3" s="169" t="s">
        <v>765</v>
      </c>
      <c r="J3" s="2" t="s">
        <v>366</v>
      </c>
    </row>
    <row r="4" spans="1:12">
      <c r="A4" s="2397">
        <v>1988</v>
      </c>
      <c r="B4" s="2398"/>
      <c r="C4" s="2399"/>
      <c r="D4" s="152">
        <v>6000</v>
      </c>
      <c r="E4" s="153">
        <v>3984</v>
      </c>
      <c r="F4" s="154">
        <v>170</v>
      </c>
      <c r="G4" s="155">
        <v>1341</v>
      </c>
      <c r="J4" s="1">
        <v>40436</v>
      </c>
    </row>
    <row r="5" spans="1:12">
      <c r="A5" s="2316">
        <v>1989</v>
      </c>
      <c r="B5" s="2308"/>
      <c r="C5" s="2400"/>
      <c r="D5" s="122">
        <v>5300</v>
      </c>
      <c r="E5" s="123">
        <v>3824</v>
      </c>
      <c r="F5" s="163">
        <v>150</v>
      </c>
      <c r="G5" s="124">
        <v>1266</v>
      </c>
    </row>
    <row r="6" spans="1:12">
      <c r="A6" s="2397">
        <v>1990</v>
      </c>
      <c r="B6" s="2398"/>
      <c r="C6" s="2399"/>
      <c r="D6" s="152">
        <v>4600</v>
      </c>
      <c r="E6" s="153">
        <v>3558</v>
      </c>
      <c r="F6" s="154">
        <v>140</v>
      </c>
      <c r="G6" s="155">
        <v>1119</v>
      </c>
      <c r="I6" s="30"/>
      <c r="J6" s="30"/>
      <c r="K6" s="30"/>
      <c r="L6" s="30"/>
    </row>
    <row r="7" spans="1:12">
      <c r="A7" s="2316">
        <v>1991</v>
      </c>
      <c r="B7" s="2308"/>
      <c r="C7" s="2400"/>
      <c r="D7" s="122">
        <v>4478</v>
      </c>
      <c r="E7" s="123">
        <v>3379</v>
      </c>
      <c r="F7" s="163">
        <v>359</v>
      </c>
      <c r="G7" s="124">
        <v>1015</v>
      </c>
      <c r="I7" s="30"/>
      <c r="J7" s="30"/>
      <c r="K7" s="30"/>
      <c r="L7" s="30"/>
    </row>
    <row r="8" spans="1:12">
      <c r="A8" s="2397">
        <v>1992</v>
      </c>
      <c r="B8" s="2398"/>
      <c r="C8" s="2399"/>
      <c r="D8" s="152">
        <v>3503</v>
      </c>
      <c r="E8" s="153">
        <v>3269</v>
      </c>
      <c r="F8" s="154">
        <v>304</v>
      </c>
      <c r="G8" s="154">
        <v>955</v>
      </c>
      <c r="I8" s="30"/>
      <c r="J8" s="30"/>
      <c r="K8" s="30"/>
      <c r="L8" s="30"/>
    </row>
    <row r="9" spans="1:12">
      <c r="A9" s="2316">
        <v>1993</v>
      </c>
      <c r="B9" s="2308"/>
      <c r="C9" s="2400"/>
      <c r="D9" s="122">
        <v>3332</v>
      </c>
      <c r="E9" s="123">
        <v>3081</v>
      </c>
      <c r="F9" s="163">
        <v>230</v>
      </c>
      <c r="G9" s="163">
        <v>945</v>
      </c>
      <c r="I9" s="30"/>
      <c r="J9" s="30"/>
      <c r="K9" s="30"/>
      <c r="L9" s="30"/>
    </row>
    <row r="10" spans="1:12">
      <c r="A10" s="2397">
        <v>1994</v>
      </c>
      <c r="B10" s="2398"/>
      <c r="C10" s="2399"/>
      <c r="D10" s="152">
        <v>2930</v>
      </c>
      <c r="E10" s="153">
        <v>3032</v>
      </c>
      <c r="F10" s="154">
        <v>281</v>
      </c>
      <c r="G10" s="154">
        <v>932</v>
      </c>
      <c r="I10" s="30"/>
      <c r="J10" s="30"/>
      <c r="K10" s="30"/>
      <c r="L10" s="30"/>
    </row>
    <row r="11" spans="1:12">
      <c r="A11" s="2316">
        <v>1995</v>
      </c>
      <c r="B11" s="2308"/>
      <c r="C11" s="2400"/>
      <c r="D11" s="122">
        <v>3082</v>
      </c>
      <c r="E11" s="123">
        <v>2866</v>
      </c>
      <c r="F11" s="163">
        <v>428</v>
      </c>
      <c r="G11" s="163">
        <v>923</v>
      </c>
    </row>
    <row r="12" spans="1:12">
      <c r="A12" s="2397">
        <v>1996</v>
      </c>
      <c r="B12" s="2398"/>
      <c r="C12" s="2399"/>
      <c r="D12" s="152">
        <v>3425</v>
      </c>
      <c r="E12" s="153">
        <v>2828</v>
      </c>
      <c r="F12" s="154">
        <v>455</v>
      </c>
      <c r="G12" s="154">
        <v>910</v>
      </c>
    </row>
    <row r="13" spans="1:12">
      <c r="A13" s="2316">
        <v>1997</v>
      </c>
      <c r="B13" s="2308"/>
      <c r="C13" s="2400"/>
      <c r="D13" s="122">
        <v>3487</v>
      </c>
      <c r="E13" s="123">
        <v>2847</v>
      </c>
      <c r="F13" s="163">
        <v>597</v>
      </c>
      <c r="G13" s="163">
        <v>904</v>
      </c>
    </row>
    <row r="14" spans="1:12">
      <c r="A14" s="2397">
        <v>1998</v>
      </c>
      <c r="B14" s="2398"/>
      <c r="C14" s="2399"/>
      <c r="D14" s="152">
        <v>3216</v>
      </c>
      <c r="E14" s="153">
        <v>2800</v>
      </c>
      <c r="F14" s="154">
        <v>253</v>
      </c>
      <c r="G14" s="154">
        <v>901</v>
      </c>
    </row>
    <row r="15" spans="1:12">
      <c r="A15" s="2316">
        <v>1999</v>
      </c>
      <c r="B15" s="2308"/>
      <c r="C15" s="2400"/>
      <c r="D15" s="122">
        <v>3216</v>
      </c>
      <c r="E15" s="123">
        <v>2755</v>
      </c>
      <c r="F15" s="163">
        <v>253</v>
      </c>
      <c r="G15" s="163">
        <v>898</v>
      </c>
      <c r="J15" s="68"/>
    </row>
    <row r="16" spans="1:12">
      <c r="A16" s="2401" t="s">
        <v>506</v>
      </c>
      <c r="B16" s="2402"/>
      <c r="C16" s="2403"/>
      <c r="D16" s="156">
        <v>3035</v>
      </c>
      <c r="E16" s="157">
        <v>2707</v>
      </c>
      <c r="F16" s="158">
        <v>253</v>
      </c>
      <c r="G16" s="158">
        <v>898</v>
      </c>
    </row>
    <row r="17" spans="1:9" s="58" customFormat="1" ht="12" customHeight="1">
      <c r="A17" s="71" t="s">
        <v>665</v>
      </c>
      <c r="B17" s="2404" t="s">
        <v>99</v>
      </c>
      <c r="C17" s="2404"/>
      <c r="D17" s="2404"/>
      <c r="E17" s="2404"/>
      <c r="F17" s="2404"/>
      <c r="G17" s="2404"/>
    </row>
    <row r="18" spans="1:9" s="58" customFormat="1" ht="12" customHeight="1">
      <c r="B18" s="2404"/>
      <c r="C18" s="2404"/>
      <c r="D18" s="2404"/>
      <c r="E18" s="2404"/>
      <c r="F18" s="2404"/>
      <c r="G18" s="2404"/>
    </row>
    <row r="19" spans="1:9" s="58" customFormat="1" ht="12" customHeight="1">
      <c r="B19" s="2404"/>
      <c r="C19" s="2404"/>
      <c r="D19" s="2404"/>
      <c r="E19" s="2404"/>
      <c r="F19" s="2404"/>
      <c r="G19" s="2404"/>
      <c r="I19" s="67"/>
    </row>
    <row r="20" spans="1:9" s="58" customFormat="1" ht="20.25" customHeight="1">
      <c r="B20" s="2404"/>
      <c r="C20" s="2404"/>
      <c r="D20" s="2404"/>
      <c r="E20" s="2404"/>
      <c r="F20" s="2404"/>
      <c r="G20" s="2404"/>
    </row>
    <row r="21" spans="1:9" s="58" customFormat="1" ht="5.45" hidden="1" customHeight="1">
      <c r="B21" s="2404"/>
      <c r="C21" s="2404"/>
      <c r="D21" s="2404"/>
      <c r="E21" s="2404"/>
      <c r="F21" s="2404"/>
      <c r="G21" s="2404"/>
    </row>
    <row r="22" spans="1:9" s="58" customFormat="1" ht="12.6" customHeight="1">
      <c r="A22" s="2356" t="s">
        <v>95</v>
      </c>
      <c r="B22" s="2396"/>
      <c r="C22" s="2396"/>
      <c r="D22" s="2396"/>
      <c r="E22" s="2396"/>
      <c r="F22" s="2396"/>
      <c r="G22" s="2396"/>
    </row>
    <row r="23" spans="1:9" s="58" customFormat="1" ht="12" customHeight="1">
      <c r="A23" s="2356" t="s">
        <v>96</v>
      </c>
      <c r="B23" s="2396"/>
      <c r="C23" s="2396"/>
      <c r="D23" s="2396"/>
      <c r="E23" s="2396"/>
      <c r="F23" s="2396"/>
      <c r="G23" s="2396"/>
    </row>
    <row r="24" spans="1:9" s="58" customFormat="1" ht="12" customHeight="1">
      <c r="A24" s="2356" t="s">
        <v>97</v>
      </c>
      <c r="B24" s="2396"/>
      <c r="C24" s="2396"/>
      <c r="D24" s="2396"/>
      <c r="E24" s="2396"/>
      <c r="F24" s="2396"/>
      <c r="G24" s="2396"/>
    </row>
    <row r="25" spans="1:9" s="58" customFormat="1" ht="12" customHeight="1">
      <c r="A25" s="2396" t="s">
        <v>505</v>
      </c>
      <c r="B25" s="2396"/>
      <c r="C25" s="2357" t="s">
        <v>98</v>
      </c>
      <c r="D25" s="2396"/>
      <c r="E25" s="2396"/>
      <c r="F25" s="2396"/>
      <c r="G25" s="2396"/>
    </row>
    <row r="26" spans="1:9" s="58" customFormat="1" ht="11.25">
      <c r="C26" s="2396"/>
      <c r="D26" s="2396"/>
      <c r="E26" s="2396"/>
      <c r="F26" s="2396"/>
      <c r="G26" s="2396"/>
    </row>
    <row r="27" spans="1:9">
      <c r="C27" s="61"/>
      <c r="D27" s="61"/>
      <c r="E27" s="61"/>
      <c r="F27" s="61"/>
      <c r="G27" s="61"/>
    </row>
  </sheetData>
  <mergeCells count="23">
    <mergeCell ref="A1:G1"/>
    <mergeCell ref="A12:C12"/>
    <mergeCell ref="A13:C13"/>
    <mergeCell ref="D2:E2"/>
    <mergeCell ref="F2:G2"/>
    <mergeCell ref="A2:C3"/>
    <mergeCell ref="A10:C10"/>
    <mergeCell ref="A6:C6"/>
    <mergeCell ref="A7:C7"/>
    <mergeCell ref="A8:C8"/>
    <mergeCell ref="A11:C11"/>
    <mergeCell ref="A4:C4"/>
    <mergeCell ref="A5:C5"/>
    <mergeCell ref="A9:C9"/>
    <mergeCell ref="A24:G24"/>
    <mergeCell ref="A25:B25"/>
    <mergeCell ref="C25:G26"/>
    <mergeCell ref="A14:C14"/>
    <mergeCell ref="A15:C15"/>
    <mergeCell ref="A16:C16"/>
    <mergeCell ref="B17:G21"/>
    <mergeCell ref="A22:G22"/>
    <mergeCell ref="A23:G23"/>
  </mergeCells>
  <phoneticPr fontId="39" type="noConversion"/>
  <pageMargins left="0.75" right="0.75" top="1" bottom="1" header="0.5" footer="0.5"/>
  <pageSetup orientation="portrait" horizontalDpi="1200" verticalDpi="1200" r:id="rId1"/>
  <headerFooter alignWithMargins="0"/>
  <ignoredErrors>
    <ignoredError sqref="A16" numberStoredAsText="1"/>
  </ignoredError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rgb="FFFFFF66"/>
  </sheetPr>
  <dimension ref="A1:AJ60"/>
  <sheetViews>
    <sheetView showGridLines="0" workbookViewId="0">
      <selection sqref="A1:W2"/>
    </sheetView>
  </sheetViews>
  <sheetFormatPr defaultRowHeight="12.75"/>
  <cols>
    <col min="1" max="1" width="4.5703125" style="131" customWidth="1"/>
    <col min="2" max="2" width="2.5703125" style="131" customWidth="1"/>
    <col min="3" max="3" width="12.42578125" style="131" customWidth="1"/>
    <col min="4" max="12" width="6.7109375" style="131" customWidth="1"/>
    <col min="13" max="23" width="6.7109375" style="134" customWidth="1"/>
    <col min="24" max="16384" width="9.140625" style="350"/>
  </cols>
  <sheetData>
    <row r="1" spans="1:23" ht="12.75" customHeight="1">
      <c r="A1" s="2458" t="s">
        <v>2155</v>
      </c>
      <c r="B1" s="2458"/>
      <c r="C1" s="2458"/>
      <c r="D1" s="2458"/>
      <c r="E1" s="2458"/>
      <c r="F1" s="2458"/>
      <c r="G1" s="2458"/>
      <c r="H1" s="2458"/>
      <c r="I1" s="2458"/>
      <c r="J1" s="2458"/>
      <c r="K1" s="2458"/>
      <c r="L1" s="2458"/>
      <c r="M1" s="2458"/>
      <c r="N1" s="2458"/>
      <c r="O1" s="2458"/>
      <c r="P1" s="2458"/>
      <c r="Q1" s="2458"/>
      <c r="R1" s="2437"/>
      <c r="S1" s="2437"/>
      <c r="T1" s="2437"/>
      <c r="U1" s="2437"/>
      <c r="V1" s="2437"/>
      <c r="W1" s="2437"/>
    </row>
    <row r="2" spans="1:23">
      <c r="A2" s="2458"/>
      <c r="B2" s="2458"/>
      <c r="C2" s="2458"/>
      <c r="D2" s="2458"/>
      <c r="E2" s="2458"/>
      <c r="F2" s="2458"/>
      <c r="G2" s="2458"/>
      <c r="H2" s="2458"/>
      <c r="I2" s="2458"/>
      <c r="J2" s="2458"/>
      <c r="K2" s="2458"/>
      <c r="L2" s="2458"/>
      <c r="M2" s="2458"/>
      <c r="N2" s="2458"/>
      <c r="O2" s="2458"/>
      <c r="P2" s="2458"/>
      <c r="Q2" s="2458"/>
      <c r="R2" s="2437"/>
      <c r="S2" s="2437"/>
      <c r="T2" s="2437"/>
      <c r="U2" s="2437"/>
      <c r="V2" s="2437"/>
      <c r="W2" s="2437"/>
    </row>
    <row r="3" spans="1:23" ht="24" customHeight="1">
      <c r="A3" s="3046" t="s">
        <v>551</v>
      </c>
      <c r="B3" s="3047"/>
      <c r="C3" s="3047"/>
      <c r="D3" s="1786">
        <v>1999</v>
      </c>
      <c r="E3" s="1786">
        <v>2000</v>
      </c>
      <c r="F3" s="1786">
        <v>2001</v>
      </c>
      <c r="G3" s="1786">
        <v>2002</v>
      </c>
      <c r="H3" s="1786">
        <v>2003</v>
      </c>
      <c r="I3" s="1786">
        <v>2004</v>
      </c>
      <c r="J3" s="1786">
        <v>2005</v>
      </c>
      <c r="K3" s="1786">
        <v>2006</v>
      </c>
      <c r="L3" s="1786">
        <v>2007</v>
      </c>
      <c r="M3" s="1786">
        <v>2008</v>
      </c>
      <c r="N3" s="1786">
        <v>2009</v>
      </c>
      <c r="O3" s="1786">
        <v>2010</v>
      </c>
      <c r="P3" s="1786">
        <v>2011</v>
      </c>
      <c r="Q3" s="1786">
        <v>2012</v>
      </c>
      <c r="R3" s="1786">
        <v>2013</v>
      </c>
      <c r="S3" s="1786">
        <v>2014</v>
      </c>
      <c r="T3" s="1786">
        <v>2015</v>
      </c>
      <c r="U3" s="1786">
        <v>2016</v>
      </c>
      <c r="V3" s="1786">
        <v>2017</v>
      </c>
      <c r="W3" s="1786">
        <v>2018</v>
      </c>
    </row>
    <row r="4" spans="1:23" ht="11.1" customHeight="1">
      <c r="A4" s="3045" t="s">
        <v>555</v>
      </c>
      <c r="B4" s="3045"/>
      <c r="C4" s="3045"/>
      <c r="D4" s="1787">
        <v>195</v>
      </c>
      <c r="E4" s="1787">
        <v>232</v>
      </c>
      <c r="F4" s="1787">
        <v>253</v>
      </c>
      <c r="G4" s="1787">
        <v>248</v>
      </c>
      <c r="H4" s="1787">
        <v>255</v>
      </c>
      <c r="I4" s="1787">
        <v>327</v>
      </c>
      <c r="J4" s="1787">
        <v>332</v>
      </c>
      <c r="K4" s="1787">
        <v>466</v>
      </c>
      <c r="L4" s="1788">
        <v>554</v>
      </c>
      <c r="M4" s="1788">
        <v>646</v>
      </c>
      <c r="N4" s="1788">
        <v>688</v>
      </c>
      <c r="O4" s="1788">
        <v>585</v>
      </c>
      <c r="P4" s="1788">
        <v>605</v>
      </c>
      <c r="Q4" s="1788">
        <v>632</v>
      </c>
      <c r="R4" s="1788">
        <v>648</v>
      </c>
      <c r="S4" s="1788">
        <v>800</v>
      </c>
      <c r="T4" s="1788">
        <v>810</v>
      </c>
      <c r="U4" s="1788">
        <v>855</v>
      </c>
      <c r="V4" s="1788">
        <v>960</v>
      </c>
      <c r="W4" s="1788">
        <v>895</v>
      </c>
    </row>
    <row r="5" spans="1:23" ht="11.1" customHeight="1">
      <c r="A5" s="3039" t="s">
        <v>556</v>
      </c>
      <c r="B5" s="3039"/>
      <c r="C5" s="3039"/>
      <c r="D5" s="129">
        <v>56</v>
      </c>
      <c r="E5" s="129">
        <v>54</v>
      </c>
      <c r="F5" s="129">
        <v>72</v>
      </c>
      <c r="G5" s="129">
        <v>85</v>
      </c>
      <c r="H5" s="129">
        <v>86</v>
      </c>
      <c r="I5" s="129">
        <v>92</v>
      </c>
      <c r="J5" s="129">
        <v>85</v>
      </c>
      <c r="K5" s="129">
        <v>85</v>
      </c>
      <c r="L5" s="130">
        <v>75</v>
      </c>
      <c r="M5" s="130">
        <v>132</v>
      </c>
      <c r="N5" s="130">
        <v>133</v>
      </c>
      <c r="O5" s="130">
        <v>84</v>
      </c>
      <c r="P5" s="130">
        <v>107</v>
      </c>
      <c r="Q5" s="130">
        <v>132</v>
      </c>
      <c r="R5" s="130">
        <v>110</v>
      </c>
      <c r="S5" s="130">
        <v>127</v>
      </c>
      <c r="T5" s="130">
        <v>127</v>
      </c>
      <c r="U5" s="130">
        <v>138</v>
      </c>
      <c r="V5" s="130">
        <v>158</v>
      </c>
      <c r="W5" s="130">
        <v>119</v>
      </c>
    </row>
    <row r="6" spans="1:23" ht="11.1" customHeight="1">
      <c r="A6" s="3045" t="s">
        <v>557</v>
      </c>
      <c r="B6" s="3045"/>
      <c r="C6" s="3045"/>
      <c r="D6" s="1787">
        <v>557</v>
      </c>
      <c r="E6" s="1787">
        <v>559</v>
      </c>
      <c r="F6" s="1787">
        <v>598</v>
      </c>
      <c r="G6" s="1787">
        <v>667</v>
      </c>
      <c r="H6" s="1787">
        <v>739</v>
      </c>
      <c r="I6" s="1787">
        <v>803</v>
      </c>
      <c r="J6" s="1787">
        <v>849</v>
      </c>
      <c r="K6" s="1787">
        <v>959</v>
      </c>
      <c r="L6" s="1788">
        <v>981</v>
      </c>
      <c r="M6" s="1788">
        <v>853</v>
      </c>
      <c r="N6" s="1788">
        <v>1041</v>
      </c>
      <c r="O6" s="1788">
        <v>1141</v>
      </c>
      <c r="P6" s="1788">
        <v>1118</v>
      </c>
      <c r="Q6" s="1788">
        <v>1206</v>
      </c>
      <c r="R6" s="1788">
        <v>1304</v>
      </c>
      <c r="S6" s="1788">
        <v>1274</v>
      </c>
      <c r="T6" s="1788">
        <v>1351</v>
      </c>
      <c r="U6" s="1788">
        <v>1500</v>
      </c>
      <c r="V6" s="1788">
        <v>1628</v>
      </c>
      <c r="W6" s="1788">
        <v>1784</v>
      </c>
    </row>
    <row r="7" spans="1:23" ht="11.1" customHeight="1">
      <c r="A7" s="3039" t="s">
        <v>558</v>
      </c>
      <c r="B7" s="3039"/>
      <c r="C7" s="3039"/>
      <c r="D7" s="129">
        <v>121</v>
      </c>
      <c r="E7" s="129">
        <v>151</v>
      </c>
      <c r="F7" s="129">
        <v>131</v>
      </c>
      <c r="G7" s="129">
        <v>190</v>
      </c>
      <c r="H7" s="129">
        <v>203</v>
      </c>
      <c r="I7" s="129">
        <v>249</v>
      </c>
      <c r="J7" s="129">
        <v>286</v>
      </c>
      <c r="K7" s="129">
        <v>307</v>
      </c>
      <c r="L7" s="130">
        <v>326</v>
      </c>
      <c r="M7" s="130">
        <v>390</v>
      </c>
      <c r="N7" s="130">
        <v>384</v>
      </c>
      <c r="O7" s="130">
        <v>374</v>
      </c>
      <c r="P7" s="130">
        <v>375</v>
      </c>
      <c r="Q7" s="130">
        <v>398</v>
      </c>
      <c r="R7" s="130">
        <v>343</v>
      </c>
      <c r="S7" s="130">
        <v>377</v>
      </c>
      <c r="T7" s="130">
        <v>425</v>
      </c>
      <c r="U7" s="130">
        <v>423</v>
      </c>
      <c r="V7" s="130">
        <v>481</v>
      </c>
      <c r="W7" s="130">
        <v>475</v>
      </c>
    </row>
    <row r="8" spans="1:23" ht="11.1" customHeight="1">
      <c r="A8" s="3045" t="s">
        <v>559</v>
      </c>
      <c r="B8" s="3045"/>
      <c r="C8" s="3045"/>
      <c r="D8" s="1787">
        <v>3091</v>
      </c>
      <c r="E8" s="1787">
        <v>2301</v>
      </c>
      <c r="F8" s="1787">
        <v>1507</v>
      </c>
      <c r="G8" s="1787">
        <v>3418</v>
      </c>
      <c r="H8" s="1787">
        <v>3614</v>
      </c>
      <c r="I8" s="1787">
        <v>3681</v>
      </c>
      <c r="J8" s="1787">
        <v>3821</v>
      </c>
      <c r="K8" s="1787">
        <v>4026</v>
      </c>
      <c r="L8" s="1788">
        <v>4178</v>
      </c>
      <c r="M8" s="1788">
        <v>4147</v>
      </c>
      <c r="N8" s="1788">
        <v>4290</v>
      </c>
      <c r="O8" s="1788">
        <v>4258</v>
      </c>
      <c r="P8" s="1788">
        <v>4429</v>
      </c>
      <c r="Q8" s="1788">
        <v>4304</v>
      </c>
      <c r="R8" s="1788">
        <v>4747</v>
      </c>
      <c r="S8" s="1788">
        <v>4816</v>
      </c>
      <c r="T8" s="1788">
        <v>5025</v>
      </c>
      <c r="U8" s="1788">
        <v>5094</v>
      </c>
      <c r="V8" s="1788">
        <v>5302</v>
      </c>
      <c r="W8" s="1788">
        <v>5771</v>
      </c>
    </row>
    <row r="9" spans="1:23" ht="11.1" customHeight="1">
      <c r="A9" s="3039" t="s">
        <v>560</v>
      </c>
      <c r="B9" s="3039"/>
      <c r="C9" s="3039"/>
      <c r="D9" s="129">
        <v>375</v>
      </c>
      <c r="E9" s="129">
        <v>372</v>
      </c>
      <c r="F9" s="129">
        <v>444</v>
      </c>
      <c r="G9" s="129">
        <v>474</v>
      </c>
      <c r="H9" s="129">
        <v>529</v>
      </c>
      <c r="I9" s="129">
        <v>548</v>
      </c>
      <c r="J9" s="129">
        <v>640</v>
      </c>
      <c r="K9" s="129">
        <v>660</v>
      </c>
      <c r="L9" s="130">
        <v>747</v>
      </c>
      <c r="M9" s="130">
        <v>760</v>
      </c>
      <c r="N9" s="130">
        <v>784</v>
      </c>
      <c r="O9" s="130">
        <v>676</v>
      </c>
      <c r="P9" s="130">
        <v>852</v>
      </c>
      <c r="Q9" s="130">
        <v>826</v>
      </c>
      <c r="R9" s="130">
        <v>864</v>
      </c>
      <c r="S9" s="130">
        <v>917</v>
      </c>
      <c r="T9" s="130">
        <v>893</v>
      </c>
      <c r="U9" s="130">
        <v>973</v>
      </c>
      <c r="V9" s="130">
        <v>1050</v>
      </c>
      <c r="W9" s="130">
        <v>1038</v>
      </c>
    </row>
    <row r="10" spans="1:23" ht="11.1" customHeight="1">
      <c r="A10" s="3045" t="s">
        <v>561</v>
      </c>
      <c r="B10" s="3045"/>
      <c r="C10" s="3045"/>
      <c r="D10" s="1787">
        <v>330</v>
      </c>
      <c r="E10" s="1787">
        <v>336</v>
      </c>
      <c r="F10" s="1787">
        <v>326</v>
      </c>
      <c r="G10" s="1787">
        <v>377</v>
      </c>
      <c r="H10" s="1787">
        <v>338</v>
      </c>
      <c r="I10" s="1787">
        <v>360</v>
      </c>
      <c r="J10" s="1787">
        <v>352</v>
      </c>
      <c r="K10" s="1787">
        <v>458</v>
      </c>
      <c r="L10" s="1788">
        <v>444</v>
      </c>
      <c r="M10" s="1788">
        <v>397</v>
      </c>
      <c r="N10" s="1788">
        <v>397</v>
      </c>
      <c r="O10" s="1788">
        <v>372</v>
      </c>
      <c r="P10" s="1788">
        <v>416</v>
      </c>
      <c r="Q10" s="1788">
        <v>451</v>
      </c>
      <c r="R10" s="1788">
        <v>600</v>
      </c>
      <c r="S10" s="1788">
        <v>639</v>
      </c>
      <c r="T10" s="1788">
        <v>827</v>
      </c>
      <c r="U10" s="1788">
        <v>997</v>
      </c>
      <c r="V10" s="1788">
        <v>1103</v>
      </c>
      <c r="W10" s="1788">
        <v>1105</v>
      </c>
    </row>
    <row r="11" spans="1:23" ht="11.1" customHeight="1">
      <c r="A11" s="3039" t="s">
        <v>152</v>
      </c>
      <c r="B11" s="3039"/>
      <c r="C11" s="3039"/>
      <c r="D11" s="129">
        <v>55</v>
      </c>
      <c r="E11" s="129">
        <v>60</v>
      </c>
      <c r="F11" s="129">
        <v>70</v>
      </c>
      <c r="G11" s="129">
        <v>85</v>
      </c>
      <c r="H11" s="129">
        <v>88</v>
      </c>
      <c r="I11" s="129">
        <v>92</v>
      </c>
      <c r="J11" s="129">
        <v>67</v>
      </c>
      <c r="K11" s="129">
        <v>83</v>
      </c>
      <c r="L11" s="130">
        <v>102</v>
      </c>
      <c r="M11" s="130">
        <v>125</v>
      </c>
      <c r="N11" s="130">
        <v>139</v>
      </c>
      <c r="O11" s="130">
        <v>147</v>
      </c>
      <c r="P11" s="130">
        <v>166</v>
      </c>
      <c r="Q11" s="130">
        <v>150</v>
      </c>
      <c r="R11" s="130">
        <v>170</v>
      </c>
      <c r="S11" s="130">
        <v>204</v>
      </c>
      <c r="T11" s="130">
        <v>208</v>
      </c>
      <c r="U11" s="130">
        <v>288</v>
      </c>
      <c r="V11" s="130">
        <v>342</v>
      </c>
      <c r="W11" s="130">
        <v>409</v>
      </c>
    </row>
    <row r="12" spans="1:23" ht="11.1" customHeight="1">
      <c r="A12" s="3045" t="s">
        <v>1030</v>
      </c>
      <c r="B12" s="3045"/>
      <c r="C12" s="3045"/>
      <c r="D12" s="1787">
        <v>55</v>
      </c>
      <c r="E12" s="1787">
        <v>84</v>
      </c>
      <c r="F12" s="1787">
        <v>111</v>
      </c>
      <c r="G12" s="1787">
        <v>70</v>
      </c>
      <c r="H12" s="1787">
        <v>119</v>
      </c>
      <c r="I12" s="1787">
        <v>109</v>
      </c>
      <c r="J12" s="1787">
        <v>94</v>
      </c>
      <c r="K12" s="1787">
        <v>129</v>
      </c>
      <c r="L12" s="1788">
        <v>90</v>
      </c>
      <c r="M12" s="1788">
        <v>77</v>
      </c>
      <c r="N12" s="1788">
        <v>58</v>
      </c>
      <c r="O12" s="1788">
        <v>90</v>
      </c>
      <c r="P12" s="1788">
        <v>94</v>
      </c>
      <c r="Q12" s="1788">
        <v>85</v>
      </c>
      <c r="R12" s="1788">
        <v>113</v>
      </c>
      <c r="S12" s="1788">
        <v>106</v>
      </c>
      <c r="T12" s="1788">
        <v>130</v>
      </c>
      <c r="U12" s="1788">
        <v>276</v>
      </c>
      <c r="V12" s="1788">
        <v>322</v>
      </c>
      <c r="W12" s="1788">
        <v>266</v>
      </c>
    </row>
    <row r="13" spans="1:23" ht="11.1" customHeight="1">
      <c r="A13" s="3039" t="s">
        <v>154</v>
      </c>
      <c r="B13" s="3039"/>
      <c r="C13" s="3039"/>
      <c r="D13" s="129">
        <v>1061</v>
      </c>
      <c r="E13" s="129">
        <v>1237</v>
      </c>
      <c r="F13" s="129">
        <v>1833</v>
      </c>
      <c r="G13" s="129">
        <v>2041</v>
      </c>
      <c r="H13" s="129">
        <v>2153</v>
      </c>
      <c r="I13" s="129">
        <v>2408</v>
      </c>
      <c r="J13" s="129">
        <v>2664</v>
      </c>
      <c r="K13" s="129">
        <v>2928</v>
      </c>
      <c r="L13" s="130">
        <v>2936</v>
      </c>
      <c r="M13" s="130">
        <v>3097</v>
      </c>
      <c r="N13" s="130">
        <v>3193</v>
      </c>
      <c r="O13" s="130">
        <v>3181</v>
      </c>
      <c r="P13" s="130">
        <v>3033</v>
      </c>
      <c r="Q13" s="130">
        <v>2697</v>
      </c>
      <c r="R13" s="130">
        <v>2603</v>
      </c>
      <c r="S13" s="130">
        <v>2804</v>
      </c>
      <c r="T13" s="130">
        <v>3377</v>
      </c>
      <c r="U13" s="130">
        <v>4963</v>
      </c>
      <c r="V13" s="130">
        <v>5347</v>
      </c>
      <c r="W13" s="130">
        <v>4928</v>
      </c>
    </row>
    <row r="14" spans="1:23" ht="11.1" customHeight="1">
      <c r="A14" s="3045" t="s">
        <v>1096</v>
      </c>
      <c r="B14" s="3045"/>
      <c r="C14" s="3045"/>
      <c r="D14" s="1787">
        <v>347</v>
      </c>
      <c r="E14" s="1787">
        <v>429</v>
      </c>
      <c r="F14" s="1787">
        <v>591</v>
      </c>
      <c r="G14" s="1787">
        <v>631</v>
      </c>
      <c r="H14" s="1787">
        <v>684</v>
      </c>
      <c r="I14" s="1787">
        <v>730</v>
      </c>
      <c r="J14" s="1787">
        <v>820</v>
      </c>
      <c r="K14" s="1787">
        <v>912</v>
      </c>
      <c r="L14" s="1788">
        <v>973</v>
      </c>
      <c r="M14" s="1788">
        <v>977</v>
      </c>
      <c r="N14" s="1788">
        <v>1043</v>
      </c>
      <c r="O14" s="1788">
        <v>1124</v>
      </c>
      <c r="P14" s="1788">
        <v>1112</v>
      </c>
      <c r="Q14" s="1788">
        <v>1115</v>
      </c>
      <c r="R14" s="1788">
        <v>1160</v>
      </c>
      <c r="S14" s="1788">
        <v>1268</v>
      </c>
      <c r="T14" s="1788">
        <v>1370</v>
      </c>
      <c r="U14" s="1788">
        <v>1461</v>
      </c>
      <c r="V14" s="1788">
        <v>1629</v>
      </c>
      <c r="W14" s="1788">
        <v>1500</v>
      </c>
    </row>
    <row r="15" spans="1:23" ht="11.1" customHeight="1">
      <c r="A15" s="3039" t="s">
        <v>156</v>
      </c>
      <c r="B15" s="3039"/>
      <c r="C15" s="3039"/>
      <c r="D15" s="129">
        <v>83</v>
      </c>
      <c r="E15" s="129">
        <v>64</v>
      </c>
      <c r="F15" s="129">
        <v>83</v>
      </c>
      <c r="G15" s="129">
        <v>85</v>
      </c>
      <c r="H15" s="129">
        <v>102</v>
      </c>
      <c r="I15" s="129">
        <v>128</v>
      </c>
      <c r="J15" s="129">
        <v>143</v>
      </c>
      <c r="K15" s="129">
        <v>131</v>
      </c>
      <c r="L15" s="130">
        <v>142</v>
      </c>
      <c r="M15" s="130">
        <v>129</v>
      </c>
      <c r="N15" s="130">
        <v>148</v>
      </c>
      <c r="O15" s="130">
        <v>154</v>
      </c>
      <c r="P15" s="130">
        <v>189</v>
      </c>
      <c r="Q15" s="130">
        <v>159</v>
      </c>
      <c r="R15" s="130">
        <v>167</v>
      </c>
      <c r="S15" s="130">
        <v>174</v>
      </c>
      <c r="T15" s="130">
        <v>175</v>
      </c>
      <c r="U15" s="130">
        <v>207</v>
      </c>
      <c r="V15" s="130">
        <v>221</v>
      </c>
      <c r="W15" s="130">
        <v>237</v>
      </c>
    </row>
    <row r="16" spans="1:23" ht="11.1" customHeight="1">
      <c r="A16" s="3045" t="s">
        <v>157</v>
      </c>
      <c r="B16" s="3045"/>
      <c r="C16" s="3045"/>
      <c r="D16" s="1787">
        <v>66</v>
      </c>
      <c r="E16" s="1787">
        <v>70</v>
      </c>
      <c r="F16" s="1787">
        <v>99</v>
      </c>
      <c r="G16" s="1787">
        <v>123</v>
      </c>
      <c r="H16" s="1787">
        <v>118</v>
      </c>
      <c r="I16" s="1787">
        <v>113</v>
      </c>
      <c r="J16" s="1787">
        <v>118</v>
      </c>
      <c r="K16" s="1787">
        <v>147</v>
      </c>
      <c r="L16" s="1788">
        <v>133</v>
      </c>
      <c r="M16" s="1788">
        <v>152</v>
      </c>
      <c r="N16" s="1788">
        <v>181</v>
      </c>
      <c r="O16" s="1788">
        <v>184</v>
      </c>
      <c r="P16" s="1788">
        <v>199</v>
      </c>
      <c r="Q16" s="1788">
        <v>188</v>
      </c>
      <c r="R16" s="1788">
        <v>217</v>
      </c>
      <c r="S16" s="1788">
        <v>218</v>
      </c>
      <c r="T16" s="1788">
        <v>224</v>
      </c>
      <c r="U16" s="1788">
        <v>260</v>
      </c>
      <c r="V16" s="1788">
        <v>264</v>
      </c>
      <c r="W16" s="1788">
        <v>274</v>
      </c>
    </row>
    <row r="17" spans="1:23" ht="11.1" customHeight="1">
      <c r="A17" s="3039" t="s">
        <v>158</v>
      </c>
      <c r="B17" s="3039"/>
      <c r="C17" s="3039"/>
      <c r="D17" s="129">
        <v>872</v>
      </c>
      <c r="E17" s="129">
        <v>910</v>
      </c>
      <c r="F17" s="129">
        <v>930</v>
      </c>
      <c r="G17" s="129">
        <v>1030</v>
      </c>
      <c r="H17" s="129">
        <v>872</v>
      </c>
      <c r="I17" s="129">
        <v>1080</v>
      </c>
      <c r="J17" s="129">
        <v>1140</v>
      </c>
      <c r="K17" s="129">
        <v>1423</v>
      </c>
      <c r="L17" s="130">
        <v>1239</v>
      </c>
      <c r="M17" s="130">
        <v>1412</v>
      </c>
      <c r="N17" s="130">
        <v>1427</v>
      </c>
      <c r="O17" s="130">
        <v>1344</v>
      </c>
      <c r="P17" s="130">
        <v>1459</v>
      </c>
      <c r="Q17" s="130">
        <v>1667</v>
      </c>
      <c r="R17" s="130">
        <v>1607</v>
      </c>
      <c r="S17" s="130">
        <v>1736</v>
      </c>
      <c r="T17" s="130">
        <v>1872</v>
      </c>
      <c r="U17" s="130">
        <v>2455</v>
      </c>
      <c r="V17" s="130">
        <v>2812</v>
      </c>
      <c r="W17" s="130">
        <v>2770</v>
      </c>
    </row>
    <row r="18" spans="1:23" ht="11.1" customHeight="1">
      <c r="A18" s="3045" t="s">
        <v>159</v>
      </c>
      <c r="B18" s="3045"/>
      <c r="C18" s="3045"/>
      <c r="D18" s="1787">
        <v>251</v>
      </c>
      <c r="E18" s="1787">
        <v>289</v>
      </c>
      <c r="F18" s="1787">
        <v>348</v>
      </c>
      <c r="G18" s="1787">
        <v>345</v>
      </c>
      <c r="H18" s="1787">
        <v>498</v>
      </c>
      <c r="I18" s="1787">
        <v>606</v>
      </c>
      <c r="J18" s="1787">
        <v>665</v>
      </c>
      <c r="K18" s="1787">
        <v>773</v>
      </c>
      <c r="L18" s="1788">
        <v>827</v>
      </c>
      <c r="M18" s="1788">
        <v>869</v>
      </c>
      <c r="N18" s="1788">
        <v>929</v>
      </c>
      <c r="O18" s="1788">
        <v>964</v>
      </c>
      <c r="P18" s="1788">
        <v>1006</v>
      </c>
      <c r="Q18" s="1788">
        <v>1056</v>
      </c>
      <c r="R18" s="1788">
        <v>1122</v>
      </c>
      <c r="S18" s="1788">
        <v>1233</v>
      </c>
      <c r="T18" s="1788">
        <v>1310</v>
      </c>
      <c r="U18" s="1788">
        <v>1574</v>
      </c>
      <c r="V18" s="1788">
        <v>1925</v>
      </c>
      <c r="W18" s="1788">
        <v>1684</v>
      </c>
    </row>
    <row r="19" spans="1:23" ht="11.1" customHeight="1">
      <c r="A19" s="3039" t="s">
        <v>160</v>
      </c>
      <c r="B19" s="3039"/>
      <c r="C19" s="3039"/>
      <c r="D19" s="129">
        <v>59</v>
      </c>
      <c r="E19" s="129">
        <v>79</v>
      </c>
      <c r="F19" s="129">
        <v>90</v>
      </c>
      <c r="G19" s="129">
        <v>101</v>
      </c>
      <c r="H19" s="129">
        <v>110</v>
      </c>
      <c r="I19" s="129">
        <v>132</v>
      </c>
      <c r="J19" s="129">
        <v>154</v>
      </c>
      <c r="K19" s="129">
        <v>199</v>
      </c>
      <c r="L19" s="130">
        <v>211</v>
      </c>
      <c r="M19" s="130">
        <v>214</v>
      </c>
      <c r="N19" s="130">
        <v>213</v>
      </c>
      <c r="O19" s="130">
        <v>258</v>
      </c>
      <c r="P19" s="130">
        <v>265</v>
      </c>
      <c r="Q19" s="130">
        <v>268</v>
      </c>
      <c r="R19" s="130">
        <v>287</v>
      </c>
      <c r="S19" s="130">
        <v>273</v>
      </c>
      <c r="T19" s="130">
        <v>332</v>
      </c>
      <c r="U19" s="130">
        <v>338</v>
      </c>
      <c r="V19" s="130">
        <v>357</v>
      </c>
      <c r="W19" s="130">
        <v>304</v>
      </c>
    </row>
    <row r="20" spans="1:23" ht="11.1" customHeight="1">
      <c r="A20" s="3045" t="s">
        <v>161</v>
      </c>
      <c r="B20" s="3045"/>
      <c r="C20" s="3045"/>
      <c r="D20" s="1787">
        <v>100</v>
      </c>
      <c r="E20" s="1787">
        <v>112</v>
      </c>
      <c r="F20" s="1787">
        <v>148</v>
      </c>
      <c r="G20" s="1787">
        <v>189</v>
      </c>
      <c r="H20" s="1787">
        <v>197</v>
      </c>
      <c r="I20" s="1787">
        <v>238</v>
      </c>
      <c r="J20" s="1787">
        <v>284</v>
      </c>
      <c r="K20" s="1787">
        <v>292</v>
      </c>
      <c r="L20" s="1788">
        <v>294</v>
      </c>
      <c r="M20" s="1788">
        <v>241</v>
      </c>
      <c r="N20" s="1788">
        <v>318</v>
      </c>
      <c r="O20" s="1788">
        <v>288</v>
      </c>
      <c r="P20" s="1788">
        <v>317</v>
      </c>
      <c r="Q20" s="1788">
        <v>341</v>
      </c>
      <c r="R20" s="1788">
        <v>356</v>
      </c>
      <c r="S20" s="1788">
        <v>349</v>
      </c>
      <c r="T20" s="1788">
        <v>349</v>
      </c>
      <c r="U20" s="1788">
        <v>333</v>
      </c>
      <c r="V20" s="1788">
        <v>360</v>
      </c>
      <c r="W20" s="1788">
        <v>371</v>
      </c>
    </row>
    <row r="21" spans="1:23" ht="11.1" customHeight="1">
      <c r="A21" s="3039" t="s">
        <v>162</v>
      </c>
      <c r="B21" s="3039"/>
      <c r="C21" s="3039"/>
      <c r="D21" s="129">
        <v>215</v>
      </c>
      <c r="E21" s="129">
        <v>257</v>
      </c>
      <c r="F21" s="129">
        <v>370</v>
      </c>
      <c r="G21" s="129">
        <v>451</v>
      </c>
      <c r="H21" s="129">
        <v>588</v>
      </c>
      <c r="I21" s="129">
        <v>559</v>
      </c>
      <c r="J21" s="129">
        <v>662</v>
      </c>
      <c r="K21" s="129">
        <v>766</v>
      </c>
      <c r="L21" s="130">
        <v>722</v>
      </c>
      <c r="M21" s="130">
        <v>779</v>
      </c>
      <c r="N21" s="130">
        <v>786</v>
      </c>
      <c r="O21" s="130">
        <v>1036</v>
      </c>
      <c r="P21" s="130">
        <v>1099</v>
      </c>
      <c r="Q21" s="130">
        <v>1126</v>
      </c>
      <c r="R21" s="130">
        <v>1049</v>
      </c>
      <c r="S21" s="130">
        <v>1128</v>
      </c>
      <c r="T21" s="130">
        <v>1332</v>
      </c>
      <c r="U21" s="130">
        <v>1525</v>
      </c>
      <c r="V21" s="130">
        <v>1662</v>
      </c>
      <c r="W21" s="130">
        <v>1407</v>
      </c>
    </row>
    <row r="22" spans="1:23" ht="11.1" customHeight="1">
      <c r="A22" s="3045" t="s">
        <v>163</v>
      </c>
      <c r="B22" s="3045"/>
      <c r="C22" s="3045"/>
      <c r="D22" s="1787">
        <v>246</v>
      </c>
      <c r="E22" s="1787">
        <v>335</v>
      </c>
      <c r="F22" s="1787">
        <v>351</v>
      </c>
      <c r="G22" s="1787">
        <v>468</v>
      </c>
      <c r="H22" s="1787">
        <v>630</v>
      </c>
      <c r="I22" s="1787">
        <v>656</v>
      </c>
      <c r="J22" s="1787">
        <v>752</v>
      </c>
      <c r="K22" s="1787">
        <v>800</v>
      </c>
      <c r="L22" s="1788">
        <v>862</v>
      </c>
      <c r="M22" s="1788">
        <v>686</v>
      </c>
      <c r="N22" s="1788">
        <v>623</v>
      </c>
      <c r="O22" s="1788">
        <v>616</v>
      </c>
      <c r="P22" s="1788">
        <v>618</v>
      </c>
      <c r="Q22" s="1788">
        <v>588</v>
      </c>
      <c r="R22" s="1788">
        <v>836</v>
      </c>
      <c r="S22" s="1788">
        <v>810</v>
      </c>
      <c r="T22" s="1788">
        <v>901</v>
      </c>
      <c r="U22" s="1788">
        <v>1036</v>
      </c>
      <c r="V22" s="1788">
        <v>1138</v>
      </c>
      <c r="W22" s="1788">
        <v>1186</v>
      </c>
    </row>
    <row r="23" spans="1:23" ht="11.1" customHeight="1">
      <c r="A23" s="3039" t="s">
        <v>164</v>
      </c>
      <c r="B23" s="3039"/>
      <c r="C23" s="3039"/>
      <c r="D23" s="129">
        <v>70</v>
      </c>
      <c r="E23" s="129">
        <v>62</v>
      </c>
      <c r="F23" s="129">
        <v>92</v>
      </c>
      <c r="G23" s="129">
        <v>147</v>
      </c>
      <c r="H23" s="129">
        <v>134</v>
      </c>
      <c r="I23" s="129">
        <v>145</v>
      </c>
      <c r="J23" s="129">
        <v>168</v>
      </c>
      <c r="K23" s="129">
        <v>166</v>
      </c>
      <c r="L23" s="130">
        <v>161</v>
      </c>
      <c r="M23" s="130">
        <v>162</v>
      </c>
      <c r="N23" s="130">
        <v>182</v>
      </c>
      <c r="O23" s="130">
        <v>140</v>
      </c>
      <c r="P23" s="130">
        <v>160</v>
      </c>
      <c r="Q23" s="130">
        <v>157</v>
      </c>
      <c r="R23" s="130">
        <v>183</v>
      </c>
      <c r="S23" s="130">
        <v>227</v>
      </c>
      <c r="T23" s="130">
        <v>278</v>
      </c>
      <c r="U23" s="130">
        <v>369</v>
      </c>
      <c r="V23" s="130">
        <v>443</v>
      </c>
      <c r="W23" s="130">
        <v>364</v>
      </c>
    </row>
    <row r="24" spans="1:23" ht="11.1" customHeight="1">
      <c r="A24" s="3045" t="s">
        <v>165</v>
      </c>
      <c r="B24" s="3045"/>
      <c r="C24" s="3045"/>
      <c r="D24" s="1787">
        <v>660</v>
      </c>
      <c r="E24" s="1787">
        <v>657</v>
      </c>
      <c r="F24" s="1787">
        <v>676</v>
      </c>
      <c r="G24" s="1787">
        <v>759</v>
      </c>
      <c r="H24" s="1787">
        <v>834</v>
      </c>
      <c r="I24" s="1787">
        <v>721</v>
      </c>
      <c r="J24" s="1787">
        <v>696</v>
      </c>
      <c r="K24" s="1787">
        <v>805</v>
      </c>
      <c r="L24" s="1788">
        <v>807</v>
      </c>
      <c r="M24" s="1788">
        <v>731</v>
      </c>
      <c r="N24" s="1788">
        <v>768</v>
      </c>
      <c r="O24" s="1788">
        <v>674</v>
      </c>
      <c r="P24" s="1788">
        <v>731</v>
      </c>
      <c r="Q24" s="1788">
        <v>860</v>
      </c>
      <c r="R24" s="1788">
        <v>908</v>
      </c>
      <c r="S24" s="1788">
        <v>1095</v>
      </c>
      <c r="T24" s="1788">
        <v>1320</v>
      </c>
      <c r="U24" s="1788">
        <v>2089</v>
      </c>
      <c r="V24" s="1788">
        <v>2296</v>
      </c>
      <c r="W24" s="1788">
        <v>2385</v>
      </c>
    </row>
    <row r="25" spans="1:23" ht="11.1" customHeight="1">
      <c r="A25" s="3039" t="s">
        <v>166</v>
      </c>
      <c r="B25" s="3039"/>
      <c r="C25" s="3039"/>
      <c r="D25" s="129">
        <v>512</v>
      </c>
      <c r="E25" s="129">
        <v>484</v>
      </c>
      <c r="F25" s="129">
        <v>714</v>
      </c>
      <c r="G25" s="129">
        <v>736</v>
      </c>
      <c r="H25" s="129">
        <v>876</v>
      </c>
      <c r="I25" s="129">
        <v>704</v>
      </c>
      <c r="J25" s="129">
        <v>867</v>
      </c>
      <c r="K25" s="129">
        <v>1021</v>
      </c>
      <c r="L25" s="130">
        <v>1003</v>
      </c>
      <c r="M25" s="130">
        <v>885</v>
      </c>
      <c r="N25" s="130">
        <v>916</v>
      </c>
      <c r="O25" s="130">
        <v>836</v>
      </c>
      <c r="P25" s="130">
        <v>1017</v>
      </c>
      <c r="Q25" s="130">
        <v>976</v>
      </c>
      <c r="R25" s="130">
        <v>1200</v>
      </c>
      <c r="S25" s="130">
        <v>1402</v>
      </c>
      <c r="T25" s="130">
        <v>1851</v>
      </c>
      <c r="U25" s="130">
        <v>2379</v>
      </c>
      <c r="V25" s="130">
        <v>2323</v>
      </c>
      <c r="W25" s="130">
        <v>2391</v>
      </c>
    </row>
    <row r="26" spans="1:23" ht="11.1" customHeight="1">
      <c r="A26" s="3045" t="s">
        <v>167</v>
      </c>
      <c r="B26" s="3045"/>
      <c r="C26" s="3045"/>
      <c r="D26" s="1787">
        <v>708</v>
      </c>
      <c r="E26" s="1787">
        <v>871</v>
      </c>
      <c r="F26" s="1787">
        <v>955</v>
      </c>
      <c r="G26" s="1787">
        <v>1080</v>
      </c>
      <c r="H26" s="1787">
        <v>1062</v>
      </c>
      <c r="I26" s="1787">
        <v>1208</v>
      </c>
      <c r="J26" s="1787">
        <v>1398</v>
      </c>
      <c r="K26" s="1787">
        <v>1661</v>
      </c>
      <c r="L26" s="1788">
        <v>1542</v>
      </c>
      <c r="M26" s="1788">
        <v>1575</v>
      </c>
      <c r="N26" s="1788">
        <v>1750</v>
      </c>
      <c r="O26" s="1788">
        <v>1723</v>
      </c>
      <c r="P26" s="1788">
        <v>1702</v>
      </c>
      <c r="Q26" s="1788">
        <v>1623</v>
      </c>
      <c r="R26" s="1788">
        <v>1812</v>
      </c>
      <c r="S26" s="1788">
        <v>2048</v>
      </c>
      <c r="T26" s="1788">
        <v>2316</v>
      </c>
      <c r="U26" s="1788">
        <v>2701</v>
      </c>
      <c r="V26" s="1788">
        <v>3034</v>
      </c>
      <c r="W26" s="1788">
        <v>2840</v>
      </c>
    </row>
    <row r="27" spans="1:23" ht="11.1" customHeight="1">
      <c r="A27" s="3039" t="s">
        <v>168</v>
      </c>
      <c r="B27" s="3039"/>
      <c r="C27" s="3039"/>
      <c r="D27" s="129">
        <v>169</v>
      </c>
      <c r="E27" s="129">
        <v>161</v>
      </c>
      <c r="F27" s="129">
        <v>226</v>
      </c>
      <c r="G27" s="129">
        <v>241</v>
      </c>
      <c r="H27" s="129">
        <v>296</v>
      </c>
      <c r="I27" s="129">
        <v>302</v>
      </c>
      <c r="J27" s="129">
        <v>338</v>
      </c>
      <c r="K27" s="129">
        <v>378</v>
      </c>
      <c r="L27" s="130">
        <v>359</v>
      </c>
      <c r="M27" s="130">
        <v>398</v>
      </c>
      <c r="N27" s="130">
        <v>441</v>
      </c>
      <c r="O27" s="130">
        <v>427</v>
      </c>
      <c r="P27" s="130">
        <v>557</v>
      </c>
      <c r="Q27" s="130">
        <v>539</v>
      </c>
      <c r="R27" s="130">
        <v>579</v>
      </c>
      <c r="S27" s="130">
        <v>586</v>
      </c>
      <c r="T27" s="130">
        <v>653</v>
      </c>
      <c r="U27" s="130">
        <v>750</v>
      </c>
      <c r="V27" s="130">
        <v>825</v>
      </c>
      <c r="W27" s="130">
        <v>736</v>
      </c>
    </row>
    <row r="28" spans="1:23" ht="11.1" customHeight="1">
      <c r="A28" s="3045" t="s">
        <v>169</v>
      </c>
      <c r="B28" s="3045"/>
      <c r="C28" s="3045"/>
      <c r="D28" s="1787">
        <v>101</v>
      </c>
      <c r="E28" s="1787">
        <v>123</v>
      </c>
      <c r="F28" s="1787">
        <v>183</v>
      </c>
      <c r="G28" s="1787">
        <v>202</v>
      </c>
      <c r="H28" s="1787">
        <v>225</v>
      </c>
      <c r="I28" s="1787">
        <v>245</v>
      </c>
      <c r="J28" s="1787">
        <v>263</v>
      </c>
      <c r="K28" s="1787">
        <v>368</v>
      </c>
      <c r="L28" s="1788">
        <v>334</v>
      </c>
      <c r="M28" s="1788">
        <v>321</v>
      </c>
      <c r="N28" s="1788">
        <v>345</v>
      </c>
      <c r="O28" s="1788">
        <v>353</v>
      </c>
      <c r="P28" s="1788">
        <v>317</v>
      </c>
      <c r="Q28" s="1788">
        <v>328</v>
      </c>
      <c r="R28" s="1788">
        <v>327</v>
      </c>
      <c r="S28" s="1788">
        <v>361</v>
      </c>
      <c r="T28" s="1788">
        <v>369</v>
      </c>
      <c r="U28" s="1788">
        <v>374</v>
      </c>
      <c r="V28" s="1788">
        <v>387</v>
      </c>
      <c r="W28" s="1788">
        <v>334</v>
      </c>
    </row>
    <row r="29" spans="1:23" ht="11.1" customHeight="1">
      <c r="A29" s="3039" t="s">
        <v>170</v>
      </c>
      <c r="B29" s="3039"/>
      <c r="C29" s="3039"/>
      <c r="D29" s="129">
        <v>294</v>
      </c>
      <c r="E29" s="129">
        <v>327</v>
      </c>
      <c r="F29" s="129">
        <v>381</v>
      </c>
      <c r="G29" s="129">
        <v>443</v>
      </c>
      <c r="H29" s="129">
        <v>550</v>
      </c>
      <c r="I29" s="129">
        <v>574</v>
      </c>
      <c r="J29" s="129">
        <v>640</v>
      </c>
      <c r="K29" s="129">
        <v>765</v>
      </c>
      <c r="L29" s="130">
        <v>730</v>
      </c>
      <c r="M29" s="130">
        <v>779</v>
      </c>
      <c r="N29" s="130">
        <v>881</v>
      </c>
      <c r="O29" s="130">
        <v>1024</v>
      </c>
      <c r="P29" s="130">
        <v>990</v>
      </c>
      <c r="Q29" s="130">
        <v>961</v>
      </c>
      <c r="R29" s="130">
        <v>1041</v>
      </c>
      <c r="S29" s="130">
        <v>1107</v>
      </c>
      <c r="T29" s="130">
        <v>1098</v>
      </c>
      <c r="U29" s="130">
        <v>1418</v>
      </c>
      <c r="V29" s="130">
        <v>1426</v>
      </c>
      <c r="W29" s="130">
        <v>1660</v>
      </c>
    </row>
    <row r="30" spans="1:23" ht="11.1" customHeight="1">
      <c r="A30" s="3045" t="s">
        <v>171</v>
      </c>
      <c r="B30" s="3045"/>
      <c r="C30" s="3045"/>
      <c r="D30" s="1787">
        <v>48</v>
      </c>
      <c r="E30" s="1787">
        <v>47</v>
      </c>
      <c r="F30" s="1787">
        <v>62</v>
      </c>
      <c r="G30" s="1787">
        <v>85</v>
      </c>
      <c r="H30" s="1787">
        <v>116</v>
      </c>
      <c r="I30" s="1787">
        <v>119</v>
      </c>
      <c r="J30" s="1787">
        <v>119</v>
      </c>
      <c r="K30" s="1787">
        <v>121</v>
      </c>
      <c r="L30" s="1788">
        <v>132</v>
      </c>
      <c r="M30" s="1788">
        <v>141</v>
      </c>
      <c r="N30" s="1788">
        <v>147</v>
      </c>
      <c r="O30" s="1788">
        <v>123</v>
      </c>
      <c r="P30" s="1788">
        <v>150</v>
      </c>
      <c r="Q30" s="1788">
        <v>129</v>
      </c>
      <c r="R30" s="1791">
        <v>156</v>
      </c>
      <c r="S30" s="1791">
        <v>145</v>
      </c>
      <c r="T30" s="1791">
        <v>152</v>
      </c>
      <c r="U30" s="1791">
        <v>136</v>
      </c>
      <c r="V30" s="1791">
        <v>132</v>
      </c>
      <c r="W30" s="1791">
        <v>138</v>
      </c>
    </row>
    <row r="31" spans="1:23" ht="11.1" customHeight="1">
      <c r="A31" s="3045" t="s">
        <v>172</v>
      </c>
      <c r="B31" s="3045"/>
      <c r="C31" s="3045"/>
      <c r="D31" s="1787">
        <v>41</v>
      </c>
      <c r="E31" s="1787">
        <v>52</v>
      </c>
      <c r="F31" s="1787">
        <v>69</v>
      </c>
      <c r="G31" s="1787">
        <v>69</v>
      </c>
      <c r="H31" s="1787">
        <v>88</v>
      </c>
      <c r="I31" s="1787">
        <v>91</v>
      </c>
      <c r="J31" s="1787">
        <v>129</v>
      </c>
      <c r="K31" s="1787">
        <v>131</v>
      </c>
      <c r="L31" s="1788">
        <v>92</v>
      </c>
      <c r="M31" s="1788">
        <v>113</v>
      </c>
      <c r="N31" s="1788">
        <v>118</v>
      </c>
      <c r="O31" s="1788">
        <v>130</v>
      </c>
      <c r="P31" s="1788">
        <v>148</v>
      </c>
      <c r="Q31" s="1788">
        <v>154</v>
      </c>
      <c r="R31" s="1791">
        <v>137</v>
      </c>
      <c r="S31" s="1791">
        <v>140</v>
      </c>
      <c r="T31" s="1791">
        <v>139</v>
      </c>
      <c r="U31" s="1791">
        <v>146</v>
      </c>
      <c r="V31" s="1791">
        <v>163</v>
      </c>
      <c r="W31" s="1791">
        <v>171</v>
      </c>
    </row>
    <row r="32" spans="1:23" ht="11.1" customHeight="1">
      <c r="A32" s="3039" t="s">
        <v>173</v>
      </c>
      <c r="B32" s="3039"/>
      <c r="C32" s="3039"/>
      <c r="D32" s="129">
        <v>236</v>
      </c>
      <c r="E32" s="129">
        <v>281</v>
      </c>
      <c r="F32" s="129">
        <v>268</v>
      </c>
      <c r="G32" s="129">
        <v>332</v>
      </c>
      <c r="H32" s="129">
        <v>350</v>
      </c>
      <c r="I32" s="129">
        <v>395</v>
      </c>
      <c r="J32" s="129">
        <v>464</v>
      </c>
      <c r="K32" s="129">
        <v>471</v>
      </c>
      <c r="L32" s="130">
        <v>515</v>
      </c>
      <c r="M32" s="130">
        <v>529</v>
      </c>
      <c r="N32" s="130">
        <v>555</v>
      </c>
      <c r="O32" s="130">
        <v>581</v>
      </c>
      <c r="P32" s="130">
        <v>642</v>
      </c>
      <c r="Q32" s="130">
        <v>611</v>
      </c>
      <c r="R32" s="130">
        <v>622</v>
      </c>
      <c r="S32" s="130">
        <v>555</v>
      </c>
      <c r="T32" s="130">
        <v>629</v>
      </c>
      <c r="U32" s="130">
        <v>678</v>
      </c>
      <c r="V32" s="130">
        <v>698</v>
      </c>
      <c r="W32" s="130">
        <v>712</v>
      </c>
    </row>
    <row r="33" spans="1:23" ht="11.1" customHeight="1">
      <c r="A33" s="3045" t="s">
        <v>174</v>
      </c>
      <c r="B33" s="3045"/>
      <c r="C33" s="3045"/>
      <c r="D33" s="1787">
        <v>62</v>
      </c>
      <c r="E33" s="1787">
        <v>49</v>
      </c>
      <c r="F33" s="1787">
        <v>83</v>
      </c>
      <c r="G33" s="1787">
        <v>114</v>
      </c>
      <c r="H33" s="1787">
        <v>137</v>
      </c>
      <c r="I33" s="1787">
        <v>128</v>
      </c>
      <c r="J33" s="1787">
        <v>152</v>
      </c>
      <c r="K33" s="1787">
        <v>160</v>
      </c>
      <c r="L33" s="1788">
        <v>187</v>
      </c>
      <c r="M33" s="1788">
        <v>129</v>
      </c>
      <c r="N33" s="1788">
        <v>172</v>
      </c>
      <c r="O33" s="1788">
        <v>164</v>
      </c>
      <c r="P33" s="1788">
        <v>212</v>
      </c>
      <c r="Q33" s="1788">
        <v>177</v>
      </c>
      <c r="R33" s="1788">
        <v>217</v>
      </c>
      <c r="S33" s="1788">
        <v>348</v>
      </c>
      <c r="T33" s="1788">
        <v>433</v>
      </c>
      <c r="U33" s="1788">
        <v>495</v>
      </c>
      <c r="V33" s="1788">
        <v>479</v>
      </c>
      <c r="W33" s="1788">
        <v>472</v>
      </c>
    </row>
    <row r="34" spans="1:23" ht="11.1" customHeight="1">
      <c r="A34" s="3039" t="s">
        <v>1029</v>
      </c>
      <c r="B34" s="3039"/>
      <c r="C34" s="3039"/>
      <c r="D34" s="129">
        <v>757</v>
      </c>
      <c r="E34" s="129">
        <v>795</v>
      </c>
      <c r="F34" s="129">
        <v>796</v>
      </c>
      <c r="G34" s="129">
        <v>885</v>
      </c>
      <c r="H34" s="129">
        <v>792</v>
      </c>
      <c r="I34" s="129">
        <v>711</v>
      </c>
      <c r="J34" s="129">
        <v>966</v>
      </c>
      <c r="K34" s="129">
        <v>1009</v>
      </c>
      <c r="L34" s="130">
        <v>797</v>
      </c>
      <c r="M34" s="130">
        <v>808</v>
      </c>
      <c r="N34" s="130">
        <v>343</v>
      </c>
      <c r="O34" s="130">
        <v>903</v>
      </c>
      <c r="P34" s="130">
        <v>1042</v>
      </c>
      <c r="Q34" s="130">
        <v>1268</v>
      </c>
      <c r="R34" s="130">
        <v>1331</v>
      </c>
      <c r="S34" s="130">
        <v>1303</v>
      </c>
      <c r="T34" s="130">
        <v>1506</v>
      </c>
      <c r="U34" s="130">
        <v>2132</v>
      </c>
      <c r="V34" s="130">
        <v>2752</v>
      </c>
      <c r="W34" s="130">
        <v>2980</v>
      </c>
    </row>
    <row r="35" spans="1:23" ht="11.1" customHeight="1">
      <c r="A35" s="3045" t="s">
        <v>176</v>
      </c>
      <c r="B35" s="3045"/>
      <c r="C35" s="3045"/>
      <c r="D35" s="1787">
        <v>275</v>
      </c>
      <c r="E35" s="1787">
        <v>281</v>
      </c>
      <c r="F35" s="1787">
        <v>277</v>
      </c>
      <c r="G35" s="1787">
        <v>301</v>
      </c>
      <c r="H35" s="1787">
        <v>373</v>
      </c>
      <c r="I35" s="1787">
        <v>331</v>
      </c>
      <c r="J35" s="1787">
        <v>385</v>
      </c>
      <c r="K35" s="1787">
        <v>435</v>
      </c>
      <c r="L35" s="1788">
        <v>471</v>
      </c>
      <c r="M35" s="1788">
        <v>534</v>
      </c>
      <c r="N35" s="1788">
        <v>447</v>
      </c>
      <c r="O35" s="1788">
        <v>487</v>
      </c>
      <c r="P35" s="1788">
        <v>537</v>
      </c>
      <c r="Q35" s="1788">
        <v>502</v>
      </c>
      <c r="R35" s="1788">
        <v>471</v>
      </c>
      <c r="S35" s="1788">
        <v>559</v>
      </c>
      <c r="T35" s="1788">
        <v>516</v>
      </c>
      <c r="U35" s="1788">
        <v>525</v>
      </c>
      <c r="V35" s="1788">
        <v>515</v>
      </c>
      <c r="W35" s="1788">
        <v>562</v>
      </c>
    </row>
    <row r="36" spans="1:23" ht="11.1" customHeight="1">
      <c r="A36" s="3039" t="s">
        <v>177</v>
      </c>
      <c r="B36" s="3039"/>
      <c r="C36" s="3039"/>
      <c r="D36" s="129">
        <v>1102</v>
      </c>
      <c r="E36" s="129">
        <v>901</v>
      </c>
      <c r="F36" s="129">
        <v>1280</v>
      </c>
      <c r="G36" s="129">
        <v>1118</v>
      </c>
      <c r="H36" s="129">
        <v>1209</v>
      </c>
      <c r="I36" s="129">
        <v>1068</v>
      </c>
      <c r="J36" s="129">
        <v>1175</v>
      </c>
      <c r="K36" s="129">
        <v>1949</v>
      </c>
      <c r="L36" s="130">
        <v>1909</v>
      </c>
      <c r="M36" s="130">
        <v>1856</v>
      </c>
      <c r="N36" s="130">
        <v>1797</v>
      </c>
      <c r="O36" s="130">
        <v>1760</v>
      </c>
      <c r="P36" s="130">
        <v>2149</v>
      </c>
      <c r="Q36" s="130">
        <v>2262</v>
      </c>
      <c r="R36" s="130">
        <v>2483</v>
      </c>
      <c r="S36" s="130">
        <v>2510</v>
      </c>
      <c r="T36" s="130">
        <v>3009</v>
      </c>
      <c r="U36" s="130">
        <v>3894</v>
      </c>
      <c r="V36" s="130">
        <v>4117</v>
      </c>
      <c r="W36" s="130">
        <v>3904</v>
      </c>
    </row>
    <row r="37" spans="1:23" ht="11.1" customHeight="1">
      <c r="A37" s="3045" t="s">
        <v>178</v>
      </c>
      <c r="B37" s="3045"/>
      <c r="C37" s="3045"/>
      <c r="D37" s="1787">
        <v>401</v>
      </c>
      <c r="E37" s="1787">
        <v>531</v>
      </c>
      <c r="F37" s="1787">
        <v>584</v>
      </c>
      <c r="G37" s="1787">
        <v>684</v>
      </c>
      <c r="H37" s="1787">
        <v>833</v>
      </c>
      <c r="I37" s="1787">
        <v>918</v>
      </c>
      <c r="J37" s="1787">
        <v>1061</v>
      </c>
      <c r="K37" s="1787">
        <v>1120</v>
      </c>
      <c r="L37" s="1788">
        <v>1125</v>
      </c>
      <c r="M37" s="1788">
        <v>1217</v>
      </c>
      <c r="N37" s="1788">
        <v>1223</v>
      </c>
      <c r="O37" s="1788">
        <v>1125</v>
      </c>
      <c r="P37" s="1788">
        <v>1303</v>
      </c>
      <c r="Q37" s="1788">
        <v>1346</v>
      </c>
      <c r="R37" s="1788">
        <v>1308</v>
      </c>
      <c r="S37" s="1788">
        <v>1435</v>
      </c>
      <c r="T37" s="1788">
        <v>1636</v>
      </c>
      <c r="U37" s="1788">
        <v>2040</v>
      </c>
      <c r="V37" s="1788">
        <v>2515</v>
      </c>
      <c r="W37" s="1788">
        <v>2340</v>
      </c>
    </row>
    <row r="38" spans="1:23" ht="11.1" customHeight="1">
      <c r="A38" s="3039" t="s">
        <v>179</v>
      </c>
      <c r="B38" s="3039"/>
      <c r="C38" s="3039"/>
      <c r="D38" s="129">
        <v>15</v>
      </c>
      <c r="E38" s="129">
        <v>16</v>
      </c>
      <c r="F38" s="129">
        <v>17</v>
      </c>
      <c r="G38" s="129">
        <v>24</v>
      </c>
      <c r="H38" s="129">
        <v>27</v>
      </c>
      <c r="I38" s="129">
        <v>21</v>
      </c>
      <c r="J38" s="129">
        <v>13</v>
      </c>
      <c r="K38" s="129">
        <v>16</v>
      </c>
      <c r="L38" s="130">
        <v>37</v>
      </c>
      <c r="M38" s="130">
        <v>48</v>
      </c>
      <c r="N38" s="130">
        <v>28</v>
      </c>
      <c r="O38" s="130">
        <v>26</v>
      </c>
      <c r="P38" s="130">
        <v>22</v>
      </c>
      <c r="Q38" s="130">
        <v>27</v>
      </c>
      <c r="R38" s="130">
        <v>27</v>
      </c>
      <c r="S38" s="130">
        <v>48</v>
      </c>
      <c r="T38" s="130">
        <v>65</v>
      </c>
      <c r="U38" s="130">
        <v>86</v>
      </c>
      <c r="V38" s="130">
        <v>73</v>
      </c>
      <c r="W38" s="130">
        <v>76</v>
      </c>
    </row>
    <row r="39" spans="1:23" ht="11.1" customHeight="1">
      <c r="A39" s="3045" t="s">
        <v>1028</v>
      </c>
      <c r="B39" s="3045"/>
      <c r="C39" s="3045"/>
      <c r="D39" s="1787">
        <v>534</v>
      </c>
      <c r="E39" s="1787">
        <v>625</v>
      </c>
      <c r="F39" s="1787">
        <v>808</v>
      </c>
      <c r="G39" s="1787">
        <v>1025</v>
      </c>
      <c r="H39" s="1787">
        <v>852</v>
      </c>
      <c r="I39" s="1787">
        <v>1266</v>
      </c>
      <c r="J39" s="1787">
        <v>1382</v>
      </c>
      <c r="K39" s="1787">
        <v>1606</v>
      </c>
      <c r="L39" s="1788">
        <v>1691</v>
      </c>
      <c r="M39" s="1788">
        <v>1811</v>
      </c>
      <c r="N39" s="1788">
        <v>1340</v>
      </c>
      <c r="O39" s="1788">
        <v>1911</v>
      </c>
      <c r="P39" s="1788">
        <v>2127</v>
      </c>
      <c r="Q39" s="1788">
        <v>2207</v>
      </c>
      <c r="R39" s="1788">
        <v>2450</v>
      </c>
      <c r="S39" s="1788">
        <v>2832</v>
      </c>
      <c r="T39" s="1788">
        <v>3418</v>
      </c>
      <c r="U39" s="1788">
        <v>4477</v>
      </c>
      <c r="V39" s="1788">
        <v>5299</v>
      </c>
      <c r="W39" s="1788">
        <v>4153</v>
      </c>
    </row>
    <row r="40" spans="1:23" ht="11.1" customHeight="1">
      <c r="A40" s="3039" t="s">
        <v>181</v>
      </c>
      <c r="B40" s="3039"/>
      <c r="C40" s="3039"/>
      <c r="D40" s="129">
        <v>189</v>
      </c>
      <c r="E40" s="129">
        <v>250</v>
      </c>
      <c r="F40" s="129">
        <v>282</v>
      </c>
      <c r="G40" s="129">
        <v>257</v>
      </c>
      <c r="H40" s="129">
        <v>411</v>
      </c>
      <c r="I40" s="129">
        <v>527</v>
      </c>
      <c r="J40" s="129">
        <v>533</v>
      </c>
      <c r="K40" s="129">
        <v>619</v>
      </c>
      <c r="L40" s="130">
        <v>687</v>
      </c>
      <c r="M40" s="130">
        <v>585</v>
      </c>
      <c r="N40" s="130">
        <v>766</v>
      </c>
      <c r="O40" s="130">
        <v>728</v>
      </c>
      <c r="P40" s="130">
        <v>715</v>
      </c>
      <c r="Q40" s="130">
        <v>782</v>
      </c>
      <c r="R40" s="130">
        <v>800</v>
      </c>
      <c r="S40" s="130">
        <v>809</v>
      </c>
      <c r="T40" s="130">
        <v>751</v>
      </c>
      <c r="U40" s="130">
        <v>840</v>
      </c>
      <c r="V40" s="130">
        <v>805</v>
      </c>
      <c r="W40" s="130">
        <v>739</v>
      </c>
    </row>
    <row r="41" spans="1:23" ht="11.1" customHeight="1">
      <c r="A41" s="3045" t="s">
        <v>182</v>
      </c>
      <c r="B41" s="3045"/>
      <c r="C41" s="3045"/>
      <c r="D41" s="1787">
        <v>329</v>
      </c>
      <c r="E41" s="1787">
        <v>306</v>
      </c>
      <c r="F41" s="1787">
        <v>321</v>
      </c>
      <c r="G41" s="1787">
        <v>411</v>
      </c>
      <c r="H41" s="1787">
        <v>482</v>
      </c>
      <c r="I41" s="1787">
        <v>482</v>
      </c>
      <c r="J41" s="1787">
        <v>513</v>
      </c>
      <c r="K41" s="1787">
        <v>584</v>
      </c>
      <c r="L41" s="1788">
        <v>564</v>
      </c>
      <c r="M41" s="1788">
        <v>521</v>
      </c>
      <c r="N41" s="1788">
        <v>576</v>
      </c>
      <c r="O41" s="1788">
        <v>576</v>
      </c>
      <c r="P41" s="1788">
        <v>596</v>
      </c>
      <c r="Q41" s="1788">
        <v>568</v>
      </c>
      <c r="R41" s="1788">
        <v>545</v>
      </c>
      <c r="S41" s="1788">
        <v>617</v>
      </c>
      <c r="T41" s="1788">
        <v>609</v>
      </c>
      <c r="U41" s="1788">
        <v>651</v>
      </c>
      <c r="V41" s="1788">
        <v>676</v>
      </c>
      <c r="W41" s="1788">
        <v>678</v>
      </c>
    </row>
    <row r="42" spans="1:23" ht="11.1" customHeight="1">
      <c r="A42" s="3039" t="s">
        <v>183</v>
      </c>
      <c r="B42" s="3039"/>
      <c r="C42" s="3039"/>
      <c r="D42" s="129">
        <v>1049</v>
      </c>
      <c r="E42" s="129">
        <v>1215</v>
      </c>
      <c r="F42" s="129">
        <v>1021</v>
      </c>
      <c r="G42" s="129">
        <v>1159</v>
      </c>
      <c r="H42" s="129">
        <v>1441</v>
      </c>
      <c r="I42" s="129">
        <v>1600</v>
      </c>
      <c r="J42" s="129">
        <v>1680</v>
      </c>
      <c r="K42" s="129">
        <v>1834</v>
      </c>
      <c r="L42" s="130">
        <v>1812</v>
      </c>
      <c r="M42" s="130">
        <v>1898</v>
      </c>
      <c r="N42" s="130">
        <v>1983</v>
      </c>
      <c r="O42" s="130">
        <v>1980</v>
      </c>
      <c r="P42" s="130">
        <v>2342</v>
      </c>
      <c r="Q42" s="130">
        <v>2459</v>
      </c>
      <c r="R42" s="130">
        <v>2525</v>
      </c>
      <c r="S42" s="130">
        <v>2829</v>
      </c>
      <c r="T42" s="130">
        <v>3376</v>
      </c>
      <c r="U42" s="130">
        <v>4762</v>
      </c>
      <c r="V42" s="130">
        <v>5495</v>
      </c>
      <c r="W42" s="130">
        <v>4535</v>
      </c>
    </row>
    <row r="43" spans="1:23" ht="11.1" customHeight="1">
      <c r="A43" s="3045" t="s">
        <v>184</v>
      </c>
      <c r="B43" s="3045"/>
      <c r="C43" s="3045"/>
      <c r="D43" s="1787">
        <v>61</v>
      </c>
      <c r="E43" s="1787">
        <v>76</v>
      </c>
      <c r="F43" s="1787">
        <v>116</v>
      </c>
      <c r="G43" s="1787">
        <v>112</v>
      </c>
      <c r="H43" s="1787">
        <v>157</v>
      </c>
      <c r="I43" s="1787">
        <v>109</v>
      </c>
      <c r="J43" s="1787">
        <v>163</v>
      </c>
      <c r="K43" s="1787">
        <v>179</v>
      </c>
      <c r="L43" s="1788">
        <v>142</v>
      </c>
      <c r="M43" s="1788">
        <v>193</v>
      </c>
      <c r="N43" s="1788">
        <v>168</v>
      </c>
      <c r="O43" s="1788">
        <v>176</v>
      </c>
      <c r="P43" s="1788">
        <v>193</v>
      </c>
      <c r="Q43" s="1788">
        <v>201</v>
      </c>
      <c r="R43" s="1788">
        <v>252</v>
      </c>
      <c r="S43" s="1788">
        <v>253</v>
      </c>
      <c r="T43" s="1788">
        <v>318</v>
      </c>
      <c r="U43" s="1788">
        <v>330</v>
      </c>
      <c r="V43" s="1788">
        <v>322</v>
      </c>
      <c r="W43" s="1788">
        <v>328</v>
      </c>
    </row>
    <row r="44" spans="1:23" ht="11.1" customHeight="1">
      <c r="A44" s="3039" t="s">
        <v>185</v>
      </c>
      <c r="B44" s="3039"/>
      <c r="C44" s="3039"/>
      <c r="D44" s="129">
        <v>168</v>
      </c>
      <c r="E44" s="129">
        <v>289</v>
      </c>
      <c r="F44" s="129">
        <v>265</v>
      </c>
      <c r="G44" s="129">
        <v>238</v>
      </c>
      <c r="H44" s="129">
        <v>310</v>
      </c>
      <c r="I44" s="129">
        <v>383</v>
      </c>
      <c r="J44" s="129">
        <v>486</v>
      </c>
      <c r="K44" s="129">
        <v>641</v>
      </c>
      <c r="L44" s="130">
        <v>584</v>
      </c>
      <c r="M44" s="130">
        <v>588</v>
      </c>
      <c r="N44" s="130">
        <v>631</v>
      </c>
      <c r="O44" s="130">
        <v>697</v>
      </c>
      <c r="P44" s="130">
        <v>641</v>
      </c>
      <c r="Q44" s="130">
        <v>611</v>
      </c>
      <c r="R44" s="130">
        <v>648</v>
      </c>
      <c r="S44" s="130">
        <v>726</v>
      </c>
      <c r="T44" s="130">
        <v>793</v>
      </c>
      <c r="U44" s="130">
        <v>927</v>
      </c>
      <c r="V44" s="130">
        <v>1052</v>
      </c>
      <c r="W44" s="130">
        <v>1195</v>
      </c>
    </row>
    <row r="45" spans="1:23" ht="11.1" customHeight="1">
      <c r="A45" s="3045" t="s">
        <v>186</v>
      </c>
      <c r="B45" s="3045"/>
      <c r="C45" s="3045"/>
      <c r="D45" s="1787">
        <v>20</v>
      </c>
      <c r="E45" s="1787">
        <v>25</v>
      </c>
      <c r="F45" s="1787">
        <v>25</v>
      </c>
      <c r="G45" s="1787">
        <v>24</v>
      </c>
      <c r="H45" s="1787">
        <v>25</v>
      </c>
      <c r="I45" s="1787">
        <v>51</v>
      </c>
      <c r="J45" s="1787">
        <v>47</v>
      </c>
      <c r="K45" s="1787">
        <v>43</v>
      </c>
      <c r="L45" s="1788">
        <v>34</v>
      </c>
      <c r="M45" s="1788">
        <v>57</v>
      </c>
      <c r="N45" s="1788">
        <v>51</v>
      </c>
      <c r="O45" s="1788">
        <v>48</v>
      </c>
      <c r="P45" s="1788">
        <v>60</v>
      </c>
      <c r="Q45" s="1788">
        <v>45</v>
      </c>
      <c r="R45" s="1788">
        <v>57</v>
      </c>
      <c r="S45" s="1788">
        <v>70</v>
      </c>
      <c r="T45" s="1788">
        <v>72</v>
      </c>
      <c r="U45" s="1788">
        <v>75</v>
      </c>
      <c r="V45" s="1788">
        <v>81</v>
      </c>
      <c r="W45" s="1788">
        <v>59</v>
      </c>
    </row>
    <row r="46" spans="1:23" ht="11.1" customHeight="1">
      <c r="A46" s="3039" t="s">
        <v>187</v>
      </c>
      <c r="B46" s="3039"/>
      <c r="C46" s="3039"/>
      <c r="D46" s="129">
        <v>374</v>
      </c>
      <c r="E46" s="129">
        <v>426</v>
      </c>
      <c r="F46" s="129">
        <v>469</v>
      </c>
      <c r="G46" s="129">
        <v>524</v>
      </c>
      <c r="H46" s="129">
        <v>713</v>
      </c>
      <c r="I46" s="129">
        <v>822</v>
      </c>
      <c r="J46" s="129">
        <v>936</v>
      </c>
      <c r="K46" s="129">
        <v>1030</v>
      </c>
      <c r="L46" s="130">
        <v>1035</v>
      </c>
      <c r="M46" s="130">
        <v>977</v>
      </c>
      <c r="N46" s="130">
        <v>1000</v>
      </c>
      <c r="O46" s="130">
        <v>1132</v>
      </c>
      <c r="P46" s="130">
        <v>1123</v>
      </c>
      <c r="Q46" s="130">
        <v>1221</v>
      </c>
      <c r="R46" s="130">
        <v>1284</v>
      </c>
      <c r="S46" s="130">
        <v>1330</v>
      </c>
      <c r="T46" s="130">
        <v>1546</v>
      </c>
      <c r="U46" s="130">
        <v>1740</v>
      </c>
      <c r="V46" s="130">
        <v>1898</v>
      </c>
      <c r="W46" s="130">
        <v>1950</v>
      </c>
    </row>
    <row r="47" spans="1:23" ht="11.1" customHeight="1">
      <c r="A47" s="3045" t="s">
        <v>188</v>
      </c>
      <c r="B47" s="3045"/>
      <c r="C47" s="3045"/>
      <c r="D47" s="1787">
        <v>1250</v>
      </c>
      <c r="E47" s="1787">
        <v>1211</v>
      </c>
      <c r="F47" s="1787">
        <v>1522</v>
      </c>
      <c r="G47" s="1787">
        <v>1780</v>
      </c>
      <c r="H47" s="1787">
        <v>1985</v>
      </c>
      <c r="I47" s="1787">
        <v>2039</v>
      </c>
      <c r="J47" s="1787">
        <v>2152</v>
      </c>
      <c r="K47" s="1787">
        <v>2452</v>
      </c>
      <c r="L47" s="1788">
        <v>2343</v>
      </c>
      <c r="M47" s="1788">
        <v>2199</v>
      </c>
      <c r="N47" s="1788">
        <v>2509</v>
      </c>
      <c r="O47" s="1788">
        <v>2492</v>
      </c>
      <c r="P47" s="1788">
        <v>2690</v>
      </c>
      <c r="Q47" s="1788">
        <v>2546</v>
      </c>
      <c r="R47" s="1788">
        <v>2606</v>
      </c>
      <c r="S47" s="1788">
        <v>2727</v>
      </c>
      <c r="T47" s="1788">
        <v>2732</v>
      </c>
      <c r="U47" s="1788">
        <v>2965</v>
      </c>
      <c r="V47" s="1788">
        <v>3120</v>
      </c>
      <c r="W47" s="1788">
        <v>3163</v>
      </c>
    </row>
    <row r="48" spans="1:23" ht="11.1" customHeight="1">
      <c r="A48" s="3039" t="s">
        <v>189</v>
      </c>
      <c r="B48" s="3039"/>
      <c r="C48" s="3039"/>
      <c r="D48" s="129">
        <v>212</v>
      </c>
      <c r="E48" s="129">
        <v>224</v>
      </c>
      <c r="F48" s="129">
        <v>216</v>
      </c>
      <c r="G48" s="129">
        <v>300</v>
      </c>
      <c r="H48" s="129">
        <v>368</v>
      </c>
      <c r="I48" s="129">
        <v>411</v>
      </c>
      <c r="J48" s="129">
        <v>481</v>
      </c>
      <c r="K48" s="129">
        <v>481</v>
      </c>
      <c r="L48" s="130">
        <v>546</v>
      </c>
      <c r="M48" s="130">
        <v>483</v>
      </c>
      <c r="N48" s="130">
        <v>508</v>
      </c>
      <c r="O48" s="130">
        <v>457</v>
      </c>
      <c r="P48" s="130">
        <v>520</v>
      </c>
      <c r="Q48" s="130">
        <v>612</v>
      </c>
      <c r="R48" s="130">
        <v>612</v>
      </c>
      <c r="S48" s="130">
        <v>617</v>
      </c>
      <c r="T48" s="130">
        <v>667</v>
      </c>
      <c r="U48" s="130">
        <v>685</v>
      </c>
      <c r="V48" s="130">
        <v>691</v>
      </c>
      <c r="W48" s="130">
        <v>676</v>
      </c>
    </row>
    <row r="49" spans="1:36" ht="11.1" customHeight="1">
      <c r="A49" s="3045" t="s">
        <v>190</v>
      </c>
      <c r="B49" s="3045"/>
      <c r="C49" s="3045"/>
      <c r="D49" s="1787">
        <v>31</v>
      </c>
      <c r="E49" s="1787">
        <v>37</v>
      </c>
      <c r="F49" s="1787">
        <v>53</v>
      </c>
      <c r="G49" s="1787">
        <v>54</v>
      </c>
      <c r="H49" s="1787">
        <v>73</v>
      </c>
      <c r="I49" s="1787">
        <v>52</v>
      </c>
      <c r="J49" s="1787">
        <v>55</v>
      </c>
      <c r="K49" s="1787">
        <v>83</v>
      </c>
      <c r="L49" s="1788">
        <v>68</v>
      </c>
      <c r="M49" s="1788">
        <v>76</v>
      </c>
      <c r="N49" s="1788">
        <v>57</v>
      </c>
      <c r="O49" s="1788">
        <v>68</v>
      </c>
      <c r="P49" s="1788">
        <v>87</v>
      </c>
      <c r="Q49" s="1788">
        <v>81</v>
      </c>
      <c r="R49" s="1788">
        <v>99</v>
      </c>
      <c r="S49" s="1788">
        <v>90</v>
      </c>
      <c r="T49" s="1788">
        <v>111</v>
      </c>
      <c r="U49" s="1788">
        <v>131</v>
      </c>
      <c r="V49" s="1788">
        <v>145</v>
      </c>
      <c r="W49" s="1788">
        <v>161</v>
      </c>
    </row>
    <row r="50" spans="1:36" ht="11.1" customHeight="1">
      <c r="A50" s="3039" t="s">
        <v>191</v>
      </c>
      <c r="B50" s="3039"/>
      <c r="C50" s="3039"/>
      <c r="D50" s="129">
        <v>391</v>
      </c>
      <c r="E50" s="129">
        <v>441</v>
      </c>
      <c r="F50" s="129">
        <v>503</v>
      </c>
      <c r="G50" s="129">
        <v>527</v>
      </c>
      <c r="H50" s="129">
        <v>580</v>
      </c>
      <c r="I50" s="129">
        <v>595</v>
      </c>
      <c r="J50" s="129">
        <v>617</v>
      </c>
      <c r="K50" s="129">
        <v>670</v>
      </c>
      <c r="L50" s="130">
        <v>713</v>
      </c>
      <c r="M50" s="130">
        <v>730</v>
      </c>
      <c r="N50" s="130">
        <v>700</v>
      </c>
      <c r="O50" s="130">
        <v>571</v>
      </c>
      <c r="P50" s="130">
        <v>817</v>
      </c>
      <c r="Q50" s="130">
        <v>755</v>
      </c>
      <c r="R50" s="130">
        <v>890</v>
      </c>
      <c r="S50" s="130">
        <v>1002</v>
      </c>
      <c r="T50" s="130">
        <v>1070</v>
      </c>
      <c r="U50" s="130">
        <v>1444</v>
      </c>
      <c r="V50" s="130">
        <v>1558</v>
      </c>
      <c r="W50" s="130">
        <v>1502</v>
      </c>
    </row>
    <row r="51" spans="1:36" ht="11.1" customHeight="1">
      <c r="A51" s="3045" t="s">
        <v>192</v>
      </c>
      <c r="B51" s="3045"/>
      <c r="C51" s="3045"/>
      <c r="D51" s="1787">
        <v>596</v>
      </c>
      <c r="E51" s="1787">
        <v>599</v>
      </c>
      <c r="F51" s="1787">
        <v>547</v>
      </c>
      <c r="G51" s="1787">
        <v>694</v>
      </c>
      <c r="H51" s="1787">
        <v>752</v>
      </c>
      <c r="I51" s="1787">
        <v>888</v>
      </c>
      <c r="J51" s="1787">
        <v>931</v>
      </c>
      <c r="K51" s="1787">
        <v>970</v>
      </c>
      <c r="L51" s="1788">
        <v>1003</v>
      </c>
      <c r="M51" s="1788">
        <v>1058</v>
      </c>
      <c r="N51" s="1788">
        <v>1031</v>
      </c>
      <c r="O51" s="1788">
        <v>962</v>
      </c>
      <c r="P51" s="1788">
        <v>1050</v>
      </c>
      <c r="Q51" s="1788">
        <v>1033</v>
      </c>
      <c r="R51" s="1788">
        <v>1042</v>
      </c>
      <c r="S51" s="1788">
        <v>1058</v>
      </c>
      <c r="T51" s="1788">
        <v>1189</v>
      </c>
      <c r="U51" s="1788">
        <v>1212</v>
      </c>
      <c r="V51" s="1788">
        <v>1309</v>
      </c>
      <c r="W51" s="1788">
        <v>1319</v>
      </c>
    </row>
    <row r="52" spans="1:36" ht="11.1" customHeight="1">
      <c r="A52" s="3039" t="s">
        <v>1031</v>
      </c>
      <c r="B52" s="3039"/>
      <c r="C52" s="3039"/>
      <c r="D52" s="129">
        <v>80</v>
      </c>
      <c r="E52" s="129">
        <v>122</v>
      </c>
      <c r="F52" s="129">
        <v>217</v>
      </c>
      <c r="G52" s="129">
        <v>237</v>
      </c>
      <c r="H52" s="129">
        <v>279</v>
      </c>
      <c r="I52" s="129">
        <v>347</v>
      </c>
      <c r="J52" s="129">
        <v>197</v>
      </c>
      <c r="K52" s="129">
        <v>378</v>
      </c>
      <c r="L52" s="130">
        <v>405</v>
      </c>
      <c r="M52" s="130">
        <v>468</v>
      </c>
      <c r="N52" s="130">
        <v>235</v>
      </c>
      <c r="O52" s="130">
        <v>520</v>
      </c>
      <c r="P52" s="130">
        <v>645</v>
      </c>
      <c r="Q52" s="130">
        <v>576</v>
      </c>
      <c r="R52" s="130">
        <v>583</v>
      </c>
      <c r="S52" s="130">
        <v>646</v>
      </c>
      <c r="T52" s="130">
        <v>750</v>
      </c>
      <c r="U52" s="130">
        <v>912</v>
      </c>
      <c r="V52" s="130">
        <v>1023</v>
      </c>
      <c r="W52" s="130">
        <v>926</v>
      </c>
    </row>
    <row r="53" spans="1:36" ht="11.1" customHeight="1">
      <c r="A53" s="3045" t="s">
        <v>194</v>
      </c>
      <c r="B53" s="3045"/>
      <c r="C53" s="3045"/>
      <c r="D53" s="1787">
        <v>237</v>
      </c>
      <c r="E53" s="1787">
        <v>278</v>
      </c>
      <c r="F53" s="1787">
        <v>297</v>
      </c>
      <c r="G53" s="1787">
        <v>364</v>
      </c>
      <c r="H53" s="1787">
        <v>433</v>
      </c>
      <c r="I53" s="1787">
        <v>483</v>
      </c>
      <c r="J53" s="1787">
        <v>561</v>
      </c>
      <c r="K53" s="1787">
        <v>642</v>
      </c>
      <c r="L53" s="1788">
        <v>639</v>
      </c>
      <c r="M53" s="1788">
        <v>622</v>
      </c>
      <c r="N53" s="1788">
        <v>641</v>
      </c>
      <c r="O53" s="1788">
        <v>635</v>
      </c>
      <c r="P53" s="1788">
        <v>712</v>
      </c>
      <c r="Q53" s="1788">
        <v>714</v>
      </c>
      <c r="R53" s="1788">
        <v>874</v>
      </c>
      <c r="S53" s="1788">
        <v>874</v>
      </c>
      <c r="T53" s="1788">
        <v>894</v>
      </c>
      <c r="U53" s="1788">
        <v>1103</v>
      </c>
      <c r="V53" s="1788">
        <v>1205</v>
      </c>
      <c r="W53" s="1788">
        <v>1108</v>
      </c>
    </row>
    <row r="54" spans="1:36" ht="11.1" customHeight="1">
      <c r="A54" s="3039" t="s">
        <v>195</v>
      </c>
      <c r="B54" s="3039"/>
      <c r="C54" s="3039"/>
      <c r="D54" s="129">
        <v>21</v>
      </c>
      <c r="E54" s="129">
        <v>27</v>
      </c>
      <c r="F54" s="129">
        <v>25</v>
      </c>
      <c r="G54" s="129">
        <v>36</v>
      </c>
      <c r="H54" s="129">
        <v>37</v>
      </c>
      <c r="I54" s="129">
        <v>64</v>
      </c>
      <c r="J54" s="129">
        <v>45</v>
      </c>
      <c r="K54" s="129">
        <v>64</v>
      </c>
      <c r="L54" s="130">
        <v>68</v>
      </c>
      <c r="M54" s="130">
        <v>74</v>
      </c>
      <c r="N54" s="130">
        <v>63</v>
      </c>
      <c r="O54" s="130">
        <v>88</v>
      </c>
      <c r="P54" s="130">
        <v>88</v>
      </c>
      <c r="Q54" s="130">
        <v>99</v>
      </c>
      <c r="R54" s="130">
        <v>99</v>
      </c>
      <c r="S54" s="130">
        <v>112</v>
      </c>
      <c r="T54" s="130">
        <v>99</v>
      </c>
      <c r="U54" s="130">
        <v>103</v>
      </c>
      <c r="V54" s="130">
        <v>72</v>
      </c>
      <c r="W54" s="130">
        <v>67</v>
      </c>
    </row>
    <row r="55" spans="1:36" ht="11.1" customHeight="1">
      <c r="A55" s="3040" t="s">
        <v>196</v>
      </c>
      <c r="B55" s="3040"/>
      <c r="C55" s="3040"/>
      <c r="D55" s="1789">
        <v>19128</v>
      </c>
      <c r="E55" s="1789">
        <v>19720</v>
      </c>
      <c r="F55" s="1789">
        <v>21705</v>
      </c>
      <c r="G55" s="1789">
        <v>26040</v>
      </c>
      <c r="H55" s="1789">
        <v>28723</v>
      </c>
      <c r="I55" s="1789">
        <v>30711</v>
      </c>
      <c r="J55" s="1789">
        <v>33541</v>
      </c>
      <c r="K55" s="1789">
        <v>38396</v>
      </c>
      <c r="L55" s="1790">
        <v>38371</v>
      </c>
      <c r="M55" s="1790">
        <v>38649</v>
      </c>
      <c r="N55" s="1790">
        <v>39147</v>
      </c>
      <c r="O55" s="1790">
        <v>40393</v>
      </c>
      <c r="P55" s="1790">
        <v>43544</v>
      </c>
      <c r="Q55" s="1790">
        <v>43819</v>
      </c>
      <c r="R55" s="1790">
        <v>46471</v>
      </c>
      <c r="S55" s="1790">
        <v>49714</v>
      </c>
      <c r="T55" s="1790">
        <v>55403</v>
      </c>
      <c r="U55" s="1790">
        <v>67265</v>
      </c>
      <c r="V55" s="1790">
        <v>73990</v>
      </c>
      <c r="W55" s="1790">
        <v>71147</v>
      </c>
    </row>
    <row r="56" spans="1:36" s="1874" customFormat="1" ht="45" customHeight="1">
      <c r="A56" s="1879" t="s">
        <v>665</v>
      </c>
      <c r="B56" s="3041" t="s">
        <v>707</v>
      </c>
      <c r="C56" s="3041"/>
      <c r="D56" s="3041"/>
      <c r="E56" s="3041"/>
      <c r="F56" s="3041"/>
      <c r="G56" s="3041"/>
      <c r="H56" s="3041"/>
      <c r="I56" s="3041"/>
      <c r="J56" s="3041"/>
      <c r="K56" s="3041"/>
      <c r="L56" s="3041"/>
      <c r="M56" s="2978"/>
      <c r="N56" s="2978"/>
      <c r="O56" s="2978"/>
      <c r="P56" s="2978"/>
      <c r="Q56" s="2978"/>
      <c r="R56" s="2978"/>
      <c r="S56" s="2978"/>
      <c r="T56" s="2978"/>
      <c r="U56" s="2978"/>
      <c r="V56" s="2978"/>
      <c r="W56" s="2978"/>
      <c r="X56" s="2060"/>
      <c r="Y56" s="2060"/>
      <c r="Z56" s="2060"/>
      <c r="AA56" s="2060"/>
      <c r="AB56" s="2060"/>
      <c r="AC56" s="2060"/>
      <c r="AD56" s="2060"/>
      <c r="AE56" s="2060"/>
      <c r="AF56" s="2060"/>
      <c r="AG56" s="2060"/>
      <c r="AH56" s="2060"/>
      <c r="AI56" s="2060"/>
      <c r="AJ56" s="2060"/>
    </row>
    <row r="57" spans="1:36" ht="45.75" customHeight="1">
      <c r="A57" s="3042" t="s">
        <v>2152</v>
      </c>
      <c r="B57" s="2395"/>
      <c r="C57" s="2395"/>
      <c r="D57" s="2395"/>
      <c r="E57" s="2395"/>
      <c r="F57" s="2395"/>
      <c r="G57" s="2395"/>
      <c r="H57" s="2395"/>
      <c r="I57" s="2395"/>
      <c r="J57" s="2395"/>
      <c r="K57" s="2395"/>
      <c r="L57" s="2395"/>
      <c r="M57" s="2395"/>
      <c r="N57" s="2395"/>
      <c r="O57" s="2395"/>
      <c r="P57" s="2395"/>
      <c r="Q57" s="2395"/>
      <c r="R57" s="2395"/>
      <c r="S57" s="2395"/>
      <c r="T57" s="2395"/>
      <c r="U57" s="2395"/>
      <c r="V57" s="2395"/>
      <c r="W57" s="2395"/>
    </row>
    <row r="58" spans="1:36" ht="12" customHeight="1">
      <c r="A58" s="3043" t="s">
        <v>505</v>
      </c>
      <c r="B58" s="3043"/>
      <c r="C58" s="3044" t="s">
        <v>2153</v>
      </c>
      <c r="D58" s="3044"/>
      <c r="E58" s="3044"/>
      <c r="F58" s="3044"/>
      <c r="G58" s="3044"/>
      <c r="H58" s="3044"/>
      <c r="I58" s="3044"/>
      <c r="J58" s="3044"/>
      <c r="K58" s="3044"/>
      <c r="L58" s="3044"/>
      <c r="M58" s="2395"/>
      <c r="N58" s="2395"/>
      <c r="O58" s="2395"/>
      <c r="P58" s="2395"/>
      <c r="Q58" s="2395"/>
      <c r="R58" s="2395"/>
      <c r="S58" s="2395"/>
      <c r="T58" s="2395"/>
      <c r="U58" s="2395"/>
      <c r="V58" s="2395"/>
      <c r="W58" s="2395"/>
    </row>
    <row r="59" spans="1:36" ht="12.75" customHeight="1">
      <c r="C59" s="3044"/>
      <c r="D59" s="3044"/>
      <c r="E59" s="3044"/>
      <c r="F59" s="3044"/>
      <c r="G59" s="3044"/>
      <c r="H59" s="3044"/>
      <c r="I59" s="3044"/>
      <c r="J59" s="3044"/>
      <c r="K59" s="3044"/>
      <c r="L59" s="3044"/>
      <c r="M59" s="2395"/>
      <c r="N59" s="2395"/>
      <c r="O59" s="2395"/>
      <c r="P59" s="2395"/>
      <c r="Q59" s="2395"/>
      <c r="R59" s="2395"/>
      <c r="S59" s="2395"/>
      <c r="T59" s="2395"/>
      <c r="U59" s="2395"/>
      <c r="V59" s="2395"/>
      <c r="W59" s="2395"/>
    </row>
    <row r="60" spans="1:36">
      <c r="C60" s="132"/>
      <c r="D60" s="132"/>
      <c r="E60" s="132"/>
      <c r="F60" s="132"/>
      <c r="G60" s="132"/>
      <c r="H60" s="132"/>
      <c r="I60" s="132"/>
      <c r="J60" s="132"/>
      <c r="K60" s="132"/>
      <c r="L60" s="132"/>
      <c r="M60" s="133"/>
      <c r="N60" s="133"/>
      <c r="O60" s="133"/>
      <c r="P60" s="133"/>
      <c r="Q60" s="133"/>
      <c r="R60" s="133"/>
      <c r="S60" s="133"/>
      <c r="T60" s="133"/>
      <c r="U60" s="133"/>
      <c r="V60" s="133"/>
      <c r="W60" s="133"/>
    </row>
  </sheetData>
  <mergeCells count="58">
    <mergeCell ref="A1:W2"/>
    <mergeCell ref="A13:C13"/>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26:C26"/>
    <mergeCell ref="A27:C27"/>
    <mergeCell ref="A28:C28"/>
    <mergeCell ref="A29:C29"/>
    <mergeCell ref="A30:C30"/>
    <mergeCell ref="A41:C41"/>
    <mergeCell ref="A31:C31"/>
    <mergeCell ref="A32:C32"/>
    <mergeCell ref="A33:C33"/>
    <mergeCell ref="A34:C34"/>
    <mergeCell ref="A35:C35"/>
    <mergeCell ref="A36:C36"/>
    <mergeCell ref="A37:C37"/>
    <mergeCell ref="A38:C38"/>
    <mergeCell ref="A39:C39"/>
    <mergeCell ref="A40:C40"/>
    <mergeCell ref="A53:C53"/>
    <mergeCell ref="A42:C42"/>
    <mergeCell ref="A43:C43"/>
    <mergeCell ref="A44:C44"/>
    <mergeCell ref="A45:C45"/>
    <mergeCell ref="A46:C46"/>
    <mergeCell ref="A47:C47"/>
    <mergeCell ref="A48:C48"/>
    <mergeCell ref="A49:C49"/>
    <mergeCell ref="A50:C50"/>
    <mergeCell ref="A51:C51"/>
    <mergeCell ref="A52:C52"/>
    <mergeCell ref="A54:C54"/>
    <mergeCell ref="A55:C55"/>
    <mergeCell ref="B56:W56"/>
    <mergeCell ref="A57:W57"/>
    <mergeCell ref="A58:B58"/>
    <mergeCell ref="C58:W59"/>
  </mergeCells>
  <pageMargins left="0.75" right="0.75" top="1" bottom="1" header="0.5" footer="0.5"/>
  <pageSetup orientation="portrait"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tabColor rgb="FFFFFF66"/>
  </sheetPr>
  <dimension ref="A1:AL61"/>
  <sheetViews>
    <sheetView showGridLines="0" workbookViewId="0">
      <selection sqref="A1:W2"/>
    </sheetView>
  </sheetViews>
  <sheetFormatPr defaultRowHeight="12.75"/>
  <cols>
    <col min="1" max="1" width="4.5703125" style="350" customWidth="1"/>
    <col min="2" max="2" width="2.5703125" style="350" customWidth="1"/>
    <col min="3" max="3" width="10.7109375" style="350" customWidth="1"/>
    <col min="4" max="23" width="6.7109375" style="350" customWidth="1"/>
    <col min="24" max="16384" width="9.140625" style="350"/>
  </cols>
  <sheetData>
    <row r="1" spans="1:23" ht="12.75" customHeight="1">
      <c r="A1" s="3050" t="s">
        <v>2154</v>
      </c>
      <c r="B1" s="3050"/>
      <c r="C1" s="3050"/>
      <c r="D1" s="3050"/>
      <c r="E1" s="3050"/>
      <c r="F1" s="3050"/>
      <c r="G1" s="3050"/>
      <c r="H1" s="3050"/>
      <c r="I1" s="3050"/>
      <c r="J1" s="3050"/>
      <c r="K1" s="3050"/>
      <c r="L1" s="3050"/>
      <c r="M1" s="2688"/>
      <c r="N1" s="2688"/>
      <c r="O1" s="2688"/>
      <c r="P1" s="2688"/>
      <c r="Q1" s="2688"/>
      <c r="R1" s="2358"/>
      <c r="S1" s="2358"/>
      <c r="T1" s="2358"/>
      <c r="U1" s="2358"/>
      <c r="V1" s="2358"/>
      <c r="W1" s="2358"/>
    </row>
    <row r="2" spans="1:23">
      <c r="A2" s="3051"/>
      <c r="B2" s="3051"/>
      <c r="C2" s="3051"/>
      <c r="D2" s="3051"/>
      <c r="E2" s="3051"/>
      <c r="F2" s="3051"/>
      <c r="G2" s="3051"/>
      <c r="H2" s="3051"/>
      <c r="I2" s="3051"/>
      <c r="J2" s="3051"/>
      <c r="K2" s="3051"/>
      <c r="L2" s="3051"/>
      <c r="M2" s="2688"/>
      <c r="N2" s="2688"/>
      <c r="O2" s="2688"/>
      <c r="P2" s="2688"/>
      <c r="Q2" s="2688"/>
      <c r="R2" s="2358"/>
      <c r="S2" s="2358"/>
      <c r="T2" s="2358"/>
      <c r="U2" s="2358"/>
      <c r="V2" s="2358"/>
      <c r="W2" s="2358"/>
    </row>
    <row r="3" spans="1:23" s="131" customFormat="1" ht="24" customHeight="1">
      <c r="A3" s="3052" t="s">
        <v>551</v>
      </c>
      <c r="B3" s="3053"/>
      <c r="C3" s="3054"/>
      <c r="D3" s="2061">
        <v>1999</v>
      </c>
      <c r="E3" s="2061">
        <v>2000</v>
      </c>
      <c r="F3" s="2061">
        <v>2001</v>
      </c>
      <c r="G3" s="2061">
        <v>2002</v>
      </c>
      <c r="H3" s="2061">
        <v>2003</v>
      </c>
      <c r="I3" s="2061">
        <v>2004</v>
      </c>
      <c r="J3" s="2061">
        <v>2005</v>
      </c>
      <c r="K3" s="2061">
        <v>2006</v>
      </c>
      <c r="L3" s="2061">
        <v>2007</v>
      </c>
      <c r="M3" s="2061">
        <v>2008</v>
      </c>
      <c r="N3" s="2061">
        <v>2009</v>
      </c>
      <c r="O3" s="2061">
        <v>2010</v>
      </c>
      <c r="P3" s="2061">
        <v>2011</v>
      </c>
      <c r="Q3" s="2061">
        <v>2012</v>
      </c>
      <c r="R3" s="2061">
        <v>2013</v>
      </c>
      <c r="S3" s="2061">
        <v>2014</v>
      </c>
      <c r="T3" s="2061">
        <v>2015</v>
      </c>
      <c r="U3" s="2061">
        <v>2016</v>
      </c>
      <c r="V3" s="2061">
        <v>2017</v>
      </c>
      <c r="W3" s="2061">
        <v>2018</v>
      </c>
    </row>
    <row r="4" spans="1:23" ht="11.1" customHeight="1">
      <c r="A4" s="3049" t="s">
        <v>555</v>
      </c>
      <c r="B4" s="3049"/>
      <c r="C4" s="3049"/>
      <c r="D4" s="2062">
        <v>4.4000000000000004</v>
      </c>
      <c r="E4" s="2062">
        <v>5.3</v>
      </c>
      <c r="F4" s="2062">
        <v>5.7</v>
      </c>
      <c r="G4" s="2062">
        <v>5.6</v>
      </c>
      <c r="H4" s="2062">
        <v>5.8</v>
      </c>
      <c r="I4" s="2062">
        <v>7.3</v>
      </c>
      <c r="J4" s="2062">
        <v>7.4</v>
      </c>
      <c r="K4" s="2062">
        <v>10.199999999999999</v>
      </c>
      <c r="L4" s="2062">
        <v>12</v>
      </c>
      <c r="M4" s="2062">
        <v>13.8</v>
      </c>
      <c r="N4" s="2062">
        <v>14.8</v>
      </c>
      <c r="O4" s="2062">
        <v>12.6</v>
      </c>
      <c r="P4" s="2062">
        <v>12.9</v>
      </c>
      <c r="Q4" s="2062">
        <v>13.6</v>
      </c>
      <c r="R4" s="2062">
        <v>13.8</v>
      </c>
      <c r="S4" s="2062">
        <v>16.7</v>
      </c>
      <c r="T4" s="2062">
        <v>17.2</v>
      </c>
      <c r="U4" s="2062">
        <v>18</v>
      </c>
      <c r="V4" s="2062">
        <v>20.3</v>
      </c>
      <c r="W4" s="2062">
        <v>18.8</v>
      </c>
    </row>
    <row r="5" spans="1:23" ht="11.1" customHeight="1">
      <c r="A5" s="3039" t="s">
        <v>556</v>
      </c>
      <c r="B5" s="3039"/>
      <c r="C5" s="3039"/>
      <c r="D5" s="2063">
        <v>8.9</v>
      </c>
      <c r="E5" s="2063">
        <v>8.5</v>
      </c>
      <c r="F5" s="2063">
        <v>11.1</v>
      </c>
      <c r="G5" s="2063">
        <v>12.4</v>
      </c>
      <c r="H5" s="2063">
        <v>13.4</v>
      </c>
      <c r="I5" s="2063">
        <v>13.5</v>
      </c>
      <c r="J5" s="2063">
        <v>12.3</v>
      </c>
      <c r="K5" s="2063">
        <v>12.6</v>
      </c>
      <c r="L5" s="2063">
        <v>10.5</v>
      </c>
      <c r="M5" s="2063">
        <v>19</v>
      </c>
      <c r="N5" s="2063">
        <v>18.100000000000001</v>
      </c>
      <c r="O5" s="2063">
        <v>11.9</v>
      </c>
      <c r="P5" s="2063">
        <v>14.2</v>
      </c>
      <c r="Q5" s="2063">
        <v>17.8</v>
      </c>
      <c r="R5" s="2063">
        <v>15.1</v>
      </c>
      <c r="S5" s="2063">
        <v>17.100000000000001</v>
      </c>
      <c r="T5" s="2063">
        <v>16.8</v>
      </c>
      <c r="U5" s="2063">
        <v>18.100000000000001</v>
      </c>
      <c r="V5" s="2063">
        <v>21.6</v>
      </c>
      <c r="W5" s="2063">
        <v>15.8</v>
      </c>
    </row>
    <row r="6" spans="1:23" ht="11.1" customHeight="1">
      <c r="A6" s="3049" t="s">
        <v>557</v>
      </c>
      <c r="B6" s="3049"/>
      <c r="C6" s="3049"/>
      <c r="D6" s="2062">
        <v>11.5</v>
      </c>
      <c r="E6" s="2062">
        <v>11.3</v>
      </c>
      <c r="F6" s="2062">
        <v>11.8</v>
      </c>
      <c r="G6" s="2062">
        <v>12.8</v>
      </c>
      <c r="H6" s="2062">
        <v>13.9</v>
      </c>
      <c r="I6" s="2062">
        <v>14.8</v>
      </c>
      <c r="J6" s="2062">
        <v>15.1</v>
      </c>
      <c r="K6" s="2062">
        <v>16.399999999999999</v>
      </c>
      <c r="L6" s="2062">
        <v>16.3</v>
      </c>
      <c r="M6" s="2062">
        <v>13.9</v>
      </c>
      <c r="N6" s="2062">
        <v>16.7</v>
      </c>
      <c r="O6" s="2062">
        <v>18.2</v>
      </c>
      <c r="P6" s="2062">
        <v>17.5</v>
      </c>
      <c r="Q6" s="2062">
        <v>18.8</v>
      </c>
      <c r="R6" s="2062">
        <v>19.899999999999999</v>
      </c>
      <c r="S6" s="2062">
        <v>19.100000000000001</v>
      </c>
      <c r="T6" s="2062">
        <v>20.100000000000001</v>
      </c>
      <c r="U6" s="2062">
        <v>21.9</v>
      </c>
      <c r="V6" s="2062">
        <v>23.6</v>
      </c>
      <c r="W6" s="2062">
        <v>25.4</v>
      </c>
    </row>
    <row r="7" spans="1:23" ht="11.1" customHeight="1">
      <c r="A7" s="3039" t="s">
        <v>558</v>
      </c>
      <c r="B7" s="3039"/>
      <c r="C7" s="3039"/>
      <c r="D7" s="2063">
        <v>4.7</v>
      </c>
      <c r="E7" s="2063">
        <v>5.8</v>
      </c>
      <c r="F7" s="2063">
        <v>5</v>
      </c>
      <c r="G7" s="2063">
        <v>7.3</v>
      </c>
      <c r="H7" s="2063">
        <v>7.7</v>
      </c>
      <c r="I7" s="2063">
        <v>9.4</v>
      </c>
      <c r="J7" s="2063">
        <v>10.7</v>
      </c>
      <c r="K7" s="2063">
        <v>11.3</v>
      </c>
      <c r="L7" s="2063">
        <v>11.8</v>
      </c>
      <c r="M7" s="2063">
        <v>14</v>
      </c>
      <c r="N7" s="2063">
        <v>13.7</v>
      </c>
      <c r="O7" s="2063">
        <v>13.3</v>
      </c>
      <c r="P7" s="2063">
        <v>13.3</v>
      </c>
      <c r="Q7" s="2063">
        <v>13.9</v>
      </c>
      <c r="R7" s="2063">
        <v>11.8</v>
      </c>
      <c r="S7" s="2063">
        <v>13.3</v>
      </c>
      <c r="T7" s="2063">
        <v>14.9</v>
      </c>
      <c r="U7" s="2063">
        <v>14.7</v>
      </c>
      <c r="V7" s="2063">
        <v>16.7</v>
      </c>
      <c r="W7" s="2063">
        <v>16.7</v>
      </c>
    </row>
    <row r="8" spans="1:23" ht="11.1" customHeight="1">
      <c r="A8" s="3049" t="s">
        <v>559</v>
      </c>
      <c r="B8" s="3049"/>
      <c r="C8" s="3049"/>
      <c r="D8" s="2062">
        <v>9.4</v>
      </c>
      <c r="E8" s="2062">
        <v>6.9</v>
      </c>
      <c r="F8" s="2062">
        <v>4.5</v>
      </c>
      <c r="G8" s="2062">
        <v>10</v>
      </c>
      <c r="H8" s="2062">
        <v>10.4</v>
      </c>
      <c r="I8" s="2062">
        <v>10.4</v>
      </c>
      <c r="J8" s="2062">
        <v>10.7</v>
      </c>
      <c r="K8" s="2062">
        <v>11.1</v>
      </c>
      <c r="L8" s="2062">
        <v>11.3</v>
      </c>
      <c r="M8" s="2062">
        <v>11.1</v>
      </c>
      <c r="N8" s="2062">
        <v>11.3</v>
      </c>
      <c r="O8" s="2062">
        <v>11.1</v>
      </c>
      <c r="P8" s="2062">
        <v>11.4</v>
      </c>
      <c r="Q8" s="2062">
        <v>10.9</v>
      </c>
      <c r="R8" s="2062">
        <v>11.9</v>
      </c>
      <c r="S8" s="2062">
        <v>11.8</v>
      </c>
      <c r="T8" s="2062">
        <v>12.2</v>
      </c>
      <c r="U8" s="2062">
        <v>12.3</v>
      </c>
      <c r="V8" s="2062">
        <v>12.7</v>
      </c>
      <c r="W8" s="2062">
        <v>13.8</v>
      </c>
    </row>
    <row r="9" spans="1:23" ht="11.1" customHeight="1">
      <c r="A9" s="3039" t="s">
        <v>560</v>
      </c>
      <c r="B9" s="3039"/>
      <c r="C9" s="3039"/>
      <c r="D9" s="2063">
        <v>8.6</v>
      </c>
      <c r="E9" s="2063">
        <v>8.4</v>
      </c>
      <c r="F9" s="2063">
        <v>9.8000000000000007</v>
      </c>
      <c r="G9" s="2063">
        <v>10.3</v>
      </c>
      <c r="H9" s="2063">
        <v>11.4</v>
      </c>
      <c r="I9" s="2063">
        <v>11.7</v>
      </c>
      <c r="J9" s="2063">
        <v>13.4</v>
      </c>
      <c r="K9" s="2063">
        <v>13.5</v>
      </c>
      <c r="L9" s="2063">
        <v>15</v>
      </c>
      <c r="M9" s="2063">
        <v>15</v>
      </c>
      <c r="N9" s="2063">
        <v>15.3</v>
      </c>
      <c r="O9" s="2063">
        <v>13.1</v>
      </c>
      <c r="P9" s="2063">
        <v>16.3</v>
      </c>
      <c r="Q9" s="2063">
        <v>15.3</v>
      </c>
      <c r="R9" s="2063">
        <v>15.9</v>
      </c>
      <c r="S9" s="2063">
        <v>16.600000000000001</v>
      </c>
      <c r="T9" s="2063">
        <v>15.8</v>
      </c>
      <c r="U9" s="2063">
        <v>17.100000000000001</v>
      </c>
      <c r="V9" s="2063">
        <v>18.100000000000001</v>
      </c>
      <c r="W9" s="2063">
        <v>17.5</v>
      </c>
    </row>
    <row r="10" spans="1:23" ht="11.1" customHeight="1">
      <c r="A10" s="3049" t="s">
        <v>561</v>
      </c>
      <c r="B10" s="3049"/>
      <c r="C10" s="3049"/>
      <c r="D10" s="2062">
        <v>9.6</v>
      </c>
      <c r="E10" s="2062">
        <v>9.6999999999999993</v>
      </c>
      <c r="F10" s="2062">
        <v>9.3000000000000007</v>
      </c>
      <c r="G10" s="2062">
        <v>10.9</v>
      </c>
      <c r="H10" s="2062">
        <v>9.6999999999999993</v>
      </c>
      <c r="I10" s="2062">
        <v>10.3</v>
      </c>
      <c r="J10" s="2062">
        <v>10</v>
      </c>
      <c r="K10" s="2062">
        <v>12.9</v>
      </c>
      <c r="L10" s="2062">
        <v>12.5</v>
      </c>
      <c r="M10" s="2062">
        <v>11</v>
      </c>
      <c r="N10" s="2062">
        <v>11.1</v>
      </c>
      <c r="O10" s="2062">
        <v>10.3</v>
      </c>
      <c r="P10" s="2062">
        <v>11.6</v>
      </c>
      <c r="Q10" s="2062">
        <v>12.4</v>
      </c>
      <c r="R10" s="2062">
        <v>16.399999999999999</v>
      </c>
      <c r="S10" s="2062">
        <v>18.100000000000001</v>
      </c>
      <c r="T10" s="2062">
        <v>22.8</v>
      </c>
      <c r="U10" s="2062">
        <v>28.1</v>
      </c>
      <c r="V10" s="2062">
        <v>31.8</v>
      </c>
      <c r="W10" s="2062">
        <v>31.6</v>
      </c>
    </row>
    <row r="11" spans="1:23" ht="11.1" customHeight="1">
      <c r="A11" s="3039" t="s">
        <v>152</v>
      </c>
      <c r="B11" s="3039"/>
      <c r="C11" s="3039"/>
      <c r="D11" s="2063">
        <v>7.1</v>
      </c>
      <c r="E11" s="2063">
        <v>7.6</v>
      </c>
      <c r="F11" s="2063">
        <v>8.8000000000000007</v>
      </c>
      <c r="G11" s="2063">
        <v>10.6</v>
      </c>
      <c r="H11" s="2063">
        <v>10.8</v>
      </c>
      <c r="I11" s="2063">
        <v>11</v>
      </c>
      <c r="J11" s="2063">
        <v>8.1999999999999993</v>
      </c>
      <c r="K11" s="2063">
        <v>9.9</v>
      </c>
      <c r="L11" s="2063">
        <v>12</v>
      </c>
      <c r="M11" s="2063">
        <v>14.4</v>
      </c>
      <c r="N11" s="2063">
        <v>15.7</v>
      </c>
      <c r="O11" s="2063">
        <v>16.8</v>
      </c>
      <c r="P11" s="2063">
        <v>18.3</v>
      </c>
      <c r="Q11" s="2063">
        <v>16.2</v>
      </c>
      <c r="R11" s="2063">
        <v>19.100000000000001</v>
      </c>
      <c r="S11" s="2063">
        <v>22.6</v>
      </c>
      <c r="T11" s="2063">
        <v>23</v>
      </c>
      <c r="U11" s="2063">
        <v>31.4</v>
      </c>
      <c r="V11" s="2063">
        <v>37.5</v>
      </c>
      <c r="W11" s="2063">
        <v>44.7</v>
      </c>
    </row>
    <row r="12" spans="1:23" ht="11.1" customHeight="1">
      <c r="A12" s="3049" t="s">
        <v>1030</v>
      </c>
      <c r="B12" s="3049"/>
      <c r="C12" s="3049"/>
      <c r="D12" s="2062">
        <v>9.6</v>
      </c>
      <c r="E12" s="2062">
        <v>14.8</v>
      </c>
      <c r="F12" s="2062">
        <v>19.399999999999999</v>
      </c>
      <c r="G12" s="2062">
        <v>12.5</v>
      </c>
      <c r="H12" s="2062">
        <v>20.9</v>
      </c>
      <c r="I12" s="2062">
        <v>19.5</v>
      </c>
      <c r="J12" s="2062">
        <v>16.7</v>
      </c>
      <c r="K12" s="2062">
        <v>22.7</v>
      </c>
      <c r="L12" s="2062">
        <v>15.5</v>
      </c>
      <c r="M12" s="2062">
        <v>13.3</v>
      </c>
      <c r="N12" s="2062">
        <v>9.5</v>
      </c>
      <c r="O12" s="2062">
        <v>15</v>
      </c>
      <c r="P12" s="2062">
        <v>14.7</v>
      </c>
      <c r="Q12" s="2062">
        <v>13.7</v>
      </c>
      <c r="R12" s="2062">
        <v>16.600000000000001</v>
      </c>
      <c r="S12" s="2062">
        <v>15.7</v>
      </c>
      <c r="T12" s="2062">
        <v>19.2</v>
      </c>
      <c r="U12" s="2062">
        <v>39.9</v>
      </c>
      <c r="V12" s="2062">
        <v>45.6</v>
      </c>
      <c r="W12" s="2062">
        <v>37</v>
      </c>
    </row>
    <row r="13" spans="1:23" ht="11.1" customHeight="1">
      <c r="A13" s="3039" t="s">
        <v>154</v>
      </c>
      <c r="B13" s="3039"/>
      <c r="C13" s="3039"/>
      <c r="D13" s="2063">
        <v>6.8</v>
      </c>
      <c r="E13" s="2063">
        <v>7.9</v>
      </c>
      <c r="F13" s="2063">
        <v>11.5</v>
      </c>
      <c r="G13" s="2063">
        <v>12.5</v>
      </c>
      <c r="H13" s="2063">
        <v>12.9</v>
      </c>
      <c r="I13" s="2063">
        <v>14.1</v>
      </c>
      <c r="J13" s="2063">
        <v>15</v>
      </c>
      <c r="K13" s="2063">
        <v>16.100000000000001</v>
      </c>
      <c r="L13" s="2063">
        <v>16.100000000000001</v>
      </c>
      <c r="M13" s="2063">
        <v>16.899999999999999</v>
      </c>
      <c r="N13" s="2063">
        <v>17.2</v>
      </c>
      <c r="O13" s="2063">
        <v>17</v>
      </c>
      <c r="P13" s="2063">
        <v>16</v>
      </c>
      <c r="Q13" s="2063">
        <v>13.8</v>
      </c>
      <c r="R13" s="2063">
        <v>13.2</v>
      </c>
      <c r="S13" s="2063">
        <v>14</v>
      </c>
      <c r="T13" s="2063">
        <v>16.899999999999999</v>
      </c>
      <c r="U13" s="2063">
        <v>24.9</v>
      </c>
      <c r="V13" s="2063">
        <v>26.3</v>
      </c>
      <c r="W13" s="2063">
        <v>23.9</v>
      </c>
    </row>
    <row r="14" spans="1:23" ht="11.1" customHeight="1">
      <c r="A14" s="3049" t="s">
        <v>1096</v>
      </c>
      <c r="B14" s="3049"/>
      <c r="C14" s="3049"/>
      <c r="D14" s="2062">
        <v>4.3</v>
      </c>
      <c r="E14" s="2062">
        <v>5.2</v>
      </c>
      <c r="F14" s="2062">
        <v>7</v>
      </c>
      <c r="G14" s="2062">
        <v>7.3</v>
      </c>
      <c r="H14" s="2062">
        <v>7.9</v>
      </c>
      <c r="I14" s="2062">
        <v>8.1999999999999993</v>
      </c>
      <c r="J14" s="2062">
        <v>9.1</v>
      </c>
      <c r="K14" s="2062">
        <v>9.9</v>
      </c>
      <c r="L14" s="2062">
        <v>10.199999999999999</v>
      </c>
      <c r="M14" s="2062">
        <v>10.199999999999999</v>
      </c>
      <c r="N14" s="2062">
        <v>10.7</v>
      </c>
      <c r="O14" s="2062">
        <v>11.4</v>
      </c>
      <c r="P14" s="2062">
        <v>11.2</v>
      </c>
      <c r="Q14" s="2062">
        <v>11.1</v>
      </c>
      <c r="R14" s="2062">
        <v>11.4</v>
      </c>
      <c r="S14" s="2062">
        <v>12.5</v>
      </c>
      <c r="T14" s="2062">
        <v>13.3</v>
      </c>
      <c r="U14" s="2062">
        <v>14</v>
      </c>
      <c r="V14" s="2062">
        <v>15.5</v>
      </c>
      <c r="W14" s="2062">
        <v>14.1</v>
      </c>
    </row>
    <row r="15" spans="1:23" ht="11.1" customHeight="1">
      <c r="A15" s="3039" t="s">
        <v>156</v>
      </c>
      <c r="B15" s="3039"/>
      <c r="C15" s="3039"/>
      <c r="D15" s="2063">
        <v>6.8</v>
      </c>
      <c r="E15" s="2063">
        <v>5.2</v>
      </c>
      <c r="F15" s="2063">
        <v>6.6</v>
      </c>
      <c r="G15" s="2063">
        <v>6.8</v>
      </c>
      <c r="H15" s="2063">
        <v>7.9</v>
      </c>
      <c r="I15" s="2063">
        <v>9.9</v>
      </c>
      <c r="J15" s="2063">
        <v>10.8</v>
      </c>
      <c r="K15" s="2063">
        <v>9.8000000000000007</v>
      </c>
      <c r="L15" s="2063">
        <v>10.5</v>
      </c>
      <c r="M15" s="2063">
        <v>9.4</v>
      </c>
      <c r="N15" s="2063">
        <v>10.4</v>
      </c>
      <c r="O15" s="2063">
        <v>11.1</v>
      </c>
      <c r="P15" s="2063">
        <v>13</v>
      </c>
      <c r="Q15" s="2063">
        <v>11.2</v>
      </c>
      <c r="R15" s="2063">
        <v>11.5</v>
      </c>
      <c r="S15" s="2063">
        <v>12</v>
      </c>
      <c r="T15" s="2063">
        <v>11.8</v>
      </c>
      <c r="U15" s="2063">
        <v>13.8</v>
      </c>
      <c r="V15" s="2063">
        <v>15</v>
      </c>
      <c r="W15" s="2063">
        <v>15.8</v>
      </c>
    </row>
    <row r="16" spans="1:23" ht="11.1" customHeight="1">
      <c r="A16" s="3049" t="s">
        <v>157</v>
      </c>
      <c r="B16" s="3049"/>
      <c r="C16" s="3049"/>
      <c r="D16" s="2062">
        <v>5.4</v>
      </c>
      <c r="E16" s="2062">
        <v>5.6</v>
      </c>
      <c r="F16" s="2062">
        <v>7.9</v>
      </c>
      <c r="G16" s="2062">
        <v>9.6</v>
      </c>
      <c r="H16" s="2062">
        <v>9.1999999999999993</v>
      </c>
      <c r="I16" s="2062">
        <v>8.5</v>
      </c>
      <c r="J16" s="2062">
        <v>8.6</v>
      </c>
      <c r="K16" s="2062">
        <v>10.5</v>
      </c>
      <c r="L16" s="2062">
        <v>9.1</v>
      </c>
      <c r="M16" s="2062">
        <v>10.199999999999999</v>
      </c>
      <c r="N16" s="2062">
        <v>12.3</v>
      </c>
      <c r="O16" s="2062">
        <v>12.2</v>
      </c>
      <c r="P16" s="2062">
        <v>13.2</v>
      </c>
      <c r="Q16" s="2062">
        <v>12.3</v>
      </c>
      <c r="R16" s="2062">
        <v>13.9</v>
      </c>
      <c r="S16" s="2062">
        <v>14.1</v>
      </c>
      <c r="T16" s="2062">
        <v>14.6</v>
      </c>
      <c r="U16" s="2062">
        <v>16.100000000000001</v>
      </c>
      <c r="V16" s="2062">
        <v>15.9</v>
      </c>
      <c r="W16" s="2062">
        <v>15.8</v>
      </c>
    </row>
    <row r="17" spans="1:23" ht="11.1" customHeight="1">
      <c r="A17" s="3039" t="s">
        <v>158</v>
      </c>
      <c r="B17" s="3039"/>
      <c r="C17" s="3039"/>
      <c r="D17" s="2063">
        <v>7.1</v>
      </c>
      <c r="E17" s="2063">
        <v>7.3</v>
      </c>
      <c r="F17" s="2063">
        <v>7.4</v>
      </c>
      <c r="G17" s="2063">
        <v>8.3000000000000007</v>
      </c>
      <c r="H17" s="2063">
        <v>7</v>
      </c>
      <c r="I17" s="2063">
        <v>8.6</v>
      </c>
      <c r="J17" s="2063">
        <v>9</v>
      </c>
      <c r="K17" s="2063">
        <v>11.3</v>
      </c>
      <c r="L17" s="2063">
        <v>9.6999999999999993</v>
      </c>
      <c r="M17" s="2063">
        <v>11</v>
      </c>
      <c r="N17" s="2063">
        <v>11.1</v>
      </c>
      <c r="O17" s="2063">
        <v>10.4</v>
      </c>
      <c r="P17" s="2063">
        <v>11.3</v>
      </c>
      <c r="Q17" s="2063">
        <v>12.8</v>
      </c>
      <c r="R17" s="2063">
        <v>12.3</v>
      </c>
      <c r="S17" s="2063">
        <v>13.3</v>
      </c>
      <c r="T17" s="2063">
        <v>14.4</v>
      </c>
      <c r="U17" s="2063">
        <v>19.2</v>
      </c>
      <c r="V17" s="2063">
        <v>21.9</v>
      </c>
      <c r="W17" s="2063">
        <v>21.6</v>
      </c>
    </row>
    <row r="18" spans="1:23" ht="11.1" customHeight="1">
      <c r="A18" s="3049" t="s">
        <v>159</v>
      </c>
      <c r="B18" s="3049"/>
      <c r="C18" s="3049"/>
      <c r="D18" s="2062">
        <v>4.2</v>
      </c>
      <c r="E18" s="2062">
        <v>4.8</v>
      </c>
      <c r="F18" s="2062">
        <v>5.7</v>
      </c>
      <c r="G18" s="2062">
        <v>5.7</v>
      </c>
      <c r="H18" s="2062">
        <v>8.1</v>
      </c>
      <c r="I18" s="2062">
        <v>9.9</v>
      </c>
      <c r="J18" s="2062">
        <v>10.7</v>
      </c>
      <c r="K18" s="2062">
        <v>12.3</v>
      </c>
      <c r="L18" s="2062">
        <v>13.1</v>
      </c>
      <c r="M18" s="2062">
        <v>13.8</v>
      </c>
      <c r="N18" s="2062">
        <v>14.5</v>
      </c>
      <c r="O18" s="2062">
        <v>14.9</v>
      </c>
      <c r="P18" s="2062">
        <v>15.8</v>
      </c>
      <c r="Q18" s="2062">
        <v>16.7</v>
      </c>
      <c r="R18" s="2062">
        <v>17.5</v>
      </c>
      <c r="S18" s="2062">
        <v>19.2</v>
      </c>
      <c r="T18" s="2062">
        <v>20.5</v>
      </c>
      <c r="U18" s="2062">
        <v>24.7</v>
      </c>
      <c r="V18" s="2062">
        <v>30.5</v>
      </c>
      <c r="W18" s="2062">
        <v>26.4</v>
      </c>
    </row>
    <row r="19" spans="1:23" ht="11.1" customHeight="1">
      <c r="A19" s="3039" t="s">
        <v>160</v>
      </c>
      <c r="B19" s="3039"/>
      <c r="C19" s="3039"/>
      <c r="D19" s="2063">
        <v>2</v>
      </c>
      <c r="E19" s="2063">
        <v>2.7</v>
      </c>
      <c r="F19" s="2063">
        <v>3.1</v>
      </c>
      <c r="G19" s="2063">
        <v>3.5</v>
      </c>
      <c r="H19" s="2063">
        <v>3.9</v>
      </c>
      <c r="I19" s="2063">
        <v>4.5999999999999996</v>
      </c>
      <c r="J19" s="2063">
        <v>5.3</v>
      </c>
      <c r="K19" s="2063">
        <v>6.9</v>
      </c>
      <c r="L19" s="2063">
        <v>7.1</v>
      </c>
      <c r="M19" s="2063">
        <v>7.3</v>
      </c>
      <c r="N19" s="2063">
        <v>7.3</v>
      </c>
      <c r="O19" s="2063">
        <v>8.8000000000000007</v>
      </c>
      <c r="P19" s="2063">
        <v>9</v>
      </c>
      <c r="Q19" s="2063">
        <v>8.9</v>
      </c>
      <c r="R19" s="2063">
        <v>9.6999999999999993</v>
      </c>
      <c r="S19" s="2063">
        <v>9.1</v>
      </c>
      <c r="T19" s="2063">
        <v>11</v>
      </c>
      <c r="U19" s="2063">
        <v>11.2</v>
      </c>
      <c r="V19" s="2063">
        <v>12</v>
      </c>
      <c r="W19" s="2063">
        <v>10.1</v>
      </c>
    </row>
    <row r="20" spans="1:23" ht="11.1" customHeight="1">
      <c r="A20" s="3049" t="s">
        <v>161</v>
      </c>
      <c r="B20" s="3049"/>
      <c r="C20" s="3049"/>
      <c r="D20" s="2062">
        <v>3.8</v>
      </c>
      <c r="E20" s="2062">
        <v>4.3</v>
      </c>
      <c r="F20" s="2062">
        <v>5.6</v>
      </c>
      <c r="G20" s="2062">
        <v>7.2</v>
      </c>
      <c r="H20" s="2062">
        <v>7.4</v>
      </c>
      <c r="I20" s="2062">
        <v>9</v>
      </c>
      <c r="J20" s="2062">
        <v>10.6</v>
      </c>
      <c r="K20" s="2062">
        <v>10.8</v>
      </c>
      <c r="L20" s="2062">
        <v>10.8</v>
      </c>
      <c r="M20" s="2062">
        <v>8.6999999999999993</v>
      </c>
      <c r="N20" s="2062">
        <v>11.5</v>
      </c>
      <c r="O20" s="2062">
        <v>10.199999999999999</v>
      </c>
      <c r="P20" s="2062">
        <v>11.4</v>
      </c>
      <c r="Q20" s="2062">
        <v>12.2</v>
      </c>
      <c r="R20" s="2062">
        <v>12.8</v>
      </c>
      <c r="S20" s="2062">
        <v>12.3</v>
      </c>
      <c r="T20" s="2062">
        <v>12.5</v>
      </c>
      <c r="U20" s="2062">
        <v>11.8</v>
      </c>
      <c r="V20" s="2062">
        <v>12.7</v>
      </c>
      <c r="W20" s="2062">
        <v>13.2</v>
      </c>
    </row>
    <row r="21" spans="1:23" ht="11.1" customHeight="1">
      <c r="A21" s="3039" t="s">
        <v>162</v>
      </c>
      <c r="B21" s="3039"/>
      <c r="C21" s="3039"/>
      <c r="D21" s="2063">
        <v>5.3</v>
      </c>
      <c r="E21" s="2063">
        <v>6.3</v>
      </c>
      <c r="F21" s="2063">
        <v>9</v>
      </c>
      <c r="G21" s="2063">
        <v>11</v>
      </c>
      <c r="H21" s="2063">
        <v>14.3</v>
      </c>
      <c r="I21" s="2063">
        <v>13.5</v>
      </c>
      <c r="J21" s="2063">
        <v>15.9</v>
      </c>
      <c r="K21" s="2063">
        <v>18.2</v>
      </c>
      <c r="L21" s="2063">
        <v>17</v>
      </c>
      <c r="M21" s="2063">
        <v>18.3</v>
      </c>
      <c r="N21" s="2063">
        <v>18.399999999999999</v>
      </c>
      <c r="O21" s="2063">
        <v>24.2</v>
      </c>
      <c r="P21" s="2063">
        <v>26</v>
      </c>
      <c r="Q21" s="2063">
        <v>26.1</v>
      </c>
      <c r="R21" s="2063">
        <v>24.3</v>
      </c>
      <c r="S21" s="2063">
        <v>26</v>
      </c>
      <c r="T21" s="2063">
        <v>31.3</v>
      </c>
      <c r="U21" s="2063">
        <v>36.1</v>
      </c>
      <c r="V21" s="2063">
        <v>39.5</v>
      </c>
      <c r="W21" s="2063">
        <v>33.1</v>
      </c>
    </row>
    <row r="22" spans="1:23" ht="11.1" customHeight="1">
      <c r="A22" s="3049" t="s">
        <v>163</v>
      </c>
      <c r="B22" s="3049"/>
      <c r="C22" s="3049"/>
      <c r="D22" s="2062">
        <v>5.7</v>
      </c>
      <c r="E22" s="2062">
        <v>7.6</v>
      </c>
      <c r="F22" s="2062">
        <v>8</v>
      </c>
      <c r="G22" s="2062">
        <v>10.6</v>
      </c>
      <c r="H22" s="2062">
        <v>14.3</v>
      </c>
      <c r="I22" s="2062">
        <v>14.7</v>
      </c>
      <c r="J22" s="2062">
        <v>16.7</v>
      </c>
      <c r="K22" s="2062">
        <v>18.7</v>
      </c>
      <c r="L22" s="2062">
        <v>20.100000000000001</v>
      </c>
      <c r="M22" s="2062">
        <v>15.7</v>
      </c>
      <c r="N22" s="2062">
        <v>14</v>
      </c>
      <c r="O22" s="2062">
        <v>13.7</v>
      </c>
      <c r="P22" s="2062">
        <v>13.9</v>
      </c>
      <c r="Q22" s="2062">
        <v>12.8</v>
      </c>
      <c r="R22" s="2062">
        <v>18.399999999999999</v>
      </c>
      <c r="S22" s="2062">
        <v>17.600000000000001</v>
      </c>
      <c r="T22" s="2062">
        <v>19.899999999999999</v>
      </c>
      <c r="U22" s="2062">
        <v>22.7</v>
      </c>
      <c r="V22" s="2062">
        <v>25.1</v>
      </c>
      <c r="W22" s="2062">
        <v>26.4</v>
      </c>
    </row>
    <row r="23" spans="1:23" ht="11.1" customHeight="1">
      <c r="A23" s="3039" t="s">
        <v>164</v>
      </c>
      <c r="B23" s="3039"/>
      <c r="C23" s="3039"/>
      <c r="D23" s="2063">
        <v>5.5</v>
      </c>
      <c r="E23" s="2063">
        <v>4.9000000000000004</v>
      </c>
      <c r="F23" s="2063">
        <v>7</v>
      </c>
      <c r="G23" s="2063">
        <v>11.5</v>
      </c>
      <c r="H23" s="2063">
        <v>10.4</v>
      </c>
      <c r="I23" s="2063">
        <v>11.3</v>
      </c>
      <c r="J23" s="2063">
        <v>12.8</v>
      </c>
      <c r="K23" s="2063">
        <v>12.5</v>
      </c>
      <c r="L23" s="2063">
        <v>12.5</v>
      </c>
      <c r="M23" s="2063">
        <v>12.3</v>
      </c>
      <c r="N23" s="2063">
        <v>13.3</v>
      </c>
      <c r="O23" s="2063">
        <v>10.7</v>
      </c>
      <c r="P23" s="2063">
        <v>12.1</v>
      </c>
      <c r="Q23" s="2063">
        <v>12</v>
      </c>
      <c r="R23" s="2063">
        <v>13.9</v>
      </c>
      <c r="S23" s="2063">
        <v>17.7</v>
      </c>
      <c r="T23" s="2063">
        <v>22</v>
      </c>
      <c r="U23" s="2063">
        <v>29.9</v>
      </c>
      <c r="V23" s="2063">
        <v>35.700000000000003</v>
      </c>
      <c r="W23" s="2063">
        <v>29.5</v>
      </c>
    </row>
    <row r="24" spans="1:23" ht="11.1" customHeight="1">
      <c r="A24" s="3049" t="s">
        <v>165</v>
      </c>
      <c r="B24" s="3049"/>
      <c r="C24" s="3049"/>
      <c r="D24" s="2062">
        <v>12</v>
      </c>
      <c r="E24" s="2062">
        <v>11.9</v>
      </c>
      <c r="F24" s="2062">
        <v>12.1</v>
      </c>
      <c r="G24" s="2062">
        <v>13.5</v>
      </c>
      <c r="H24" s="2062">
        <v>14.8</v>
      </c>
      <c r="I24" s="2062">
        <v>12.7</v>
      </c>
      <c r="J24" s="2062">
        <v>12.1</v>
      </c>
      <c r="K24" s="2062">
        <v>13.9</v>
      </c>
      <c r="L24" s="2062">
        <v>13.8</v>
      </c>
      <c r="M24" s="2062">
        <v>12.4</v>
      </c>
      <c r="N24" s="2062">
        <v>12.9</v>
      </c>
      <c r="O24" s="2062">
        <v>11.4</v>
      </c>
      <c r="P24" s="2062">
        <v>12.1</v>
      </c>
      <c r="Q24" s="2062">
        <v>14.2</v>
      </c>
      <c r="R24" s="2062">
        <v>14.9</v>
      </c>
      <c r="S24" s="2062">
        <v>17.8</v>
      </c>
      <c r="T24" s="2062">
        <v>21.4</v>
      </c>
      <c r="U24" s="2062">
        <v>34</v>
      </c>
      <c r="V24" s="2062">
        <v>37</v>
      </c>
      <c r="W24" s="2062">
        <v>38.200000000000003</v>
      </c>
    </row>
    <row r="25" spans="1:23" ht="11.1" customHeight="1">
      <c r="A25" s="3039" t="s">
        <v>166</v>
      </c>
      <c r="B25" s="3039"/>
      <c r="C25" s="3039"/>
      <c r="D25" s="2063">
        <v>7.8</v>
      </c>
      <c r="E25" s="2063">
        <v>7.4</v>
      </c>
      <c r="F25" s="2063">
        <v>10.9</v>
      </c>
      <c r="G25" s="2063">
        <v>11.2</v>
      </c>
      <c r="H25" s="2063">
        <v>13.4</v>
      </c>
      <c r="I25" s="2063">
        <v>10.8</v>
      </c>
      <c r="J25" s="2063">
        <v>13.3</v>
      </c>
      <c r="K25" s="2063">
        <v>15.5</v>
      </c>
      <c r="L25" s="2063">
        <v>15.3</v>
      </c>
      <c r="M25" s="2063">
        <v>13.4</v>
      </c>
      <c r="N25" s="2063">
        <v>13.7</v>
      </c>
      <c r="O25" s="2063">
        <v>12.5</v>
      </c>
      <c r="P25" s="2063">
        <v>15.1</v>
      </c>
      <c r="Q25" s="2063">
        <v>14.4</v>
      </c>
      <c r="R25" s="2063">
        <v>17.7</v>
      </c>
      <c r="S25" s="2063">
        <v>20.7</v>
      </c>
      <c r="T25" s="2063">
        <v>27.5</v>
      </c>
      <c r="U25" s="2063">
        <v>35.200000000000003</v>
      </c>
      <c r="V25" s="2063">
        <v>33.9</v>
      </c>
      <c r="W25" s="2063">
        <v>34.9</v>
      </c>
    </row>
    <row r="26" spans="1:23" ht="11.1" customHeight="1">
      <c r="A26" s="3049" t="s">
        <v>167</v>
      </c>
      <c r="B26" s="3049"/>
      <c r="C26" s="3049"/>
      <c r="D26" s="2062">
        <v>7.2</v>
      </c>
      <c r="E26" s="2062">
        <v>8.8000000000000007</v>
      </c>
      <c r="F26" s="2062">
        <v>9.5</v>
      </c>
      <c r="G26" s="2062">
        <v>10.8</v>
      </c>
      <c r="H26" s="2062">
        <v>10.6</v>
      </c>
      <c r="I26" s="2062">
        <v>12</v>
      </c>
      <c r="J26" s="2062">
        <v>13.8</v>
      </c>
      <c r="K26" s="2062">
        <v>16.5</v>
      </c>
      <c r="L26" s="2062">
        <v>15.2</v>
      </c>
      <c r="M26" s="2062">
        <v>15.7</v>
      </c>
      <c r="N26" s="2062">
        <v>17.7</v>
      </c>
      <c r="O26" s="2062">
        <v>17.3</v>
      </c>
      <c r="P26" s="2062">
        <v>17.5</v>
      </c>
      <c r="Q26" s="2062">
        <v>16.7</v>
      </c>
      <c r="R26" s="2062">
        <v>18.5</v>
      </c>
      <c r="S26" s="2062">
        <v>21</v>
      </c>
      <c r="T26" s="2062">
        <v>23.9</v>
      </c>
      <c r="U26" s="2062">
        <v>28</v>
      </c>
      <c r="V26" s="2062">
        <v>31.3</v>
      </c>
      <c r="W26" s="2062">
        <v>29.2</v>
      </c>
    </row>
    <row r="27" spans="1:23" ht="11.1" customHeight="1">
      <c r="A27" s="3039" t="s">
        <v>168</v>
      </c>
      <c r="B27" s="3039"/>
      <c r="C27" s="3039"/>
      <c r="D27" s="2063">
        <v>3.5</v>
      </c>
      <c r="E27" s="2063">
        <v>3.2</v>
      </c>
      <c r="F27" s="2063">
        <v>4.5</v>
      </c>
      <c r="G27" s="2063">
        <v>4.8</v>
      </c>
      <c r="H27" s="2063">
        <v>5.8</v>
      </c>
      <c r="I27" s="2063">
        <v>5.9</v>
      </c>
      <c r="J27" s="2063">
        <v>6.5</v>
      </c>
      <c r="K27" s="2063">
        <v>7.2</v>
      </c>
      <c r="L27" s="2063">
        <v>6.7</v>
      </c>
      <c r="M27" s="2063">
        <v>7.5</v>
      </c>
      <c r="N27" s="2063">
        <v>8.3000000000000007</v>
      </c>
      <c r="O27" s="2063">
        <v>7.9</v>
      </c>
      <c r="P27" s="2063">
        <v>10.1</v>
      </c>
      <c r="Q27" s="2063">
        <v>9.8000000000000007</v>
      </c>
      <c r="R27" s="2063">
        <v>10.5</v>
      </c>
      <c r="S27" s="2063">
        <v>10.7</v>
      </c>
      <c r="T27" s="2063">
        <v>11.7</v>
      </c>
      <c r="U27" s="2063">
        <v>13.6</v>
      </c>
      <c r="V27" s="2063">
        <v>14.8</v>
      </c>
      <c r="W27" s="2063">
        <v>13</v>
      </c>
    </row>
    <row r="28" spans="1:23" ht="11.1" customHeight="1">
      <c r="A28" s="3049" t="s">
        <v>169</v>
      </c>
      <c r="B28" s="3049"/>
      <c r="C28" s="3049"/>
      <c r="D28" s="2062">
        <v>3.8</v>
      </c>
      <c r="E28" s="2062">
        <v>4.5</v>
      </c>
      <c r="F28" s="2062">
        <v>6.7</v>
      </c>
      <c r="G28" s="2062">
        <v>7.3</v>
      </c>
      <c r="H28" s="2062">
        <v>8.1</v>
      </c>
      <c r="I28" s="2062">
        <v>8.9</v>
      </c>
      <c r="J28" s="2062">
        <v>9.3000000000000007</v>
      </c>
      <c r="K28" s="2062">
        <v>13.2</v>
      </c>
      <c r="L28" s="2062">
        <v>11.6</v>
      </c>
      <c r="M28" s="2062">
        <v>11.1</v>
      </c>
      <c r="N28" s="2062">
        <v>11.9</v>
      </c>
      <c r="O28" s="2062">
        <v>12</v>
      </c>
      <c r="P28" s="2062">
        <v>11.2</v>
      </c>
      <c r="Q28" s="2062">
        <v>11.3</v>
      </c>
      <c r="R28" s="2062">
        <v>11.2</v>
      </c>
      <c r="S28" s="2062">
        <v>12.5</v>
      </c>
      <c r="T28" s="2062">
        <v>13</v>
      </c>
      <c r="U28" s="2062">
        <v>12.9</v>
      </c>
      <c r="V28" s="2062">
        <v>13.3</v>
      </c>
      <c r="W28" s="2062">
        <v>11.6</v>
      </c>
    </row>
    <row r="29" spans="1:23" ht="11.1" customHeight="1">
      <c r="A29" s="3039" t="s">
        <v>170</v>
      </c>
      <c r="B29" s="3039"/>
      <c r="C29" s="3039"/>
      <c r="D29" s="2063">
        <v>5.3</v>
      </c>
      <c r="E29" s="2063">
        <v>5.9</v>
      </c>
      <c r="F29" s="2063">
        <v>6.8</v>
      </c>
      <c r="G29" s="2063">
        <v>7.9</v>
      </c>
      <c r="H29" s="2063">
        <v>9.8000000000000007</v>
      </c>
      <c r="I29" s="2063">
        <v>10.199999999999999</v>
      </c>
      <c r="J29" s="2063">
        <v>11.2</v>
      </c>
      <c r="K29" s="2063">
        <v>13.3</v>
      </c>
      <c r="L29" s="2063">
        <v>12.5</v>
      </c>
      <c r="M29" s="2063">
        <v>13.4</v>
      </c>
      <c r="N29" s="2063">
        <v>15</v>
      </c>
      <c r="O29" s="2063">
        <v>17.399999999999999</v>
      </c>
      <c r="P29" s="2063">
        <v>16.899999999999999</v>
      </c>
      <c r="Q29" s="2063">
        <v>16.5</v>
      </c>
      <c r="R29" s="2063">
        <v>17.7</v>
      </c>
      <c r="S29" s="2063">
        <v>18.899999999999999</v>
      </c>
      <c r="T29" s="2063">
        <v>18.399999999999999</v>
      </c>
      <c r="U29" s="2063">
        <v>24.3</v>
      </c>
      <c r="V29" s="2063">
        <v>24.3</v>
      </c>
      <c r="W29" s="2063">
        <v>28.3</v>
      </c>
    </row>
    <row r="30" spans="1:23" ht="11.1" customHeight="1">
      <c r="A30" s="3049" t="s">
        <v>171</v>
      </c>
      <c r="B30" s="3049"/>
      <c r="C30" s="3049"/>
      <c r="D30" s="2066">
        <v>5.4</v>
      </c>
      <c r="E30" s="2066">
        <v>5.2</v>
      </c>
      <c r="F30" s="2066">
        <v>6.9</v>
      </c>
      <c r="G30" s="2066">
        <v>9.5</v>
      </c>
      <c r="H30" s="2066">
        <v>12.9</v>
      </c>
      <c r="I30" s="2066">
        <v>13</v>
      </c>
      <c r="J30" s="2066">
        <v>12.3</v>
      </c>
      <c r="K30" s="2066">
        <v>12.5</v>
      </c>
      <c r="L30" s="2066">
        <v>13.4</v>
      </c>
      <c r="M30" s="2066">
        <v>14.8</v>
      </c>
      <c r="N30" s="2066">
        <v>15</v>
      </c>
      <c r="O30" s="2066">
        <v>13.3</v>
      </c>
      <c r="P30" s="2066">
        <v>15.3</v>
      </c>
      <c r="Q30" s="2066">
        <v>13.2</v>
      </c>
      <c r="R30" s="2066">
        <v>16.2</v>
      </c>
      <c r="S30" s="2066">
        <v>14.4</v>
      </c>
      <c r="T30" s="2066">
        <v>15.2</v>
      </c>
      <c r="U30" s="2066">
        <v>13.4</v>
      </c>
      <c r="V30" s="2066">
        <v>12.9</v>
      </c>
      <c r="W30" s="2066">
        <v>13.2</v>
      </c>
    </row>
    <row r="31" spans="1:23" ht="11.1" customHeight="1">
      <c r="A31" s="3045" t="s">
        <v>172</v>
      </c>
      <c r="B31" s="3045"/>
      <c r="C31" s="3045"/>
      <c r="D31" s="2066">
        <v>2.5</v>
      </c>
      <c r="E31" s="2066">
        <v>3.1</v>
      </c>
      <c r="F31" s="2066">
        <v>4.0999999999999996</v>
      </c>
      <c r="G31" s="2066">
        <v>4.0999999999999996</v>
      </c>
      <c r="H31" s="2066">
        <v>5</v>
      </c>
      <c r="I31" s="2066">
        <v>5.2</v>
      </c>
      <c r="J31" s="2066">
        <v>7.3</v>
      </c>
      <c r="K31" s="2066">
        <v>7.4</v>
      </c>
      <c r="L31" s="2066">
        <v>5.4</v>
      </c>
      <c r="M31" s="2066">
        <v>6.4</v>
      </c>
      <c r="N31" s="2066">
        <v>6.5</v>
      </c>
      <c r="O31" s="2066">
        <v>7.3</v>
      </c>
      <c r="P31" s="2066">
        <v>8</v>
      </c>
      <c r="Q31" s="2066">
        <v>8.3000000000000007</v>
      </c>
      <c r="R31" s="2066">
        <v>7.5</v>
      </c>
      <c r="S31" s="2066">
        <v>7.9</v>
      </c>
      <c r="T31" s="2066">
        <v>7.6</v>
      </c>
      <c r="U31" s="2066">
        <v>7.7</v>
      </c>
      <c r="V31" s="2066">
        <v>8.6999999999999993</v>
      </c>
      <c r="W31" s="2066">
        <v>9</v>
      </c>
    </row>
    <row r="32" spans="1:23" ht="11.1" customHeight="1">
      <c r="A32" s="3039" t="s">
        <v>173</v>
      </c>
      <c r="B32" s="3039"/>
      <c r="C32" s="3039"/>
      <c r="D32" s="2063">
        <v>12</v>
      </c>
      <c r="E32" s="2063">
        <v>14.1</v>
      </c>
      <c r="F32" s="2063">
        <v>12.6</v>
      </c>
      <c r="G32" s="2063">
        <v>15.2</v>
      </c>
      <c r="H32" s="2063">
        <v>15.6</v>
      </c>
      <c r="I32" s="2063">
        <v>16.7</v>
      </c>
      <c r="J32" s="2063">
        <v>19</v>
      </c>
      <c r="K32" s="2063">
        <v>18.399999999999999</v>
      </c>
      <c r="L32" s="2063">
        <v>19.5</v>
      </c>
      <c r="M32" s="2063">
        <v>19.5</v>
      </c>
      <c r="N32" s="2063">
        <v>20.2</v>
      </c>
      <c r="O32" s="2063">
        <v>20.8</v>
      </c>
      <c r="P32" s="2063">
        <v>23</v>
      </c>
      <c r="Q32" s="2063">
        <v>21.3</v>
      </c>
      <c r="R32" s="2063">
        <v>21.4</v>
      </c>
      <c r="S32" s="2063">
        <v>18.8</v>
      </c>
      <c r="T32" s="2063">
        <v>20.7</v>
      </c>
      <c r="U32" s="2063">
        <v>22.1</v>
      </c>
      <c r="V32" s="2063">
        <v>22.2</v>
      </c>
      <c r="W32" s="2063">
        <v>22</v>
      </c>
    </row>
    <row r="33" spans="1:23" ht="11.1" customHeight="1">
      <c r="A33" s="3049" t="s">
        <v>174</v>
      </c>
      <c r="B33" s="3049"/>
      <c r="C33" s="3049"/>
      <c r="D33" s="2062">
        <v>4.9000000000000004</v>
      </c>
      <c r="E33" s="2062">
        <v>3.8</v>
      </c>
      <c r="F33" s="2062">
        <v>6.4</v>
      </c>
      <c r="G33" s="2062">
        <v>8.9</v>
      </c>
      <c r="H33" s="2062">
        <v>10.3</v>
      </c>
      <c r="I33" s="2062">
        <v>9.9</v>
      </c>
      <c r="J33" s="2062">
        <v>11.4</v>
      </c>
      <c r="K33" s="2062">
        <v>12</v>
      </c>
      <c r="L33" s="2062">
        <v>13.9</v>
      </c>
      <c r="M33" s="2062">
        <v>9.6</v>
      </c>
      <c r="N33" s="2062">
        <v>12.8</v>
      </c>
      <c r="O33" s="2062">
        <v>12.1</v>
      </c>
      <c r="P33" s="2062">
        <v>15.5</v>
      </c>
      <c r="Q33" s="2062">
        <v>13.7</v>
      </c>
      <c r="R33" s="2062">
        <v>16.100000000000001</v>
      </c>
      <c r="S33" s="2062">
        <v>27.3</v>
      </c>
      <c r="T33" s="2062">
        <v>35.299999999999997</v>
      </c>
      <c r="U33" s="2062">
        <v>40.1</v>
      </c>
      <c r="V33" s="2062">
        <v>37.799999999999997</v>
      </c>
      <c r="W33" s="2062">
        <v>37.6</v>
      </c>
    </row>
    <row r="34" spans="1:23" ht="11.1" customHeight="1">
      <c r="A34" s="3039" t="s">
        <v>1029</v>
      </c>
      <c r="B34" s="3039"/>
      <c r="C34" s="3039"/>
      <c r="D34" s="2063">
        <v>8.8000000000000007</v>
      </c>
      <c r="E34" s="2063">
        <v>9.3000000000000007</v>
      </c>
      <c r="F34" s="2063">
        <v>9.1999999999999993</v>
      </c>
      <c r="G34" s="2063">
        <v>10.199999999999999</v>
      </c>
      <c r="H34" s="2063">
        <v>9.1</v>
      </c>
      <c r="I34" s="2063">
        <v>8.1</v>
      </c>
      <c r="J34" s="2063">
        <v>11</v>
      </c>
      <c r="K34" s="2063">
        <v>11.4</v>
      </c>
      <c r="L34" s="2063">
        <v>9.1</v>
      </c>
      <c r="M34" s="2063">
        <v>9.1</v>
      </c>
      <c r="N34" s="2063">
        <v>3.9</v>
      </c>
      <c r="O34" s="2063">
        <v>10.1</v>
      </c>
      <c r="P34" s="2063">
        <v>11.6</v>
      </c>
      <c r="Q34" s="2063">
        <v>14.2</v>
      </c>
      <c r="R34" s="2063">
        <v>14.9</v>
      </c>
      <c r="S34" s="2063">
        <v>14.5</v>
      </c>
      <c r="T34" s="2063">
        <v>16.899999999999999</v>
      </c>
      <c r="U34" s="2063">
        <v>23.9</v>
      </c>
      <c r="V34" s="2063">
        <v>30.7</v>
      </c>
      <c r="W34" s="2063">
        <v>33.9</v>
      </c>
    </row>
    <row r="35" spans="1:23" ht="11.1" customHeight="1">
      <c r="A35" s="3049" t="s">
        <v>176</v>
      </c>
      <c r="B35" s="3049"/>
      <c r="C35" s="3049"/>
      <c r="D35" s="2062">
        <v>15.5</v>
      </c>
      <c r="E35" s="2062">
        <v>15.7</v>
      </c>
      <c r="F35" s="2062">
        <v>15.4</v>
      </c>
      <c r="G35" s="2062">
        <v>16.899999999999999</v>
      </c>
      <c r="H35" s="2062">
        <v>20.5</v>
      </c>
      <c r="I35" s="2062">
        <v>17.8</v>
      </c>
      <c r="J35" s="2062">
        <v>20.7</v>
      </c>
      <c r="K35" s="2062">
        <v>22.6</v>
      </c>
      <c r="L35" s="2062">
        <v>23.8</v>
      </c>
      <c r="M35" s="2062">
        <v>27.5</v>
      </c>
      <c r="N35" s="2062">
        <v>22.5</v>
      </c>
      <c r="O35" s="2062">
        <v>24.3</v>
      </c>
      <c r="P35" s="2062">
        <v>26.7</v>
      </c>
      <c r="Q35" s="2062">
        <v>25.1</v>
      </c>
      <c r="R35" s="2062">
        <v>23.3</v>
      </c>
      <c r="S35" s="2062">
        <v>27.9</v>
      </c>
      <c r="T35" s="2062">
        <v>26</v>
      </c>
      <c r="U35" s="2062">
        <v>26.3</v>
      </c>
      <c r="V35" s="2062">
        <v>26</v>
      </c>
      <c r="W35" s="2062">
        <v>28</v>
      </c>
    </row>
    <row r="36" spans="1:23" ht="11.1" customHeight="1">
      <c r="A36" s="3039" t="s">
        <v>177</v>
      </c>
      <c r="B36" s="3039"/>
      <c r="C36" s="3039"/>
      <c r="D36" s="2063">
        <v>5.8</v>
      </c>
      <c r="E36" s="2063">
        <v>4.7</v>
      </c>
      <c r="F36" s="2063">
        <v>6.6</v>
      </c>
      <c r="G36" s="2063">
        <v>5.8</v>
      </c>
      <c r="H36" s="2063">
        <v>6.2</v>
      </c>
      <c r="I36" s="2063">
        <v>5.4</v>
      </c>
      <c r="J36" s="2063">
        <v>5.9</v>
      </c>
      <c r="K36" s="2063">
        <v>9.9</v>
      </c>
      <c r="L36" s="2063">
        <v>9.6999999999999993</v>
      </c>
      <c r="M36" s="2063">
        <v>9.4</v>
      </c>
      <c r="N36" s="2063">
        <v>9</v>
      </c>
      <c r="O36" s="2063">
        <v>8.8000000000000007</v>
      </c>
      <c r="P36" s="2063">
        <v>10.6</v>
      </c>
      <c r="Q36" s="2063">
        <v>11.1</v>
      </c>
      <c r="R36" s="2063">
        <v>12.1</v>
      </c>
      <c r="S36" s="2063">
        <v>12.3</v>
      </c>
      <c r="T36" s="2063">
        <v>14.7</v>
      </c>
      <c r="U36" s="2063">
        <v>19.2</v>
      </c>
      <c r="V36" s="2063">
        <v>20.399999999999999</v>
      </c>
      <c r="W36" s="2063">
        <v>19.399999999999999</v>
      </c>
    </row>
    <row r="37" spans="1:23" ht="11.1" customHeight="1">
      <c r="A37" s="3049" t="s">
        <v>178</v>
      </c>
      <c r="B37" s="3049"/>
      <c r="C37" s="3049"/>
      <c r="D37" s="2062">
        <v>5</v>
      </c>
      <c r="E37" s="2062">
        <v>6.5</v>
      </c>
      <c r="F37" s="2062">
        <v>7</v>
      </c>
      <c r="G37" s="2062">
        <v>8.1999999999999993</v>
      </c>
      <c r="H37" s="2062">
        <v>9.9</v>
      </c>
      <c r="I37" s="2062">
        <v>10.7</v>
      </c>
      <c r="J37" s="2062">
        <v>12.1</v>
      </c>
      <c r="K37" s="2062">
        <v>12.5</v>
      </c>
      <c r="L37" s="2062">
        <v>12.3</v>
      </c>
      <c r="M37" s="2062">
        <v>13</v>
      </c>
      <c r="N37" s="2062">
        <v>12.9</v>
      </c>
      <c r="O37" s="2062">
        <v>11.7</v>
      </c>
      <c r="P37" s="2062">
        <v>13.4</v>
      </c>
      <c r="Q37" s="2062">
        <v>13.8</v>
      </c>
      <c r="R37" s="2062">
        <v>13.4</v>
      </c>
      <c r="S37" s="2062">
        <v>14.5</v>
      </c>
      <c r="T37" s="2062">
        <v>16.399999999999999</v>
      </c>
      <c r="U37" s="2062">
        <v>20.5</v>
      </c>
      <c r="V37" s="2062">
        <v>25.1</v>
      </c>
      <c r="W37" s="2062">
        <v>23.1</v>
      </c>
    </row>
    <row r="38" spans="1:23" ht="11.1" customHeight="1">
      <c r="A38" s="3039" t="s">
        <v>179</v>
      </c>
      <c r="B38" s="3039"/>
      <c r="C38" s="3039"/>
      <c r="D38" s="2063">
        <v>0</v>
      </c>
      <c r="E38" s="2063">
        <v>0</v>
      </c>
      <c r="F38" s="2063">
        <v>0</v>
      </c>
      <c r="G38" s="2063">
        <v>3.6</v>
      </c>
      <c r="H38" s="2063">
        <v>4.2</v>
      </c>
      <c r="I38" s="2063">
        <v>3.1</v>
      </c>
      <c r="J38" s="2063">
        <v>0</v>
      </c>
      <c r="K38" s="2063">
        <v>0</v>
      </c>
      <c r="L38" s="2063">
        <v>5.4</v>
      </c>
      <c r="M38" s="2063">
        <v>7.7</v>
      </c>
      <c r="N38" s="2063">
        <v>4.5</v>
      </c>
      <c r="O38" s="2063">
        <v>3.9</v>
      </c>
      <c r="P38" s="2063">
        <v>2.9</v>
      </c>
      <c r="Q38" s="2063">
        <v>4</v>
      </c>
      <c r="R38" s="2063">
        <v>3.8</v>
      </c>
      <c r="S38" s="2063">
        <v>6.9</v>
      </c>
      <c r="T38" s="2063">
        <v>9.1</v>
      </c>
      <c r="U38" s="2063">
        <v>11.7</v>
      </c>
      <c r="V38" s="2063">
        <v>9.8000000000000007</v>
      </c>
      <c r="W38" s="2063">
        <v>10.8</v>
      </c>
    </row>
    <row r="39" spans="1:23" ht="11.1" customHeight="1">
      <c r="A39" s="3049" t="s">
        <v>1028</v>
      </c>
      <c r="B39" s="3049"/>
      <c r="C39" s="3049"/>
      <c r="D39" s="2062">
        <v>4.7</v>
      </c>
      <c r="E39" s="2062">
        <v>5.5</v>
      </c>
      <c r="F39" s="2062">
        <v>7.1</v>
      </c>
      <c r="G39" s="2062">
        <v>9</v>
      </c>
      <c r="H39" s="2062">
        <v>7.5</v>
      </c>
      <c r="I39" s="2062">
        <v>11.1</v>
      </c>
      <c r="J39" s="2062">
        <v>12.1</v>
      </c>
      <c r="K39" s="2062">
        <v>14</v>
      </c>
      <c r="L39" s="2062">
        <v>14.7</v>
      </c>
      <c r="M39" s="2062">
        <v>15.8</v>
      </c>
      <c r="N39" s="2062">
        <v>11.8</v>
      </c>
      <c r="O39" s="2062">
        <v>16.7</v>
      </c>
      <c r="P39" s="2062">
        <v>18.600000000000001</v>
      </c>
      <c r="Q39" s="2062">
        <v>19.600000000000001</v>
      </c>
      <c r="R39" s="2062">
        <v>21.6</v>
      </c>
      <c r="S39" s="2062">
        <v>25.4</v>
      </c>
      <c r="T39" s="2062">
        <v>30.9</v>
      </c>
      <c r="U39" s="2062">
        <v>40.4</v>
      </c>
      <c r="V39" s="2062">
        <v>47.9</v>
      </c>
      <c r="W39" s="2062">
        <v>37.5</v>
      </c>
    </row>
    <row r="40" spans="1:23" ht="11.1" customHeight="1">
      <c r="A40" s="3039" t="s">
        <v>181</v>
      </c>
      <c r="B40" s="3039"/>
      <c r="C40" s="3039"/>
      <c r="D40" s="2063">
        <v>5.7</v>
      </c>
      <c r="E40" s="2063">
        <v>7.5</v>
      </c>
      <c r="F40" s="2063">
        <v>8.3000000000000007</v>
      </c>
      <c r="G40" s="2063">
        <v>7.5</v>
      </c>
      <c r="H40" s="2063">
        <v>12.1</v>
      </c>
      <c r="I40" s="2063">
        <v>15.4</v>
      </c>
      <c r="J40" s="2063">
        <v>15.4</v>
      </c>
      <c r="K40" s="2063">
        <v>17.7</v>
      </c>
      <c r="L40" s="2063">
        <v>19.399999999999999</v>
      </c>
      <c r="M40" s="2063">
        <v>16.2</v>
      </c>
      <c r="N40" s="2063">
        <v>20.9</v>
      </c>
      <c r="O40" s="2063">
        <v>19.7</v>
      </c>
      <c r="P40" s="2063">
        <v>19.2</v>
      </c>
      <c r="Q40" s="2063">
        <v>20.9</v>
      </c>
      <c r="R40" s="2063">
        <v>20.9</v>
      </c>
      <c r="S40" s="2063">
        <v>21.2</v>
      </c>
      <c r="T40" s="2063">
        <v>19.7</v>
      </c>
      <c r="U40" s="2063">
        <v>22.2</v>
      </c>
      <c r="V40" s="2063">
        <v>20.8</v>
      </c>
      <c r="W40" s="2063">
        <v>19</v>
      </c>
    </row>
    <row r="41" spans="1:23" ht="11.1" customHeight="1">
      <c r="A41" s="3049" t="s">
        <v>182</v>
      </c>
      <c r="B41" s="3049"/>
      <c r="C41" s="3049"/>
      <c r="D41" s="2062">
        <v>9.6</v>
      </c>
      <c r="E41" s="2062">
        <v>8.8000000000000007</v>
      </c>
      <c r="F41" s="2062">
        <v>9.1</v>
      </c>
      <c r="G41" s="2062">
        <v>11.6</v>
      </c>
      <c r="H41" s="2062">
        <v>13.3</v>
      </c>
      <c r="I41" s="2062">
        <v>13.2</v>
      </c>
      <c r="J41" s="2062">
        <v>13.7</v>
      </c>
      <c r="K41" s="2062">
        <v>15.5</v>
      </c>
      <c r="L41" s="2062">
        <v>14.7</v>
      </c>
      <c r="M41" s="2062">
        <v>13.5</v>
      </c>
      <c r="N41" s="2062">
        <v>14.6</v>
      </c>
      <c r="O41" s="2062">
        <v>14.6</v>
      </c>
      <c r="P41" s="2062">
        <v>14.9</v>
      </c>
      <c r="Q41" s="2062">
        <v>14.2</v>
      </c>
      <c r="R41" s="2062">
        <v>13.3</v>
      </c>
      <c r="S41" s="2062">
        <v>14.9</v>
      </c>
      <c r="T41" s="2062">
        <v>14.2</v>
      </c>
      <c r="U41" s="2062">
        <v>15</v>
      </c>
      <c r="V41" s="2062">
        <v>15.4</v>
      </c>
      <c r="W41" s="2062">
        <v>15.1</v>
      </c>
    </row>
    <row r="42" spans="1:23" ht="11.1" customHeight="1">
      <c r="A42" s="3039" t="s">
        <v>183</v>
      </c>
      <c r="B42" s="3039"/>
      <c r="C42" s="3039"/>
      <c r="D42" s="2063">
        <v>8.6</v>
      </c>
      <c r="E42" s="2063">
        <v>10</v>
      </c>
      <c r="F42" s="2063">
        <v>8.4</v>
      </c>
      <c r="G42" s="2063">
        <v>9.5</v>
      </c>
      <c r="H42" s="2063">
        <v>11.8</v>
      </c>
      <c r="I42" s="2063">
        <v>13.2</v>
      </c>
      <c r="J42" s="2063">
        <v>13.7</v>
      </c>
      <c r="K42" s="2063">
        <v>14.9</v>
      </c>
      <c r="L42" s="2063">
        <v>14.4</v>
      </c>
      <c r="M42" s="2063">
        <v>15.2</v>
      </c>
      <c r="N42" s="2063">
        <v>15.8</v>
      </c>
      <c r="O42" s="2063">
        <v>15.8</v>
      </c>
      <c r="P42" s="2063">
        <v>18.7</v>
      </c>
      <c r="Q42" s="2063">
        <v>19.600000000000001</v>
      </c>
      <c r="R42" s="2063">
        <v>20.100000000000001</v>
      </c>
      <c r="S42" s="2063">
        <v>22.6</v>
      </c>
      <c r="T42" s="2063">
        <v>27.1</v>
      </c>
      <c r="U42" s="2063">
        <v>38.799999999999997</v>
      </c>
      <c r="V42" s="2063">
        <v>45</v>
      </c>
      <c r="W42" s="2063">
        <v>37</v>
      </c>
    </row>
    <row r="43" spans="1:23" ht="11.1" customHeight="1">
      <c r="A43" s="3049" t="s">
        <v>184</v>
      </c>
      <c r="B43" s="3049"/>
      <c r="C43" s="3049"/>
      <c r="D43" s="2062">
        <v>5.8</v>
      </c>
      <c r="E43" s="2062">
        <v>7.2</v>
      </c>
      <c r="F43" s="2062">
        <v>10.7</v>
      </c>
      <c r="G43" s="2062">
        <v>10.6</v>
      </c>
      <c r="H43" s="2062">
        <v>14.7</v>
      </c>
      <c r="I43" s="2062">
        <v>10.1</v>
      </c>
      <c r="J43" s="2062">
        <v>14.9</v>
      </c>
      <c r="K43" s="2062">
        <v>16.7</v>
      </c>
      <c r="L43" s="2062">
        <v>13.1</v>
      </c>
      <c r="M43" s="2062">
        <v>18.100000000000001</v>
      </c>
      <c r="N43" s="2062">
        <v>15.4</v>
      </c>
      <c r="O43" s="2062">
        <v>16.3</v>
      </c>
      <c r="P43" s="2062">
        <v>18</v>
      </c>
      <c r="Q43" s="2062">
        <v>18.7</v>
      </c>
      <c r="R43" s="2062">
        <v>23.3</v>
      </c>
      <c r="S43" s="2062">
        <v>23.9</v>
      </c>
      <c r="T43" s="2062">
        <v>28.9</v>
      </c>
      <c r="U43" s="2062">
        <v>31.1</v>
      </c>
      <c r="V43" s="2062">
        <v>31.2</v>
      </c>
      <c r="W43" s="2062">
        <v>31</v>
      </c>
    </row>
    <row r="44" spans="1:23" ht="11.1" customHeight="1">
      <c r="A44" s="3039" t="s">
        <v>185</v>
      </c>
      <c r="B44" s="3039"/>
      <c r="C44" s="3039"/>
      <c r="D44" s="2063">
        <v>4.2</v>
      </c>
      <c r="E44" s="2063">
        <v>7.2</v>
      </c>
      <c r="F44" s="2063">
        <v>6.5</v>
      </c>
      <c r="G44" s="2063">
        <v>5.8</v>
      </c>
      <c r="H44" s="2063">
        <v>7.5</v>
      </c>
      <c r="I44" s="2063">
        <v>9.1</v>
      </c>
      <c r="J44" s="2063">
        <v>11.3</v>
      </c>
      <c r="K44" s="2063">
        <v>14.6</v>
      </c>
      <c r="L44" s="2063">
        <v>13</v>
      </c>
      <c r="M44" s="2063">
        <v>13</v>
      </c>
      <c r="N44" s="2063">
        <v>13.6</v>
      </c>
      <c r="O44" s="2063">
        <v>15</v>
      </c>
      <c r="P44" s="2063">
        <v>13.8</v>
      </c>
      <c r="Q44" s="2063">
        <v>12.9</v>
      </c>
      <c r="R44" s="2063">
        <v>13.5</v>
      </c>
      <c r="S44" s="2063">
        <v>14.9</v>
      </c>
      <c r="T44" s="2063">
        <v>16.3</v>
      </c>
      <c r="U44" s="2063">
        <v>19</v>
      </c>
      <c r="V44" s="2063">
        <v>21.3</v>
      </c>
      <c r="W44" s="2063">
        <v>23.9</v>
      </c>
    </row>
    <row r="45" spans="1:23" ht="11.1" customHeight="1">
      <c r="A45" s="3049" t="s">
        <v>186</v>
      </c>
      <c r="B45" s="3049"/>
      <c r="C45" s="3049"/>
      <c r="D45" s="2062">
        <v>2.7</v>
      </c>
      <c r="E45" s="2062">
        <v>3.4</v>
      </c>
      <c r="F45" s="2062">
        <v>3.4</v>
      </c>
      <c r="G45" s="2062">
        <v>3.3</v>
      </c>
      <c r="H45" s="2062">
        <v>3.4</v>
      </c>
      <c r="I45" s="2062">
        <v>6.7</v>
      </c>
      <c r="J45" s="2062">
        <v>6.3</v>
      </c>
      <c r="K45" s="2062">
        <v>5.7</v>
      </c>
      <c r="L45" s="2062">
        <v>4.3</v>
      </c>
      <c r="M45" s="2062">
        <v>7.7</v>
      </c>
      <c r="N45" s="2062">
        <v>6.9</v>
      </c>
      <c r="O45" s="2062">
        <v>6.6</v>
      </c>
      <c r="P45" s="2062">
        <v>7.5</v>
      </c>
      <c r="Q45" s="2062">
        <v>5.9</v>
      </c>
      <c r="R45" s="2062">
        <v>7.1</v>
      </c>
      <c r="S45" s="2062">
        <v>8.6</v>
      </c>
      <c r="T45" s="2062">
        <v>9.3000000000000007</v>
      </c>
      <c r="U45" s="2062">
        <v>9.1</v>
      </c>
      <c r="V45" s="2062">
        <v>9.5</v>
      </c>
      <c r="W45" s="2062">
        <v>7</v>
      </c>
    </row>
    <row r="46" spans="1:23" ht="11.1" customHeight="1">
      <c r="A46" s="3039" t="s">
        <v>187</v>
      </c>
      <c r="B46" s="3039"/>
      <c r="C46" s="3039"/>
      <c r="D46" s="2063">
        <v>6.6</v>
      </c>
      <c r="E46" s="2063">
        <v>7.5</v>
      </c>
      <c r="F46" s="2063">
        <v>8.1</v>
      </c>
      <c r="G46" s="2063">
        <v>9</v>
      </c>
      <c r="H46" s="2063">
        <v>12.2</v>
      </c>
      <c r="I46" s="2063">
        <v>13.9</v>
      </c>
      <c r="J46" s="2063">
        <v>15.6</v>
      </c>
      <c r="K46" s="2063">
        <v>16.899999999999999</v>
      </c>
      <c r="L46" s="2063">
        <v>16.7</v>
      </c>
      <c r="M46" s="2063">
        <v>15.4</v>
      </c>
      <c r="N46" s="2063">
        <v>15.7</v>
      </c>
      <c r="O46" s="2063">
        <v>17.7</v>
      </c>
      <c r="P46" s="2063">
        <v>17.7</v>
      </c>
      <c r="Q46" s="2063">
        <v>18.899999999999999</v>
      </c>
      <c r="R46" s="2063">
        <v>19.5</v>
      </c>
      <c r="S46" s="2063">
        <v>20.399999999999999</v>
      </c>
      <c r="T46" s="2063">
        <v>23.5</v>
      </c>
      <c r="U46" s="2063">
        <v>26.2</v>
      </c>
      <c r="V46" s="2063">
        <v>28.4</v>
      </c>
      <c r="W46" s="2063">
        <v>29.3</v>
      </c>
    </row>
    <row r="47" spans="1:23" ht="11.1" customHeight="1">
      <c r="A47" s="3049" t="s">
        <v>188</v>
      </c>
      <c r="B47" s="3049"/>
      <c r="C47" s="3049"/>
      <c r="D47" s="2062">
        <v>6.2</v>
      </c>
      <c r="E47" s="2062">
        <v>5.9</v>
      </c>
      <c r="F47" s="2062">
        <v>7.3</v>
      </c>
      <c r="G47" s="2062">
        <v>8.4</v>
      </c>
      <c r="H47" s="2062">
        <v>9.1999999999999993</v>
      </c>
      <c r="I47" s="2062">
        <v>9.3000000000000007</v>
      </c>
      <c r="J47" s="2062">
        <v>9.6999999999999993</v>
      </c>
      <c r="K47" s="2062">
        <v>10.7</v>
      </c>
      <c r="L47" s="2062">
        <v>9.9</v>
      </c>
      <c r="M47" s="2062">
        <v>9.1999999999999993</v>
      </c>
      <c r="N47" s="2062">
        <v>10.199999999999999</v>
      </c>
      <c r="O47" s="2062">
        <v>10</v>
      </c>
      <c r="P47" s="2062">
        <v>10.5</v>
      </c>
      <c r="Q47" s="2062">
        <v>9.8000000000000007</v>
      </c>
      <c r="R47" s="2062">
        <v>9.9</v>
      </c>
      <c r="S47" s="2062">
        <v>10.1</v>
      </c>
      <c r="T47" s="2062">
        <v>9.9</v>
      </c>
      <c r="U47" s="2062">
        <v>10.6</v>
      </c>
      <c r="V47" s="2062">
        <v>11</v>
      </c>
      <c r="W47" s="2062">
        <v>11</v>
      </c>
    </row>
    <row r="48" spans="1:23" ht="11.1" customHeight="1">
      <c r="A48" s="3039" t="s">
        <v>189</v>
      </c>
      <c r="B48" s="3039"/>
      <c r="C48" s="3039"/>
      <c r="D48" s="2063">
        <v>11</v>
      </c>
      <c r="E48" s="2063">
        <v>11.2</v>
      </c>
      <c r="F48" s="2063">
        <v>10.9</v>
      </c>
      <c r="G48" s="2063">
        <v>14.6</v>
      </c>
      <c r="H48" s="2063">
        <v>16.899999999999999</v>
      </c>
      <c r="I48" s="2063">
        <v>19.2</v>
      </c>
      <c r="J48" s="2063">
        <v>21.6</v>
      </c>
      <c r="K48" s="2063">
        <v>21</v>
      </c>
      <c r="L48" s="2063">
        <v>23</v>
      </c>
      <c r="M48" s="2063">
        <v>19.7</v>
      </c>
      <c r="N48" s="2063">
        <v>20.5</v>
      </c>
      <c r="O48" s="2063">
        <v>17.899999999999999</v>
      </c>
      <c r="P48" s="2063">
        <v>20.100000000000001</v>
      </c>
      <c r="Q48" s="2063">
        <v>23.5</v>
      </c>
      <c r="R48" s="2063">
        <v>22.8</v>
      </c>
      <c r="S48" s="2063">
        <v>23</v>
      </c>
      <c r="T48" s="2063">
        <v>24.2</v>
      </c>
      <c r="U48" s="2063">
        <v>24.1</v>
      </c>
      <c r="V48" s="2063">
        <v>23.7</v>
      </c>
      <c r="W48" s="2063">
        <v>23</v>
      </c>
    </row>
    <row r="49" spans="1:38" ht="11.1" customHeight="1">
      <c r="A49" s="3049" t="s">
        <v>190</v>
      </c>
      <c r="B49" s="3049"/>
      <c r="C49" s="3049"/>
      <c r="D49" s="2062">
        <v>5</v>
      </c>
      <c r="E49" s="2062">
        <v>5.9</v>
      </c>
      <c r="F49" s="2062">
        <v>8.6</v>
      </c>
      <c r="G49" s="2062">
        <v>8.6999999999999993</v>
      </c>
      <c r="H49" s="2062">
        <v>11.5</v>
      </c>
      <c r="I49" s="2062">
        <v>8.3000000000000007</v>
      </c>
      <c r="J49" s="2062">
        <v>8.8000000000000007</v>
      </c>
      <c r="K49" s="2062">
        <v>13.5</v>
      </c>
      <c r="L49" s="2062">
        <v>11.2</v>
      </c>
      <c r="M49" s="2062">
        <v>11.3</v>
      </c>
      <c r="N49" s="2062">
        <v>8.6</v>
      </c>
      <c r="O49" s="2062">
        <v>10.3</v>
      </c>
      <c r="P49" s="2062">
        <v>13.4</v>
      </c>
      <c r="Q49" s="2062">
        <v>12.5</v>
      </c>
      <c r="R49" s="2062">
        <v>15.9</v>
      </c>
      <c r="S49" s="2062">
        <v>15</v>
      </c>
      <c r="T49" s="2062">
        <v>18.5</v>
      </c>
      <c r="U49" s="2062">
        <v>23.3</v>
      </c>
      <c r="V49" s="2062">
        <v>25</v>
      </c>
      <c r="W49" s="2062">
        <v>28.1</v>
      </c>
    </row>
    <row r="50" spans="1:38" ht="11.1" customHeight="1">
      <c r="A50" s="3039" t="s">
        <v>191</v>
      </c>
      <c r="B50" s="3039"/>
      <c r="C50" s="3039"/>
      <c r="D50" s="2063">
        <v>5.4</v>
      </c>
      <c r="E50" s="2063">
        <v>6.1</v>
      </c>
      <c r="F50" s="2063">
        <v>6.8</v>
      </c>
      <c r="G50" s="2063">
        <v>7</v>
      </c>
      <c r="H50" s="2063">
        <v>7.7</v>
      </c>
      <c r="I50" s="2063">
        <v>7.8</v>
      </c>
      <c r="J50" s="2063">
        <v>8</v>
      </c>
      <c r="K50" s="2063">
        <v>8.6</v>
      </c>
      <c r="L50" s="2063">
        <v>9.1</v>
      </c>
      <c r="M50" s="2063">
        <v>9.1999999999999993</v>
      </c>
      <c r="N50" s="2063">
        <v>8.6999999999999993</v>
      </c>
      <c r="O50" s="2063">
        <v>7</v>
      </c>
      <c r="P50" s="2063">
        <v>10</v>
      </c>
      <c r="Q50" s="2063">
        <v>9.1999999999999993</v>
      </c>
      <c r="R50" s="2063">
        <v>10.6</v>
      </c>
      <c r="S50" s="2063">
        <v>12</v>
      </c>
      <c r="T50" s="2063">
        <v>12.7</v>
      </c>
      <c r="U50" s="2063">
        <v>17.2</v>
      </c>
      <c r="V50" s="2063">
        <v>18.399999999999999</v>
      </c>
      <c r="W50" s="2063">
        <v>17.7</v>
      </c>
    </row>
    <row r="51" spans="1:38" ht="11.1" customHeight="1">
      <c r="A51" s="3049" t="s">
        <v>192</v>
      </c>
      <c r="B51" s="3049"/>
      <c r="C51" s="3049"/>
      <c r="D51" s="2062">
        <v>10</v>
      </c>
      <c r="E51" s="2062">
        <v>9.9</v>
      </c>
      <c r="F51" s="2062">
        <v>8.9</v>
      </c>
      <c r="G51" s="2062">
        <v>11.2</v>
      </c>
      <c r="H51" s="2062">
        <v>12</v>
      </c>
      <c r="I51" s="2062">
        <v>14</v>
      </c>
      <c r="J51" s="2062">
        <v>14.3</v>
      </c>
      <c r="K51" s="2062">
        <v>14.7</v>
      </c>
      <c r="L51" s="2062">
        <v>15</v>
      </c>
      <c r="M51" s="2062">
        <v>15.5</v>
      </c>
      <c r="N51" s="2062">
        <v>14.9</v>
      </c>
      <c r="O51" s="2062">
        <v>13.8</v>
      </c>
      <c r="P51" s="2062">
        <v>14.8</v>
      </c>
      <c r="Q51" s="2062">
        <v>14.3</v>
      </c>
      <c r="R51" s="2062">
        <v>14.5</v>
      </c>
      <c r="S51" s="2062">
        <v>14.4</v>
      </c>
      <c r="T51" s="2062">
        <v>16</v>
      </c>
      <c r="U51" s="2062">
        <v>15.9</v>
      </c>
      <c r="V51" s="2062">
        <v>16.8</v>
      </c>
      <c r="W51" s="2062">
        <v>16.7</v>
      </c>
    </row>
    <row r="52" spans="1:38" ht="11.1" customHeight="1">
      <c r="A52" s="3039" t="s">
        <v>1031</v>
      </c>
      <c r="B52" s="3039"/>
      <c r="C52" s="3039"/>
      <c r="D52" s="2063">
        <v>4.4000000000000004</v>
      </c>
      <c r="E52" s="2063">
        <v>6.7</v>
      </c>
      <c r="F52" s="2063">
        <v>12.1</v>
      </c>
      <c r="G52" s="2063">
        <v>13.3</v>
      </c>
      <c r="H52" s="2063">
        <v>16</v>
      </c>
      <c r="I52" s="2063">
        <v>19.5</v>
      </c>
      <c r="J52" s="2063">
        <v>11.1</v>
      </c>
      <c r="K52" s="2063">
        <v>21.2</v>
      </c>
      <c r="L52" s="2063">
        <v>22.9</v>
      </c>
      <c r="M52" s="2063">
        <v>26.2</v>
      </c>
      <c r="N52" s="2063">
        <v>12.9</v>
      </c>
      <c r="O52" s="2063">
        <v>29.3</v>
      </c>
      <c r="P52" s="2063">
        <v>36.799999999999997</v>
      </c>
      <c r="Q52" s="2063">
        <v>32.9</v>
      </c>
      <c r="R52" s="2063">
        <v>32.9</v>
      </c>
      <c r="S52" s="2063">
        <v>36.4</v>
      </c>
      <c r="T52" s="2063">
        <v>42.9</v>
      </c>
      <c r="U52" s="2063">
        <v>53.7</v>
      </c>
      <c r="V52" s="2063">
        <v>60.5</v>
      </c>
      <c r="W52" s="2063">
        <v>55.5</v>
      </c>
    </row>
    <row r="53" spans="1:38" ht="11.1" customHeight="1">
      <c r="A53" s="3049" t="s">
        <v>194</v>
      </c>
      <c r="B53" s="3049"/>
      <c r="C53" s="3049"/>
      <c r="D53" s="2062">
        <v>4.4000000000000004</v>
      </c>
      <c r="E53" s="2062">
        <v>5.2</v>
      </c>
      <c r="F53" s="2062">
        <v>5.4</v>
      </c>
      <c r="G53" s="2062">
        <v>6.6</v>
      </c>
      <c r="H53" s="2062">
        <v>7.9</v>
      </c>
      <c r="I53" s="2062">
        <v>8.6</v>
      </c>
      <c r="J53" s="2062">
        <v>10.1</v>
      </c>
      <c r="K53" s="2062">
        <v>11.5</v>
      </c>
      <c r="L53" s="2062">
        <v>11.4</v>
      </c>
      <c r="M53" s="2062">
        <v>10.9</v>
      </c>
      <c r="N53" s="2062">
        <v>11.1</v>
      </c>
      <c r="O53" s="2062">
        <v>11</v>
      </c>
      <c r="P53" s="2062">
        <v>12.3</v>
      </c>
      <c r="Q53" s="2062">
        <v>12.6</v>
      </c>
      <c r="R53" s="2062">
        <v>15.3</v>
      </c>
      <c r="S53" s="2062">
        <v>15.4</v>
      </c>
      <c r="T53" s="2062">
        <v>15.7</v>
      </c>
      <c r="U53" s="2062">
        <v>19.8</v>
      </c>
      <c r="V53" s="2062">
        <v>21.6</v>
      </c>
      <c r="W53" s="2062">
        <v>19.7</v>
      </c>
    </row>
    <row r="54" spans="1:38" ht="11.1" customHeight="1">
      <c r="A54" s="3039" t="s">
        <v>195</v>
      </c>
      <c r="B54" s="3039"/>
      <c r="C54" s="3039"/>
      <c r="D54" s="2063">
        <v>4.3</v>
      </c>
      <c r="E54" s="2063">
        <v>5.7</v>
      </c>
      <c r="F54" s="2063">
        <v>5.0999999999999996</v>
      </c>
      <c r="G54" s="2063">
        <v>7.4</v>
      </c>
      <c r="H54" s="2063">
        <v>7.3</v>
      </c>
      <c r="I54" s="2063">
        <v>12.7</v>
      </c>
      <c r="J54" s="2063">
        <v>8.4</v>
      </c>
      <c r="K54" s="2063">
        <v>12.1</v>
      </c>
      <c r="L54" s="2063">
        <v>13.1</v>
      </c>
      <c r="M54" s="2063">
        <v>14</v>
      </c>
      <c r="N54" s="2063">
        <v>11.5</v>
      </c>
      <c r="O54" s="2063">
        <v>15.5</v>
      </c>
      <c r="P54" s="2063">
        <v>15.7</v>
      </c>
      <c r="Q54" s="2063">
        <v>16.899999999999999</v>
      </c>
      <c r="R54" s="2063">
        <v>17.399999999999999</v>
      </c>
      <c r="S54" s="2063">
        <v>19.899999999999999</v>
      </c>
      <c r="T54" s="2063">
        <v>16.8</v>
      </c>
      <c r="U54" s="2063">
        <v>18.3</v>
      </c>
      <c r="V54" s="2063">
        <v>12.7</v>
      </c>
      <c r="W54" s="2063">
        <v>11.3</v>
      </c>
    </row>
    <row r="55" spans="1:38" ht="11.1" customHeight="1">
      <c r="A55" s="3040" t="s">
        <v>196</v>
      </c>
      <c r="B55" s="3048"/>
      <c r="C55" s="3048"/>
      <c r="D55" s="2064">
        <v>6.8</v>
      </c>
      <c r="E55" s="2064">
        <v>7</v>
      </c>
      <c r="F55" s="2064">
        <v>7.6</v>
      </c>
      <c r="G55" s="2064">
        <v>9.1</v>
      </c>
      <c r="H55" s="2064">
        <v>9.9</v>
      </c>
      <c r="I55" s="2064">
        <v>10.5</v>
      </c>
      <c r="J55" s="2064">
        <v>11.3</v>
      </c>
      <c r="K55" s="2064">
        <v>12.8</v>
      </c>
      <c r="L55" s="2064">
        <v>12.6</v>
      </c>
      <c r="M55" s="2065">
        <v>12.6</v>
      </c>
      <c r="N55" s="2065">
        <v>12.6</v>
      </c>
      <c r="O55" s="2064">
        <v>12.9</v>
      </c>
      <c r="P55" s="2064">
        <v>13.9</v>
      </c>
      <c r="Q55" s="2064">
        <v>13.8</v>
      </c>
      <c r="R55" s="2064">
        <v>14.6</v>
      </c>
      <c r="S55" s="2064">
        <v>15.5</v>
      </c>
      <c r="T55" s="2064">
        <v>17.2</v>
      </c>
      <c r="U55" s="2064">
        <v>20.8</v>
      </c>
      <c r="V55" s="2064">
        <v>22.8</v>
      </c>
      <c r="W55" s="2064">
        <v>21.8</v>
      </c>
    </row>
    <row r="56" spans="1:38" s="1874" customFormat="1" ht="45" customHeight="1">
      <c r="A56" s="1879" t="s">
        <v>665</v>
      </c>
      <c r="B56" s="3041" t="s">
        <v>707</v>
      </c>
      <c r="C56" s="3041"/>
      <c r="D56" s="3041"/>
      <c r="E56" s="3041"/>
      <c r="F56" s="3041"/>
      <c r="G56" s="3041"/>
      <c r="H56" s="3041"/>
      <c r="I56" s="3041"/>
      <c r="J56" s="3041"/>
      <c r="K56" s="3041"/>
      <c r="L56" s="3041"/>
      <c r="M56" s="2978"/>
      <c r="N56" s="2978"/>
      <c r="O56" s="2978"/>
      <c r="P56" s="2978"/>
      <c r="Q56" s="2978"/>
      <c r="R56" s="2978"/>
      <c r="S56" s="2978"/>
      <c r="T56" s="2978"/>
      <c r="U56" s="2978"/>
      <c r="V56" s="2978"/>
      <c r="W56" s="2978"/>
      <c r="X56" s="2060"/>
      <c r="Y56" s="2060"/>
      <c r="Z56" s="2060"/>
      <c r="AA56" s="2060"/>
      <c r="AB56" s="2060"/>
      <c r="AC56" s="2060"/>
      <c r="AD56" s="2060"/>
      <c r="AE56" s="2060"/>
      <c r="AF56" s="2060"/>
      <c r="AG56" s="2060"/>
      <c r="AH56" s="2060"/>
      <c r="AI56" s="2060"/>
      <c r="AJ56" s="2060"/>
      <c r="AK56" s="2060"/>
      <c r="AL56" s="2060"/>
    </row>
    <row r="57" spans="1:38" ht="45.75" customHeight="1">
      <c r="A57" s="3042" t="s">
        <v>2152</v>
      </c>
      <c r="B57" s="2395"/>
      <c r="C57" s="2395"/>
      <c r="D57" s="2395"/>
      <c r="E57" s="2395"/>
      <c r="F57" s="2395"/>
      <c r="G57" s="2395"/>
      <c r="H57" s="2395"/>
      <c r="I57" s="2395"/>
      <c r="J57" s="2395"/>
      <c r="K57" s="2395"/>
      <c r="L57" s="2395"/>
      <c r="M57" s="2395"/>
      <c r="N57" s="2395"/>
      <c r="O57" s="2395"/>
      <c r="P57" s="2395"/>
      <c r="Q57" s="2395"/>
      <c r="R57" s="2395"/>
      <c r="S57" s="2395"/>
      <c r="T57" s="2395"/>
      <c r="U57" s="2395"/>
      <c r="V57" s="2395"/>
      <c r="W57" s="2395"/>
    </row>
    <row r="58" spans="1:38" ht="12" customHeight="1">
      <c r="A58" s="3043" t="s">
        <v>505</v>
      </c>
      <c r="B58" s="3043"/>
      <c r="C58" s="3044" t="s">
        <v>2153</v>
      </c>
      <c r="D58" s="3044"/>
      <c r="E58" s="3044"/>
      <c r="F58" s="3044"/>
      <c r="G58" s="3044"/>
      <c r="H58" s="3044"/>
      <c r="I58" s="3044"/>
      <c r="J58" s="3044"/>
      <c r="K58" s="3044"/>
      <c r="L58" s="3044"/>
      <c r="M58" s="2395"/>
      <c r="N58" s="2395"/>
      <c r="O58" s="2395"/>
      <c r="P58" s="2395"/>
      <c r="Q58" s="2395"/>
      <c r="R58" s="2395"/>
      <c r="S58" s="2395"/>
      <c r="T58" s="2395"/>
      <c r="U58" s="2395"/>
      <c r="V58" s="2395"/>
      <c r="W58" s="2395"/>
    </row>
    <row r="59" spans="1:38" ht="12.75" customHeight="1">
      <c r="A59" s="131"/>
      <c r="B59" s="131"/>
      <c r="C59" s="3044"/>
      <c r="D59" s="3044"/>
      <c r="E59" s="3044"/>
      <c r="F59" s="3044"/>
      <c r="G59" s="3044"/>
      <c r="H59" s="3044"/>
      <c r="I59" s="3044"/>
      <c r="J59" s="3044"/>
      <c r="K59" s="3044"/>
      <c r="L59" s="3044"/>
      <c r="M59" s="2395"/>
      <c r="N59" s="2395"/>
      <c r="O59" s="2395"/>
      <c r="P59" s="2395"/>
      <c r="Q59" s="2395"/>
      <c r="R59" s="2395"/>
      <c r="S59" s="2395"/>
      <c r="T59" s="2395"/>
      <c r="U59" s="2395"/>
      <c r="V59" s="2395"/>
      <c r="W59" s="2395"/>
    </row>
    <row r="60" spans="1:38">
      <c r="C60" s="1860"/>
      <c r="D60" s="1860"/>
      <c r="E60" s="1860"/>
      <c r="F60" s="1860"/>
      <c r="G60" s="1860"/>
      <c r="H60" s="1860"/>
      <c r="I60" s="1860"/>
      <c r="J60" s="1860"/>
      <c r="K60" s="1860"/>
      <c r="L60" s="1860"/>
      <c r="M60" s="1860"/>
      <c r="N60" s="1860"/>
      <c r="O60" s="1860"/>
      <c r="P60" s="1860"/>
      <c r="Q60" s="1860"/>
      <c r="R60" s="1860"/>
      <c r="S60" s="1860"/>
      <c r="T60" s="1860"/>
      <c r="U60" s="1860"/>
      <c r="V60" s="1860"/>
      <c r="W60" s="1860"/>
    </row>
    <row r="61" spans="1:38">
      <c r="C61" s="1860"/>
      <c r="D61" s="1860"/>
      <c r="E61" s="1860"/>
      <c r="F61" s="1860"/>
      <c r="G61" s="1860"/>
      <c r="H61" s="1860"/>
      <c r="I61" s="1860"/>
      <c r="J61" s="1860"/>
      <c r="K61" s="1860"/>
      <c r="L61" s="1860"/>
      <c r="M61" s="1860"/>
      <c r="N61" s="1860"/>
      <c r="O61" s="1860"/>
      <c r="P61" s="1860"/>
      <c r="Q61" s="1860"/>
      <c r="R61" s="1860"/>
      <c r="S61" s="1860"/>
      <c r="T61" s="1860"/>
      <c r="U61" s="1860"/>
      <c r="V61" s="1860"/>
      <c r="W61" s="1860"/>
    </row>
  </sheetData>
  <mergeCells count="58">
    <mergeCell ref="A1:W2"/>
    <mergeCell ref="A13:C13"/>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26:C26"/>
    <mergeCell ref="A27:C27"/>
    <mergeCell ref="A28:C28"/>
    <mergeCell ref="A29:C29"/>
    <mergeCell ref="A30:C30"/>
    <mergeCell ref="A41:C41"/>
    <mergeCell ref="A31:C31"/>
    <mergeCell ref="A32:C32"/>
    <mergeCell ref="A33:C33"/>
    <mergeCell ref="A34:C34"/>
    <mergeCell ref="A35:C35"/>
    <mergeCell ref="A36:C36"/>
    <mergeCell ref="A37:C37"/>
    <mergeCell ref="A38:C38"/>
    <mergeCell ref="A39:C39"/>
    <mergeCell ref="A40:C40"/>
    <mergeCell ref="A53:C53"/>
    <mergeCell ref="A42:C42"/>
    <mergeCell ref="A43:C43"/>
    <mergeCell ref="A44:C44"/>
    <mergeCell ref="A45:C45"/>
    <mergeCell ref="A46:C46"/>
    <mergeCell ref="A47:C47"/>
    <mergeCell ref="A48:C48"/>
    <mergeCell ref="A49:C49"/>
    <mergeCell ref="A50:C50"/>
    <mergeCell ref="A51:C51"/>
    <mergeCell ref="A52:C52"/>
    <mergeCell ref="A54:C54"/>
    <mergeCell ref="A55:C55"/>
    <mergeCell ref="B56:W56"/>
    <mergeCell ref="A57:W57"/>
    <mergeCell ref="A58:B58"/>
    <mergeCell ref="C58:W59"/>
  </mergeCells>
  <pageMargins left="0.75" right="0.75" top="1" bottom="1" header="0.5" footer="0.5"/>
  <pageSetup orientation="portrait" horizontalDpi="1200" verticalDpi="1200"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1">
    <tabColor rgb="FFFFFF66"/>
    <pageSetUpPr fitToPage="1"/>
  </sheetPr>
  <dimension ref="A1:W59"/>
  <sheetViews>
    <sheetView showGridLines="0" workbookViewId="0">
      <selection sqref="A1:W1"/>
    </sheetView>
  </sheetViews>
  <sheetFormatPr defaultColWidth="9.140625" defaultRowHeight="12.75"/>
  <cols>
    <col min="1" max="1" width="4.5703125" style="131" customWidth="1"/>
    <col min="2" max="2" width="2.5703125" style="131" customWidth="1"/>
    <col min="3" max="3" width="10.42578125" style="131" customWidth="1"/>
    <col min="4" max="12" width="6.7109375" style="131" customWidth="1"/>
    <col min="13" max="23" width="6.7109375" style="134" customWidth="1"/>
    <col min="24" max="24" width="9.140625" style="350"/>
    <col min="25" max="25" width="11.5703125" style="350" bestFit="1" customWidth="1"/>
    <col min="26" max="16384" width="9.140625" style="350"/>
  </cols>
  <sheetData>
    <row r="1" spans="1:23" ht="12.75" customHeight="1">
      <c r="A1" s="3057" t="s">
        <v>2051</v>
      </c>
      <c r="B1" s="3057"/>
      <c r="C1" s="3057"/>
      <c r="D1" s="3057"/>
      <c r="E1" s="3057"/>
      <c r="F1" s="3057"/>
      <c r="G1" s="3057"/>
      <c r="H1" s="3057"/>
      <c r="I1" s="3057"/>
      <c r="J1" s="3057"/>
      <c r="K1" s="3057"/>
      <c r="L1" s="3057"/>
      <c r="M1" s="3058"/>
      <c r="N1" s="3058"/>
      <c r="O1" s="3058"/>
      <c r="P1" s="3058"/>
      <c r="Q1" s="3058"/>
      <c r="R1" s="3058"/>
      <c r="S1" s="3058"/>
      <c r="T1" s="3058"/>
      <c r="U1" s="3058"/>
      <c r="V1" s="3058"/>
      <c r="W1" s="3058"/>
    </row>
    <row r="2" spans="1:23" ht="24" customHeight="1">
      <c r="A2" s="3046" t="s">
        <v>551</v>
      </c>
      <c r="B2" s="3047"/>
      <c r="C2" s="3047"/>
      <c r="D2" s="1786">
        <v>1999</v>
      </c>
      <c r="E2" s="1786">
        <v>2000</v>
      </c>
      <c r="F2" s="1786">
        <v>2001</v>
      </c>
      <c r="G2" s="1786">
        <v>2002</v>
      </c>
      <c r="H2" s="1786">
        <v>2003</v>
      </c>
      <c r="I2" s="1786">
        <v>2004</v>
      </c>
      <c r="J2" s="1786">
        <v>2005</v>
      </c>
      <c r="K2" s="1786">
        <v>2006</v>
      </c>
      <c r="L2" s="1786">
        <v>2007</v>
      </c>
      <c r="M2" s="1786">
        <v>2008</v>
      </c>
      <c r="N2" s="1786">
        <v>2009</v>
      </c>
      <c r="O2" s="1786">
        <v>2010</v>
      </c>
      <c r="P2" s="1786">
        <v>2011</v>
      </c>
      <c r="Q2" s="1786">
        <v>2012</v>
      </c>
      <c r="R2" s="1786">
        <v>2013</v>
      </c>
      <c r="S2" s="1786">
        <v>2014</v>
      </c>
      <c r="T2" s="1786">
        <v>2015</v>
      </c>
      <c r="U2" s="1786">
        <v>2016</v>
      </c>
      <c r="V2" s="1786">
        <v>2017</v>
      </c>
      <c r="W2" s="1786">
        <v>2018</v>
      </c>
    </row>
    <row r="3" spans="1:23" ht="11.1" customHeight="1">
      <c r="A3" s="3056" t="s">
        <v>555</v>
      </c>
      <c r="B3" s="3056"/>
      <c r="C3" s="3056"/>
      <c r="D3" s="1787">
        <v>169</v>
      </c>
      <c r="E3" s="1787">
        <v>197</v>
      </c>
      <c r="F3" s="1787">
        <v>216</v>
      </c>
      <c r="G3" s="1787">
        <v>211</v>
      </c>
      <c r="H3" s="1787">
        <v>197</v>
      </c>
      <c r="I3" s="1787">
        <v>283</v>
      </c>
      <c r="J3" s="1787">
        <v>283</v>
      </c>
      <c r="K3" s="1787">
        <v>398</v>
      </c>
      <c r="L3" s="1788">
        <v>511</v>
      </c>
      <c r="M3" s="1788">
        <v>607</v>
      </c>
      <c r="N3" s="1788">
        <v>630</v>
      </c>
      <c r="O3" s="1788">
        <v>547</v>
      </c>
      <c r="P3" s="1788">
        <v>552</v>
      </c>
      <c r="Q3" s="1788">
        <v>562</v>
      </c>
      <c r="R3" s="1788">
        <v>598</v>
      </c>
      <c r="S3" s="1788">
        <v>723</v>
      </c>
      <c r="T3" s="1788">
        <v>736</v>
      </c>
      <c r="U3" s="1788">
        <v>756</v>
      </c>
      <c r="V3" s="1788">
        <v>835</v>
      </c>
      <c r="W3" s="1788">
        <v>775</v>
      </c>
    </row>
    <row r="4" spans="1:23" ht="11.1" customHeight="1">
      <c r="A4" s="3055" t="s">
        <v>556</v>
      </c>
      <c r="B4" s="3055"/>
      <c r="C4" s="3055"/>
      <c r="D4" s="129">
        <v>46</v>
      </c>
      <c r="E4" s="129">
        <v>48</v>
      </c>
      <c r="F4" s="129">
        <v>62</v>
      </c>
      <c r="G4" s="129">
        <v>84</v>
      </c>
      <c r="H4" s="129">
        <v>83</v>
      </c>
      <c r="I4" s="129">
        <v>86</v>
      </c>
      <c r="J4" s="129">
        <v>79</v>
      </c>
      <c r="K4" s="129">
        <v>76</v>
      </c>
      <c r="L4" s="130">
        <v>72</v>
      </c>
      <c r="M4" s="130">
        <v>127</v>
      </c>
      <c r="N4" s="130">
        <v>131</v>
      </c>
      <c r="O4" s="130">
        <v>83</v>
      </c>
      <c r="P4" s="130">
        <v>107</v>
      </c>
      <c r="Q4" s="130">
        <v>129</v>
      </c>
      <c r="R4" s="130">
        <v>105</v>
      </c>
      <c r="S4" s="130">
        <v>124</v>
      </c>
      <c r="T4" s="130">
        <v>122</v>
      </c>
      <c r="U4" s="130">
        <v>128</v>
      </c>
      <c r="V4" s="130">
        <v>147</v>
      </c>
      <c r="W4" s="130">
        <v>110</v>
      </c>
    </row>
    <row r="5" spans="1:23" ht="11.1" customHeight="1">
      <c r="A5" s="3056" t="s">
        <v>557</v>
      </c>
      <c r="B5" s="3056"/>
      <c r="C5" s="3056"/>
      <c r="D5" s="1787">
        <v>511</v>
      </c>
      <c r="E5" s="1787">
        <v>522</v>
      </c>
      <c r="F5" s="1787">
        <v>552</v>
      </c>
      <c r="G5" s="1787">
        <v>624</v>
      </c>
      <c r="H5" s="1787">
        <v>674</v>
      </c>
      <c r="I5" s="1787">
        <v>744</v>
      </c>
      <c r="J5" s="1787">
        <v>794</v>
      </c>
      <c r="K5" s="1787">
        <v>876</v>
      </c>
      <c r="L5" s="1788">
        <v>943</v>
      </c>
      <c r="M5" s="1788">
        <v>828</v>
      </c>
      <c r="N5" s="1788">
        <v>1002</v>
      </c>
      <c r="O5" s="1788">
        <v>1098</v>
      </c>
      <c r="P5" s="1788">
        <v>1071</v>
      </c>
      <c r="Q5" s="1788">
        <v>1134</v>
      </c>
      <c r="R5" s="1788">
        <v>1222</v>
      </c>
      <c r="S5" s="1788">
        <v>1211</v>
      </c>
      <c r="T5" s="1788">
        <v>1274</v>
      </c>
      <c r="U5" s="1788">
        <v>1382</v>
      </c>
      <c r="V5" s="1788">
        <v>1532</v>
      </c>
      <c r="W5" s="1788">
        <v>1670</v>
      </c>
    </row>
    <row r="6" spans="1:23" ht="11.1" customHeight="1">
      <c r="A6" s="3055" t="s">
        <v>558</v>
      </c>
      <c r="B6" s="3055"/>
      <c r="C6" s="3055"/>
      <c r="D6" s="129">
        <v>113</v>
      </c>
      <c r="E6" s="129">
        <v>140</v>
      </c>
      <c r="F6" s="129">
        <v>126</v>
      </c>
      <c r="G6" s="129">
        <v>176</v>
      </c>
      <c r="H6" s="129">
        <v>184</v>
      </c>
      <c r="I6" s="129">
        <v>230</v>
      </c>
      <c r="J6" s="129">
        <v>269</v>
      </c>
      <c r="K6" s="129">
        <v>285</v>
      </c>
      <c r="L6" s="130">
        <v>301</v>
      </c>
      <c r="M6" s="130">
        <v>360</v>
      </c>
      <c r="N6" s="130">
        <v>351</v>
      </c>
      <c r="O6" s="130">
        <v>350</v>
      </c>
      <c r="P6" s="130">
        <v>355</v>
      </c>
      <c r="Q6" s="130">
        <v>373</v>
      </c>
      <c r="R6" s="130">
        <v>319</v>
      </c>
      <c r="S6" s="130">
        <v>356</v>
      </c>
      <c r="T6" s="130">
        <v>392</v>
      </c>
      <c r="U6" s="130">
        <v>401</v>
      </c>
      <c r="V6" s="130">
        <v>446</v>
      </c>
      <c r="W6" s="130">
        <v>444</v>
      </c>
    </row>
    <row r="7" spans="1:23" ht="11.1" customHeight="1">
      <c r="A7" s="3056" t="s">
        <v>559</v>
      </c>
      <c r="B7" s="3056"/>
      <c r="C7" s="3056"/>
      <c r="D7" s="1787">
        <v>2662</v>
      </c>
      <c r="E7" s="1787">
        <v>1941</v>
      </c>
      <c r="F7" s="1787">
        <v>1226</v>
      </c>
      <c r="G7" s="1787">
        <v>2975</v>
      </c>
      <c r="H7" s="1787">
        <v>3108</v>
      </c>
      <c r="I7" s="1787">
        <v>3125</v>
      </c>
      <c r="J7" s="1787">
        <v>3214</v>
      </c>
      <c r="K7" s="1787">
        <v>3494</v>
      </c>
      <c r="L7" s="1788">
        <v>3854</v>
      </c>
      <c r="M7" s="1788">
        <v>3863</v>
      </c>
      <c r="N7" s="1788">
        <v>4056</v>
      </c>
      <c r="O7" s="1788">
        <v>4057</v>
      </c>
      <c r="P7" s="1788">
        <v>4180</v>
      </c>
      <c r="Q7" s="1788">
        <v>4040</v>
      </c>
      <c r="R7" s="1788">
        <v>4452</v>
      </c>
      <c r="S7" s="1788">
        <v>4521</v>
      </c>
      <c r="T7" s="1788">
        <v>4659</v>
      </c>
      <c r="U7" s="1788">
        <v>4654</v>
      </c>
      <c r="V7" s="1788">
        <v>4868</v>
      </c>
      <c r="W7" s="1788">
        <v>5348</v>
      </c>
    </row>
    <row r="8" spans="1:23" ht="11.1" customHeight="1">
      <c r="A8" s="3055" t="s">
        <v>560</v>
      </c>
      <c r="B8" s="3055"/>
      <c r="C8" s="3055"/>
      <c r="D8" s="129">
        <v>349</v>
      </c>
      <c r="E8" s="129">
        <v>352</v>
      </c>
      <c r="F8" s="129">
        <v>411</v>
      </c>
      <c r="G8" s="129">
        <v>448</v>
      </c>
      <c r="H8" s="129">
        <v>502</v>
      </c>
      <c r="I8" s="129">
        <v>518</v>
      </c>
      <c r="J8" s="129">
        <v>608</v>
      </c>
      <c r="K8" s="129">
        <v>627</v>
      </c>
      <c r="L8" s="130">
        <v>734</v>
      </c>
      <c r="M8" s="130">
        <v>749</v>
      </c>
      <c r="N8" s="130">
        <v>769</v>
      </c>
      <c r="O8" s="130">
        <v>654</v>
      </c>
      <c r="P8" s="130">
        <v>843</v>
      </c>
      <c r="Q8" s="130">
        <v>807</v>
      </c>
      <c r="R8" s="130">
        <v>846</v>
      </c>
      <c r="S8" s="130">
        <v>899</v>
      </c>
      <c r="T8" s="130">
        <v>869</v>
      </c>
      <c r="U8" s="130">
        <v>942</v>
      </c>
      <c r="V8" s="130">
        <v>1015</v>
      </c>
      <c r="W8" s="130">
        <v>995</v>
      </c>
    </row>
    <row r="9" spans="1:23" ht="11.1" customHeight="1">
      <c r="A9" s="3056" t="s">
        <v>561</v>
      </c>
      <c r="B9" s="3056"/>
      <c r="C9" s="3056"/>
      <c r="D9" s="1787">
        <v>310</v>
      </c>
      <c r="E9" s="1787">
        <v>320</v>
      </c>
      <c r="F9" s="1787">
        <v>307</v>
      </c>
      <c r="G9" s="1787">
        <v>354</v>
      </c>
      <c r="H9" s="1787">
        <v>307</v>
      </c>
      <c r="I9" s="1787">
        <v>333</v>
      </c>
      <c r="J9" s="1787">
        <v>295</v>
      </c>
      <c r="K9" s="1787">
        <v>407</v>
      </c>
      <c r="L9" s="1788">
        <v>433</v>
      </c>
      <c r="M9" s="1788">
        <v>386</v>
      </c>
      <c r="N9" s="1788">
        <v>393</v>
      </c>
      <c r="O9" s="1788">
        <v>363</v>
      </c>
      <c r="P9" s="1788">
        <v>402</v>
      </c>
      <c r="Q9" s="1788">
        <v>439</v>
      </c>
      <c r="R9" s="1788">
        <v>582</v>
      </c>
      <c r="S9" s="1788">
        <v>623</v>
      </c>
      <c r="T9" s="1788">
        <v>800</v>
      </c>
      <c r="U9" s="1788">
        <v>971</v>
      </c>
      <c r="V9" s="1788">
        <v>1072</v>
      </c>
      <c r="W9" s="1788">
        <v>1069</v>
      </c>
    </row>
    <row r="10" spans="1:23" ht="11.1" customHeight="1">
      <c r="A10" s="3055" t="s">
        <v>152</v>
      </c>
      <c r="B10" s="3055"/>
      <c r="C10" s="3055"/>
      <c r="D10" s="129">
        <v>50</v>
      </c>
      <c r="E10" s="129">
        <v>55</v>
      </c>
      <c r="F10" s="129">
        <v>64</v>
      </c>
      <c r="G10" s="129">
        <v>84</v>
      </c>
      <c r="H10" s="129">
        <v>77</v>
      </c>
      <c r="I10" s="129">
        <v>63</v>
      </c>
      <c r="J10" s="129">
        <v>62</v>
      </c>
      <c r="K10" s="129">
        <v>78</v>
      </c>
      <c r="L10" s="130">
        <v>97</v>
      </c>
      <c r="M10" s="130">
        <v>124</v>
      </c>
      <c r="N10" s="130">
        <v>136</v>
      </c>
      <c r="O10" s="130">
        <v>145</v>
      </c>
      <c r="P10" s="130">
        <v>160</v>
      </c>
      <c r="Q10" s="130">
        <v>141</v>
      </c>
      <c r="R10" s="130">
        <v>166</v>
      </c>
      <c r="S10" s="130">
        <v>189</v>
      </c>
      <c r="T10" s="130">
        <v>198</v>
      </c>
      <c r="U10" s="130">
        <v>282</v>
      </c>
      <c r="V10" s="130">
        <v>338</v>
      </c>
      <c r="W10" s="130">
        <v>401</v>
      </c>
    </row>
    <row r="11" spans="1:23" ht="11.1" customHeight="1">
      <c r="A11" s="3056" t="s">
        <v>1030</v>
      </c>
      <c r="B11" s="3056"/>
      <c r="C11" s="3056"/>
      <c r="D11" s="1787">
        <v>48</v>
      </c>
      <c r="E11" s="1787">
        <v>76</v>
      </c>
      <c r="F11" s="1787">
        <v>93</v>
      </c>
      <c r="G11" s="1787">
        <v>61</v>
      </c>
      <c r="H11" s="1787">
        <v>103</v>
      </c>
      <c r="I11" s="1787">
        <v>87</v>
      </c>
      <c r="J11" s="1787">
        <v>77</v>
      </c>
      <c r="K11" s="1787">
        <v>101</v>
      </c>
      <c r="L11" s="1788">
        <v>61</v>
      </c>
      <c r="M11" s="1788">
        <v>56</v>
      </c>
      <c r="N11" s="1788">
        <v>26</v>
      </c>
      <c r="O11" s="1788">
        <v>78</v>
      </c>
      <c r="P11" s="1788">
        <v>86</v>
      </c>
      <c r="Q11" s="1788">
        <v>77</v>
      </c>
      <c r="R11" s="1788">
        <v>102</v>
      </c>
      <c r="S11" s="1788">
        <v>96</v>
      </c>
      <c r="T11" s="1788">
        <v>125</v>
      </c>
      <c r="U11" s="1788">
        <v>269</v>
      </c>
      <c r="V11" s="1788">
        <v>310</v>
      </c>
      <c r="W11" s="1788">
        <v>254</v>
      </c>
    </row>
    <row r="12" spans="1:23" ht="11.1" customHeight="1">
      <c r="A12" s="3055" t="s">
        <v>154</v>
      </c>
      <c r="B12" s="3055"/>
      <c r="C12" s="3055"/>
      <c r="D12" s="129">
        <v>997</v>
      </c>
      <c r="E12" s="129">
        <v>1159</v>
      </c>
      <c r="F12" s="129">
        <v>1746</v>
      </c>
      <c r="G12" s="129">
        <v>1927</v>
      </c>
      <c r="H12" s="129">
        <v>2054</v>
      </c>
      <c r="I12" s="129">
        <v>2264</v>
      </c>
      <c r="J12" s="129">
        <v>2371</v>
      </c>
      <c r="K12" s="129">
        <v>2591</v>
      </c>
      <c r="L12" s="130">
        <v>2794</v>
      </c>
      <c r="M12" s="130">
        <v>2963</v>
      </c>
      <c r="N12" s="130">
        <v>3092</v>
      </c>
      <c r="O12" s="130">
        <v>3061</v>
      </c>
      <c r="P12" s="130">
        <v>2918</v>
      </c>
      <c r="Q12" s="130">
        <v>2597</v>
      </c>
      <c r="R12" s="130">
        <v>2474</v>
      </c>
      <c r="S12" s="130">
        <v>2634</v>
      </c>
      <c r="T12" s="130">
        <v>3228</v>
      </c>
      <c r="U12" s="130">
        <v>4728</v>
      </c>
      <c r="V12" s="130">
        <v>5088</v>
      </c>
      <c r="W12" s="130">
        <v>4698</v>
      </c>
    </row>
    <row r="13" spans="1:23" ht="11.1" customHeight="1">
      <c r="A13" s="3056" t="s">
        <v>1096</v>
      </c>
      <c r="B13" s="3056"/>
      <c r="C13" s="3056"/>
      <c r="D13" s="1787">
        <v>283</v>
      </c>
      <c r="E13" s="1787">
        <v>364</v>
      </c>
      <c r="F13" s="1787">
        <v>511</v>
      </c>
      <c r="G13" s="1787">
        <v>563</v>
      </c>
      <c r="H13" s="1787">
        <v>607</v>
      </c>
      <c r="I13" s="1787">
        <v>666</v>
      </c>
      <c r="J13" s="1787">
        <v>738</v>
      </c>
      <c r="K13" s="1787">
        <v>830</v>
      </c>
      <c r="L13" s="1788">
        <v>923</v>
      </c>
      <c r="M13" s="1788">
        <v>935</v>
      </c>
      <c r="N13" s="1788">
        <v>1007</v>
      </c>
      <c r="O13" s="1788">
        <v>1054</v>
      </c>
      <c r="P13" s="1788">
        <v>1058</v>
      </c>
      <c r="Q13" s="1788">
        <v>1056</v>
      </c>
      <c r="R13" s="1788">
        <v>1098</v>
      </c>
      <c r="S13" s="1788">
        <v>1206</v>
      </c>
      <c r="T13" s="1788">
        <v>1302</v>
      </c>
      <c r="U13" s="1788">
        <v>1394</v>
      </c>
      <c r="V13" s="1788">
        <v>1537</v>
      </c>
      <c r="W13" s="1788">
        <v>1404</v>
      </c>
    </row>
    <row r="14" spans="1:23" ht="11.1" customHeight="1">
      <c r="A14" s="3055" t="s">
        <v>156</v>
      </c>
      <c r="B14" s="3055"/>
      <c r="C14" s="3055"/>
      <c r="D14" s="129">
        <v>80</v>
      </c>
      <c r="E14" s="129">
        <v>63</v>
      </c>
      <c r="F14" s="129">
        <v>77</v>
      </c>
      <c r="G14" s="129">
        <v>77</v>
      </c>
      <c r="H14" s="129">
        <v>92</v>
      </c>
      <c r="I14" s="129">
        <v>103</v>
      </c>
      <c r="J14" s="129">
        <v>126</v>
      </c>
      <c r="K14" s="129">
        <v>86</v>
      </c>
      <c r="L14" s="130">
        <v>136</v>
      </c>
      <c r="M14" s="130">
        <v>123</v>
      </c>
      <c r="N14" s="130">
        <v>136</v>
      </c>
      <c r="O14" s="130">
        <v>151</v>
      </c>
      <c r="P14" s="130">
        <v>180</v>
      </c>
      <c r="Q14" s="130">
        <v>155</v>
      </c>
      <c r="R14" s="130">
        <v>158</v>
      </c>
      <c r="S14" s="130">
        <v>157</v>
      </c>
      <c r="T14" s="130">
        <v>169</v>
      </c>
      <c r="U14" s="130">
        <v>191</v>
      </c>
      <c r="V14" s="130">
        <v>203</v>
      </c>
      <c r="W14" s="130">
        <v>213</v>
      </c>
    </row>
    <row r="15" spans="1:23" ht="11.1" customHeight="1">
      <c r="A15" s="3056" t="s">
        <v>157</v>
      </c>
      <c r="B15" s="3056"/>
      <c r="C15" s="3056"/>
      <c r="D15" s="1787">
        <v>64</v>
      </c>
      <c r="E15" s="1787">
        <v>64</v>
      </c>
      <c r="F15" s="1787">
        <v>98</v>
      </c>
      <c r="G15" s="1787">
        <v>117</v>
      </c>
      <c r="H15" s="1787">
        <v>102</v>
      </c>
      <c r="I15" s="1787">
        <v>98</v>
      </c>
      <c r="J15" s="1787">
        <v>109</v>
      </c>
      <c r="K15" s="1787">
        <v>130</v>
      </c>
      <c r="L15" s="1788">
        <v>126</v>
      </c>
      <c r="M15" s="1788">
        <v>146</v>
      </c>
      <c r="N15" s="1788">
        <v>171</v>
      </c>
      <c r="O15" s="1788">
        <v>178</v>
      </c>
      <c r="P15" s="1788">
        <v>193</v>
      </c>
      <c r="Q15" s="1788">
        <v>181</v>
      </c>
      <c r="R15" s="1788">
        <v>207</v>
      </c>
      <c r="S15" s="1788">
        <v>212</v>
      </c>
      <c r="T15" s="1788">
        <v>218</v>
      </c>
      <c r="U15" s="1788">
        <v>243</v>
      </c>
      <c r="V15" s="1788">
        <v>236</v>
      </c>
      <c r="W15" s="1788">
        <v>250</v>
      </c>
    </row>
    <row r="16" spans="1:23" ht="11.1" customHeight="1">
      <c r="A16" s="3055" t="s">
        <v>158</v>
      </c>
      <c r="B16" s="3055"/>
      <c r="C16" s="3055"/>
      <c r="D16" s="129">
        <v>825</v>
      </c>
      <c r="E16" s="129">
        <v>868</v>
      </c>
      <c r="F16" s="129">
        <v>892</v>
      </c>
      <c r="G16" s="129">
        <v>986</v>
      </c>
      <c r="H16" s="129">
        <v>847</v>
      </c>
      <c r="I16" s="129">
        <v>1035</v>
      </c>
      <c r="J16" s="129">
        <v>1067</v>
      </c>
      <c r="K16" s="129">
        <v>1369</v>
      </c>
      <c r="L16" s="130">
        <v>1192</v>
      </c>
      <c r="M16" s="130">
        <v>1353</v>
      </c>
      <c r="N16" s="130">
        <v>1381</v>
      </c>
      <c r="O16" s="130">
        <v>1288</v>
      </c>
      <c r="P16" s="130">
        <v>1408</v>
      </c>
      <c r="Q16" s="130">
        <v>1628</v>
      </c>
      <c r="R16" s="130">
        <v>1579</v>
      </c>
      <c r="S16" s="130">
        <v>1705</v>
      </c>
      <c r="T16" s="130">
        <v>1835</v>
      </c>
      <c r="U16" s="130">
        <v>2411</v>
      </c>
      <c r="V16" s="130">
        <v>2778</v>
      </c>
      <c r="W16" s="130">
        <v>2722</v>
      </c>
    </row>
    <row r="17" spans="1:23" ht="11.1" customHeight="1">
      <c r="A17" s="3056" t="s">
        <v>159</v>
      </c>
      <c r="B17" s="3056"/>
      <c r="C17" s="3056"/>
      <c r="D17" s="1787">
        <v>191</v>
      </c>
      <c r="E17" s="1787">
        <v>214</v>
      </c>
      <c r="F17" s="1787">
        <v>283</v>
      </c>
      <c r="G17" s="1787">
        <v>293</v>
      </c>
      <c r="H17" s="1787">
        <v>434</v>
      </c>
      <c r="I17" s="1787">
        <v>542</v>
      </c>
      <c r="J17" s="1787">
        <v>610</v>
      </c>
      <c r="K17" s="1787">
        <v>736</v>
      </c>
      <c r="L17" s="1788">
        <v>781</v>
      </c>
      <c r="M17" s="1788">
        <v>830</v>
      </c>
      <c r="N17" s="1788">
        <v>896</v>
      </c>
      <c r="O17" s="1788">
        <v>927</v>
      </c>
      <c r="P17" s="1788">
        <v>975</v>
      </c>
      <c r="Q17" s="1788">
        <v>1011</v>
      </c>
      <c r="R17" s="1788">
        <v>1064</v>
      </c>
      <c r="S17" s="1788">
        <v>1172</v>
      </c>
      <c r="T17" s="1788">
        <v>1245</v>
      </c>
      <c r="U17" s="1788">
        <v>1526</v>
      </c>
      <c r="V17" s="1788">
        <v>1852</v>
      </c>
      <c r="W17" s="1788">
        <v>1629</v>
      </c>
    </row>
    <row r="18" spans="1:23" ht="11.1" customHeight="1">
      <c r="A18" s="3055" t="s">
        <v>160</v>
      </c>
      <c r="B18" s="3055"/>
      <c r="C18" s="3055"/>
      <c r="D18" s="129">
        <v>53</v>
      </c>
      <c r="E18" s="129">
        <v>73</v>
      </c>
      <c r="F18" s="129">
        <v>87</v>
      </c>
      <c r="G18" s="129">
        <v>91</v>
      </c>
      <c r="H18" s="129">
        <v>96</v>
      </c>
      <c r="I18" s="129">
        <v>122</v>
      </c>
      <c r="J18" s="129">
        <v>141</v>
      </c>
      <c r="K18" s="129">
        <v>187</v>
      </c>
      <c r="L18" s="130">
        <v>203</v>
      </c>
      <c r="M18" s="130">
        <v>209</v>
      </c>
      <c r="N18" s="130">
        <v>207</v>
      </c>
      <c r="O18" s="130">
        <v>253</v>
      </c>
      <c r="P18" s="130">
        <v>250</v>
      </c>
      <c r="Q18" s="130">
        <v>259</v>
      </c>
      <c r="R18" s="130">
        <v>275</v>
      </c>
      <c r="S18" s="130">
        <v>264</v>
      </c>
      <c r="T18" s="130">
        <v>309</v>
      </c>
      <c r="U18" s="130">
        <v>314</v>
      </c>
      <c r="V18" s="130">
        <v>341</v>
      </c>
      <c r="W18" s="130">
        <v>287</v>
      </c>
    </row>
    <row r="19" spans="1:23" ht="11.1" customHeight="1">
      <c r="A19" s="3056" t="s">
        <v>161</v>
      </c>
      <c r="B19" s="3056"/>
      <c r="C19" s="3056"/>
      <c r="D19" s="1787">
        <v>89</v>
      </c>
      <c r="E19" s="1787">
        <v>103</v>
      </c>
      <c r="F19" s="1787">
        <v>138</v>
      </c>
      <c r="G19" s="1787">
        <v>170</v>
      </c>
      <c r="H19" s="1787">
        <v>188</v>
      </c>
      <c r="I19" s="1787">
        <v>224</v>
      </c>
      <c r="J19" s="1787">
        <v>241</v>
      </c>
      <c r="K19" s="1787">
        <v>257</v>
      </c>
      <c r="L19" s="1788">
        <v>270</v>
      </c>
      <c r="M19" s="1788">
        <v>219</v>
      </c>
      <c r="N19" s="1788">
        <v>304</v>
      </c>
      <c r="O19" s="1788">
        <v>269</v>
      </c>
      <c r="P19" s="1788">
        <v>280</v>
      </c>
      <c r="Q19" s="1788">
        <v>318</v>
      </c>
      <c r="R19" s="1788">
        <v>331</v>
      </c>
      <c r="S19" s="1788">
        <v>332</v>
      </c>
      <c r="T19" s="1788">
        <v>329</v>
      </c>
      <c r="U19" s="1788">
        <v>313</v>
      </c>
      <c r="V19" s="1788">
        <v>333</v>
      </c>
      <c r="W19" s="1788">
        <v>345</v>
      </c>
    </row>
    <row r="20" spans="1:23" ht="11.1" customHeight="1">
      <c r="A20" s="3055" t="s">
        <v>162</v>
      </c>
      <c r="B20" s="3055"/>
      <c r="C20" s="3055"/>
      <c r="D20" s="129">
        <v>197</v>
      </c>
      <c r="E20" s="129">
        <v>241</v>
      </c>
      <c r="F20" s="129">
        <v>345</v>
      </c>
      <c r="G20" s="129">
        <v>426</v>
      </c>
      <c r="H20" s="129">
        <v>560</v>
      </c>
      <c r="I20" s="129">
        <v>526</v>
      </c>
      <c r="J20" s="129">
        <v>638</v>
      </c>
      <c r="K20" s="129">
        <v>728</v>
      </c>
      <c r="L20" s="130">
        <v>708</v>
      </c>
      <c r="M20" s="130">
        <v>764</v>
      </c>
      <c r="N20" s="130">
        <v>769</v>
      </c>
      <c r="O20" s="130">
        <v>1007</v>
      </c>
      <c r="P20" s="130">
        <v>1058</v>
      </c>
      <c r="Q20" s="130">
        <v>1078</v>
      </c>
      <c r="R20" s="130">
        <v>1019</v>
      </c>
      <c r="S20" s="130">
        <v>1077</v>
      </c>
      <c r="T20" s="130">
        <v>1273</v>
      </c>
      <c r="U20" s="130">
        <v>1419</v>
      </c>
      <c r="V20" s="130">
        <v>1566</v>
      </c>
      <c r="W20" s="130">
        <v>1315</v>
      </c>
    </row>
    <row r="21" spans="1:23" ht="11.1" customHeight="1">
      <c r="A21" s="3056" t="s">
        <v>163</v>
      </c>
      <c r="B21" s="3056"/>
      <c r="C21" s="3056"/>
      <c r="D21" s="1787">
        <v>188</v>
      </c>
      <c r="E21" s="1787">
        <v>248</v>
      </c>
      <c r="F21" s="1787">
        <v>265</v>
      </c>
      <c r="G21" s="1787">
        <v>365</v>
      </c>
      <c r="H21" s="1787">
        <v>536</v>
      </c>
      <c r="I21" s="1787">
        <v>539</v>
      </c>
      <c r="J21" s="1787">
        <v>661</v>
      </c>
      <c r="K21" s="1787">
        <v>705</v>
      </c>
      <c r="L21" s="1788">
        <v>808</v>
      </c>
      <c r="M21" s="1788">
        <v>647</v>
      </c>
      <c r="N21" s="1788">
        <v>584</v>
      </c>
      <c r="O21" s="1788">
        <v>591</v>
      </c>
      <c r="P21" s="1788">
        <v>601</v>
      </c>
      <c r="Q21" s="1788">
        <v>566</v>
      </c>
      <c r="R21" s="1788">
        <v>809</v>
      </c>
      <c r="S21" s="1788">
        <v>777</v>
      </c>
      <c r="T21" s="1788">
        <v>861</v>
      </c>
      <c r="U21" s="1788">
        <v>996</v>
      </c>
      <c r="V21" s="1788">
        <v>1108</v>
      </c>
      <c r="W21" s="1788">
        <v>1140</v>
      </c>
    </row>
    <row r="22" spans="1:23" ht="11.1" customHeight="1">
      <c r="A22" s="3055" t="s">
        <v>164</v>
      </c>
      <c r="B22" s="3055"/>
      <c r="C22" s="3055"/>
      <c r="D22" s="129">
        <v>67</v>
      </c>
      <c r="E22" s="129">
        <v>61</v>
      </c>
      <c r="F22" s="129">
        <v>85</v>
      </c>
      <c r="G22" s="129">
        <v>139</v>
      </c>
      <c r="H22" s="129">
        <v>133</v>
      </c>
      <c r="I22" s="129">
        <v>140</v>
      </c>
      <c r="J22" s="129">
        <v>163</v>
      </c>
      <c r="K22" s="129">
        <v>159</v>
      </c>
      <c r="L22" s="130">
        <v>159</v>
      </c>
      <c r="M22" s="130">
        <v>162</v>
      </c>
      <c r="N22" s="130">
        <v>173</v>
      </c>
      <c r="O22" s="130">
        <v>135</v>
      </c>
      <c r="P22" s="130">
        <v>156</v>
      </c>
      <c r="Q22" s="130">
        <v>150</v>
      </c>
      <c r="R22" s="130">
        <v>174</v>
      </c>
      <c r="S22" s="130">
        <v>216</v>
      </c>
      <c r="T22" s="130">
        <v>269</v>
      </c>
      <c r="U22" s="130">
        <v>353</v>
      </c>
      <c r="V22" s="130">
        <v>424</v>
      </c>
      <c r="W22" s="130">
        <v>345</v>
      </c>
    </row>
    <row r="23" spans="1:23" ht="11.1" customHeight="1">
      <c r="A23" s="3056" t="s">
        <v>165</v>
      </c>
      <c r="B23" s="3056"/>
      <c r="C23" s="3056"/>
      <c r="D23" s="1787">
        <v>629</v>
      </c>
      <c r="E23" s="1787">
        <v>623</v>
      </c>
      <c r="F23" s="1787">
        <v>639</v>
      </c>
      <c r="G23" s="1787">
        <v>723</v>
      </c>
      <c r="H23" s="1787">
        <v>779</v>
      </c>
      <c r="I23" s="1787">
        <v>676</v>
      </c>
      <c r="J23" s="1787">
        <v>656</v>
      </c>
      <c r="K23" s="1787">
        <v>762</v>
      </c>
      <c r="L23" s="1788">
        <v>769</v>
      </c>
      <c r="M23" s="1788">
        <v>693</v>
      </c>
      <c r="N23" s="1788">
        <v>743</v>
      </c>
      <c r="O23" s="1788">
        <v>650</v>
      </c>
      <c r="P23" s="1788">
        <v>707</v>
      </c>
      <c r="Q23" s="1788">
        <v>831</v>
      </c>
      <c r="R23" s="1788">
        <v>892</v>
      </c>
      <c r="S23" s="1788">
        <v>1070</v>
      </c>
      <c r="T23" s="1788">
        <v>1285</v>
      </c>
      <c r="U23" s="1788">
        <v>2044</v>
      </c>
      <c r="V23" s="1788">
        <v>2247</v>
      </c>
      <c r="W23" s="1788">
        <v>2324</v>
      </c>
    </row>
    <row r="24" spans="1:23" ht="11.1" customHeight="1">
      <c r="A24" s="3055" t="s">
        <v>166</v>
      </c>
      <c r="B24" s="3055"/>
      <c r="C24" s="3055"/>
      <c r="D24" s="129">
        <v>488</v>
      </c>
      <c r="E24" s="129">
        <v>463</v>
      </c>
      <c r="F24" s="129">
        <v>689</v>
      </c>
      <c r="G24" s="129">
        <v>705</v>
      </c>
      <c r="H24" s="129">
        <v>823</v>
      </c>
      <c r="I24" s="129">
        <v>669</v>
      </c>
      <c r="J24" s="129">
        <v>780</v>
      </c>
      <c r="K24" s="129">
        <v>970</v>
      </c>
      <c r="L24" s="130">
        <v>922</v>
      </c>
      <c r="M24" s="130">
        <v>786</v>
      </c>
      <c r="N24" s="130">
        <v>816</v>
      </c>
      <c r="O24" s="130">
        <v>738</v>
      </c>
      <c r="P24" s="130">
        <v>857</v>
      </c>
      <c r="Q24" s="130">
        <v>859</v>
      </c>
      <c r="R24" s="130">
        <v>1081</v>
      </c>
      <c r="S24" s="130">
        <v>1289</v>
      </c>
      <c r="T24" s="130">
        <v>1724</v>
      </c>
      <c r="U24" s="130">
        <v>2227</v>
      </c>
      <c r="V24" s="130">
        <v>2168</v>
      </c>
      <c r="W24" s="130">
        <v>2241</v>
      </c>
    </row>
    <row r="25" spans="1:23" ht="11.1" customHeight="1">
      <c r="A25" s="3056" t="s">
        <v>167</v>
      </c>
      <c r="B25" s="3056"/>
      <c r="C25" s="3056"/>
      <c r="D25" s="1787">
        <v>460</v>
      </c>
      <c r="E25" s="1787">
        <v>561</v>
      </c>
      <c r="F25" s="1787">
        <v>621</v>
      </c>
      <c r="G25" s="1787">
        <v>751</v>
      </c>
      <c r="H25" s="1787">
        <v>761</v>
      </c>
      <c r="I25" s="1787">
        <v>867</v>
      </c>
      <c r="J25" s="1787">
        <v>985</v>
      </c>
      <c r="K25" s="1787">
        <v>1176</v>
      </c>
      <c r="L25" s="1788">
        <v>1236</v>
      </c>
      <c r="M25" s="1788">
        <v>1239</v>
      </c>
      <c r="N25" s="1788">
        <v>1429</v>
      </c>
      <c r="O25" s="1788">
        <v>1394</v>
      </c>
      <c r="P25" s="1788">
        <v>1386</v>
      </c>
      <c r="Q25" s="1788">
        <v>1308</v>
      </c>
      <c r="R25" s="1788">
        <v>1553</v>
      </c>
      <c r="S25" s="1788">
        <v>1762</v>
      </c>
      <c r="T25" s="1788">
        <v>1980</v>
      </c>
      <c r="U25" s="1788">
        <v>2347</v>
      </c>
      <c r="V25" s="1788">
        <v>2694</v>
      </c>
      <c r="W25" s="1788">
        <v>2591</v>
      </c>
    </row>
    <row r="26" spans="1:23" ht="11.1" customHeight="1">
      <c r="A26" s="3055" t="s">
        <v>168</v>
      </c>
      <c r="B26" s="3055"/>
      <c r="C26" s="3055"/>
      <c r="D26" s="129">
        <v>136</v>
      </c>
      <c r="E26" s="129">
        <v>130</v>
      </c>
      <c r="F26" s="129">
        <v>185</v>
      </c>
      <c r="G26" s="129">
        <v>201</v>
      </c>
      <c r="H26" s="129">
        <v>246</v>
      </c>
      <c r="I26" s="129">
        <v>250</v>
      </c>
      <c r="J26" s="129">
        <v>282</v>
      </c>
      <c r="K26" s="129">
        <v>311</v>
      </c>
      <c r="L26" s="130">
        <v>341</v>
      </c>
      <c r="M26" s="130">
        <v>384</v>
      </c>
      <c r="N26" s="130">
        <v>419</v>
      </c>
      <c r="O26" s="130">
        <v>397</v>
      </c>
      <c r="P26" s="130">
        <v>511</v>
      </c>
      <c r="Q26" s="130">
        <v>482</v>
      </c>
      <c r="R26" s="130">
        <v>523</v>
      </c>
      <c r="S26" s="130">
        <v>517</v>
      </c>
      <c r="T26" s="130">
        <v>581</v>
      </c>
      <c r="U26" s="130">
        <v>672</v>
      </c>
      <c r="V26" s="130">
        <v>733</v>
      </c>
      <c r="W26" s="130">
        <v>636</v>
      </c>
    </row>
    <row r="27" spans="1:23" ht="11.1" customHeight="1">
      <c r="A27" s="3056" t="s">
        <v>169</v>
      </c>
      <c r="B27" s="3056"/>
      <c r="C27" s="3056"/>
      <c r="D27" s="1787">
        <v>87</v>
      </c>
      <c r="E27" s="1787">
        <v>114</v>
      </c>
      <c r="F27" s="1787">
        <v>169</v>
      </c>
      <c r="G27" s="1787">
        <v>183</v>
      </c>
      <c r="H27" s="1787">
        <v>207</v>
      </c>
      <c r="I27" s="1787">
        <v>224</v>
      </c>
      <c r="J27" s="1787">
        <v>248</v>
      </c>
      <c r="K27" s="1787">
        <v>339</v>
      </c>
      <c r="L27" s="1788">
        <v>314</v>
      </c>
      <c r="M27" s="1788">
        <v>303</v>
      </c>
      <c r="N27" s="1788">
        <v>323</v>
      </c>
      <c r="O27" s="1788">
        <v>334</v>
      </c>
      <c r="P27" s="1788">
        <v>302</v>
      </c>
      <c r="Q27" s="1788">
        <v>310</v>
      </c>
      <c r="R27" s="1788">
        <v>316</v>
      </c>
      <c r="S27" s="1788">
        <v>336</v>
      </c>
      <c r="T27" s="1788">
        <v>351</v>
      </c>
      <c r="U27" s="1788">
        <v>352</v>
      </c>
      <c r="V27" s="1788">
        <v>354</v>
      </c>
      <c r="W27" s="1788">
        <v>310</v>
      </c>
    </row>
    <row r="28" spans="1:23" ht="11.1" customHeight="1">
      <c r="A28" s="3055" t="s">
        <v>170</v>
      </c>
      <c r="B28" s="3055"/>
      <c r="C28" s="3055"/>
      <c r="D28" s="129">
        <v>276</v>
      </c>
      <c r="E28" s="129">
        <v>303</v>
      </c>
      <c r="F28" s="129">
        <v>351</v>
      </c>
      <c r="G28" s="129">
        <v>416</v>
      </c>
      <c r="H28" s="129">
        <v>522</v>
      </c>
      <c r="I28" s="129">
        <v>548</v>
      </c>
      <c r="J28" s="129">
        <v>608</v>
      </c>
      <c r="K28" s="129">
        <v>743</v>
      </c>
      <c r="L28" s="130">
        <v>714</v>
      </c>
      <c r="M28" s="130">
        <v>765</v>
      </c>
      <c r="N28" s="130">
        <v>863</v>
      </c>
      <c r="O28" s="130">
        <v>998</v>
      </c>
      <c r="P28" s="130">
        <v>963</v>
      </c>
      <c r="Q28" s="130">
        <v>942</v>
      </c>
      <c r="R28" s="130">
        <v>1025</v>
      </c>
      <c r="S28" s="130">
        <v>1067</v>
      </c>
      <c r="T28" s="130">
        <v>1066</v>
      </c>
      <c r="U28" s="130">
        <v>1371</v>
      </c>
      <c r="V28" s="130">
        <v>1367</v>
      </c>
      <c r="W28" s="130">
        <v>1610</v>
      </c>
    </row>
    <row r="29" spans="1:23" ht="11.1" customHeight="1">
      <c r="A29" s="3056" t="s">
        <v>171</v>
      </c>
      <c r="B29" s="3056"/>
      <c r="C29" s="3056"/>
      <c r="D29" s="1787">
        <v>41</v>
      </c>
      <c r="E29" s="1787">
        <v>41</v>
      </c>
      <c r="F29" s="1787">
        <v>56</v>
      </c>
      <c r="G29" s="1787">
        <v>78</v>
      </c>
      <c r="H29" s="1787">
        <v>93</v>
      </c>
      <c r="I29" s="1787">
        <v>98</v>
      </c>
      <c r="J29" s="1787">
        <v>96</v>
      </c>
      <c r="K29" s="1787">
        <v>97</v>
      </c>
      <c r="L29" s="1788">
        <v>125</v>
      </c>
      <c r="M29" s="1788">
        <v>134</v>
      </c>
      <c r="N29" s="1788">
        <v>142</v>
      </c>
      <c r="O29" s="1788">
        <v>118</v>
      </c>
      <c r="P29" s="1788">
        <v>141</v>
      </c>
      <c r="Q29" s="1788">
        <v>118</v>
      </c>
      <c r="R29" s="1791">
        <v>137</v>
      </c>
      <c r="S29" s="1791">
        <v>125</v>
      </c>
      <c r="T29" s="1791">
        <v>138</v>
      </c>
      <c r="U29" s="1791">
        <v>119</v>
      </c>
      <c r="V29" s="1791">
        <v>119</v>
      </c>
      <c r="W29" s="1791">
        <v>125</v>
      </c>
    </row>
    <row r="30" spans="1:23" ht="11.1" customHeight="1">
      <c r="A30" s="3056" t="s">
        <v>172</v>
      </c>
      <c r="B30" s="3056"/>
      <c r="C30" s="3056"/>
      <c r="D30" s="1787">
        <v>39</v>
      </c>
      <c r="E30" s="1787">
        <v>46</v>
      </c>
      <c r="F30" s="1787">
        <v>66</v>
      </c>
      <c r="G30" s="1787">
        <v>66</v>
      </c>
      <c r="H30" s="1787">
        <v>55</v>
      </c>
      <c r="I30" s="1787">
        <v>59</v>
      </c>
      <c r="J30" s="1787">
        <v>86</v>
      </c>
      <c r="K30" s="1787">
        <v>91</v>
      </c>
      <c r="L30" s="1788">
        <v>80</v>
      </c>
      <c r="M30" s="1788">
        <v>94</v>
      </c>
      <c r="N30" s="1788">
        <v>106</v>
      </c>
      <c r="O30" s="1788">
        <v>117</v>
      </c>
      <c r="P30" s="1788">
        <v>129</v>
      </c>
      <c r="Q30" s="1788">
        <v>146</v>
      </c>
      <c r="R30" s="1788">
        <v>117</v>
      </c>
      <c r="S30" s="1788">
        <v>125</v>
      </c>
      <c r="T30" s="1788">
        <v>126</v>
      </c>
      <c r="U30" s="1788">
        <v>120</v>
      </c>
      <c r="V30" s="1788">
        <v>152</v>
      </c>
      <c r="W30" s="1788">
        <v>138</v>
      </c>
    </row>
    <row r="31" spans="1:23" ht="11.1" customHeight="1">
      <c r="A31" s="3055" t="s">
        <v>173</v>
      </c>
      <c r="B31" s="3055"/>
      <c r="C31" s="3055"/>
      <c r="D31" s="129">
        <v>227</v>
      </c>
      <c r="E31" s="129">
        <v>273</v>
      </c>
      <c r="F31" s="129">
        <v>261</v>
      </c>
      <c r="G31" s="129">
        <v>323</v>
      </c>
      <c r="H31" s="129">
        <v>342</v>
      </c>
      <c r="I31" s="129">
        <v>380</v>
      </c>
      <c r="J31" s="129">
        <v>457</v>
      </c>
      <c r="K31" s="129">
        <v>461</v>
      </c>
      <c r="L31" s="130">
        <v>499</v>
      </c>
      <c r="M31" s="130">
        <v>519</v>
      </c>
      <c r="N31" s="130">
        <v>550</v>
      </c>
      <c r="O31" s="130">
        <v>578</v>
      </c>
      <c r="P31" s="130">
        <v>639</v>
      </c>
      <c r="Q31" s="130">
        <v>602</v>
      </c>
      <c r="R31" s="130">
        <v>614</v>
      </c>
      <c r="S31" s="130">
        <v>545</v>
      </c>
      <c r="T31" s="130">
        <v>619</v>
      </c>
      <c r="U31" s="130">
        <v>665</v>
      </c>
      <c r="V31" s="130">
        <v>676</v>
      </c>
      <c r="W31" s="130">
        <v>688</v>
      </c>
    </row>
    <row r="32" spans="1:23" ht="11.1" customHeight="1">
      <c r="A32" s="3056" t="s">
        <v>174</v>
      </c>
      <c r="B32" s="3056"/>
      <c r="C32" s="3056"/>
      <c r="D32" s="1787">
        <v>54</v>
      </c>
      <c r="E32" s="1787">
        <v>45</v>
      </c>
      <c r="F32" s="1787">
        <v>79</v>
      </c>
      <c r="G32" s="1787">
        <v>111</v>
      </c>
      <c r="H32" s="1787">
        <v>127</v>
      </c>
      <c r="I32" s="1787">
        <v>124</v>
      </c>
      <c r="J32" s="1787">
        <v>142</v>
      </c>
      <c r="K32" s="1787">
        <v>149</v>
      </c>
      <c r="L32" s="1788">
        <v>186</v>
      </c>
      <c r="M32" s="1788">
        <v>126</v>
      </c>
      <c r="N32" s="1788">
        <v>168</v>
      </c>
      <c r="O32" s="1788">
        <v>160</v>
      </c>
      <c r="P32" s="1788">
        <v>210</v>
      </c>
      <c r="Q32" s="1788">
        <v>173</v>
      </c>
      <c r="R32" s="1788">
        <v>203</v>
      </c>
      <c r="S32" s="1788">
        <v>334</v>
      </c>
      <c r="T32" s="1788">
        <v>422</v>
      </c>
      <c r="U32" s="1788">
        <v>481</v>
      </c>
      <c r="V32" s="1788">
        <v>467</v>
      </c>
      <c r="W32" s="1788">
        <v>452</v>
      </c>
    </row>
    <row r="33" spans="1:23" ht="11.1" customHeight="1">
      <c r="A33" s="3055" t="s">
        <v>1029</v>
      </c>
      <c r="B33" s="3055"/>
      <c r="C33" s="3055"/>
      <c r="D33" s="129">
        <v>557</v>
      </c>
      <c r="E33" s="129">
        <v>643</v>
      </c>
      <c r="F33" s="129">
        <v>705</v>
      </c>
      <c r="G33" s="129">
        <v>813</v>
      </c>
      <c r="H33" s="129">
        <v>721</v>
      </c>
      <c r="I33" s="129">
        <v>590</v>
      </c>
      <c r="J33" s="129">
        <v>823</v>
      </c>
      <c r="K33" s="129">
        <v>847</v>
      </c>
      <c r="L33" s="130">
        <v>727</v>
      </c>
      <c r="M33" s="130">
        <v>702</v>
      </c>
      <c r="N33" s="130">
        <v>263</v>
      </c>
      <c r="O33" s="130">
        <v>868</v>
      </c>
      <c r="P33" s="130">
        <v>1012</v>
      </c>
      <c r="Q33" s="130">
        <v>1222</v>
      </c>
      <c r="R33" s="130">
        <v>1294</v>
      </c>
      <c r="S33" s="130">
        <v>1253</v>
      </c>
      <c r="T33" s="130">
        <v>1454</v>
      </c>
      <c r="U33" s="130">
        <v>2056</v>
      </c>
      <c r="V33" s="130">
        <v>2685</v>
      </c>
      <c r="W33" s="130">
        <v>2900</v>
      </c>
    </row>
    <row r="34" spans="1:23" ht="11.1" customHeight="1">
      <c r="A34" s="3056" t="s">
        <v>176</v>
      </c>
      <c r="B34" s="3056"/>
      <c r="C34" s="3056"/>
      <c r="D34" s="1787">
        <v>266</v>
      </c>
      <c r="E34" s="1787">
        <v>271</v>
      </c>
      <c r="F34" s="1787">
        <v>258</v>
      </c>
      <c r="G34" s="1787">
        <v>287</v>
      </c>
      <c r="H34" s="1787">
        <v>358</v>
      </c>
      <c r="I34" s="1787">
        <v>314</v>
      </c>
      <c r="J34" s="1787">
        <v>373</v>
      </c>
      <c r="K34" s="1787">
        <v>418</v>
      </c>
      <c r="L34" s="1788">
        <v>462</v>
      </c>
      <c r="M34" s="1788">
        <v>518</v>
      </c>
      <c r="N34" s="1788">
        <v>438</v>
      </c>
      <c r="O34" s="1788">
        <v>478</v>
      </c>
      <c r="P34" s="1788">
        <v>529</v>
      </c>
      <c r="Q34" s="1788">
        <v>492</v>
      </c>
      <c r="R34" s="1788">
        <v>458</v>
      </c>
      <c r="S34" s="1788">
        <v>547</v>
      </c>
      <c r="T34" s="1788">
        <v>501</v>
      </c>
      <c r="U34" s="1788">
        <v>500</v>
      </c>
      <c r="V34" s="1788">
        <v>493</v>
      </c>
      <c r="W34" s="1788">
        <v>537</v>
      </c>
    </row>
    <row r="35" spans="1:23" ht="11.1" customHeight="1">
      <c r="A35" s="3055" t="s">
        <v>177</v>
      </c>
      <c r="B35" s="3055"/>
      <c r="C35" s="3055"/>
      <c r="D35" s="129">
        <v>959</v>
      </c>
      <c r="E35" s="129">
        <v>767</v>
      </c>
      <c r="F35" s="129">
        <v>1079</v>
      </c>
      <c r="G35" s="129">
        <v>923</v>
      </c>
      <c r="H35" s="129">
        <v>964</v>
      </c>
      <c r="I35" s="129">
        <v>831</v>
      </c>
      <c r="J35" s="129">
        <v>944</v>
      </c>
      <c r="K35" s="129">
        <v>1680</v>
      </c>
      <c r="L35" s="130">
        <v>1708</v>
      </c>
      <c r="M35" s="130">
        <v>1691</v>
      </c>
      <c r="N35" s="130">
        <v>1592</v>
      </c>
      <c r="O35" s="130">
        <v>1557</v>
      </c>
      <c r="P35" s="130">
        <v>1948</v>
      </c>
      <c r="Q35" s="130">
        <v>2106</v>
      </c>
      <c r="R35" s="130">
        <v>2309</v>
      </c>
      <c r="S35" s="130">
        <v>2300</v>
      </c>
      <c r="T35" s="130">
        <v>2754</v>
      </c>
      <c r="U35" s="130">
        <v>3638</v>
      </c>
      <c r="V35" s="130">
        <v>3921</v>
      </c>
      <c r="W35" s="130">
        <v>3697</v>
      </c>
    </row>
    <row r="36" spans="1:23" ht="11.1" customHeight="1">
      <c r="A36" s="3056" t="s">
        <v>178</v>
      </c>
      <c r="B36" s="3056"/>
      <c r="C36" s="3056"/>
      <c r="D36" s="1787">
        <v>366</v>
      </c>
      <c r="E36" s="1787">
        <v>491</v>
      </c>
      <c r="F36" s="1787">
        <v>551</v>
      </c>
      <c r="G36" s="1787">
        <v>647</v>
      </c>
      <c r="H36" s="1787">
        <v>762</v>
      </c>
      <c r="I36" s="1787">
        <v>854</v>
      </c>
      <c r="J36" s="1787">
        <v>1000</v>
      </c>
      <c r="K36" s="1787">
        <v>1059</v>
      </c>
      <c r="L36" s="1788">
        <v>1084</v>
      </c>
      <c r="M36" s="1788">
        <v>1196</v>
      </c>
      <c r="N36" s="1788">
        <v>1191</v>
      </c>
      <c r="O36" s="1788">
        <v>1093</v>
      </c>
      <c r="P36" s="1788">
        <v>1264</v>
      </c>
      <c r="Q36" s="1788">
        <v>1298</v>
      </c>
      <c r="R36" s="1788">
        <v>1259</v>
      </c>
      <c r="S36" s="1788">
        <v>1358</v>
      </c>
      <c r="T36" s="1788">
        <v>1567</v>
      </c>
      <c r="U36" s="1788">
        <v>1956</v>
      </c>
      <c r="V36" s="1788">
        <v>2414</v>
      </c>
      <c r="W36" s="1788">
        <v>2259</v>
      </c>
    </row>
    <row r="37" spans="1:23" ht="11.1" customHeight="1">
      <c r="A37" s="3055" t="s">
        <v>179</v>
      </c>
      <c r="B37" s="3055"/>
      <c r="C37" s="3055"/>
      <c r="D37" s="129">
        <v>12</v>
      </c>
      <c r="E37" s="129">
        <v>14</v>
      </c>
      <c r="F37" s="129">
        <v>14</v>
      </c>
      <c r="G37" s="129">
        <v>17</v>
      </c>
      <c r="H37" s="129">
        <v>22</v>
      </c>
      <c r="I37" s="129">
        <v>17</v>
      </c>
      <c r="J37" s="129">
        <v>12</v>
      </c>
      <c r="K37" s="129">
        <v>14</v>
      </c>
      <c r="L37" s="130">
        <v>32</v>
      </c>
      <c r="M37" s="130">
        <v>46</v>
      </c>
      <c r="N37" s="130">
        <v>27</v>
      </c>
      <c r="O37" s="130">
        <v>23</v>
      </c>
      <c r="P37" s="130">
        <v>16</v>
      </c>
      <c r="Q37" s="130">
        <v>21</v>
      </c>
      <c r="R37" s="130">
        <v>20</v>
      </c>
      <c r="S37" s="130">
        <v>43</v>
      </c>
      <c r="T37" s="130">
        <v>61</v>
      </c>
      <c r="U37" s="130">
        <v>77</v>
      </c>
      <c r="V37" s="130">
        <v>68</v>
      </c>
      <c r="W37" s="130">
        <v>70</v>
      </c>
    </row>
    <row r="38" spans="1:23" ht="11.1" customHeight="1">
      <c r="A38" s="3056" t="s">
        <v>1028</v>
      </c>
      <c r="B38" s="3056"/>
      <c r="C38" s="3056"/>
      <c r="D38" s="1787">
        <v>467</v>
      </c>
      <c r="E38" s="1787">
        <v>563</v>
      </c>
      <c r="F38" s="1787">
        <v>737</v>
      </c>
      <c r="G38" s="1787">
        <v>931</v>
      </c>
      <c r="H38" s="1787">
        <v>775</v>
      </c>
      <c r="I38" s="1787">
        <v>1136</v>
      </c>
      <c r="J38" s="1787">
        <v>1243</v>
      </c>
      <c r="K38" s="1787">
        <v>1515</v>
      </c>
      <c r="L38" s="1788">
        <v>1592</v>
      </c>
      <c r="M38" s="1788">
        <v>1733</v>
      </c>
      <c r="N38" s="1788">
        <v>1236</v>
      </c>
      <c r="O38" s="1788">
        <v>1835</v>
      </c>
      <c r="P38" s="1788">
        <v>2025</v>
      </c>
      <c r="Q38" s="1788">
        <v>2125</v>
      </c>
      <c r="R38" s="1788">
        <v>2347</v>
      </c>
      <c r="S38" s="1788">
        <v>2744</v>
      </c>
      <c r="T38" s="1788">
        <v>3310</v>
      </c>
      <c r="U38" s="1788">
        <v>4329</v>
      </c>
      <c r="V38" s="1788">
        <v>5111</v>
      </c>
      <c r="W38" s="1788">
        <v>3980</v>
      </c>
    </row>
    <row r="39" spans="1:23" ht="11.1" customHeight="1">
      <c r="A39" s="3055" t="s">
        <v>181</v>
      </c>
      <c r="B39" s="3055"/>
      <c r="C39" s="3055"/>
      <c r="D39" s="129">
        <v>178</v>
      </c>
      <c r="E39" s="129">
        <v>237</v>
      </c>
      <c r="F39" s="129">
        <v>269</v>
      </c>
      <c r="G39" s="129">
        <v>240</v>
      </c>
      <c r="H39" s="129">
        <v>400</v>
      </c>
      <c r="I39" s="129">
        <v>476</v>
      </c>
      <c r="J39" s="129">
        <v>478</v>
      </c>
      <c r="K39" s="129">
        <v>563</v>
      </c>
      <c r="L39" s="130">
        <v>666</v>
      </c>
      <c r="M39" s="130">
        <v>564</v>
      </c>
      <c r="N39" s="130">
        <v>756</v>
      </c>
      <c r="O39" s="130">
        <v>717</v>
      </c>
      <c r="P39" s="130">
        <v>703</v>
      </c>
      <c r="Q39" s="130">
        <v>771</v>
      </c>
      <c r="R39" s="130">
        <v>790</v>
      </c>
      <c r="S39" s="130">
        <v>777</v>
      </c>
      <c r="T39" s="130">
        <v>725</v>
      </c>
      <c r="U39" s="130">
        <v>813</v>
      </c>
      <c r="V39" s="130">
        <v>775</v>
      </c>
      <c r="W39" s="130">
        <v>716</v>
      </c>
    </row>
    <row r="40" spans="1:23" ht="11.1" customHeight="1">
      <c r="A40" s="3056" t="s">
        <v>182</v>
      </c>
      <c r="B40" s="3056"/>
      <c r="C40" s="3056"/>
      <c r="D40" s="1787">
        <v>210</v>
      </c>
      <c r="E40" s="1787">
        <v>208</v>
      </c>
      <c r="F40" s="1787">
        <v>241</v>
      </c>
      <c r="G40" s="1787">
        <v>318</v>
      </c>
      <c r="H40" s="1787">
        <v>355</v>
      </c>
      <c r="I40" s="1787">
        <v>365</v>
      </c>
      <c r="J40" s="1787">
        <v>386</v>
      </c>
      <c r="K40" s="1787">
        <v>485</v>
      </c>
      <c r="L40" s="1788">
        <v>502</v>
      </c>
      <c r="M40" s="1788">
        <v>452</v>
      </c>
      <c r="N40" s="1788">
        <v>501</v>
      </c>
      <c r="O40" s="1788">
        <v>503</v>
      </c>
      <c r="P40" s="1788">
        <v>532</v>
      </c>
      <c r="Q40" s="1788">
        <v>490</v>
      </c>
      <c r="R40" s="1788">
        <v>455</v>
      </c>
      <c r="S40" s="1788">
        <v>522</v>
      </c>
      <c r="T40" s="1788">
        <v>505</v>
      </c>
      <c r="U40" s="1788">
        <v>506</v>
      </c>
      <c r="V40" s="1788">
        <v>530</v>
      </c>
      <c r="W40" s="1788">
        <v>547</v>
      </c>
    </row>
    <row r="41" spans="1:23" ht="11.1" customHeight="1">
      <c r="A41" s="3055" t="s">
        <v>183</v>
      </c>
      <c r="B41" s="3055"/>
      <c r="C41" s="3055"/>
      <c r="D41" s="129">
        <v>990</v>
      </c>
      <c r="E41" s="129">
        <v>1147</v>
      </c>
      <c r="F41" s="129">
        <v>958</v>
      </c>
      <c r="G41" s="129">
        <v>1097</v>
      </c>
      <c r="H41" s="129">
        <v>1381</v>
      </c>
      <c r="I41" s="129">
        <v>1544</v>
      </c>
      <c r="J41" s="129">
        <v>1613</v>
      </c>
      <c r="K41" s="129">
        <v>1638</v>
      </c>
      <c r="L41" s="130">
        <v>1733</v>
      </c>
      <c r="M41" s="130">
        <v>1850</v>
      </c>
      <c r="N41" s="130">
        <v>1909</v>
      </c>
      <c r="O41" s="130">
        <v>1916</v>
      </c>
      <c r="P41" s="130">
        <v>2289</v>
      </c>
      <c r="Q41" s="130">
        <v>2365</v>
      </c>
      <c r="R41" s="130">
        <v>2426</v>
      </c>
      <c r="S41" s="130">
        <v>2732</v>
      </c>
      <c r="T41" s="130">
        <v>3264</v>
      </c>
      <c r="U41" s="130">
        <v>4627</v>
      </c>
      <c r="V41" s="130">
        <v>5388</v>
      </c>
      <c r="W41" s="130">
        <v>4415</v>
      </c>
    </row>
    <row r="42" spans="1:23" ht="11.1" customHeight="1">
      <c r="A42" s="3056" t="s">
        <v>184</v>
      </c>
      <c r="B42" s="3056"/>
      <c r="C42" s="3056"/>
      <c r="D42" s="1787">
        <v>58</v>
      </c>
      <c r="E42" s="1787">
        <v>74</v>
      </c>
      <c r="F42" s="1787">
        <v>110</v>
      </c>
      <c r="G42" s="1787">
        <v>99</v>
      </c>
      <c r="H42" s="1787">
        <v>146</v>
      </c>
      <c r="I42" s="1787">
        <v>106</v>
      </c>
      <c r="J42" s="1787">
        <v>156</v>
      </c>
      <c r="K42" s="1787">
        <v>175</v>
      </c>
      <c r="L42" s="1788">
        <v>135</v>
      </c>
      <c r="M42" s="1788">
        <v>185</v>
      </c>
      <c r="N42" s="1788">
        <v>161</v>
      </c>
      <c r="O42" s="1788">
        <v>167</v>
      </c>
      <c r="P42" s="1788">
        <v>190</v>
      </c>
      <c r="Q42" s="1788">
        <v>196</v>
      </c>
      <c r="R42" s="1788">
        <v>241</v>
      </c>
      <c r="S42" s="1788">
        <v>247</v>
      </c>
      <c r="T42" s="1788">
        <v>310</v>
      </c>
      <c r="U42" s="1788">
        <v>326</v>
      </c>
      <c r="V42" s="1788">
        <v>320</v>
      </c>
      <c r="W42" s="1788">
        <v>317</v>
      </c>
    </row>
    <row r="43" spans="1:23" ht="11.1" customHeight="1">
      <c r="A43" s="3055" t="s">
        <v>185</v>
      </c>
      <c r="B43" s="3055"/>
      <c r="C43" s="3055"/>
      <c r="D43" s="129">
        <v>147</v>
      </c>
      <c r="E43" s="129">
        <v>258</v>
      </c>
      <c r="F43" s="129">
        <v>242</v>
      </c>
      <c r="G43" s="129">
        <v>217</v>
      </c>
      <c r="H43" s="129">
        <v>287</v>
      </c>
      <c r="I43" s="129">
        <v>356</v>
      </c>
      <c r="J43" s="129">
        <v>427</v>
      </c>
      <c r="K43" s="129">
        <v>554</v>
      </c>
      <c r="L43" s="130">
        <v>545</v>
      </c>
      <c r="M43" s="130">
        <v>565</v>
      </c>
      <c r="N43" s="130">
        <v>615</v>
      </c>
      <c r="O43" s="130">
        <v>678</v>
      </c>
      <c r="P43" s="130">
        <v>618</v>
      </c>
      <c r="Q43" s="130">
        <v>587</v>
      </c>
      <c r="R43" s="130">
        <v>620</v>
      </c>
      <c r="S43" s="130">
        <v>701</v>
      </c>
      <c r="T43" s="130">
        <v>761</v>
      </c>
      <c r="U43" s="130">
        <v>879</v>
      </c>
      <c r="V43" s="130">
        <v>1008</v>
      </c>
      <c r="W43" s="130">
        <v>1125</v>
      </c>
    </row>
    <row r="44" spans="1:23" ht="11.1" customHeight="1">
      <c r="A44" s="3056" t="s">
        <v>186</v>
      </c>
      <c r="B44" s="3056"/>
      <c r="C44" s="3056"/>
      <c r="D44" s="1787">
        <v>17</v>
      </c>
      <c r="E44" s="1787">
        <v>20</v>
      </c>
      <c r="F44" s="1787">
        <v>24</v>
      </c>
      <c r="G44" s="1787">
        <v>22</v>
      </c>
      <c r="H44" s="1787">
        <v>24</v>
      </c>
      <c r="I44" s="1787">
        <v>43</v>
      </c>
      <c r="J44" s="1787">
        <v>40</v>
      </c>
      <c r="K44" s="1787">
        <v>37</v>
      </c>
      <c r="L44" s="1788">
        <v>32</v>
      </c>
      <c r="M44" s="1788">
        <v>54</v>
      </c>
      <c r="N44" s="1788">
        <v>49</v>
      </c>
      <c r="O44" s="1788">
        <v>45</v>
      </c>
      <c r="P44" s="1788">
        <v>57</v>
      </c>
      <c r="Q44" s="1788">
        <v>42</v>
      </c>
      <c r="R44" s="1788">
        <v>55</v>
      </c>
      <c r="S44" s="1788">
        <v>63</v>
      </c>
      <c r="T44" s="1788">
        <v>65</v>
      </c>
      <c r="U44" s="1788">
        <v>69</v>
      </c>
      <c r="V44" s="1788">
        <v>73</v>
      </c>
      <c r="W44" s="1788">
        <v>57</v>
      </c>
    </row>
    <row r="45" spans="1:23" ht="11.1" customHeight="1">
      <c r="A45" s="3055" t="s">
        <v>187</v>
      </c>
      <c r="B45" s="3055"/>
      <c r="C45" s="3055"/>
      <c r="D45" s="129">
        <v>344</v>
      </c>
      <c r="E45" s="129">
        <v>397</v>
      </c>
      <c r="F45" s="129">
        <v>424</v>
      </c>
      <c r="G45" s="129">
        <v>491</v>
      </c>
      <c r="H45" s="129">
        <v>662</v>
      </c>
      <c r="I45" s="129">
        <v>763</v>
      </c>
      <c r="J45" s="129">
        <v>872</v>
      </c>
      <c r="K45" s="129">
        <v>975</v>
      </c>
      <c r="L45" s="130">
        <v>985</v>
      </c>
      <c r="M45" s="130">
        <v>938</v>
      </c>
      <c r="N45" s="130">
        <v>962</v>
      </c>
      <c r="O45" s="130">
        <v>1080</v>
      </c>
      <c r="P45" s="130">
        <v>1090</v>
      </c>
      <c r="Q45" s="130">
        <v>1131</v>
      </c>
      <c r="R45" s="130">
        <v>1187</v>
      </c>
      <c r="S45" s="130">
        <v>1269</v>
      </c>
      <c r="T45" s="130">
        <v>1457</v>
      </c>
      <c r="U45" s="130">
        <v>1630</v>
      </c>
      <c r="V45" s="130">
        <v>1776</v>
      </c>
      <c r="W45" s="130">
        <v>1823</v>
      </c>
    </row>
    <row r="46" spans="1:23" ht="11.1" customHeight="1">
      <c r="A46" s="3056" t="s">
        <v>188</v>
      </c>
      <c r="B46" s="3056"/>
      <c r="C46" s="3056"/>
      <c r="D46" s="1787">
        <v>1087</v>
      </c>
      <c r="E46" s="1787">
        <v>1021</v>
      </c>
      <c r="F46" s="1787">
        <v>1374</v>
      </c>
      <c r="G46" s="1787">
        <v>1598</v>
      </c>
      <c r="H46" s="1787">
        <v>1753</v>
      </c>
      <c r="I46" s="1787">
        <v>1813</v>
      </c>
      <c r="J46" s="1787">
        <v>1910</v>
      </c>
      <c r="K46" s="1787">
        <v>2191</v>
      </c>
      <c r="L46" s="1788">
        <v>2194</v>
      </c>
      <c r="M46" s="1788">
        <v>2053</v>
      </c>
      <c r="N46" s="1788">
        <v>2409</v>
      </c>
      <c r="O46" s="1788">
        <v>2399</v>
      </c>
      <c r="P46" s="1788">
        <v>2589</v>
      </c>
      <c r="Q46" s="1788">
        <v>2447</v>
      </c>
      <c r="R46" s="1788">
        <v>2446</v>
      </c>
      <c r="S46" s="1788">
        <v>2601</v>
      </c>
      <c r="T46" s="1788">
        <v>2588</v>
      </c>
      <c r="U46" s="1788">
        <v>2831</v>
      </c>
      <c r="V46" s="1788">
        <v>2989</v>
      </c>
      <c r="W46" s="1788">
        <v>3005</v>
      </c>
    </row>
    <row r="47" spans="1:23" ht="11.1" customHeight="1">
      <c r="A47" s="3055" t="s">
        <v>189</v>
      </c>
      <c r="B47" s="3055"/>
      <c r="C47" s="3055"/>
      <c r="D47" s="129">
        <v>205</v>
      </c>
      <c r="E47" s="129">
        <v>210</v>
      </c>
      <c r="F47" s="129">
        <v>209</v>
      </c>
      <c r="G47" s="129">
        <v>288</v>
      </c>
      <c r="H47" s="129">
        <v>353</v>
      </c>
      <c r="I47" s="129">
        <v>358</v>
      </c>
      <c r="J47" s="129">
        <v>438</v>
      </c>
      <c r="K47" s="129">
        <v>444</v>
      </c>
      <c r="L47" s="130">
        <v>511</v>
      </c>
      <c r="M47" s="130">
        <v>468</v>
      </c>
      <c r="N47" s="130">
        <v>478</v>
      </c>
      <c r="O47" s="130">
        <v>433</v>
      </c>
      <c r="P47" s="130">
        <v>504</v>
      </c>
      <c r="Q47" s="130">
        <v>601</v>
      </c>
      <c r="R47" s="130">
        <v>594</v>
      </c>
      <c r="S47" s="130">
        <v>603</v>
      </c>
      <c r="T47" s="130">
        <v>646</v>
      </c>
      <c r="U47" s="130">
        <v>635</v>
      </c>
      <c r="V47" s="130">
        <v>650</v>
      </c>
      <c r="W47" s="130">
        <v>624</v>
      </c>
    </row>
    <row r="48" spans="1:23" ht="11.1" customHeight="1">
      <c r="A48" s="3056" t="s">
        <v>190</v>
      </c>
      <c r="B48" s="3056"/>
      <c r="C48" s="3056"/>
      <c r="D48" s="1787">
        <v>29</v>
      </c>
      <c r="E48" s="1787">
        <v>36</v>
      </c>
      <c r="F48" s="1787">
        <v>44</v>
      </c>
      <c r="G48" s="1787">
        <v>47</v>
      </c>
      <c r="H48" s="1787">
        <v>65</v>
      </c>
      <c r="I48" s="1787">
        <v>50</v>
      </c>
      <c r="J48" s="1787">
        <v>53</v>
      </c>
      <c r="K48" s="1787">
        <v>75</v>
      </c>
      <c r="L48" s="1788">
        <v>66</v>
      </c>
      <c r="M48" s="1788">
        <v>73</v>
      </c>
      <c r="N48" s="1788">
        <v>55</v>
      </c>
      <c r="O48" s="1788">
        <v>63</v>
      </c>
      <c r="P48" s="1788">
        <v>83</v>
      </c>
      <c r="Q48" s="1788">
        <v>70</v>
      </c>
      <c r="R48" s="1788">
        <v>93</v>
      </c>
      <c r="S48" s="1788">
        <v>83</v>
      </c>
      <c r="T48" s="1788">
        <v>99</v>
      </c>
      <c r="U48" s="1788">
        <v>125</v>
      </c>
      <c r="V48" s="1788">
        <v>134</v>
      </c>
      <c r="W48" s="1788">
        <v>153</v>
      </c>
    </row>
    <row r="49" spans="1:23" ht="11.1" customHeight="1">
      <c r="A49" s="3055" t="s">
        <v>191</v>
      </c>
      <c r="B49" s="3055"/>
      <c r="C49" s="3055"/>
      <c r="D49" s="129">
        <v>366</v>
      </c>
      <c r="E49" s="129">
        <v>411</v>
      </c>
      <c r="F49" s="129">
        <v>459</v>
      </c>
      <c r="G49" s="129">
        <v>509</v>
      </c>
      <c r="H49" s="129">
        <v>547</v>
      </c>
      <c r="I49" s="129">
        <v>558</v>
      </c>
      <c r="J49" s="129">
        <v>581</v>
      </c>
      <c r="K49" s="129">
        <v>629</v>
      </c>
      <c r="L49" s="130">
        <v>700</v>
      </c>
      <c r="M49" s="130">
        <v>718</v>
      </c>
      <c r="N49" s="130">
        <v>685</v>
      </c>
      <c r="O49" s="130">
        <v>558</v>
      </c>
      <c r="P49" s="130">
        <v>798</v>
      </c>
      <c r="Q49" s="130">
        <v>733</v>
      </c>
      <c r="R49" s="130">
        <v>854</v>
      </c>
      <c r="S49" s="130">
        <v>980</v>
      </c>
      <c r="T49" s="130">
        <v>1039</v>
      </c>
      <c r="U49" s="130">
        <v>1405</v>
      </c>
      <c r="V49" s="130">
        <v>1507</v>
      </c>
      <c r="W49" s="130">
        <v>1448</v>
      </c>
    </row>
    <row r="50" spans="1:23" ht="11.1" customHeight="1">
      <c r="A50" s="3056" t="s">
        <v>192</v>
      </c>
      <c r="B50" s="3056"/>
      <c r="C50" s="3056"/>
      <c r="D50" s="1787">
        <v>555</v>
      </c>
      <c r="E50" s="1787">
        <v>556</v>
      </c>
      <c r="F50" s="1787">
        <v>499</v>
      </c>
      <c r="G50" s="1787">
        <v>643</v>
      </c>
      <c r="H50" s="1787">
        <v>696</v>
      </c>
      <c r="I50" s="1787">
        <v>811</v>
      </c>
      <c r="J50" s="1787">
        <v>850</v>
      </c>
      <c r="K50" s="1787">
        <v>897</v>
      </c>
      <c r="L50" s="1788">
        <v>962</v>
      </c>
      <c r="M50" s="1788">
        <v>1011</v>
      </c>
      <c r="N50" s="1788">
        <v>987</v>
      </c>
      <c r="O50" s="1788">
        <v>916</v>
      </c>
      <c r="P50" s="1788">
        <v>997</v>
      </c>
      <c r="Q50" s="1788">
        <v>985</v>
      </c>
      <c r="R50" s="1788">
        <v>969</v>
      </c>
      <c r="S50" s="1788">
        <v>979</v>
      </c>
      <c r="T50" s="1788">
        <v>1094</v>
      </c>
      <c r="U50" s="1788">
        <v>1102</v>
      </c>
      <c r="V50" s="1788">
        <v>1169</v>
      </c>
      <c r="W50" s="1788">
        <v>1164</v>
      </c>
    </row>
    <row r="51" spans="1:23" ht="11.1" customHeight="1">
      <c r="A51" s="3055" t="s">
        <v>1031</v>
      </c>
      <c r="B51" s="3055"/>
      <c r="C51" s="3055"/>
      <c r="D51" s="129">
        <v>75</v>
      </c>
      <c r="E51" s="129">
        <v>113</v>
      </c>
      <c r="F51" s="129">
        <v>206</v>
      </c>
      <c r="G51" s="129">
        <v>229</v>
      </c>
      <c r="H51" s="129">
        <v>262</v>
      </c>
      <c r="I51" s="129">
        <v>333</v>
      </c>
      <c r="J51" s="129">
        <v>184</v>
      </c>
      <c r="K51" s="129">
        <v>362</v>
      </c>
      <c r="L51" s="130">
        <v>397</v>
      </c>
      <c r="M51" s="130">
        <v>459</v>
      </c>
      <c r="N51" s="130">
        <v>226</v>
      </c>
      <c r="O51" s="130">
        <v>512</v>
      </c>
      <c r="P51" s="130">
        <v>635</v>
      </c>
      <c r="Q51" s="130">
        <v>558</v>
      </c>
      <c r="R51" s="130">
        <v>570</v>
      </c>
      <c r="S51" s="130">
        <v>627</v>
      </c>
      <c r="T51" s="130">
        <v>725</v>
      </c>
      <c r="U51" s="130">
        <v>884</v>
      </c>
      <c r="V51" s="130">
        <v>974</v>
      </c>
      <c r="W51" s="130">
        <v>856</v>
      </c>
    </row>
    <row r="52" spans="1:23" ht="11.1" customHeight="1">
      <c r="A52" s="3056" t="s">
        <v>194</v>
      </c>
      <c r="B52" s="3056"/>
      <c r="C52" s="3056"/>
      <c r="D52" s="1787">
        <v>212</v>
      </c>
      <c r="E52" s="1787">
        <v>248</v>
      </c>
      <c r="F52" s="1787">
        <v>269</v>
      </c>
      <c r="G52" s="1787">
        <v>340</v>
      </c>
      <c r="H52" s="1787">
        <v>383</v>
      </c>
      <c r="I52" s="1787">
        <v>437</v>
      </c>
      <c r="J52" s="1787">
        <v>518</v>
      </c>
      <c r="K52" s="1787">
        <v>593</v>
      </c>
      <c r="L52" s="1788">
        <v>622</v>
      </c>
      <c r="M52" s="1788">
        <v>606</v>
      </c>
      <c r="N52" s="1788">
        <v>631</v>
      </c>
      <c r="O52" s="1788">
        <v>630</v>
      </c>
      <c r="P52" s="1788">
        <v>698</v>
      </c>
      <c r="Q52" s="1788">
        <v>692</v>
      </c>
      <c r="R52" s="1788">
        <v>856</v>
      </c>
      <c r="S52" s="1788">
        <v>853</v>
      </c>
      <c r="T52" s="1788">
        <v>878</v>
      </c>
      <c r="U52" s="1788">
        <v>1074</v>
      </c>
      <c r="V52" s="1788">
        <v>1177</v>
      </c>
      <c r="W52" s="1788">
        <v>1079</v>
      </c>
    </row>
    <row r="53" spans="1:23" ht="11.1" customHeight="1">
      <c r="A53" s="3055" t="s">
        <v>195</v>
      </c>
      <c r="B53" s="3055"/>
      <c r="C53" s="3055"/>
      <c r="D53" s="129">
        <v>20</v>
      </c>
      <c r="E53" s="129">
        <v>22</v>
      </c>
      <c r="F53" s="129">
        <v>22</v>
      </c>
      <c r="G53" s="129">
        <v>34</v>
      </c>
      <c r="H53" s="129">
        <v>30</v>
      </c>
      <c r="I53" s="129">
        <v>46</v>
      </c>
      <c r="J53" s="129">
        <v>26</v>
      </c>
      <c r="K53" s="129">
        <v>55</v>
      </c>
      <c r="L53" s="130">
        <v>63</v>
      </c>
      <c r="M53" s="130">
        <v>74</v>
      </c>
      <c r="N53" s="130">
        <v>60</v>
      </c>
      <c r="O53" s="130">
        <v>85</v>
      </c>
      <c r="P53" s="130">
        <v>85</v>
      </c>
      <c r="Q53" s="130">
        <v>98</v>
      </c>
      <c r="R53" s="130">
        <v>98</v>
      </c>
      <c r="S53" s="130">
        <v>109</v>
      </c>
      <c r="T53" s="130">
        <v>96</v>
      </c>
      <c r="U53" s="130">
        <v>99</v>
      </c>
      <c r="V53" s="130">
        <v>69</v>
      </c>
      <c r="W53" s="130">
        <v>66</v>
      </c>
    </row>
    <row r="54" spans="1:23" ht="11.1" customHeight="1">
      <c r="A54" s="3040" t="s">
        <v>196</v>
      </c>
      <c r="B54" s="3040"/>
      <c r="C54" s="3040"/>
      <c r="D54" s="1789">
        <v>16849</v>
      </c>
      <c r="E54" s="1789">
        <v>17415</v>
      </c>
      <c r="F54" s="1789">
        <v>19394</v>
      </c>
      <c r="G54" s="1789">
        <v>23518</v>
      </c>
      <c r="H54" s="1789">
        <v>25785</v>
      </c>
      <c r="I54" s="1789">
        <v>27424</v>
      </c>
      <c r="J54" s="1789">
        <v>29813</v>
      </c>
      <c r="K54" s="1789">
        <v>34425</v>
      </c>
      <c r="L54" s="1790">
        <v>36010</v>
      </c>
      <c r="M54" s="1790">
        <v>36450</v>
      </c>
      <c r="N54" s="1790">
        <v>37004</v>
      </c>
      <c r="O54" s="1790">
        <v>38329</v>
      </c>
      <c r="P54" s="1790">
        <v>41340</v>
      </c>
      <c r="Q54" s="1790">
        <v>41502</v>
      </c>
      <c r="R54" s="1790">
        <v>43982</v>
      </c>
      <c r="S54" s="1790">
        <v>47055</v>
      </c>
      <c r="T54" s="1790">
        <v>52404</v>
      </c>
      <c r="U54" s="1790">
        <v>63632</v>
      </c>
      <c r="V54" s="1790">
        <v>70237</v>
      </c>
      <c r="W54" s="1790">
        <v>67367</v>
      </c>
    </row>
    <row r="55" spans="1:23" ht="12" customHeight="1">
      <c r="A55" s="1410" t="s">
        <v>665</v>
      </c>
      <c r="B55" s="3041" t="s">
        <v>1061</v>
      </c>
      <c r="C55" s="3041"/>
      <c r="D55" s="3041"/>
      <c r="E55" s="3041"/>
      <c r="F55" s="3041"/>
      <c r="G55" s="3041"/>
      <c r="H55" s="3041"/>
      <c r="I55" s="3041"/>
      <c r="J55" s="3041"/>
      <c r="K55" s="3041"/>
      <c r="L55" s="3041"/>
      <c r="M55" s="2978"/>
      <c r="N55" s="2978"/>
      <c r="O55" s="2978"/>
      <c r="P55" s="2978"/>
      <c r="Q55" s="2978"/>
      <c r="R55" s="2978"/>
      <c r="S55" s="2978"/>
      <c r="T55" s="2978"/>
      <c r="U55" s="2978"/>
      <c r="V55" s="2978"/>
      <c r="W55" s="2978"/>
    </row>
    <row r="56" spans="1:23" ht="12" customHeight="1">
      <c r="A56" s="1410"/>
      <c r="B56" s="3042"/>
      <c r="C56" s="3042"/>
      <c r="D56" s="3042"/>
      <c r="E56" s="3042"/>
      <c r="F56" s="3042"/>
      <c r="G56" s="3042"/>
      <c r="H56" s="3042"/>
      <c r="I56" s="3042"/>
      <c r="J56" s="3042"/>
      <c r="K56" s="3042"/>
      <c r="L56" s="3042"/>
      <c r="M56" s="2395"/>
      <c r="N56" s="2395"/>
      <c r="O56" s="2395"/>
      <c r="P56" s="2395"/>
      <c r="Q56" s="2395"/>
      <c r="R56" s="2395"/>
      <c r="S56" s="2395"/>
      <c r="T56" s="2395"/>
      <c r="U56" s="2395"/>
      <c r="V56" s="2395"/>
      <c r="W56" s="2395"/>
    </row>
    <row r="57" spans="1:23" ht="45.75" customHeight="1">
      <c r="A57" s="3042" t="s">
        <v>1406</v>
      </c>
      <c r="B57" s="2395"/>
      <c r="C57" s="2395"/>
      <c r="D57" s="2395"/>
      <c r="E57" s="2395"/>
      <c r="F57" s="2395"/>
      <c r="G57" s="2395"/>
      <c r="H57" s="2395"/>
      <c r="I57" s="2395"/>
      <c r="J57" s="2395"/>
      <c r="K57" s="2395"/>
      <c r="L57" s="2395"/>
      <c r="M57" s="2395"/>
      <c r="N57" s="2395"/>
      <c r="O57" s="2395"/>
      <c r="P57" s="2395"/>
      <c r="Q57" s="2395"/>
      <c r="R57" s="2395"/>
      <c r="S57" s="2395"/>
      <c r="T57" s="2395"/>
      <c r="U57" s="2395"/>
      <c r="V57" s="2395"/>
      <c r="W57" s="2395"/>
    </row>
    <row r="58" spans="1:23" ht="12" customHeight="1">
      <c r="A58" s="3043" t="s">
        <v>505</v>
      </c>
      <c r="B58" s="3043"/>
      <c r="C58" s="3044" t="s">
        <v>2052</v>
      </c>
      <c r="D58" s="3044"/>
      <c r="E58" s="3044"/>
      <c r="F58" s="3044"/>
      <c r="G58" s="3044"/>
      <c r="H58" s="3044"/>
      <c r="I58" s="3044"/>
      <c r="J58" s="3044"/>
      <c r="K58" s="3044"/>
      <c r="L58" s="3044"/>
      <c r="M58" s="2395"/>
      <c r="N58" s="2395"/>
      <c r="O58" s="2395"/>
      <c r="P58" s="2395"/>
      <c r="Q58" s="2395"/>
      <c r="R58" s="2395"/>
      <c r="S58" s="2395"/>
      <c r="T58" s="2395"/>
      <c r="U58" s="2395"/>
      <c r="V58" s="2395"/>
      <c r="W58" s="2395"/>
    </row>
    <row r="59" spans="1:23" ht="12.75" customHeight="1">
      <c r="C59" s="3044"/>
      <c r="D59" s="3044"/>
      <c r="E59" s="3044"/>
      <c r="F59" s="3044"/>
      <c r="G59" s="3044"/>
      <c r="H59" s="3044"/>
      <c r="I59" s="3044"/>
      <c r="J59" s="3044"/>
      <c r="K59" s="3044"/>
      <c r="L59" s="3044"/>
      <c r="M59" s="2395"/>
      <c r="N59" s="2395"/>
      <c r="O59" s="2395"/>
      <c r="P59" s="2395"/>
      <c r="Q59" s="2395"/>
      <c r="R59" s="2395"/>
      <c r="S59" s="2395"/>
      <c r="T59" s="2395"/>
      <c r="U59" s="2395"/>
      <c r="V59" s="2395"/>
      <c r="W59" s="2395"/>
    </row>
  </sheetData>
  <mergeCells count="58">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40:C40"/>
    <mergeCell ref="A30:C30"/>
    <mergeCell ref="A31:C31"/>
    <mergeCell ref="A32:C32"/>
    <mergeCell ref="A33:C33"/>
    <mergeCell ref="A34:C34"/>
    <mergeCell ref="A35:C35"/>
    <mergeCell ref="A36:C36"/>
    <mergeCell ref="A37:C37"/>
    <mergeCell ref="A38:C38"/>
    <mergeCell ref="A39:C39"/>
    <mergeCell ref="A52:C52"/>
    <mergeCell ref="A41:C41"/>
    <mergeCell ref="A42:C42"/>
    <mergeCell ref="A43:C43"/>
    <mergeCell ref="A44:C44"/>
    <mergeCell ref="A45:C45"/>
    <mergeCell ref="A46:C46"/>
    <mergeCell ref="A47:C47"/>
    <mergeCell ref="A48:C48"/>
    <mergeCell ref="A49:C49"/>
    <mergeCell ref="A50:C50"/>
    <mergeCell ref="A51:C51"/>
    <mergeCell ref="A53:C53"/>
    <mergeCell ref="A54:C54"/>
    <mergeCell ref="B55:W56"/>
    <mergeCell ref="A57:W57"/>
    <mergeCell ref="A58:B58"/>
    <mergeCell ref="C58:W59"/>
  </mergeCells>
  <pageMargins left="0.75" right="0.75" top="1" bottom="1" header="0.5" footer="0.5"/>
  <pageSetup paperSize="32767" scale="94" orientation="landscape"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4">
    <tabColor rgb="FFFFFF66"/>
    <pageSetUpPr fitToPage="1"/>
  </sheetPr>
  <dimension ref="A1:X60"/>
  <sheetViews>
    <sheetView showGridLines="0" workbookViewId="0">
      <selection sqref="A1:W1"/>
    </sheetView>
  </sheetViews>
  <sheetFormatPr defaultColWidth="9.140625" defaultRowHeight="12.75"/>
  <cols>
    <col min="1" max="1" width="4.5703125" style="214" customWidth="1"/>
    <col min="2" max="2" width="2.5703125" style="214" customWidth="1"/>
    <col min="3" max="3" width="10.7109375" style="214" customWidth="1"/>
    <col min="4" max="23" width="6.7109375" style="214" customWidth="1"/>
    <col min="24" max="24" width="11.5703125" style="420" bestFit="1" customWidth="1"/>
    <col min="25" max="16384" width="9.140625" style="214"/>
  </cols>
  <sheetData>
    <row r="1" spans="1:24" ht="12.75" customHeight="1">
      <c r="A1" s="3070" t="s">
        <v>2053</v>
      </c>
      <c r="B1" s="3070"/>
      <c r="C1" s="3070"/>
      <c r="D1" s="3070"/>
      <c r="E1" s="3070"/>
      <c r="F1" s="3070"/>
      <c r="G1" s="3070"/>
      <c r="H1" s="3070"/>
      <c r="I1" s="3070"/>
      <c r="J1" s="3070"/>
      <c r="K1" s="3070"/>
      <c r="L1" s="3070"/>
      <c r="M1" s="3071"/>
      <c r="N1" s="3071"/>
      <c r="O1" s="3071"/>
      <c r="P1" s="3071"/>
      <c r="Q1" s="3071"/>
      <c r="R1" s="3071"/>
      <c r="S1" s="3071"/>
      <c r="T1" s="3071"/>
      <c r="U1" s="3071"/>
      <c r="V1" s="3071"/>
      <c r="W1" s="3071"/>
    </row>
    <row r="2" spans="1:24" s="1655" customFormat="1" ht="24" customHeight="1">
      <c r="A2" s="3072" t="s">
        <v>551</v>
      </c>
      <c r="B2" s="3073"/>
      <c r="C2" s="3073"/>
      <c r="D2" s="1792">
        <v>1999</v>
      </c>
      <c r="E2" s="1792">
        <v>2000</v>
      </c>
      <c r="F2" s="1792">
        <v>2001</v>
      </c>
      <c r="G2" s="1792">
        <v>2002</v>
      </c>
      <c r="H2" s="1792">
        <v>2003</v>
      </c>
      <c r="I2" s="1792">
        <v>2004</v>
      </c>
      <c r="J2" s="1792">
        <v>2005</v>
      </c>
      <c r="K2" s="1792">
        <v>2006</v>
      </c>
      <c r="L2" s="1792">
        <v>2007</v>
      </c>
      <c r="M2" s="1792">
        <v>2008</v>
      </c>
      <c r="N2" s="1792">
        <v>2009</v>
      </c>
      <c r="O2" s="1792">
        <v>2010</v>
      </c>
      <c r="P2" s="1792">
        <v>2011</v>
      </c>
      <c r="Q2" s="1792">
        <v>2012</v>
      </c>
      <c r="R2" s="1792">
        <v>2013</v>
      </c>
      <c r="S2" s="1792">
        <v>2014</v>
      </c>
      <c r="T2" s="1792">
        <v>2015</v>
      </c>
      <c r="U2" s="1792">
        <v>2016</v>
      </c>
      <c r="V2" s="1792">
        <v>2017</v>
      </c>
      <c r="W2" s="1792">
        <v>2018</v>
      </c>
      <c r="X2" s="1793"/>
    </row>
    <row r="3" spans="1:24" ht="11.1" customHeight="1">
      <c r="A3" s="3069" t="s">
        <v>555</v>
      </c>
      <c r="B3" s="3069"/>
      <c r="C3" s="3069"/>
      <c r="D3" s="1794">
        <v>3.9</v>
      </c>
      <c r="E3" s="1794">
        <v>4.5</v>
      </c>
      <c r="F3" s="1794">
        <v>4.9000000000000004</v>
      </c>
      <c r="G3" s="1794">
        <v>4.8</v>
      </c>
      <c r="H3" s="1794">
        <v>4.4000000000000004</v>
      </c>
      <c r="I3" s="1794">
        <v>6.4</v>
      </c>
      <c r="J3" s="1794">
        <v>6.3</v>
      </c>
      <c r="K3" s="1794">
        <v>8.6999999999999993</v>
      </c>
      <c r="L3" s="1794">
        <v>11.1</v>
      </c>
      <c r="M3" s="1794">
        <v>13</v>
      </c>
      <c r="N3" s="1794">
        <v>13.6</v>
      </c>
      <c r="O3" s="1794">
        <v>11.8</v>
      </c>
      <c r="P3" s="1794">
        <v>11.8</v>
      </c>
      <c r="Q3" s="1794">
        <v>12.1</v>
      </c>
      <c r="R3" s="1794">
        <v>12.7</v>
      </c>
      <c r="S3" s="1794">
        <v>15.2</v>
      </c>
      <c r="T3" s="1794">
        <v>15.7</v>
      </c>
      <c r="U3" s="1794">
        <v>16.2</v>
      </c>
      <c r="V3" s="1794">
        <v>18</v>
      </c>
      <c r="W3" s="1794">
        <v>16.600000000000001</v>
      </c>
    </row>
    <row r="4" spans="1:24" ht="11.1" customHeight="1">
      <c r="A4" s="3061" t="s">
        <v>556</v>
      </c>
      <c r="B4" s="3061"/>
      <c r="C4" s="3061"/>
      <c r="D4" s="1795">
        <v>7.5</v>
      </c>
      <c r="E4" s="1795">
        <v>7.1</v>
      </c>
      <c r="F4" s="1795">
        <v>9.4</v>
      </c>
      <c r="G4" s="1795">
        <v>12.2</v>
      </c>
      <c r="H4" s="1795">
        <v>12.7</v>
      </c>
      <c r="I4" s="1795">
        <v>12.7</v>
      </c>
      <c r="J4" s="1795">
        <v>11.4</v>
      </c>
      <c r="K4" s="1795">
        <v>11.1</v>
      </c>
      <c r="L4" s="1795">
        <v>10.1</v>
      </c>
      <c r="M4" s="1795">
        <v>18.100000000000001</v>
      </c>
      <c r="N4" s="1795">
        <v>17.899999999999999</v>
      </c>
      <c r="O4" s="1795">
        <v>11.6</v>
      </c>
      <c r="P4" s="1795">
        <v>14.2</v>
      </c>
      <c r="Q4" s="1795">
        <v>17.399999999999999</v>
      </c>
      <c r="R4" s="1795">
        <v>14.4</v>
      </c>
      <c r="S4" s="1795">
        <v>16.8</v>
      </c>
      <c r="T4" s="1795">
        <v>16</v>
      </c>
      <c r="U4" s="1795">
        <v>16.8</v>
      </c>
      <c r="V4" s="1795">
        <v>20.2</v>
      </c>
      <c r="W4" s="1795">
        <v>14.6</v>
      </c>
    </row>
    <row r="5" spans="1:24" ht="11.1" customHeight="1">
      <c r="A5" s="3062" t="s">
        <v>557</v>
      </c>
      <c r="B5" s="3062"/>
      <c r="C5" s="3062"/>
      <c r="D5" s="1794">
        <v>10.6</v>
      </c>
      <c r="E5" s="1794">
        <v>10.6</v>
      </c>
      <c r="F5" s="1794">
        <v>10.9</v>
      </c>
      <c r="G5" s="1794">
        <v>12</v>
      </c>
      <c r="H5" s="1794">
        <v>12.7</v>
      </c>
      <c r="I5" s="1794">
        <v>13.7</v>
      </c>
      <c r="J5" s="1794">
        <v>14.1</v>
      </c>
      <c r="K5" s="1794">
        <v>14.9</v>
      </c>
      <c r="L5" s="1794">
        <v>15.7</v>
      </c>
      <c r="M5" s="1794">
        <v>13.5</v>
      </c>
      <c r="N5" s="1794">
        <v>16.100000000000001</v>
      </c>
      <c r="O5" s="1794">
        <v>17.5</v>
      </c>
      <c r="P5" s="1794">
        <v>16.899999999999999</v>
      </c>
      <c r="Q5" s="1794">
        <v>17.7</v>
      </c>
      <c r="R5" s="1794">
        <v>18.7</v>
      </c>
      <c r="S5" s="1794">
        <v>18.2</v>
      </c>
      <c r="T5" s="1794">
        <v>19</v>
      </c>
      <c r="U5" s="1794">
        <v>20.3</v>
      </c>
      <c r="V5" s="1794">
        <v>22.2</v>
      </c>
      <c r="W5" s="1794">
        <v>23.8</v>
      </c>
    </row>
    <row r="6" spans="1:24" ht="11.1" customHeight="1">
      <c r="A6" s="3061" t="s">
        <v>558</v>
      </c>
      <c r="B6" s="3061"/>
      <c r="C6" s="3061"/>
      <c r="D6" s="1795">
        <v>4.4000000000000004</v>
      </c>
      <c r="E6" s="1795">
        <v>5.4</v>
      </c>
      <c r="F6" s="1795">
        <v>4.8</v>
      </c>
      <c r="G6" s="1795">
        <v>6.8</v>
      </c>
      <c r="H6" s="1795">
        <v>7</v>
      </c>
      <c r="I6" s="1795">
        <v>8.6999999999999993</v>
      </c>
      <c r="J6" s="1795">
        <v>10.1</v>
      </c>
      <c r="K6" s="1795">
        <v>10.5</v>
      </c>
      <c r="L6" s="1795">
        <v>10.9</v>
      </c>
      <c r="M6" s="1795">
        <v>13.1</v>
      </c>
      <c r="N6" s="1795">
        <v>12.6</v>
      </c>
      <c r="O6" s="1795">
        <v>12.5</v>
      </c>
      <c r="P6" s="1795">
        <v>12.6</v>
      </c>
      <c r="Q6" s="1795">
        <v>13.1</v>
      </c>
      <c r="R6" s="1795">
        <v>11.1</v>
      </c>
      <c r="S6" s="1795">
        <v>12.6</v>
      </c>
      <c r="T6" s="1795">
        <v>13.8</v>
      </c>
      <c r="U6" s="1795">
        <v>14</v>
      </c>
      <c r="V6" s="1795">
        <v>15.5</v>
      </c>
      <c r="W6" s="1795">
        <v>15.7</v>
      </c>
    </row>
    <row r="7" spans="1:24" ht="11.1" customHeight="1">
      <c r="A7" s="3062" t="s">
        <v>559</v>
      </c>
      <c r="B7" s="3062"/>
      <c r="C7" s="3062"/>
      <c r="D7" s="1794">
        <v>8.1</v>
      </c>
      <c r="E7" s="1794">
        <v>5.8</v>
      </c>
      <c r="F7" s="1794">
        <v>3.6</v>
      </c>
      <c r="G7" s="1794">
        <v>8.6999999999999993</v>
      </c>
      <c r="H7" s="1794">
        <v>8.9</v>
      </c>
      <c r="I7" s="1794">
        <v>8.8000000000000007</v>
      </c>
      <c r="J7" s="1794">
        <v>9</v>
      </c>
      <c r="K7" s="1794">
        <v>9.6</v>
      </c>
      <c r="L7" s="1794">
        <v>10.5</v>
      </c>
      <c r="M7" s="1794">
        <v>10.4</v>
      </c>
      <c r="N7" s="1794">
        <v>10.7</v>
      </c>
      <c r="O7" s="1794">
        <v>10.6</v>
      </c>
      <c r="P7" s="1794">
        <v>10.7</v>
      </c>
      <c r="Q7" s="1794">
        <v>10.3</v>
      </c>
      <c r="R7" s="1794">
        <v>11.1</v>
      </c>
      <c r="S7" s="1794">
        <v>11.1</v>
      </c>
      <c r="T7" s="1794">
        <v>11.3</v>
      </c>
      <c r="U7" s="1794">
        <v>11.2</v>
      </c>
      <c r="V7" s="1794">
        <v>11.7</v>
      </c>
      <c r="W7" s="1794">
        <v>12.8</v>
      </c>
    </row>
    <row r="8" spans="1:24" ht="11.1" customHeight="1">
      <c r="A8" s="3061" t="s">
        <v>560</v>
      </c>
      <c r="B8" s="3061"/>
      <c r="C8" s="3061"/>
      <c r="D8" s="1795">
        <v>8</v>
      </c>
      <c r="E8" s="1795">
        <v>7.9</v>
      </c>
      <c r="F8" s="1795">
        <v>9</v>
      </c>
      <c r="G8" s="1795">
        <v>9.6999999999999993</v>
      </c>
      <c r="H8" s="1795">
        <v>10.7</v>
      </c>
      <c r="I8" s="1795">
        <v>10.9</v>
      </c>
      <c r="J8" s="1795">
        <v>12.7</v>
      </c>
      <c r="K8" s="1795">
        <v>12.8</v>
      </c>
      <c r="L8" s="1795">
        <v>14.7</v>
      </c>
      <c r="M8" s="1795">
        <v>14.8</v>
      </c>
      <c r="N8" s="1795">
        <v>15</v>
      </c>
      <c r="O8" s="1795">
        <v>12.7</v>
      </c>
      <c r="P8" s="1795">
        <v>16.100000000000001</v>
      </c>
      <c r="Q8" s="1795">
        <v>15</v>
      </c>
      <c r="R8" s="1795">
        <v>15.5</v>
      </c>
      <c r="S8" s="1795">
        <v>16.3</v>
      </c>
      <c r="T8" s="1795">
        <v>15.4</v>
      </c>
      <c r="U8" s="1795">
        <v>16.600000000000001</v>
      </c>
      <c r="V8" s="1795">
        <v>17.600000000000001</v>
      </c>
      <c r="W8" s="1795">
        <v>16.8</v>
      </c>
    </row>
    <row r="9" spans="1:24" ht="11.1" customHeight="1">
      <c r="A9" s="3062" t="s">
        <v>561</v>
      </c>
      <c r="B9" s="3062"/>
      <c r="C9" s="3062"/>
      <c r="D9" s="1794">
        <v>9</v>
      </c>
      <c r="E9" s="1794">
        <v>9.1999999999999993</v>
      </c>
      <c r="F9" s="1794">
        <v>8.8000000000000007</v>
      </c>
      <c r="G9" s="1794">
        <v>10.3</v>
      </c>
      <c r="H9" s="1794">
        <v>8.8000000000000007</v>
      </c>
      <c r="I9" s="1794">
        <v>9.6</v>
      </c>
      <c r="J9" s="1794">
        <v>8.5</v>
      </c>
      <c r="K9" s="1794">
        <v>11.5</v>
      </c>
      <c r="L9" s="1794">
        <v>12.2</v>
      </c>
      <c r="M9" s="1794">
        <v>10.7</v>
      </c>
      <c r="N9" s="1794">
        <v>11</v>
      </c>
      <c r="O9" s="1794">
        <v>10.1</v>
      </c>
      <c r="P9" s="1794">
        <v>11.2</v>
      </c>
      <c r="Q9" s="1794">
        <v>12.1</v>
      </c>
      <c r="R9" s="1794">
        <v>16</v>
      </c>
      <c r="S9" s="1794">
        <v>17.600000000000001</v>
      </c>
      <c r="T9" s="1794">
        <v>22.1</v>
      </c>
      <c r="U9" s="1794">
        <v>27.4</v>
      </c>
      <c r="V9" s="1794">
        <v>30.9</v>
      </c>
      <c r="W9" s="1794">
        <v>30.7</v>
      </c>
    </row>
    <row r="10" spans="1:24" ht="11.1" customHeight="1">
      <c r="A10" s="3061" t="s">
        <v>152</v>
      </c>
      <c r="B10" s="3061"/>
      <c r="C10" s="3061"/>
      <c r="D10" s="1795">
        <v>6.4</v>
      </c>
      <c r="E10" s="1795">
        <v>7</v>
      </c>
      <c r="F10" s="1795">
        <v>8</v>
      </c>
      <c r="G10" s="1795">
        <v>10.5</v>
      </c>
      <c r="H10" s="1795">
        <v>9.4</v>
      </c>
      <c r="I10" s="1795">
        <v>7.6</v>
      </c>
      <c r="J10" s="1795">
        <v>7.5</v>
      </c>
      <c r="K10" s="1795">
        <v>9.4</v>
      </c>
      <c r="L10" s="1795">
        <v>11.4</v>
      </c>
      <c r="M10" s="1795">
        <v>14.3</v>
      </c>
      <c r="N10" s="1795">
        <v>15.4</v>
      </c>
      <c r="O10" s="1795">
        <v>16.600000000000001</v>
      </c>
      <c r="P10" s="1795">
        <v>17.600000000000001</v>
      </c>
      <c r="Q10" s="1795">
        <v>15.2</v>
      </c>
      <c r="R10" s="1795">
        <v>18.7</v>
      </c>
      <c r="S10" s="1795">
        <v>20.9</v>
      </c>
      <c r="T10" s="1795">
        <v>22</v>
      </c>
      <c r="U10" s="1795">
        <v>30.8</v>
      </c>
      <c r="V10" s="1795">
        <v>37</v>
      </c>
      <c r="W10" s="1795">
        <v>43.8</v>
      </c>
    </row>
    <row r="11" spans="1:24" ht="11.1" customHeight="1">
      <c r="A11" s="3062" t="s">
        <v>1030</v>
      </c>
      <c r="B11" s="3062"/>
      <c r="C11" s="3062"/>
      <c r="D11" s="1794">
        <v>8.3000000000000007</v>
      </c>
      <c r="E11" s="1794">
        <v>13.4</v>
      </c>
      <c r="F11" s="1794">
        <v>16.2</v>
      </c>
      <c r="G11" s="1794">
        <v>10.9</v>
      </c>
      <c r="H11" s="1794">
        <v>18.100000000000001</v>
      </c>
      <c r="I11" s="1794">
        <v>15.5</v>
      </c>
      <c r="J11" s="1794">
        <v>13.7</v>
      </c>
      <c r="K11" s="1794">
        <v>17.8</v>
      </c>
      <c r="L11" s="1794">
        <v>10.8</v>
      </c>
      <c r="M11" s="1794">
        <v>9.6</v>
      </c>
      <c r="N11" s="1794">
        <v>4.0999999999999996</v>
      </c>
      <c r="O11" s="1794">
        <v>12.9</v>
      </c>
      <c r="P11" s="1794">
        <v>13.5</v>
      </c>
      <c r="Q11" s="1794">
        <v>12.6</v>
      </c>
      <c r="R11" s="1794">
        <v>15</v>
      </c>
      <c r="S11" s="1794">
        <v>14.2</v>
      </c>
      <c r="T11" s="1794">
        <v>18.600000000000001</v>
      </c>
      <c r="U11" s="1794">
        <v>38.799999999999997</v>
      </c>
      <c r="V11" s="1794">
        <v>44</v>
      </c>
      <c r="W11" s="1794">
        <v>35.4</v>
      </c>
    </row>
    <row r="12" spans="1:24" ht="11.1" customHeight="1">
      <c r="A12" s="3061" t="s">
        <v>154</v>
      </c>
      <c r="B12" s="3061"/>
      <c r="C12" s="3061"/>
      <c r="D12" s="1795">
        <v>6.4</v>
      </c>
      <c r="E12" s="1795">
        <v>7.4</v>
      </c>
      <c r="F12" s="1795">
        <v>10.9</v>
      </c>
      <c r="G12" s="1795">
        <v>11.8</v>
      </c>
      <c r="H12" s="1795">
        <v>12.4</v>
      </c>
      <c r="I12" s="1795">
        <v>13.2</v>
      </c>
      <c r="J12" s="1795">
        <v>13.5</v>
      </c>
      <c r="K12" s="1795">
        <v>14.4</v>
      </c>
      <c r="L12" s="1795">
        <v>15.4</v>
      </c>
      <c r="M12" s="1795">
        <v>16.2</v>
      </c>
      <c r="N12" s="1795">
        <v>16.7</v>
      </c>
      <c r="O12" s="1795">
        <v>16.399999999999999</v>
      </c>
      <c r="P12" s="1795">
        <v>15.4</v>
      </c>
      <c r="Q12" s="1795">
        <v>13.3</v>
      </c>
      <c r="R12" s="1795">
        <v>12.6</v>
      </c>
      <c r="S12" s="1795">
        <v>13.2</v>
      </c>
      <c r="T12" s="1795">
        <v>16.2</v>
      </c>
      <c r="U12" s="1795">
        <v>23.7</v>
      </c>
      <c r="V12" s="1795">
        <v>25.1</v>
      </c>
      <c r="W12" s="1795">
        <v>22.8</v>
      </c>
    </row>
    <row r="13" spans="1:24" ht="11.1" customHeight="1">
      <c r="A13" s="3062" t="s">
        <v>1096</v>
      </c>
      <c r="B13" s="3062"/>
      <c r="C13" s="3062"/>
      <c r="D13" s="1794">
        <v>3.5</v>
      </c>
      <c r="E13" s="1794">
        <v>4.4000000000000004</v>
      </c>
      <c r="F13" s="1794">
        <v>6</v>
      </c>
      <c r="G13" s="1794">
        <v>6.5</v>
      </c>
      <c r="H13" s="1794">
        <v>6.9</v>
      </c>
      <c r="I13" s="1794">
        <v>7.5</v>
      </c>
      <c r="J13" s="1794">
        <v>8.1999999999999993</v>
      </c>
      <c r="K13" s="1794">
        <v>8.9</v>
      </c>
      <c r="L13" s="1794">
        <v>9.6999999999999993</v>
      </c>
      <c r="M13" s="1794">
        <v>9.6999999999999993</v>
      </c>
      <c r="N13" s="1794">
        <v>10.3</v>
      </c>
      <c r="O13" s="1794">
        <v>10.7</v>
      </c>
      <c r="P13" s="1794">
        <v>10.7</v>
      </c>
      <c r="Q13" s="1794">
        <v>10.6</v>
      </c>
      <c r="R13" s="1794">
        <v>10.8</v>
      </c>
      <c r="S13" s="1794">
        <v>11.9</v>
      </c>
      <c r="T13" s="1794">
        <v>12.7</v>
      </c>
      <c r="U13" s="1794">
        <v>13.3</v>
      </c>
      <c r="V13" s="1794">
        <v>14.7</v>
      </c>
      <c r="W13" s="1794">
        <v>13.2</v>
      </c>
    </row>
    <row r="14" spans="1:24" ht="11.1" customHeight="1">
      <c r="A14" s="3061" t="s">
        <v>156</v>
      </c>
      <c r="B14" s="3061"/>
      <c r="C14" s="3061"/>
      <c r="D14" s="1795">
        <v>6.5</v>
      </c>
      <c r="E14" s="1795">
        <v>5.0999999999999996</v>
      </c>
      <c r="F14" s="1795">
        <v>6.2</v>
      </c>
      <c r="G14" s="1795">
        <v>6.1</v>
      </c>
      <c r="H14" s="1795">
        <v>7.1</v>
      </c>
      <c r="I14" s="1795">
        <v>8</v>
      </c>
      <c r="J14" s="1795">
        <v>9.4</v>
      </c>
      <c r="K14" s="1795">
        <v>6.4</v>
      </c>
      <c r="L14" s="1795">
        <v>10</v>
      </c>
      <c r="M14" s="1795">
        <v>9</v>
      </c>
      <c r="N14" s="1795">
        <v>9.6</v>
      </c>
      <c r="O14" s="1795">
        <v>10.9</v>
      </c>
      <c r="P14" s="1795">
        <v>12.4</v>
      </c>
      <c r="Q14" s="1795">
        <v>11</v>
      </c>
      <c r="R14" s="1795">
        <v>11</v>
      </c>
      <c r="S14" s="1795">
        <v>10.9</v>
      </c>
      <c r="T14" s="1795">
        <v>11.3</v>
      </c>
      <c r="U14" s="1795">
        <v>12.8</v>
      </c>
      <c r="V14" s="1795">
        <v>13.8</v>
      </c>
      <c r="W14" s="1795">
        <v>14.3</v>
      </c>
    </row>
    <row r="15" spans="1:24" ht="11.1" customHeight="1">
      <c r="A15" s="3062" t="s">
        <v>157</v>
      </c>
      <c r="B15" s="3062"/>
      <c r="C15" s="3062"/>
      <c r="D15" s="1794">
        <v>5.3</v>
      </c>
      <c r="E15" s="1794">
        <v>5.0999999999999996</v>
      </c>
      <c r="F15" s="1794">
        <v>7.8</v>
      </c>
      <c r="G15" s="1794">
        <v>9.1</v>
      </c>
      <c r="H15" s="1794">
        <v>7.9</v>
      </c>
      <c r="I15" s="1794">
        <v>7.4</v>
      </c>
      <c r="J15" s="1794">
        <v>8.1</v>
      </c>
      <c r="K15" s="1794">
        <v>9.3000000000000007</v>
      </c>
      <c r="L15" s="1794">
        <v>8.6</v>
      </c>
      <c r="M15" s="1794">
        <v>9.8000000000000007</v>
      </c>
      <c r="N15" s="1794">
        <v>11.6</v>
      </c>
      <c r="O15" s="1794">
        <v>11.8</v>
      </c>
      <c r="P15" s="1794">
        <v>12.9</v>
      </c>
      <c r="Q15" s="1794">
        <v>11.9</v>
      </c>
      <c r="R15" s="1794">
        <v>13.4</v>
      </c>
      <c r="S15" s="1794">
        <v>13.7</v>
      </c>
      <c r="T15" s="1794">
        <v>14.2</v>
      </c>
      <c r="U15" s="1794">
        <v>15.2</v>
      </c>
      <c r="V15" s="1794">
        <v>14.4</v>
      </c>
      <c r="W15" s="1794">
        <v>14.6</v>
      </c>
    </row>
    <row r="16" spans="1:24" ht="11.1" customHeight="1">
      <c r="A16" s="3061" t="s">
        <v>158</v>
      </c>
      <c r="B16" s="3061"/>
      <c r="C16" s="3061"/>
      <c r="D16" s="1795">
        <v>6.7</v>
      </c>
      <c r="E16" s="1795">
        <v>7</v>
      </c>
      <c r="F16" s="1795">
        <v>7.1</v>
      </c>
      <c r="G16" s="1795">
        <v>7.9</v>
      </c>
      <c r="H16" s="1795">
        <v>6.8</v>
      </c>
      <c r="I16" s="1795">
        <v>8.3000000000000007</v>
      </c>
      <c r="J16" s="1795">
        <v>8.4</v>
      </c>
      <c r="K16" s="1795">
        <v>10.9</v>
      </c>
      <c r="L16" s="1795">
        <v>9.4</v>
      </c>
      <c r="M16" s="1795">
        <v>10.6</v>
      </c>
      <c r="N16" s="1795">
        <v>10.8</v>
      </c>
      <c r="O16" s="1795">
        <v>10</v>
      </c>
      <c r="P16" s="1795">
        <v>10.9</v>
      </c>
      <c r="Q16" s="1795">
        <v>12.5</v>
      </c>
      <c r="R16" s="1795">
        <v>12.1</v>
      </c>
      <c r="S16" s="1795">
        <v>13.1</v>
      </c>
      <c r="T16" s="1795">
        <v>14.1</v>
      </c>
      <c r="U16" s="1795">
        <v>18.899999999999999</v>
      </c>
      <c r="V16" s="1795">
        <v>21.6</v>
      </c>
      <c r="W16" s="1795">
        <v>21.3</v>
      </c>
    </row>
    <row r="17" spans="1:23" ht="11.1" customHeight="1">
      <c r="A17" s="3062" t="s">
        <v>159</v>
      </c>
      <c r="B17" s="3062"/>
      <c r="C17" s="3062"/>
      <c r="D17" s="1794">
        <v>3.2</v>
      </c>
      <c r="E17" s="1794">
        <v>3.5</v>
      </c>
      <c r="F17" s="1794">
        <v>4.7</v>
      </c>
      <c r="G17" s="1794">
        <v>4.8</v>
      </c>
      <c r="H17" s="1794">
        <v>7.1</v>
      </c>
      <c r="I17" s="1794">
        <v>8.8000000000000007</v>
      </c>
      <c r="J17" s="1794">
        <v>9.8000000000000007</v>
      </c>
      <c r="K17" s="1794">
        <v>11.8</v>
      </c>
      <c r="L17" s="1794">
        <v>12.4</v>
      </c>
      <c r="M17" s="1794">
        <v>13.2</v>
      </c>
      <c r="N17" s="1794">
        <v>14</v>
      </c>
      <c r="O17" s="1794">
        <v>14.4</v>
      </c>
      <c r="P17" s="1794">
        <v>15.3</v>
      </c>
      <c r="Q17" s="1794">
        <v>16</v>
      </c>
      <c r="R17" s="1794">
        <v>16.600000000000001</v>
      </c>
      <c r="S17" s="1794">
        <v>18.2</v>
      </c>
      <c r="T17" s="1794">
        <v>19.5</v>
      </c>
      <c r="U17" s="1794">
        <v>24</v>
      </c>
      <c r="V17" s="1794">
        <v>29.4</v>
      </c>
      <c r="W17" s="1794">
        <v>25.6</v>
      </c>
    </row>
    <row r="18" spans="1:23" ht="11.1" customHeight="1">
      <c r="A18" s="3061" t="s">
        <v>160</v>
      </c>
      <c r="B18" s="3061"/>
      <c r="C18" s="3061"/>
      <c r="D18" s="1795">
        <v>1.9</v>
      </c>
      <c r="E18" s="1795">
        <v>2.5</v>
      </c>
      <c r="F18" s="1795">
        <v>3</v>
      </c>
      <c r="G18" s="1795">
        <v>3.1</v>
      </c>
      <c r="H18" s="1795">
        <v>3.4</v>
      </c>
      <c r="I18" s="1795">
        <v>4.2</v>
      </c>
      <c r="J18" s="1795">
        <v>4.8</v>
      </c>
      <c r="K18" s="1795">
        <v>6.6</v>
      </c>
      <c r="L18" s="1795">
        <v>6.9</v>
      </c>
      <c r="M18" s="1795">
        <v>7.2</v>
      </c>
      <c r="N18" s="1795">
        <v>7.1</v>
      </c>
      <c r="O18" s="1795">
        <v>8.6</v>
      </c>
      <c r="P18" s="1795">
        <v>8.4</v>
      </c>
      <c r="Q18" s="1795">
        <v>8.6999999999999993</v>
      </c>
      <c r="R18" s="1795">
        <v>9.3000000000000007</v>
      </c>
      <c r="S18" s="1795">
        <v>8.8000000000000007</v>
      </c>
      <c r="T18" s="1795">
        <v>10.3</v>
      </c>
      <c r="U18" s="1795">
        <v>10.6</v>
      </c>
      <c r="V18" s="1795">
        <v>11.5</v>
      </c>
      <c r="W18" s="1795">
        <v>9.6</v>
      </c>
    </row>
    <row r="19" spans="1:23" ht="11.1" customHeight="1">
      <c r="A19" s="3062" t="s">
        <v>161</v>
      </c>
      <c r="B19" s="3062"/>
      <c r="C19" s="3062"/>
      <c r="D19" s="1794">
        <v>3.4</v>
      </c>
      <c r="E19" s="1794">
        <v>4</v>
      </c>
      <c r="F19" s="1794">
        <v>5.3</v>
      </c>
      <c r="G19" s="1794">
        <v>6.4</v>
      </c>
      <c r="H19" s="1794">
        <v>7.1</v>
      </c>
      <c r="I19" s="1794">
        <v>8.5</v>
      </c>
      <c r="J19" s="1794">
        <v>9.1</v>
      </c>
      <c r="K19" s="1794">
        <v>9.5</v>
      </c>
      <c r="L19" s="1794">
        <v>10</v>
      </c>
      <c r="M19" s="1794">
        <v>8</v>
      </c>
      <c r="N19" s="1794">
        <v>11.1</v>
      </c>
      <c r="O19" s="1794">
        <v>9.6</v>
      </c>
      <c r="P19" s="1794">
        <v>10.1</v>
      </c>
      <c r="Q19" s="1794">
        <v>11.5</v>
      </c>
      <c r="R19" s="1794">
        <v>12</v>
      </c>
      <c r="S19" s="1794">
        <v>11.7</v>
      </c>
      <c r="T19" s="1794">
        <v>11.8</v>
      </c>
      <c r="U19" s="1794">
        <v>11.1</v>
      </c>
      <c r="V19" s="1794">
        <v>11.8</v>
      </c>
      <c r="W19" s="1794">
        <v>12.4</v>
      </c>
    </row>
    <row r="20" spans="1:23" ht="11.1" customHeight="1">
      <c r="A20" s="3061" t="s">
        <v>162</v>
      </c>
      <c r="B20" s="3061"/>
      <c r="C20" s="3061"/>
      <c r="D20" s="1795">
        <v>4.9000000000000004</v>
      </c>
      <c r="E20" s="1795">
        <v>5.9</v>
      </c>
      <c r="F20" s="1795">
        <v>8.4</v>
      </c>
      <c r="G20" s="1795">
        <v>10.5</v>
      </c>
      <c r="H20" s="1795">
        <v>13.6</v>
      </c>
      <c r="I20" s="1795">
        <v>12.8</v>
      </c>
      <c r="J20" s="1795">
        <v>15.3</v>
      </c>
      <c r="K20" s="1795">
        <v>17.399999999999999</v>
      </c>
      <c r="L20" s="1795">
        <v>16.7</v>
      </c>
      <c r="M20" s="1795">
        <v>17.899999999999999</v>
      </c>
      <c r="N20" s="1795">
        <v>18</v>
      </c>
      <c r="O20" s="1795">
        <v>23.6</v>
      </c>
      <c r="P20" s="1795">
        <v>25</v>
      </c>
      <c r="Q20" s="1795">
        <v>25</v>
      </c>
      <c r="R20" s="1795">
        <v>23.7</v>
      </c>
      <c r="S20" s="1795">
        <v>24.7</v>
      </c>
      <c r="T20" s="1795">
        <v>29.9</v>
      </c>
      <c r="U20" s="1795">
        <v>33.5</v>
      </c>
      <c r="V20" s="1795">
        <v>37.200000000000003</v>
      </c>
      <c r="W20" s="1795">
        <v>30.9</v>
      </c>
    </row>
    <row r="21" spans="1:23" ht="11.1" customHeight="1">
      <c r="A21" s="3062" t="s">
        <v>163</v>
      </c>
      <c r="B21" s="3062"/>
      <c r="C21" s="3062"/>
      <c r="D21" s="1794">
        <v>4.3</v>
      </c>
      <c r="E21" s="1794">
        <v>5.6</v>
      </c>
      <c r="F21" s="1794">
        <v>6</v>
      </c>
      <c r="G21" s="1794">
        <v>8.3000000000000007</v>
      </c>
      <c r="H21" s="1794">
        <v>12.1</v>
      </c>
      <c r="I21" s="1794">
        <v>12.1</v>
      </c>
      <c r="J21" s="1794">
        <v>14.7</v>
      </c>
      <c r="K21" s="1794">
        <v>16.5</v>
      </c>
      <c r="L21" s="1794">
        <v>18.8</v>
      </c>
      <c r="M21" s="1794">
        <v>14.9</v>
      </c>
      <c r="N21" s="1794">
        <v>13.1</v>
      </c>
      <c r="O21" s="1794">
        <v>13.2</v>
      </c>
      <c r="P21" s="1794">
        <v>13.5</v>
      </c>
      <c r="Q21" s="1794">
        <v>12.3</v>
      </c>
      <c r="R21" s="1794">
        <v>17.8</v>
      </c>
      <c r="S21" s="1794">
        <v>16.899999999999999</v>
      </c>
      <c r="T21" s="1794">
        <v>19</v>
      </c>
      <c r="U21" s="1794">
        <v>21.8</v>
      </c>
      <c r="V21" s="1794">
        <v>24.5</v>
      </c>
      <c r="W21" s="1794">
        <v>25.4</v>
      </c>
    </row>
    <row r="22" spans="1:23" ht="11.1" customHeight="1">
      <c r="A22" s="3061" t="s">
        <v>164</v>
      </c>
      <c r="B22" s="3061"/>
      <c r="C22" s="3061"/>
      <c r="D22" s="1795">
        <v>5.3</v>
      </c>
      <c r="E22" s="1795">
        <v>4.8</v>
      </c>
      <c r="F22" s="1795">
        <v>6.5</v>
      </c>
      <c r="G22" s="1795">
        <v>10.9</v>
      </c>
      <c r="H22" s="1795">
        <v>10.3</v>
      </c>
      <c r="I22" s="1795">
        <v>11</v>
      </c>
      <c r="J22" s="1795">
        <v>12.4</v>
      </c>
      <c r="K22" s="1795">
        <v>12</v>
      </c>
      <c r="L22" s="1795">
        <v>12.4</v>
      </c>
      <c r="M22" s="1795">
        <v>12.3</v>
      </c>
      <c r="N22" s="1795">
        <v>12.7</v>
      </c>
      <c r="O22" s="1795">
        <v>10.4</v>
      </c>
      <c r="P22" s="1795">
        <v>11.8</v>
      </c>
      <c r="Q22" s="1795">
        <v>11.5</v>
      </c>
      <c r="R22" s="1795">
        <v>13.2</v>
      </c>
      <c r="S22" s="1795">
        <v>16.8</v>
      </c>
      <c r="T22" s="1795">
        <v>21.2</v>
      </c>
      <c r="U22" s="1795">
        <v>28.7</v>
      </c>
      <c r="V22" s="1795">
        <v>34.4</v>
      </c>
      <c r="W22" s="1795">
        <v>27.9</v>
      </c>
    </row>
    <row r="23" spans="1:23" ht="11.1" customHeight="1">
      <c r="A23" s="3062" t="s">
        <v>165</v>
      </c>
      <c r="B23" s="3062"/>
      <c r="C23" s="3062"/>
      <c r="D23" s="1794">
        <v>11.4</v>
      </c>
      <c r="E23" s="1794">
        <v>11.3</v>
      </c>
      <c r="F23" s="1794">
        <v>11.5</v>
      </c>
      <c r="G23" s="1794">
        <v>12.9</v>
      </c>
      <c r="H23" s="1794">
        <v>13.8</v>
      </c>
      <c r="I23" s="1794">
        <v>11.9</v>
      </c>
      <c r="J23" s="1794">
        <v>11.4</v>
      </c>
      <c r="K23" s="1794">
        <v>13.2</v>
      </c>
      <c r="L23" s="1794">
        <v>13.2</v>
      </c>
      <c r="M23" s="1794">
        <v>11.8</v>
      </c>
      <c r="N23" s="1794">
        <v>12.5</v>
      </c>
      <c r="O23" s="1794">
        <v>11</v>
      </c>
      <c r="P23" s="1794">
        <v>11.7</v>
      </c>
      <c r="Q23" s="1794">
        <v>13.7</v>
      </c>
      <c r="R23" s="1794">
        <v>14.6</v>
      </c>
      <c r="S23" s="1794">
        <v>17.399999999999999</v>
      </c>
      <c r="T23" s="1794">
        <v>20.9</v>
      </c>
      <c r="U23" s="1794">
        <v>33.200000000000003</v>
      </c>
      <c r="V23" s="1794">
        <v>36.299999999999997</v>
      </c>
      <c r="W23" s="1794">
        <v>37.200000000000003</v>
      </c>
    </row>
    <row r="24" spans="1:23" ht="11.1" customHeight="1">
      <c r="A24" s="3061" t="s">
        <v>166</v>
      </c>
      <c r="B24" s="3061"/>
      <c r="C24" s="3061"/>
      <c r="D24" s="1795">
        <v>7.5</v>
      </c>
      <c r="E24" s="1795">
        <v>7.1</v>
      </c>
      <c r="F24" s="1795">
        <v>10.5</v>
      </c>
      <c r="G24" s="1795">
        <v>10.7</v>
      </c>
      <c r="H24" s="1795">
        <v>12.6</v>
      </c>
      <c r="I24" s="1795">
        <v>10.3</v>
      </c>
      <c r="J24" s="1795">
        <v>12</v>
      </c>
      <c r="K24" s="1795">
        <v>14.7</v>
      </c>
      <c r="L24" s="1795">
        <v>14</v>
      </c>
      <c r="M24" s="1795">
        <v>11.9</v>
      </c>
      <c r="N24" s="1795">
        <v>12.2</v>
      </c>
      <c r="O24" s="1795">
        <v>11</v>
      </c>
      <c r="P24" s="1795">
        <v>12.7</v>
      </c>
      <c r="Q24" s="1795">
        <v>12.7</v>
      </c>
      <c r="R24" s="1795">
        <v>16</v>
      </c>
      <c r="S24" s="1795">
        <v>19</v>
      </c>
      <c r="T24" s="1795">
        <v>25.7</v>
      </c>
      <c r="U24" s="1795">
        <v>33</v>
      </c>
      <c r="V24" s="1795">
        <v>31.8</v>
      </c>
      <c r="W24" s="1795">
        <v>32.799999999999997</v>
      </c>
    </row>
    <row r="25" spans="1:23" ht="11.1" customHeight="1">
      <c r="A25" s="3062" t="s">
        <v>167</v>
      </c>
      <c r="B25" s="3062"/>
      <c r="C25" s="3062"/>
      <c r="D25" s="1794">
        <v>4.5999999999999996</v>
      </c>
      <c r="E25" s="1794">
        <v>5.6</v>
      </c>
      <c r="F25" s="1794">
        <v>6.2</v>
      </c>
      <c r="G25" s="1794">
        <v>7.5</v>
      </c>
      <c r="H25" s="1794">
        <v>7.6</v>
      </c>
      <c r="I25" s="1794">
        <v>8.6999999999999993</v>
      </c>
      <c r="J25" s="1794">
        <v>9.8000000000000007</v>
      </c>
      <c r="K25" s="1794">
        <v>11.7</v>
      </c>
      <c r="L25" s="1794">
        <v>12.2</v>
      </c>
      <c r="M25" s="1794">
        <v>12.4</v>
      </c>
      <c r="N25" s="1794">
        <v>14.5</v>
      </c>
      <c r="O25" s="1794">
        <v>13.9</v>
      </c>
      <c r="P25" s="1794">
        <v>14.3</v>
      </c>
      <c r="Q25" s="1794">
        <v>13.5</v>
      </c>
      <c r="R25" s="1794">
        <v>15.9</v>
      </c>
      <c r="S25" s="1794">
        <v>18</v>
      </c>
      <c r="T25" s="1794">
        <v>20.399999999999999</v>
      </c>
      <c r="U25" s="1794">
        <v>24.4</v>
      </c>
      <c r="V25" s="1794">
        <v>27.8</v>
      </c>
      <c r="W25" s="1794">
        <v>26.6</v>
      </c>
    </row>
    <row r="26" spans="1:23" ht="11.1" customHeight="1">
      <c r="A26" s="3061" t="s">
        <v>168</v>
      </c>
      <c r="B26" s="3061"/>
      <c r="C26" s="3061"/>
      <c r="D26" s="1795">
        <v>2.8</v>
      </c>
      <c r="E26" s="1795">
        <v>2.6</v>
      </c>
      <c r="F26" s="1795">
        <v>3.7</v>
      </c>
      <c r="G26" s="1795">
        <v>3.9</v>
      </c>
      <c r="H26" s="1795">
        <v>4.8</v>
      </c>
      <c r="I26" s="1795">
        <v>4.8</v>
      </c>
      <c r="J26" s="1795">
        <v>5.4</v>
      </c>
      <c r="K26" s="1795">
        <v>5.9</v>
      </c>
      <c r="L26" s="1795">
        <v>6.4</v>
      </c>
      <c r="M26" s="1795">
        <v>7.2</v>
      </c>
      <c r="N26" s="1795">
        <v>7.9</v>
      </c>
      <c r="O26" s="1795">
        <v>7.3</v>
      </c>
      <c r="P26" s="1795">
        <v>9.4</v>
      </c>
      <c r="Q26" s="1795">
        <v>8.9</v>
      </c>
      <c r="R26" s="1795">
        <v>9.6</v>
      </c>
      <c r="S26" s="1795">
        <v>9.6</v>
      </c>
      <c r="T26" s="1795">
        <v>10.6</v>
      </c>
      <c r="U26" s="1795">
        <v>12.5</v>
      </c>
      <c r="V26" s="1795">
        <v>13.3</v>
      </c>
      <c r="W26" s="1795">
        <v>11.5</v>
      </c>
    </row>
    <row r="27" spans="1:23" ht="11.1" customHeight="1">
      <c r="A27" s="3062" t="s">
        <v>169</v>
      </c>
      <c r="B27" s="3062"/>
      <c r="C27" s="3062"/>
      <c r="D27" s="1794">
        <v>3.2</v>
      </c>
      <c r="E27" s="1794">
        <v>4.2</v>
      </c>
      <c r="F27" s="1794">
        <v>6.2</v>
      </c>
      <c r="G27" s="1794">
        <v>6.6</v>
      </c>
      <c r="H27" s="1794">
        <v>7.5</v>
      </c>
      <c r="I27" s="1794">
        <v>8.1999999999999993</v>
      </c>
      <c r="J27" s="1794">
        <v>8.8000000000000007</v>
      </c>
      <c r="K27" s="1794">
        <v>12.1</v>
      </c>
      <c r="L27" s="1794">
        <v>11</v>
      </c>
      <c r="M27" s="1794">
        <v>10.5</v>
      </c>
      <c r="N27" s="1794">
        <v>11.2</v>
      </c>
      <c r="O27" s="1794">
        <v>11.4</v>
      </c>
      <c r="P27" s="1794">
        <v>10.7</v>
      </c>
      <c r="Q27" s="1794">
        <v>10.7</v>
      </c>
      <c r="R27" s="1794">
        <v>10.8</v>
      </c>
      <c r="S27" s="1794">
        <v>11.6</v>
      </c>
      <c r="T27" s="1794">
        <v>12.3</v>
      </c>
      <c r="U27" s="1794">
        <v>12.1</v>
      </c>
      <c r="V27" s="1794">
        <v>12.2</v>
      </c>
      <c r="W27" s="1794">
        <v>10.8</v>
      </c>
    </row>
    <row r="28" spans="1:23" ht="11.1" customHeight="1">
      <c r="A28" s="3061" t="s">
        <v>170</v>
      </c>
      <c r="B28" s="3061"/>
      <c r="C28" s="3061"/>
      <c r="D28" s="1795">
        <v>5</v>
      </c>
      <c r="E28" s="1795">
        <v>5.5</v>
      </c>
      <c r="F28" s="1795">
        <v>6.3</v>
      </c>
      <c r="G28" s="1795">
        <v>7.5</v>
      </c>
      <c r="H28" s="1795">
        <v>9.3000000000000007</v>
      </c>
      <c r="I28" s="1795">
        <v>9.8000000000000007</v>
      </c>
      <c r="J28" s="1795">
        <v>10.7</v>
      </c>
      <c r="K28" s="1795">
        <v>13</v>
      </c>
      <c r="L28" s="1795">
        <v>12.3</v>
      </c>
      <c r="M28" s="1795">
        <v>13.1</v>
      </c>
      <c r="N28" s="1795">
        <v>14.6</v>
      </c>
      <c r="O28" s="1795">
        <v>17</v>
      </c>
      <c r="P28" s="1795">
        <v>16.399999999999999</v>
      </c>
      <c r="Q28" s="1795">
        <v>16.2</v>
      </c>
      <c r="R28" s="1795">
        <v>17.5</v>
      </c>
      <c r="S28" s="1795">
        <v>18.2</v>
      </c>
      <c r="T28" s="1795">
        <v>17.899999999999999</v>
      </c>
      <c r="U28" s="1795">
        <v>23.6</v>
      </c>
      <c r="V28" s="1795">
        <v>23.4</v>
      </c>
      <c r="W28" s="1795">
        <v>27.5</v>
      </c>
    </row>
    <row r="29" spans="1:23" ht="11.1" customHeight="1">
      <c r="A29" s="3069" t="s">
        <v>171</v>
      </c>
      <c r="B29" s="3069"/>
      <c r="C29" s="3069"/>
      <c r="D29" s="1800">
        <v>4.5999999999999996</v>
      </c>
      <c r="E29" s="1800">
        <v>4.5</v>
      </c>
      <c r="F29" s="1800">
        <v>6.2</v>
      </c>
      <c r="G29" s="1800">
        <v>8.6999999999999993</v>
      </c>
      <c r="H29" s="1800">
        <v>10.6</v>
      </c>
      <c r="I29" s="1800">
        <v>10.9</v>
      </c>
      <c r="J29" s="1800">
        <v>10.1</v>
      </c>
      <c r="K29" s="1800">
        <v>10.199999999999999</v>
      </c>
      <c r="L29" s="1800">
        <v>12.8</v>
      </c>
      <c r="M29" s="1800">
        <v>14.1</v>
      </c>
      <c r="N29" s="1800">
        <v>14.6</v>
      </c>
      <c r="O29" s="1800">
        <v>12.9</v>
      </c>
      <c r="P29" s="1800">
        <v>14.4</v>
      </c>
      <c r="Q29" s="1800">
        <v>11.9</v>
      </c>
      <c r="R29" s="1800">
        <v>14.5</v>
      </c>
      <c r="S29" s="1800">
        <v>12.4</v>
      </c>
      <c r="T29" s="1800">
        <v>13.8</v>
      </c>
      <c r="U29" s="1800">
        <v>11.7</v>
      </c>
      <c r="V29" s="1800">
        <v>11.7</v>
      </c>
      <c r="W29" s="1800">
        <v>12.2</v>
      </c>
    </row>
    <row r="30" spans="1:23" ht="11.1" customHeight="1">
      <c r="A30" s="3069" t="s">
        <v>172</v>
      </c>
      <c r="B30" s="3069"/>
      <c r="C30" s="3069"/>
      <c r="D30" s="1800">
        <v>2.2999999999999998</v>
      </c>
      <c r="E30" s="1800">
        <v>2.8</v>
      </c>
      <c r="F30" s="1800">
        <v>3.9</v>
      </c>
      <c r="G30" s="1800">
        <v>3.9</v>
      </c>
      <c r="H30" s="1800">
        <v>3.2</v>
      </c>
      <c r="I30" s="1800">
        <v>3.6</v>
      </c>
      <c r="J30" s="1800">
        <v>5</v>
      </c>
      <c r="K30" s="1800">
        <v>5.4</v>
      </c>
      <c r="L30" s="1800">
        <v>4.8</v>
      </c>
      <c r="M30" s="1800">
        <v>5.5</v>
      </c>
      <c r="N30" s="1800">
        <v>5.9</v>
      </c>
      <c r="O30" s="1800">
        <v>6.7</v>
      </c>
      <c r="P30" s="1800">
        <v>7.1</v>
      </c>
      <c r="Q30" s="1800">
        <v>7.9</v>
      </c>
      <c r="R30" s="1800">
        <v>6.5</v>
      </c>
      <c r="S30" s="1800">
        <v>7.2</v>
      </c>
      <c r="T30" s="1800">
        <v>6.9</v>
      </c>
      <c r="U30" s="1800">
        <v>6.4</v>
      </c>
      <c r="V30" s="1800">
        <v>8.1</v>
      </c>
      <c r="W30" s="1800">
        <v>7.4</v>
      </c>
    </row>
    <row r="31" spans="1:23" ht="11.1" customHeight="1">
      <c r="A31" s="3061" t="s">
        <v>173</v>
      </c>
      <c r="B31" s="3061"/>
      <c r="C31" s="3061"/>
      <c r="D31" s="1795">
        <v>11.5</v>
      </c>
      <c r="E31" s="1795">
        <v>13.7</v>
      </c>
      <c r="F31" s="1795">
        <v>12.3</v>
      </c>
      <c r="G31" s="1795">
        <v>14.8</v>
      </c>
      <c r="H31" s="1795">
        <v>15.2</v>
      </c>
      <c r="I31" s="1795">
        <v>16</v>
      </c>
      <c r="J31" s="1795">
        <v>18.7</v>
      </c>
      <c r="K31" s="1795">
        <v>18</v>
      </c>
      <c r="L31" s="1795">
        <v>18.899999999999999</v>
      </c>
      <c r="M31" s="1795">
        <v>19.2</v>
      </c>
      <c r="N31" s="1795">
        <v>20.100000000000001</v>
      </c>
      <c r="O31" s="1795">
        <v>20.7</v>
      </c>
      <c r="P31" s="1795">
        <v>22.8</v>
      </c>
      <c r="Q31" s="1795">
        <v>21</v>
      </c>
      <c r="R31" s="1795">
        <v>21.1</v>
      </c>
      <c r="S31" s="1795">
        <v>18.399999999999999</v>
      </c>
      <c r="T31" s="1795">
        <v>20.399999999999999</v>
      </c>
      <c r="U31" s="1795">
        <v>21.7</v>
      </c>
      <c r="V31" s="1795">
        <v>21.6</v>
      </c>
      <c r="W31" s="1795">
        <v>21.2</v>
      </c>
    </row>
    <row r="32" spans="1:23" ht="11.1" customHeight="1">
      <c r="A32" s="3062" t="s">
        <v>174</v>
      </c>
      <c r="B32" s="3062"/>
      <c r="C32" s="3062"/>
      <c r="D32" s="1794">
        <v>4.3</v>
      </c>
      <c r="E32" s="1794">
        <v>3.4</v>
      </c>
      <c r="F32" s="1794">
        <v>6.1</v>
      </c>
      <c r="G32" s="1794">
        <v>8.6999999999999993</v>
      </c>
      <c r="H32" s="1794">
        <v>9.5</v>
      </c>
      <c r="I32" s="1794">
        <v>9.6</v>
      </c>
      <c r="J32" s="1794">
        <v>10.7</v>
      </c>
      <c r="K32" s="1794">
        <v>11.2</v>
      </c>
      <c r="L32" s="1794">
        <v>13.8</v>
      </c>
      <c r="M32" s="1794">
        <v>9.4</v>
      </c>
      <c r="N32" s="1794">
        <v>12.5</v>
      </c>
      <c r="O32" s="1794">
        <v>11.8</v>
      </c>
      <c r="P32" s="1794">
        <v>15.3</v>
      </c>
      <c r="Q32" s="1794">
        <v>13.4</v>
      </c>
      <c r="R32" s="1794">
        <v>15.1</v>
      </c>
      <c r="S32" s="1794">
        <v>26.2</v>
      </c>
      <c r="T32" s="1794">
        <v>34.299999999999997</v>
      </c>
      <c r="U32" s="1794">
        <v>39</v>
      </c>
      <c r="V32" s="1794">
        <v>37</v>
      </c>
      <c r="W32" s="1794">
        <v>35.799999999999997</v>
      </c>
    </row>
    <row r="33" spans="1:23" ht="11.1" customHeight="1">
      <c r="A33" s="3061" t="s">
        <v>1029</v>
      </c>
      <c r="B33" s="3061"/>
      <c r="C33" s="3061"/>
      <c r="D33" s="1795">
        <v>6.5</v>
      </c>
      <c r="E33" s="1795">
        <v>7.5</v>
      </c>
      <c r="F33" s="1795">
        <v>8.1</v>
      </c>
      <c r="G33" s="1795">
        <v>9.3000000000000007</v>
      </c>
      <c r="H33" s="1795">
        <v>8.3000000000000007</v>
      </c>
      <c r="I33" s="1795">
        <v>6.8</v>
      </c>
      <c r="J33" s="1795">
        <v>9.4</v>
      </c>
      <c r="K33" s="1795">
        <v>9.6999999999999993</v>
      </c>
      <c r="L33" s="1795">
        <v>8.4</v>
      </c>
      <c r="M33" s="1795">
        <v>8</v>
      </c>
      <c r="N33" s="1795">
        <v>3</v>
      </c>
      <c r="O33" s="1795">
        <v>9.8000000000000007</v>
      </c>
      <c r="P33" s="1795">
        <v>11.3</v>
      </c>
      <c r="Q33" s="1795">
        <v>13.7</v>
      </c>
      <c r="R33" s="1795">
        <v>14.5</v>
      </c>
      <c r="S33" s="1795">
        <v>14</v>
      </c>
      <c r="T33" s="1795">
        <v>16.3</v>
      </c>
      <c r="U33" s="1795">
        <v>23.2</v>
      </c>
      <c r="V33" s="1795">
        <v>30</v>
      </c>
      <c r="W33" s="1795">
        <v>33.1</v>
      </c>
    </row>
    <row r="34" spans="1:23" ht="11.1" customHeight="1">
      <c r="A34" s="3062" t="s">
        <v>176</v>
      </c>
      <c r="B34" s="3062"/>
      <c r="C34" s="3062"/>
      <c r="D34" s="1794">
        <v>15</v>
      </c>
      <c r="E34" s="1794">
        <v>15.1</v>
      </c>
      <c r="F34" s="1794">
        <v>14.4</v>
      </c>
      <c r="G34" s="1794">
        <v>16.100000000000001</v>
      </c>
      <c r="H34" s="1794">
        <v>19.7</v>
      </c>
      <c r="I34" s="1794">
        <v>16.899999999999999</v>
      </c>
      <c r="J34" s="1794">
        <v>20.100000000000001</v>
      </c>
      <c r="K34" s="1794">
        <v>21.8</v>
      </c>
      <c r="L34" s="1794">
        <v>23.4</v>
      </c>
      <c r="M34" s="1794">
        <v>26.7</v>
      </c>
      <c r="N34" s="1794">
        <v>22</v>
      </c>
      <c r="O34" s="1794">
        <v>23.8</v>
      </c>
      <c r="P34" s="1794">
        <v>26.3</v>
      </c>
      <c r="Q34" s="1794">
        <v>24.7</v>
      </c>
      <c r="R34" s="1794">
        <v>22.6</v>
      </c>
      <c r="S34" s="1794">
        <v>27.3</v>
      </c>
      <c r="T34" s="1794">
        <v>25.3</v>
      </c>
      <c r="U34" s="1794">
        <v>25.2</v>
      </c>
      <c r="V34" s="1794">
        <v>24.8</v>
      </c>
      <c r="W34" s="1794">
        <v>26.7</v>
      </c>
    </row>
    <row r="35" spans="1:23" ht="11.1" customHeight="1">
      <c r="A35" s="3061" t="s">
        <v>177</v>
      </c>
      <c r="B35" s="3061"/>
      <c r="C35" s="3061"/>
      <c r="D35" s="1795">
        <v>5</v>
      </c>
      <c r="E35" s="1795">
        <v>4</v>
      </c>
      <c r="F35" s="1795">
        <v>5.6</v>
      </c>
      <c r="G35" s="1795">
        <v>4.8</v>
      </c>
      <c r="H35" s="1795">
        <v>5</v>
      </c>
      <c r="I35" s="1795">
        <v>4.3</v>
      </c>
      <c r="J35" s="1795">
        <v>4.8</v>
      </c>
      <c r="K35" s="1795">
        <v>8.6</v>
      </c>
      <c r="L35" s="1795">
        <v>8.6</v>
      </c>
      <c r="M35" s="1795">
        <v>8.5</v>
      </c>
      <c r="N35" s="1795">
        <v>8</v>
      </c>
      <c r="O35" s="1795">
        <v>7.8</v>
      </c>
      <c r="P35" s="1795">
        <v>9.6999999999999993</v>
      </c>
      <c r="Q35" s="1795">
        <v>10.4</v>
      </c>
      <c r="R35" s="1795">
        <v>11.3</v>
      </c>
      <c r="S35" s="1795">
        <v>11.3</v>
      </c>
      <c r="T35" s="1795">
        <v>13.6</v>
      </c>
      <c r="U35" s="1795">
        <v>18</v>
      </c>
      <c r="V35" s="1795">
        <v>19.399999999999999</v>
      </c>
      <c r="W35" s="1795">
        <v>18.399999999999999</v>
      </c>
    </row>
    <row r="36" spans="1:23" ht="11.1" customHeight="1">
      <c r="A36" s="3062" t="s">
        <v>178</v>
      </c>
      <c r="B36" s="3062"/>
      <c r="C36" s="3062"/>
      <c r="D36" s="1794">
        <v>4.5999999999999996</v>
      </c>
      <c r="E36" s="1794">
        <v>6</v>
      </c>
      <c r="F36" s="1794">
        <v>6.6</v>
      </c>
      <c r="G36" s="1794">
        <v>7.7</v>
      </c>
      <c r="H36" s="1794">
        <v>9</v>
      </c>
      <c r="I36" s="1794">
        <v>9.9</v>
      </c>
      <c r="J36" s="1794">
        <v>11.4</v>
      </c>
      <c r="K36" s="1794">
        <v>11.8</v>
      </c>
      <c r="L36" s="1794">
        <v>11.9</v>
      </c>
      <c r="M36" s="1794">
        <v>12.8</v>
      </c>
      <c r="N36" s="1794">
        <v>12.6</v>
      </c>
      <c r="O36" s="1794">
        <v>11.4</v>
      </c>
      <c r="P36" s="1794">
        <v>13</v>
      </c>
      <c r="Q36" s="1794">
        <v>13.3</v>
      </c>
      <c r="R36" s="1794">
        <v>12.9</v>
      </c>
      <c r="S36" s="1794">
        <v>13.8</v>
      </c>
      <c r="T36" s="1794">
        <v>15.8</v>
      </c>
      <c r="U36" s="1794">
        <v>19.7</v>
      </c>
      <c r="V36" s="1794">
        <v>24.1</v>
      </c>
      <c r="W36" s="1794">
        <v>22.4</v>
      </c>
    </row>
    <row r="37" spans="1:23" ht="11.1" customHeight="1">
      <c r="A37" s="3061" t="s">
        <v>179</v>
      </c>
      <c r="B37" s="3061"/>
      <c r="C37" s="3061"/>
      <c r="D37" s="1796"/>
      <c r="E37" s="1796"/>
      <c r="F37" s="1796"/>
      <c r="G37" s="1796"/>
      <c r="H37" s="1795">
        <v>3.5</v>
      </c>
      <c r="I37" s="1796"/>
      <c r="J37" s="1796"/>
      <c r="K37" s="1796"/>
      <c r="L37" s="1795">
        <v>4.8</v>
      </c>
      <c r="M37" s="1795">
        <v>7.4</v>
      </c>
      <c r="N37" s="1795">
        <v>4.4000000000000004</v>
      </c>
      <c r="O37" s="1795">
        <v>3.4</v>
      </c>
      <c r="P37" s="1796"/>
      <c r="Q37" s="1795">
        <v>3.1</v>
      </c>
      <c r="R37" s="1795">
        <v>2.8</v>
      </c>
      <c r="S37" s="1795">
        <v>6.3</v>
      </c>
      <c r="T37" s="1795">
        <v>8.6</v>
      </c>
      <c r="U37" s="1795">
        <v>10.6</v>
      </c>
      <c r="V37" s="1795">
        <v>9.1999999999999993</v>
      </c>
      <c r="W37" s="1795">
        <v>10.199999999999999</v>
      </c>
    </row>
    <row r="38" spans="1:23" ht="11.1" customHeight="1">
      <c r="A38" s="3062" t="s">
        <v>1028</v>
      </c>
      <c r="B38" s="3062"/>
      <c r="C38" s="3062"/>
      <c r="D38" s="1794">
        <v>4.2</v>
      </c>
      <c r="E38" s="1794">
        <v>5</v>
      </c>
      <c r="F38" s="1794">
        <v>6.5</v>
      </c>
      <c r="G38" s="1794">
        <v>8.1999999999999993</v>
      </c>
      <c r="H38" s="1794">
        <v>6.8</v>
      </c>
      <c r="I38" s="1794">
        <v>9.9</v>
      </c>
      <c r="J38" s="1794">
        <v>10.9</v>
      </c>
      <c r="K38" s="1794">
        <v>13.2</v>
      </c>
      <c r="L38" s="1794">
        <v>13.9</v>
      </c>
      <c r="M38" s="1794">
        <v>15.1</v>
      </c>
      <c r="N38" s="1794">
        <v>10.9</v>
      </c>
      <c r="O38" s="1794">
        <v>16.100000000000001</v>
      </c>
      <c r="P38" s="1794">
        <v>17.7</v>
      </c>
      <c r="Q38" s="1794">
        <v>18.899999999999999</v>
      </c>
      <c r="R38" s="1794">
        <v>20.8</v>
      </c>
      <c r="S38" s="1794">
        <v>24.6</v>
      </c>
      <c r="T38" s="1794">
        <v>29.9</v>
      </c>
      <c r="U38" s="1794">
        <v>39.1</v>
      </c>
      <c r="V38" s="1794">
        <v>46.3</v>
      </c>
      <c r="W38" s="1794">
        <v>35.9</v>
      </c>
    </row>
    <row r="39" spans="1:23" ht="11.1" customHeight="1">
      <c r="A39" s="3061" t="s">
        <v>181</v>
      </c>
      <c r="B39" s="3061"/>
      <c r="C39" s="3061"/>
      <c r="D39" s="1795">
        <v>5.4</v>
      </c>
      <c r="E39" s="1795">
        <v>7.1</v>
      </c>
      <c r="F39" s="1795">
        <v>8</v>
      </c>
      <c r="G39" s="1795">
        <v>7.1</v>
      </c>
      <c r="H39" s="1795">
        <v>11.8</v>
      </c>
      <c r="I39" s="1795">
        <v>13.9</v>
      </c>
      <c r="J39" s="1795">
        <v>13.8</v>
      </c>
      <c r="K39" s="1795">
        <v>16.2</v>
      </c>
      <c r="L39" s="1795">
        <v>18.8</v>
      </c>
      <c r="M39" s="1795">
        <v>15.6</v>
      </c>
      <c r="N39" s="1795">
        <v>20.6</v>
      </c>
      <c r="O39" s="1795">
        <v>19.399999999999999</v>
      </c>
      <c r="P39" s="1795">
        <v>18.899999999999999</v>
      </c>
      <c r="Q39" s="1795">
        <v>20.6</v>
      </c>
      <c r="R39" s="1795">
        <v>20.6</v>
      </c>
      <c r="S39" s="1795">
        <v>20.3</v>
      </c>
      <c r="T39" s="1795">
        <v>19</v>
      </c>
      <c r="U39" s="1795">
        <v>21.5</v>
      </c>
      <c r="V39" s="1795">
        <v>20.100000000000001</v>
      </c>
      <c r="W39" s="1795">
        <v>18.399999999999999</v>
      </c>
    </row>
    <row r="40" spans="1:23" ht="11.1" customHeight="1">
      <c r="A40" s="3062" t="s">
        <v>182</v>
      </c>
      <c r="B40" s="3062"/>
      <c r="C40" s="3062"/>
      <c r="D40" s="1794">
        <v>6.1</v>
      </c>
      <c r="E40" s="1794">
        <v>6</v>
      </c>
      <c r="F40" s="1794">
        <v>6.9</v>
      </c>
      <c r="G40" s="1794">
        <v>8.9</v>
      </c>
      <c r="H40" s="1794">
        <v>9.8000000000000007</v>
      </c>
      <c r="I40" s="1794">
        <v>10</v>
      </c>
      <c r="J40" s="1794">
        <v>10.4</v>
      </c>
      <c r="K40" s="1794">
        <v>12.9</v>
      </c>
      <c r="L40" s="1794">
        <v>13.2</v>
      </c>
      <c r="M40" s="1794">
        <v>11.8</v>
      </c>
      <c r="N40" s="1794">
        <v>12.9</v>
      </c>
      <c r="O40" s="1794">
        <v>12.9</v>
      </c>
      <c r="P40" s="1794">
        <v>13.5</v>
      </c>
      <c r="Q40" s="1794">
        <v>12.5</v>
      </c>
      <c r="R40" s="1794">
        <v>11.3</v>
      </c>
      <c r="S40" s="1794">
        <v>12.8</v>
      </c>
      <c r="T40" s="1794">
        <v>12</v>
      </c>
      <c r="U40" s="1794">
        <v>11.9</v>
      </c>
      <c r="V40" s="1794">
        <v>12.4</v>
      </c>
      <c r="W40" s="1794">
        <v>12.6</v>
      </c>
    </row>
    <row r="41" spans="1:23" ht="11.1" customHeight="1">
      <c r="A41" s="3061" t="s">
        <v>183</v>
      </c>
      <c r="B41" s="3061"/>
      <c r="C41" s="3061"/>
      <c r="D41" s="1795">
        <v>8.1</v>
      </c>
      <c r="E41" s="1795">
        <v>9.5</v>
      </c>
      <c r="F41" s="1795">
        <v>7.9</v>
      </c>
      <c r="G41" s="1795">
        <v>9.1</v>
      </c>
      <c r="H41" s="1795">
        <v>11.4</v>
      </c>
      <c r="I41" s="1795">
        <v>12.7</v>
      </c>
      <c r="J41" s="1795">
        <v>13.2</v>
      </c>
      <c r="K41" s="1795">
        <v>13.5</v>
      </c>
      <c r="L41" s="1795">
        <v>13.9</v>
      </c>
      <c r="M41" s="1795">
        <v>14.9</v>
      </c>
      <c r="N41" s="1795">
        <v>15.2</v>
      </c>
      <c r="O41" s="1795">
        <v>15.3</v>
      </c>
      <c r="P41" s="1795">
        <v>18.3</v>
      </c>
      <c r="Q41" s="1795">
        <v>19</v>
      </c>
      <c r="R41" s="1795">
        <v>19.399999999999999</v>
      </c>
      <c r="S41" s="1795">
        <v>21.9</v>
      </c>
      <c r="T41" s="1795">
        <v>26.3</v>
      </c>
      <c r="U41" s="1795">
        <v>37.9</v>
      </c>
      <c r="V41" s="1795">
        <v>44.3</v>
      </c>
      <c r="W41" s="1795">
        <v>36.1</v>
      </c>
    </row>
    <row r="42" spans="1:23" ht="11.1" customHeight="1">
      <c r="A42" s="3062" t="s">
        <v>184</v>
      </c>
      <c r="B42" s="3062"/>
      <c r="C42" s="3062"/>
      <c r="D42" s="1794">
        <v>5.5</v>
      </c>
      <c r="E42" s="1794">
        <v>7</v>
      </c>
      <c r="F42" s="1794">
        <v>10.199999999999999</v>
      </c>
      <c r="G42" s="1794">
        <v>9.3000000000000007</v>
      </c>
      <c r="H42" s="1794">
        <v>13.7</v>
      </c>
      <c r="I42" s="1794">
        <v>9.8000000000000007</v>
      </c>
      <c r="J42" s="1794">
        <v>14.3</v>
      </c>
      <c r="K42" s="1794">
        <v>16.399999999999999</v>
      </c>
      <c r="L42" s="1794">
        <v>12.4</v>
      </c>
      <c r="M42" s="1794">
        <v>17.3</v>
      </c>
      <c r="N42" s="1794">
        <v>14.8</v>
      </c>
      <c r="O42" s="1794">
        <v>15.5</v>
      </c>
      <c r="P42" s="1794">
        <v>17.7</v>
      </c>
      <c r="Q42" s="1794">
        <v>18.2</v>
      </c>
      <c r="R42" s="1794">
        <v>22.4</v>
      </c>
      <c r="S42" s="1794">
        <v>23.4</v>
      </c>
      <c r="T42" s="1794">
        <v>28.2</v>
      </c>
      <c r="U42" s="1794">
        <v>30.8</v>
      </c>
      <c r="V42" s="1794">
        <v>31</v>
      </c>
      <c r="W42" s="1794">
        <v>30.1</v>
      </c>
    </row>
    <row r="43" spans="1:23" ht="11.1" customHeight="1">
      <c r="A43" s="3061" t="s">
        <v>185</v>
      </c>
      <c r="B43" s="3061"/>
      <c r="C43" s="3061"/>
      <c r="D43" s="1795">
        <v>3.7</v>
      </c>
      <c r="E43" s="1795">
        <v>6.5</v>
      </c>
      <c r="F43" s="1795">
        <v>5.9</v>
      </c>
      <c r="G43" s="1795">
        <v>5.3</v>
      </c>
      <c r="H43" s="1795">
        <v>7</v>
      </c>
      <c r="I43" s="1795">
        <v>8.4</v>
      </c>
      <c r="J43" s="1795">
        <v>9.9</v>
      </c>
      <c r="K43" s="1795">
        <v>12.7</v>
      </c>
      <c r="L43" s="1795">
        <v>12.1</v>
      </c>
      <c r="M43" s="1795">
        <v>12.5</v>
      </c>
      <c r="N43" s="1795">
        <v>13.3</v>
      </c>
      <c r="O43" s="1795">
        <v>14.6</v>
      </c>
      <c r="P43" s="1795">
        <v>13.3</v>
      </c>
      <c r="Q43" s="1795">
        <v>12.5</v>
      </c>
      <c r="R43" s="1795">
        <v>13</v>
      </c>
      <c r="S43" s="1795">
        <v>14.4</v>
      </c>
      <c r="T43" s="1795">
        <v>15.7</v>
      </c>
      <c r="U43" s="1795">
        <v>18.100000000000001</v>
      </c>
      <c r="V43" s="1795">
        <v>20.5</v>
      </c>
      <c r="W43" s="1795">
        <v>22.6</v>
      </c>
    </row>
    <row r="44" spans="1:23" ht="11.1" customHeight="1">
      <c r="A44" s="3062" t="s">
        <v>186</v>
      </c>
      <c r="B44" s="3062"/>
      <c r="C44" s="3062"/>
      <c r="D44" s="1794"/>
      <c r="E44" s="1794">
        <v>2.8</v>
      </c>
      <c r="F44" s="1794">
        <v>3.2</v>
      </c>
      <c r="G44" s="1794">
        <v>3.1</v>
      </c>
      <c r="H44" s="1794">
        <v>3.3</v>
      </c>
      <c r="I44" s="1794">
        <v>5.8</v>
      </c>
      <c r="J44" s="1794">
        <v>5.5</v>
      </c>
      <c r="K44" s="1794">
        <v>5.0999999999999996</v>
      </c>
      <c r="L44" s="1794">
        <v>4.0999999999999996</v>
      </c>
      <c r="M44" s="1794">
        <v>7.3</v>
      </c>
      <c r="N44" s="1794">
        <v>6.7</v>
      </c>
      <c r="O44" s="1794">
        <v>6.3</v>
      </c>
      <c r="P44" s="1794">
        <v>7.1</v>
      </c>
      <c r="Q44" s="1794">
        <v>5.5</v>
      </c>
      <c r="R44" s="1794">
        <v>6.9</v>
      </c>
      <c r="S44" s="1794">
        <v>7.8</v>
      </c>
      <c r="T44" s="1794">
        <v>8.4</v>
      </c>
      <c r="U44" s="1794">
        <v>8.4</v>
      </c>
      <c r="V44" s="1794">
        <v>8.5</v>
      </c>
      <c r="W44" s="1794">
        <v>6.9</v>
      </c>
    </row>
    <row r="45" spans="1:23" ht="11.1" customHeight="1">
      <c r="A45" s="3061" t="s">
        <v>187</v>
      </c>
      <c r="B45" s="3061"/>
      <c r="C45" s="3061"/>
      <c r="D45" s="1795">
        <v>6.1</v>
      </c>
      <c r="E45" s="1795">
        <v>6.9</v>
      </c>
      <c r="F45" s="1795">
        <v>7.3</v>
      </c>
      <c r="G45" s="1795">
        <v>8.5</v>
      </c>
      <c r="H45" s="1795">
        <v>11.3</v>
      </c>
      <c r="I45" s="1795">
        <v>12.8</v>
      </c>
      <c r="J45" s="1795">
        <v>14.5</v>
      </c>
      <c r="K45" s="1795">
        <v>16</v>
      </c>
      <c r="L45" s="1795">
        <v>15.8</v>
      </c>
      <c r="M45" s="1795">
        <v>14.8</v>
      </c>
      <c r="N45" s="1795">
        <v>15.2</v>
      </c>
      <c r="O45" s="1795">
        <v>16.899999999999999</v>
      </c>
      <c r="P45" s="1795">
        <v>17.2</v>
      </c>
      <c r="Q45" s="1795">
        <v>17.600000000000001</v>
      </c>
      <c r="R45" s="1795">
        <v>18.100000000000001</v>
      </c>
      <c r="S45" s="1795">
        <v>19.5</v>
      </c>
      <c r="T45" s="1795">
        <v>22.2</v>
      </c>
      <c r="U45" s="1795">
        <v>24.5</v>
      </c>
      <c r="V45" s="1795">
        <v>26.6</v>
      </c>
      <c r="W45" s="1795">
        <v>27.5</v>
      </c>
    </row>
    <row r="46" spans="1:23" ht="11.1" customHeight="1">
      <c r="A46" s="3062" t="s">
        <v>188</v>
      </c>
      <c r="B46" s="3062"/>
      <c r="C46" s="3062"/>
      <c r="D46" s="1794">
        <v>5.4</v>
      </c>
      <c r="E46" s="1794">
        <v>5</v>
      </c>
      <c r="F46" s="1794">
        <v>6.6</v>
      </c>
      <c r="G46" s="1794">
        <v>7.5</v>
      </c>
      <c r="H46" s="1794">
        <v>8.1</v>
      </c>
      <c r="I46" s="1794">
        <v>8.1999999999999993</v>
      </c>
      <c r="J46" s="1794">
        <v>8.5</v>
      </c>
      <c r="K46" s="1794">
        <v>9.5</v>
      </c>
      <c r="L46" s="1794">
        <v>9.3000000000000007</v>
      </c>
      <c r="M46" s="1794">
        <v>8.5</v>
      </c>
      <c r="N46" s="1794">
        <v>9.8000000000000007</v>
      </c>
      <c r="O46" s="1794">
        <v>9.6</v>
      </c>
      <c r="P46" s="1794">
        <v>10.1</v>
      </c>
      <c r="Q46" s="1794">
        <v>9.4</v>
      </c>
      <c r="R46" s="1794">
        <v>9.3000000000000007</v>
      </c>
      <c r="S46" s="1794">
        <v>9.6999999999999993</v>
      </c>
      <c r="T46" s="1794">
        <v>9.4</v>
      </c>
      <c r="U46" s="1794">
        <v>10.1</v>
      </c>
      <c r="V46" s="1794">
        <v>10.5</v>
      </c>
      <c r="W46" s="1794">
        <v>10.4</v>
      </c>
    </row>
    <row r="47" spans="1:23" ht="11.1" customHeight="1">
      <c r="A47" s="3061" t="s">
        <v>189</v>
      </c>
      <c r="B47" s="3061"/>
      <c r="C47" s="3061"/>
      <c r="D47" s="1795">
        <v>10.6</v>
      </c>
      <c r="E47" s="1795">
        <v>10.4</v>
      </c>
      <c r="F47" s="1795">
        <v>10.4</v>
      </c>
      <c r="G47" s="1795">
        <v>14</v>
      </c>
      <c r="H47" s="1795">
        <v>16.100000000000001</v>
      </c>
      <c r="I47" s="1795">
        <v>16.3</v>
      </c>
      <c r="J47" s="1795">
        <v>19.3</v>
      </c>
      <c r="K47" s="1795">
        <v>19.100000000000001</v>
      </c>
      <c r="L47" s="1795">
        <v>21.3</v>
      </c>
      <c r="M47" s="1795">
        <v>19</v>
      </c>
      <c r="N47" s="1795">
        <v>19.100000000000001</v>
      </c>
      <c r="O47" s="1795">
        <v>16.899999999999999</v>
      </c>
      <c r="P47" s="1795">
        <v>19.5</v>
      </c>
      <c r="Q47" s="1795">
        <v>23.1</v>
      </c>
      <c r="R47" s="1795">
        <v>22.1</v>
      </c>
      <c r="S47" s="1795">
        <v>22.4</v>
      </c>
      <c r="T47" s="1795">
        <v>23.4</v>
      </c>
      <c r="U47" s="1795">
        <v>22.4</v>
      </c>
      <c r="V47" s="1795">
        <v>22.3</v>
      </c>
      <c r="W47" s="1795">
        <v>21.2</v>
      </c>
    </row>
    <row r="48" spans="1:23" ht="11.1" customHeight="1">
      <c r="A48" s="3062" t="s">
        <v>190</v>
      </c>
      <c r="B48" s="3062"/>
      <c r="C48" s="3062"/>
      <c r="D48" s="1794">
        <v>4.7</v>
      </c>
      <c r="E48" s="1794">
        <v>5.8</v>
      </c>
      <c r="F48" s="1794">
        <v>7.1</v>
      </c>
      <c r="G48" s="1794">
        <v>7.5</v>
      </c>
      <c r="H48" s="1794">
        <v>10.199999999999999</v>
      </c>
      <c r="I48" s="1794">
        <v>8</v>
      </c>
      <c r="J48" s="1794">
        <v>8.5</v>
      </c>
      <c r="K48" s="1794">
        <v>12.2</v>
      </c>
      <c r="L48" s="1794">
        <v>10.8</v>
      </c>
      <c r="M48" s="1794">
        <v>10.9</v>
      </c>
      <c r="N48" s="1794">
        <v>8.3000000000000007</v>
      </c>
      <c r="O48" s="1794">
        <v>9.6999999999999993</v>
      </c>
      <c r="P48" s="1794">
        <v>12.9</v>
      </c>
      <c r="Q48" s="1794">
        <v>10.9</v>
      </c>
      <c r="R48" s="1794">
        <v>15.1</v>
      </c>
      <c r="S48" s="1794">
        <v>13.9</v>
      </c>
      <c r="T48" s="1794">
        <v>16.7</v>
      </c>
      <c r="U48" s="1794">
        <v>22.2</v>
      </c>
      <c r="V48" s="1794">
        <v>23.2</v>
      </c>
      <c r="W48" s="1794">
        <v>26.6</v>
      </c>
    </row>
    <row r="49" spans="1:24" ht="11.1" customHeight="1">
      <c r="A49" s="3061" t="s">
        <v>191</v>
      </c>
      <c r="B49" s="3061"/>
      <c r="C49" s="3061"/>
      <c r="D49" s="1795">
        <v>5</v>
      </c>
      <c r="E49" s="1795">
        <v>5.6</v>
      </c>
      <c r="F49" s="1795">
        <v>6.2</v>
      </c>
      <c r="G49" s="1795">
        <v>6.8</v>
      </c>
      <c r="H49" s="1795">
        <v>7.2</v>
      </c>
      <c r="I49" s="1795">
        <v>7.3</v>
      </c>
      <c r="J49" s="1795">
        <v>7.5</v>
      </c>
      <c r="K49" s="1795">
        <v>8</v>
      </c>
      <c r="L49" s="1795">
        <v>8.9</v>
      </c>
      <c r="M49" s="1795">
        <v>9</v>
      </c>
      <c r="N49" s="1795">
        <v>8.5</v>
      </c>
      <c r="O49" s="1795">
        <v>6.8</v>
      </c>
      <c r="P49" s="1795">
        <v>9.6999999999999993</v>
      </c>
      <c r="Q49" s="1795">
        <v>8.9</v>
      </c>
      <c r="R49" s="1795">
        <v>10.199999999999999</v>
      </c>
      <c r="S49" s="1795">
        <v>11.7</v>
      </c>
      <c r="T49" s="1795">
        <v>12.4</v>
      </c>
      <c r="U49" s="1795">
        <v>16.7</v>
      </c>
      <c r="V49" s="1795">
        <v>17.899999999999999</v>
      </c>
      <c r="W49" s="1795">
        <v>17.100000000000001</v>
      </c>
    </row>
    <row r="50" spans="1:24" ht="11.1" customHeight="1">
      <c r="A50" s="3062" t="s">
        <v>192</v>
      </c>
      <c r="B50" s="3062"/>
      <c r="C50" s="3062"/>
      <c r="D50" s="1794">
        <v>9.3000000000000007</v>
      </c>
      <c r="E50" s="1794">
        <v>9.1999999999999993</v>
      </c>
      <c r="F50" s="1794">
        <v>8.1</v>
      </c>
      <c r="G50" s="1794">
        <v>10.4</v>
      </c>
      <c r="H50" s="1794">
        <v>11.1</v>
      </c>
      <c r="I50" s="1794">
        <v>12.7</v>
      </c>
      <c r="J50" s="1794">
        <v>13</v>
      </c>
      <c r="K50" s="1794">
        <v>13.6</v>
      </c>
      <c r="L50" s="1794">
        <v>14.4</v>
      </c>
      <c r="M50" s="1794">
        <v>14.8</v>
      </c>
      <c r="N50" s="1794">
        <v>14.3</v>
      </c>
      <c r="O50" s="1794">
        <v>13.1</v>
      </c>
      <c r="P50" s="1794">
        <v>14.1</v>
      </c>
      <c r="Q50" s="1794">
        <v>13.7</v>
      </c>
      <c r="R50" s="1794">
        <v>13.4</v>
      </c>
      <c r="S50" s="1794">
        <v>13.3</v>
      </c>
      <c r="T50" s="1794">
        <v>14.7</v>
      </c>
      <c r="U50" s="1794">
        <v>14.5</v>
      </c>
      <c r="V50" s="1794">
        <v>15.2</v>
      </c>
      <c r="W50" s="1794">
        <v>14.8</v>
      </c>
    </row>
    <row r="51" spans="1:24" ht="11.1" customHeight="1">
      <c r="A51" s="3061" t="s">
        <v>1031</v>
      </c>
      <c r="B51" s="3061"/>
      <c r="C51" s="3061"/>
      <c r="D51" s="1795">
        <v>4.0999999999999996</v>
      </c>
      <c r="E51" s="1795">
        <v>6.2</v>
      </c>
      <c r="F51" s="1795">
        <v>11.5</v>
      </c>
      <c r="G51" s="1795">
        <v>12.9</v>
      </c>
      <c r="H51" s="1795">
        <v>15.1</v>
      </c>
      <c r="I51" s="1795">
        <v>18.8</v>
      </c>
      <c r="J51" s="1795">
        <v>10.5</v>
      </c>
      <c r="K51" s="1795">
        <v>20.399999999999999</v>
      </c>
      <c r="L51" s="1795">
        <v>22.4</v>
      </c>
      <c r="M51" s="1795">
        <v>25.7</v>
      </c>
      <c r="N51" s="1795">
        <v>12.4</v>
      </c>
      <c r="O51" s="1795">
        <v>28.9</v>
      </c>
      <c r="P51" s="1795">
        <v>36.299999999999997</v>
      </c>
      <c r="Q51" s="1795">
        <v>32</v>
      </c>
      <c r="R51" s="1795">
        <v>32.200000000000003</v>
      </c>
      <c r="S51" s="1795">
        <v>35.5</v>
      </c>
      <c r="T51" s="1795">
        <v>41.5</v>
      </c>
      <c r="U51" s="1795">
        <v>52</v>
      </c>
      <c r="V51" s="1795">
        <v>57.8</v>
      </c>
      <c r="W51" s="1795">
        <v>51.5</v>
      </c>
    </row>
    <row r="52" spans="1:24" ht="11.1" customHeight="1">
      <c r="A52" s="3062" t="s">
        <v>194</v>
      </c>
      <c r="B52" s="3062"/>
      <c r="C52" s="3062"/>
      <c r="D52" s="1794">
        <v>4</v>
      </c>
      <c r="E52" s="1794">
        <v>4.5999999999999996</v>
      </c>
      <c r="F52" s="1794">
        <v>5</v>
      </c>
      <c r="G52" s="1794">
        <v>6.2</v>
      </c>
      <c r="H52" s="1794">
        <v>7</v>
      </c>
      <c r="I52" s="1794">
        <v>7.9</v>
      </c>
      <c r="J52" s="1794">
        <v>9.3000000000000007</v>
      </c>
      <c r="K52" s="1794">
        <v>10.6</v>
      </c>
      <c r="L52" s="1794">
        <v>11.1</v>
      </c>
      <c r="M52" s="1794">
        <v>10.6</v>
      </c>
      <c r="N52" s="1794">
        <v>10.9</v>
      </c>
      <c r="O52" s="1794">
        <v>10.9</v>
      </c>
      <c r="P52" s="1794">
        <v>12.1</v>
      </c>
      <c r="Q52" s="1794">
        <v>12.2</v>
      </c>
      <c r="R52" s="1794">
        <v>15</v>
      </c>
      <c r="S52" s="1794">
        <v>15.1</v>
      </c>
      <c r="T52" s="1794">
        <v>15.5</v>
      </c>
      <c r="U52" s="1794">
        <v>19.3</v>
      </c>
      <c r="V52" s="1794">
        <v>21.2</v>
      </c>
      <c r="W52" s="1794">
        <v>19.2</v>
      </c>
    </row>
    <row r="53" spans="1:24" ht="11.1" customHeight="1">
      <c r="A53" s="3061" t="s">
        <v>195</v>
      </c>
      <c r="B53" s="3061"/>
      <c r="C53" s="3061"/>
      <c r="D53" s="1795">
        <v>4.0999999999999996</v>
      </c>
      <c r="E53" s="1795">
        <v>4.5999999999999996</v>
      </c>
      <c r="F53" s="1795">
        <v>4.5</v>
      </c>
      <c r="G53" s="1795">
        <v>6.9</v>
      </c>
      <c r="H53" s="1795">
        <v>5.9</v>
      </c>
      <c r="I53" s="1795">
        <v>9.1</v>
      </c>
      <c r="J53" s="1795">
        <v>4.9000000000000004</v>
      </c>
      <c r="K53" s="1795">
        <v>10.6</v>
      </c>
      <c r="L53" s="1795">
        <v>12.3</v>
      </c>
      <c r="M53" s="1795">
        <v>14</v>
      </c>
      <c r="N53" s="1795">
        <v>11</v>
      </c>
      <c r="O53" s="1795">
        <v>15</v>
      </c>
      <c r="P53" s="1795">
        <v>15.2</v>
      </c>
      <c r="Q53" s="1795">
        <v>16.8</v>
      </c>
      <c r="R53" s="1795">
        <v>17.2</v>
      </c>
      <c r="S53" s="1795">
        <v>19.399999999999999</v>
      </c>
      <c r="T53" s="1795">
        <v>16.399999999999999</v>
      </c>
      <c r="U53" s="1795">
        <v>17.600000000000001</v>
      </c>
      <c r="V53" s="1795">
        <v>12.2</v>
      </c>
      <c r="W53" s="1795">
        <v>11.1</v>
      </c>
    </row>
    <row r="54" spans="1:24" ht="11.1" customHeight="1">
      <c r="A54" s="3063" t="s">
        <v>196</v>
      </c>
      <c r="B54" s="3064"/>
      <c r="C54" s="3064"/>
      <c r="D54" s="1797">
        <v>6.1</v>
      </c>
      <c r="E54" s="1797">
        <v>6.2</v>
      </c>
      <c r="F54" s="1797">
        <v>6.8</v>
      </c>
      <c r="G54" s="1797">
        <v>8.1999999999999993</v>
      </c>
      <c r="H54" s="1797">
        <v>8.9</v>
      </c>
      <c r="I54" s="1797">
        <v>9.4</v>
      </c>
      <c r="J54" s="1797">
        <v>10.1</v>
      </c>
      <c r="K54" s="1797">
        <v>11.5</v>
      </c>
      <c r="L54" s="1797">
        <v>11.9</v>
      </c>
      <c r="M54" s="1798">
        <v>11.9</v>
      </c>
      <c r="N54" s="1798">
        <v>11.9</v>
      </c>
      <c r="O54" s="1797">
        <v>12.3</v>
      </c>
      <c r="P54" s="1797">
        <v>13.2</v>
      </c>
      <c r="Q54" s="1797">
        <v>13.1</v>
      </c>
      <c r="R54" s="1797">
        <v>13.8</v>
      </c>
      <c r="S54" s="1797">
        <v>14.7</v>
      </c>
      <c r="T54" s="1797">
        <v>16.3</v>
      </c>
      <c r="U54" s="1797">
        <v>19.8</v>
      </c>
      <c r="V54" s="1797">
        <v>21.7</v>
      </c>
      <c r="W54" s="1797">
        <v>20.7</v>
      </c>
    </row>
    <row r="55" spans="1:24" ht="12" customHeight="1">
      <c r="A55" s="3065" t="s">
        <v>1187</v>
      </c>
      <c r="B55" s="3066"/>
      <c r="C55" s="3066"/>
      <c r="D55" s="3066"/>
      <c r="E55" s="3066"/>
      <c r="F55" s="3066"/>
      <c r="G55" s="3066"/>
      <c r="H55" s="3066"/>
      <c r="I55" s="3066"/>
      <c r="J55" s="3066"/>
      <c r="K55" s="3066"/>
      <c r="L55" s="3067"/>
      <c r="M55" s="1799"/>
      <c r="N55" s="1799"/>
      <c r="O55" s="1799"/>
      <c r="P55" s="1799"/>
      <c r="Q55" s="1799"/>
      <c r="R55" s="1799"/>
      <c r="S55" s="1799"/>
      <c r="T55" s="1799"/>
      <c r="U55" s="1799"/>
      <c r="V55" s="1799"/>
      <c r="W55" s="1799"/>
    </row>
    <row r="56" spans="1:24" ht="12" customHeight="1">
      <c r="A56" s="1402" t="s">
        <v>665</v>
      </c>
      <c r="B56" s="3068" t="s">
        <v>1061</v>
      </c>
      <c r="C56" s="3068"/>
      <c r="D56" s="3068"/>
      <c r="E56" s="3068"/>
      <c r="F56" s="3068"/>
      <c r="G56" s="3068"/>
      <c r="H56" s="3068"/>
      <c r="I56" s="3068"/>
      <c r="J56" s="3068"/>
      <c r="K56" s="3068"/>
      <c r="L56" s="3068"/>
      <c r="M56" s="3068"/>
      <c r="N56" s="3068"/>
      <c r="O56" s="3068"/>
      <c r="P56" s="3068"/>
      <c r="Q56" s="3068"/>
      <c r="R56" s="3068"/>
      <c r="S56" s="3068"/>
      <c r="T56" s="3068"/>
      <c r="U56" s="3068"/>
      <c r="V56" s="3068"/>
      <c r="W56" s="3068"/>
    </row>
    <row r="57" spans="1:24" ht="12" customHeight="1">
      <c r="A57" s="1402"/>
      <c r="B57" s="3068"/>
      <c r="C57" s="3068"/>
      <c r="D57" s="3068"/>
      <c r="E57" s="3068"/>
      <c r="F57" s="3068"/>
      <c r="G57" s="3068"/>
      <c r="H57" s="3068"/>
      <c r="I57" s="3068"/>
      <c r="J57" s="3068"/>
      <c r="K57" s="3068"/>
      <c r="L57" s="3068"/>
      <c r="M57" s="3068"/>
      <c r="N57" s="3068"/>
      <c r="O57" s="3068"/>
      <c r="P57" s="3068"/>
      <c r="Q57" s="3068"/>
      <c r="R57" s="3068"/>
      <c r="S57" s="3068"/>
      <c r="T57" s="3068"/>
      <c r="U57" s="3068"/>
      <c r="V57" s="3068"/>
      <c r="W57" s="3068"/>
    </row>
    <row r="58" spans="1:24" ht="45.75" customHeight="1">
      <c r="A58" s="3068" t="s">
        <v>1406</v>
      </c>
      <c r="B58" s="2502"/>
      <c r="C58" s="2502"/>
      <c r="D58" s="2502"/>
      <c r="E58" s="2502"/>
      <c r="F58" s="2502"/>
      <c r="G58" s="2502"/>
      <c r="H58" s="2502"/>
      <c r="I58" s="2502"/>
      <c r="J58" s="2502"/>
      <c r="K58" s="2502"/>
      <c r="L58" s="2502"/>
      <c r="M58" s="2502"/>
      <c r="N58" s="2502"/>
      <c r="O58" s="2502"/>
      <c r="P58" s="2502"/>
      <c r="Q58" s="2502"/>
      <c r="R58" s="2502"/>
      <c r="S58" s="2502"/>
      <c r="T58" s="2502"/>
      <c r="U58" s="2502"/>
      <c r="V58" s="2502"/>
      <c r="W58" s="2502"/>
      <c r="X58" s="214"/>
    </row>
    <row r="59" spans="1:24" ht="12" customHeight="1">
      <c r="A59" s="3059" t="s">
        <v>505</v>
      </c>
      <c r="B59" s="3059"/>
      <c r="C59" s="3060" t="s">
        <v>2052</v>
      </c>
      <c r="D59" s="3060"/>
      <c r="E59" s="3060"/>
      <c r="F59" s="3060"/>
      <c r="G59" s="3060"/>
      <c r="H59" s="3060"/>
      <c r="I59" s="3060"/>
      <c r="J59" s="3060"/>
      <c r="K59" s="3060"/>
      <c r="L59" s="3060"/>
      <c r="M59" s="2502"/>
      <c r="N59" s="2502"/>
      <c r="O59" s="2502"/>
      <c r="P59" s="2502"/>
      <c r="Q59" s="2502"/>
      <c r="R59" s="2502"/>
      <c r="S59" s="2502"/>
      <c r="T59" s="2502"/>
      <c r="U59" s="2502"/>
      <c r="V59" s="2502"/>
      <c r="W59" s="2502"/>
      <c r="X59" s="214"/>
    </row>
    <row r="60" spans="1:24" ht="12.75" customHeight="1">
      <c r="A60" s="1655"/>
      <c r="B60" s="1655"/>
      <c r="C60" s="3060"/>
      <c r="D60" s="3060"/>
      <c r="E60" s="3060"/>
      <c r="F60" s="3060"/>
      <c r="G60" s="3060"/>
      <c r="H60" s="3060"/>
      <c r="I60" s="3060"/>
      <c r="J60" s="3060"/>
      <c r="K60" s="3060"/>
      <c r="L60" s="3060"/>
      <c r="M60" s="2502"/>
      <c r="N60" s="2502"/>
      <c r="O60" s="2502"/>
      <c r="P60" s="2502"/>
      <c r="Q60" s="2502"/>
      <c r="R60" s="2502"/>
      <c r="S60" s="2502"/>
      <c r="T60" s="2502"/>
      <c r="U60" s="2502"/>
      <c r="V60" s="2502"/>
      <c r="W60" s="2502"/>
      <c r="X60" s="214"/>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60"/>
    <mergeCell ref="A47:C47"/>
    <mergeCell ref="A48:C48"/>
    <mergeCell ref="A49:C49"/>
    <mergeCell ref="A50:C50"/>
    <mergeCell ref="A51:C51"/>
    <mergeCell ref="A52:C52"/>
    <mergeCell ref="A53:C53"/>
    <mergeCell ref="A54:C54"/>
    <mergeCell ref="A55:L55"/>
    <mergeCell ref="B56:W57"/>
    <mergeCell ref="A58:W58"/>
  </mergeCells>
  <pageMargins left="0.75" right="0.75" top="1" bottom="1" header="0.5" footer="0.5"/>
  <pageSetup paperSize="32767" fitToHeight="0" orientation="landscape" r:id="rId1"/>
  <headerFooter alignWithMargin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tabColor rgb="FFFFFF66"/>
    <pageSetUpPr fitToPage="1"/>
  </sheetPr>
  <dimension ref="A1:AC58"/>
  <sheetViews>
    <sheetView showGridLines="0" workbookViewId="0">
      <selection sqref="A1:W1"/>
    </sheetView>
  </sheetViews>
  <sheetFormatPr defaultColWidth="9.140625" defaultRowHeight="12.75"/>
  <cols>
    <col min="1" max="1" width="4.5703125" style="1655" customWidth="1"/>
    <col min="2" max="2" width="2.5703125" style="1655" customWidth="1"/>
    <col min="3" max="3" width="10.42578125" style="1655" customWidth="1"/>
    <col min="4" max="12" width="6.7109375" style="1655" customWidth="1"/>
    <col min="13" max="23" width="6.7109375" style="2083" customWidth="1"/>
    <col min="24" max="16384" width="9.140625" style="214"/>
  </cols>
  <sheetData>
    <row r="1" spans="1:23" ht="12.75" customHeight="1">
      <c r="A1" s="3074" t="s">
        <v>2158</v>
      </c>
      <c r="B1" s="3074"/>
      <c r="C1" s="3074"/>
      <c r="D1" s="3074"/>
      <c r="E1" s="3074"/>
      <c r="F1" s="3074"/>
      <c r="G1" s="3074"/>
      <c r="H1" s="3074"/>
      <c r="I1" s="3074"/>
      <c r="J1" s="3074"/>
      <c r="K1" s="3074"/>
      <c r="L1" s="3074"/>
      <c r="M1" s="3026"/>
      <c r="N1" s="3026"/>
      <c r="O1" s="3026"/>
      <c r="P1" s="3026"/>
      <c r="Q1" s="3026"/>
      <c r="R1" s="3026"/>
      <c r="S1" s="3026"/>
      <c r="T1" s="3026"/>
      <c r="U1" s="3026"/>
      <c r="V1" s="3026"/>
      <c r="W1" s="3026"/>
    </row>
    <row r="2" spans="1:23" ht="24" customHeight="1">
      <c r="A2" s="3072" t="s">
        <v>551</v>
      </c>
      <c r="B2" s="3073"/>
      <c r="C2" s="3073"/>
      <c r="D2" s="2075">
        <v>1999</v>
      </c>
      <c r="E2" s="2075">
        <v>2000</v>
      </c>
      <c r="F2" s="2075">
        <v>2001</v>
      </c>
      <c r="G2" s="2075">
        <v>2002</v>
      </c>
      <c r="H2" s="2075">
        <v>2003</v>
      </c>
      <c r="I2" s="2075">
        <v>2004</v>
      </c>
      <c r="J2" s="2075">
        <v>2005</v>
      </c>
      <c r="K2" s="2075">
        <v>2006</v>
      </c>
      <c r="L2" s="2075">
        <v>2007</v>
      </c>
      <c r="M2" s="2075">
        <v>2008</v>
      </c>
      <c r="N2" s="2075">
        <v>2009</v>
      </c>
      <c r="O2" s="2075">
        <v>2010</v>
      </c>
      <c r="P2" s="2075">
        <v>2011</v>
      </c>
      <c r="Q2" s="2075">
        <v>2012</v>
      </c>
      <c r="R2" s="2075">
        <v>2013</v>
      </c>
      <c r="S2" s="2075">
        <v>2014</v>
      </c>
      <c r="T2" s="2075">
        <v>2015</v>
      </c>
      <c r="U2" s="2075">
        <v>2016</v>
      </c>
      <c r="V2" s="2075">
        <v>2017</v>
      </c>
      <c r="W2" s="2075">
        <v>2018</v>
      </c>
    </row>
    <row r="3" spans="1:23" ht="11.1" customHeight="1">
      <c r="A3" s="3069" t="s">
        <v>555</v>
      </c>
      <c r="B3" s="3069"/>
      <c r="C3" s="3069"/>
      <c r="D3" s="2076">
        <v>75</v>
      </c>
      <c r="E3" s="2076">
        <v>86</v>
      </c>
      <c r="F3" s="2076">
        <v>96</v>
      </c>
      <c r="G3" s="2076">
        <v>97</v>
      </c>
      <c r="H3" s="2076">
        <v>79</v>
      </c>
      <c r="I3" s="2076">
        <v>122</v>
      </c>
      <c r="J3" s="2076">
        <v>113</v>
      </c>
      <c r="K3" s="2076">
        <v>160</v>
      </c>
      <c r="L3" s="2077">
        <v>220</v>
      </c>
      <c r="M3" s="2077">
        <v>237</v>
      </c>
      <c r="N3" s="2077">
        <v>251</v>
      </c>
      <c r="O3" s="2077">
        <v>227</v>
      </c>
      <c r="P3" s="2077">
        <v>204</v>
      </c>
      <c r="Q3" s="2077">
        <v>182</v>
      </c>
      <c r="R3" s="2077">
        <v>187</v>
      </c>
      <c r="S3" s="2077">
        <v>234</v>
      </c>
      <c r="T3" s="2077">
        <v>247</v>
      </c>
      <c r="U3" s="2077">
        <v>319</v>
      </c>
      <c r="V3" s="2077">
        <v>432</v>
      </c>
      <c r="W3" s="2077">
        <v>369</v>
      </c>
    </row>
    <row r="4" spans="1:23" ht="11.1" customHeight="1">
      <c r="A4" s="3061" t="s">
        <v>556</v>
      </c>
      <c r="B4" s="3061"/>
      <c r="C4" s="3061"/>
      <c r="D4" s="2078">
        <v>36</v>
      </c>
      <c r="E4" s="2078">
        <v>38</v>
      </c>
      <c r="F4" s="2078">
        <v>20</v>
      </c>
      <c r="G4" s="2078">
        <v>12</v>
      </c>
      <c r="H4" s="2078">
        <v>21</v>
      </c>
      <c r="I4" s="2078">
        <v>15</v>
      </c>
      <c r="J4" s="2078">
        <v>22</v>
      </c>
      <c r="K4" s="2078">
        <v>36</v>
      </c>
      <c r="L4" s="2079">
        <v>16</v>
      </c>
      <c r="M4" s="2079">
        <v>103</v>
      </c>
      <c r="N4" s="2079">
        <v>108</v>
      </c>
      <c r="O4" s="2079">
        <v>67</v>
      </c>
      <c r="P4" s="2079">
        <v>64</v>
      </c>
      <c r="Q4" s="2079">
        <v>82</v>
      </c>
      <c r="R4" s="2079">
        <v>74</v>
      </c>
      <c r="S4" s="2079">
        <v>81</v>
      </c>
      <c r="T4" s="2079">
        <v>87</v>
      </c>
      <c r="U4" s="2079">
        <v>87</v>
      </c>
      <c r="V4" s="2079">
        <v>106</v>
      </c>
      <c r="W4" s="2079">
        <v>75</v>
      </c>
    </row>
    <row r="5" spans="1:23" ht="11.1" customHeight="1">
      <c r="A5" s="3069" t="s">
        <v>557</v>
      </c>
      <c r="B5" s="3069"/>
      <c r="C5" s="3069"/>
      <c r="D5" s="2076">
        <v>291</v>
      </c>
      <c r="E5" s="2076">
        <v>290</v>
      </c>
      <c r="F5" s="2076">
        <v>306</v>
      </c>
      <c r="G5" s="2076">
        <v>384</v>
      </c>
      <c r="H5" s="2076">
        <v>367</v>
      </c>
      <c r="I5" s="2076">
        <v>412</v>
      </c>
      <c r="J5" s="2076">
        <v>465</v>
      </c>
      <c r="K5" s="2076">
        <v>521</v>
      </c>
      <c r="L5" s="2077">
        <v>544</v>
      </c>
      <c r="M5" s="2077">
        <v>540</v>
      </c>
      <c r="N5" s="2077">
        <v>674</v>
      </c>
      <c r="O5" s="2077">
        <v>681</v>
      </c>
      <c r="P5" s="2077">
        <v>596</v>
      </c>
      <c r="Q5" s="2077">
        <v>584</v>
      </c>
      <c r="R5" s="2077">
        <v>523</v>
      </c>
      <c r="S5" s="2077">
        <v>545</v>
      </c>
      <c r="T5" s="2077">
        <v>616</v>
      </c>
      <c r="U5" s="2077">
        <v>695</v>
      </c>
      <c r="V5" s="2077">
        <v>865</v>
      </c>
      <c r="W5" s="2077">
        <v>991</v>
      </c>
    </row>
    <row r="6" spans="1:23" ht="11.1" customHeight="1">
      <c r="A6" s="3061" t="s">
        <v>558</v>
      </c>
      <c r="B6" s="3061"/>
      <c r="C6" s="3061"/>
      <c r="D6" s="2078">
        <v>57</v>
      </c>
      <c r="E6" s="2078">
        <v>45</v>
      </c>
      <c r="F6" s="2078">
        <v>47</v>
      </c>
      <c r="G6" s="2078">
        <v>134</v>
      </c>
      <c r="H6" s="2078">
        <v>127</v>
      </c>
      <c r="I6" s="2078">
        <v>165</v>
      </c>
      <c r="J6" s="2078">
        <v>171</v>
      </c>
      <c r="K6" s="2078">
        <v>191</v>
      </c>
      <c r="L6" s="2079">
        <v>208</v>
      </c>
      <c r="M6" s="2079">
        <v>244</v>
      </c>
      <c r="N6" s="2079">
        <v>257</v>
      </c>
      <c r="O6" s="2079">
        <v>251</v>
      </c>
      <c r="P6" s="2079">
        <v>221</v>
      </c>
      <c r="Q6" s="2079">
        <v>222</v>
      </c>
      <c r="R6" s="2079">
        <v>219</v>
      </c>
      <c r="S6" s="2079">
        <v>217</v>
      </c>
      <c r="T6" s="2079">
        <v>255</v>
      </c>
      <c r="U6" s="2079">
        <v>231</v>
      </c>
      <c r="V6" s="2079">
        <v>253</v>
      </c>
      <c r="W6" s="2079">
        <v>249</v>
      </c>
    </row>
    <row r="7" spans="1:23" ht="11.1" customHeight="1">
      <c r="A7" s="3069" t="s">
        <v>559</v>
      </c>
      <c r="B7" s="3069"/>
      <c r="C7" s="3069"/>
      <c r="D7" s="2076">
        <v>1734</v>
      </c>
      <c r="E7" s="2076">
        <v>1235</v>
      </c>
      <c r="F7" s="2076">
        <v>671</v>
      </c>
      <c r="G7" s="2076">
        <v>1777</v>
      </c>
      <c r="H7" s="2076">
        <v>1683</v>
      </c>
      <c r="I7" s="2076">
        <v>1700</v>
      </c>
      <c r="J7" s="2076">
        <v>1716</v>
      </c>
      <c r="K7" s="2076">
        <v>1837</v>
      </c>
      <c r="L7" s="2077">
        <v>2022</v>
      </c>
      <c r="M7" s="2077">
        <v>2127</v>
      </c>
      <c r="N7" s="2077">
        <v>2352</v>
      </c>
      <c r="O7" s="2077">
        <v>2305</v>
      </c>
      <c r="P7" s="2077">
        <v>2283</v>
      </c>
      <c r="Q7" s="2077">
        <v>2043</v>
      </c>
      <c r="R7" s="2077">
        <v>2205</v>
      </c>
      <c r="S7" s="2077">
        <v>2246</v>
      </c>
      <c r="T7" s="2077">
        <v>2165</v>
      </c>
      <c r="U7" s="2077">
        <v>2168</v>
      </c>
      <c r="V7" s="2077">
        <v>2331</v>
      </c>
      <c r="W7" s="2077">
        <v>2428</v>
      </c>
    </row>
    <row r="8" spans="1:23" ht="11.1" customHeight="1">
      <c r="A8" s="3061" t="s">
        <v>560</v>
      </c>
      <c r="B8" s="3061"/>
      <c r="C8" s="3061"/>
      <c r="D8" s="2078">
        <v>200</v>
      </c>
      <c r="E8" s="2078">
        <v>216</v>
      </c>
      <c r="F8" s="2078">
        <v>264</v>
      </c>
      <c r="G8" s="2078">
        <v>265</v>
      </c>
      <c r="H8" s="2078">
        <v>275</v>
      </c>
      <c r="I8" s="2078">
        <v>310</v>
      </c>
      <c r="J8" s="2078">
        <v>347</v>
      </c>
      <c r="K8" s="2078">
        <v>365</v>
      </c>
      <c r="L8" s="2079">
        <v>421</v>
      </c>
      <c r="M8" s="2079">
        <v>424</v>
      </c>
      <c r="N8" s="2079">
        <v>425</v>
      </c>
      <c r="O8" s="2079">
        <v>356</v>
      </c>
      <c r="P8" s="2079">
        <v>437</v>
      </c>
      <c r="Q8" s="2079">
        <v>435</v>
      </c>
      <c r="R8" s="2079">
        <v>464</v>
      </c>
      <c r="S8" s="2079">
        <v>518</v>
      </c>
      <c r="T8" s="2079">
        <v>459</v>
      </c>
      <c r="U8" s="2079">
        <v>463</v>
      </c>
      <c r="V8" s="2079">
        <v>516</v>
      </c>
      <c r="W8" s="2079">
        <v>498</v>
      </c>
    </row>
    <row r="9" spans="1:23" ht="11.1" customHeight="1">
      <c r="A9" s="3069" t="s">
        <v>561</v>
      </c>
      <c r="B9" s="3069"/>
      <c r="C9" s="3069"/>
      <c r="D9" s="2076">
        <v>112</v>
      </c>
      <c r="E9" s="2076">
        <v>101</v>
      </c>
      <c r="F9" s="2076">
        <v>98</v>
      </c>
      <c r="G9" s="2076">
        <v>128</v>
      </c>
      <c r="H9" s="2076">
        <v>103</v>
      </c>
      <c r="I9" s="2076">
        <v>143</v>
      </c>
      <c r="J9" s="2076">
        <v>121</v>
      </c>
      <c r="K9" s="2076">
        <v>185</v>
      </c>
      <c r="L9" s="2077">
        <v>190</v>
      </c>
      <c r="M9" s="2077">
        <v>162</v>
      </c>
      <c r="N9" s="2077">
        <v>165</v>
      </c>
      <c r="O9" s="2077">
        <v>196</v>
      </c>
      <c r="P9" s="2077">
        <v>163</v>
      </c>
      <c r="Q9" s="2077">
        <v>147</v>
      </c>
      <c r="R9" s="2077">
        <v>326</v>
      </c>
      <c r="S9" s="2077">
        <v>403</v>
      </c>
      <c r="T9" s="2077">
        <v>574</v>
      </c>
      <c r="U9" s="2077">
        <v>805</v>
      </c>
      <c r="V9" s="2077">
        <v>960</v>
      </c>
      <c r="W9" s="2077">
        <v>992</v>
      </c>
    </row>
    <row r="10" spans="1:23" ht="11.1" customHeight="1">
      <c r="A10" s="3061" t="s">
        <v>152</v>
      </c>
      <c r="B10" s="3061"/>
      <c r="C10" s="3061"/>
      <c r="D10" s="2078">
        <v>25</v>
      </c>
      <c r="E10" s="2078">
        <v>37</v>
      </c>
      <c r="F10" s="2078">
        <v>43</v>
      </c>
      <c r="G10" s="2078">
        <v>46</v>
      </c>
      <c r="H10" s="2078">
        <v>47</v>
      </c>
      <c r="I10" s="2078">
        <v>44</v>
      </c>
      <c r="J10" s="2078">
        <v>34</v>
      </c>
      <c r="K10" s="2078">
        <v>40</v>
      </c>
      <c r="L10" s="2079">
        <v>53</v>
      </c>
      <c r="M10" s="2079">
        <v>68</v>
      </c>
      <c r="N10" s="2079">
        <v>96</v>
      </c>
      <c r="O10" s="2079">
        <v>109</v>
      </c>
      <c r="P10" s="2079">
        <v>120</v>
      </c>
      <c r="Q10" s="2079">
        <v>77</v>
      </c>
      <c r="R10" s="2079">
        <v>104</v>
      </c>
      <c r="S10" s="2079">
        <v>103</v>
      </c>
      <c r="T10" s="2079">
        <v>102</v>
      </c>
      <c r="U10" s="2079">
        <v>146</v>
      </c>
      <c r="V10" s="2079">
        <v>243</v>
      </c>
      <c r="W10" s="2079">
        <v>353</v>
      </c>
    </row>
    <row r="11" spans="1:23" ht="11.1" customHeight="1">
      <c r="A11" s="3069" t="s">
        <v>1030</v>
      </c>
      <c r="B11" s="3069"/>
      <c r="C11" s="3069"/>
      <c r="D11" s="2076">
        <v>13</v>
      </c>
      <c r="E11" s="2076">
        <v>39</v>
      </c>
      <c r="F11" s="2076">
        <v>55</v>
      </c>
      <c r="G11" s="2076">
        <v>32</v>
      </c>
      <c r="H11" s="2076">
        <v>66</v>
      </c>
      <c r="I11" s="2076">
        <v>54</v>
      </c>
      <c r="J11" s="2076">
        <v>51</v>
      </c>
      <c r="K11" s="2076">
        <v>62</v>
      </c>
      <c r="L11" s="2077">
        <v>40</v>
      </c>
      <c r="M11" s="2077">
        <v>37</v>
      </c>
      <c r="N11" s="2077">
        <v>17</v>
      </c>
      <c r="O11" s="2077">
        <v>35</v>
      </c>
      <c r="P11" s="2077">
        <v>45</v>
      </c>
      <c r="Q11" s="2077">
        <v>35</v>
      </c>
      <c r="R11" s="2077">
        <v>44</v>
      </c>
      <c r="S11" s="2077">
        <v>55</v>
      </c>
      <c r="T11" s="2077">
        <v>62</v>
      </c>
      <c r="U11" s="2077">
        <v>203</v>
      </c>
      <c r="V11" s="2077">
        <v>241</v>
      </c>
      <c r="W11" s="2077">
        <v>207</v>
      </c>
    </row>
    <row r="12" spans="1:23" ht="11.1" customHeight="1">
      <c r="A12" s="3061" t="s">
        <v>154</v>
      </c>
      <c r="B12" s="3061"/>
      <c r="C12" s="3061"/>
      <c r="D12" s="2078">
        <v>518</v>
      </c>
      <c r="E12" s="2078">
        <v>650</v>
      </c>
      <c r="F12" s="2078">
        <v>998</v>
      </c>
      <c r="G12" s="2078">
        <v>1048</v>
      </c>
      <c r="H12" s="2078">
        <v>1122</v>
      </c>
      <c r="I12" s="2078">
        <v>1379</v>
      </c>
      <c r="J12" s="2078">
        <v>1312</v>
      </c>
      <c r="K12" s="2078">
        <v>1507</v>
      </c>
      <c r="L12" s="2079">
        <v>1705</v>
      </c>
      <c r="M12" s="2079">
        <v>1766</v>
      </c>
      <c r="N12" s="2079">
        <v>1876</v>
      </c>
      <c r="O12" s="2079">
        <v>1946</v>
      </c>
      <c r="P12" s="2079">
        <v>1863</v>
      </c>
      <c r="Q12" s="2079">
        <v>1619</v>
      </c>
      <c r="R12" s="2079">
        <v>1447</v>
      </c>
      <c r="S12" s="2079">
        <v>1526</v>
      </c>
      <c r="T12" s="2079">
        <v>1860</v>
      </c>
      <c r="U12" s="2079">
        <v>2885</v>
      </c>
      <c r="V12" s="2079">
        <v>3393</v>
      </c>
      <c r="W12" s="2079">
        <v>3371</v>
      </c>
    </row>
    <row r="13" spans="1:23" ht="11.1" customHeight="1">
      <c r="A13" s="3069" t="s">
        <v>1096</v>
      </c>
      <c r="B13" s="3069"/>
      <c r="C13" s="3069"/>
      <c r="D13" s="2076">
        <v>145</v>
      </c>
      <c r="E13" s="2076">
        <v>200</v>
      </c>
      <c r="F13" s="2076">
        <v>289</v>
      </c>
      <c r="G13" s="2076">
        <v>304</v>
      </c>
      <c r="H13" s="2076">
        <v>319</v>
      </c>
      <c r="I13" s="2076">
        <v>343</v>
      </c>
      <c r="J13" s="2076">
        <v>396</v>
      </c>
      <c r="K13" s="2076">
        <v>411</v>
      </c>
      <c r="L13" s="2077">
        <v>494</v>
      </c>
      <c r="M13" s="2077">
        <v>496</v>
      </c>
      <c r="N13" s="2077">
        <v>608</v>
      </c>
      <c r="O13" s="2077">
        <v>672</v>
      </c>
      <c r="P13" s="2077">
        <v>638</v>
      </c>
      <c r="Q13" s="2077">
        <v>637</v>
      </c>
      <c r="R13" s="2077">
        <v>637</v>
      </c>
      <c r="S13" s="2077">
        <v>777</v>
      </c>
      <c r="T13" s="2077">
        <v>896</v>
      </c>
      <c r="U13" s="2077">
        <v>931</v>
      </c>
      <c r="V13" s="2077">
        <v>1073</v>
      </c>
      <c r="W13" s="2077">
        <v>898</v>
      </c>
    </row>
    <row r="14" spans="1:23" ht="11.1" customHeight="1">
      <c r="A14" s="3061" t="s">
        <v>156</v>
      </c>
      <c r="B14" s="3061"/>
      <c r="C14" s="3061"/>
      <c r="D14" s="2078">
        <v>54</v>
      </c>
      <c r="E14" s="2078">
        <v>43</v>
      </c>
      <c r="F14" s="2078">
        <v>53</v>
      </c>
      <c r="G14" s="2078">
        <v>58</v>
      </c>
      <c r="H14" s="2078">
        <v>59</v>
      </c>
      <c r="I14" s="2078">
        <v>66</v>
      </c>
      <c r="J14" s="2078">
        <v>75</v>
      </c>
      <c r="K14" s="2078">
        <v>62</v>
      </c>
      <c r="L14" s="2079">
        <v>84</v>
      </c>
      <c r="M14" s="2079">
        <v>65</v>
      </c>
      <c r="N14" s="2079">
        <v>69</v>
      </c>
      <c r="O14" s="2079">
        <v>83</v>
      </c>
      <c r="P14" s="2079">
        <v>96</v>
      </c>
      <c r="Q14" s="2079">
        <v>89</v>
      </c>
      <c r="R14" s="2079">
        <v>83</v>
      </c>
      <c r="S14" s="2079">
        <v>76</v>
      </c>
      <c r="T14" s="2079">
        <v>68</v>
      </c>
      <c r="U14" s="2079">
        <v>80</v>
      </c>
      <c r="V14" s="2079">
        <v>74</v>
      </c>
      <c r="W14" s="2079">
        <v>58</v>
      </c>
    </row>
    <row r="15" spans="1:23" ht="11.1" customHeight="1">
      <c r="A15" s="3069" t="s">
        <v>157</v>
      </c>
      <c r="B15" s="3069"/>
      <c r="C15" s="3069"/>
      <c r="D15" s="2076">
        <v>37</v>
      </c>
      <c r="E15" s="2076">
        <v>42</v>
      </c>
      <c r="F15" s="2076">
        <v>76</v>
      </c>
      <c r="G15" s="2076">
        <v>81</v>
      </c>
      <c r="H15" s="2076">
        <v>70</v>
      </c>
      <c r="I15" s="2076">
        <v>61</v>
      </c>
      <c r="J15" s="2076">
        <v>62</v>
      </c>
      <c r="K15" s="2076">
        <v>83</v>
      </c>
      <c r="L15" s="2077">
        <v>76</v>
      </c>
      <c r="M15" s="2077">
        <v>90</v>
      </c>
      <c r="N15" s="2077">
        <v>84</v>
      </c>
      <c r="O15" s="2077">
        <v>98</v>
      </c>
      <c r="P15" s="2077">
        <v>100</v>
      </c>
      <c r="Q15" s="2077">
        <v>77</v>
      </c>
      <c r="R15" s="2077">
        <v>100</v>
      </c>
      <c r="S15" s="2077">
        <v>107</v>
      </c>
      <c r="T15" s="2077">
        <v>119</v>
      </c>
      <c r="U15" s="2077">
        <v>137</v>
      </c>
      <c r="V15" s="2077">
        <v>130</v>
      </c>
      <c r="W15" s="2077">
        <v>139</v>
      </c>
    </row>
    <row r="16" spans="1:23" ht="11.1" customHeight="1">
      <c r="A16" s="3061" t="s">
        <v>158</v>
      </c>
      <c r="B16" s="3061"/>
      <c r="C16" s="3061"/>
      <c r="D16" s="2078">
        <v>571</v>
      </c>
      <c r="E16" s="2078">
        <v>646</v>
      </c>
      <c r="F16" s="2078">
        <v>624</v>
      </c>
      <c r="G16" s="2078">
        <v>694</v>
      </c>
      <c r="H16" s="2078">
        <v>574</v>
      </c>
      <c r="I16" s="2078">
        <v>657</v>
      </c>
      <c r="J16" s="2078">
        <v>693</v>
      </c>
      <c r="K16" s="2078">
        <v>961</v>
      </c>
      <c r="L16" s="2079">
        <v>786</v>
      </c>
      <c r="M16" s="2079">
        <v>909</v>
      </c>
      <c r="N16" s="2079">
        <v>960</v>
      </c>
      <c r="O16" s="2079">
        <v>879</v>
      </c>
      <c r="P16" s="2079">
        <v>906</v>
      </c>
      <c r="Q16" s="2079">
        <v>1092</v>
      </c>
      <c r="R16" s="2079">
        <v>769</v>
      </c>
      <c r="S16" s="2079">
        <v>793</v>
      </c>
      <c r="T16" s="2079">
        <v>901</v>
      </c>
      <c r="U16" s="2079">
        <v>1617</v>
      </c>
      <c r="V16" s="2079">
        <v>2014</v>
      </c>
      <c r="W16" s="2079">
        <v>2140</v>
      </c>
    </row>
    <row r="17" spans="1:23" ht="11.1" customHeight="1">
      <c r="A17" s="3069" t="s">
        <v>159</v>
      </c>
      <c r="B17" s="3069"/>
      <c r="C17" s="3069"/>
      <c r="D17" s="2076">
        <v>83</v>
      </c>
      <c r="E17" s="2076">
        <v>77</v>
      </c>
      <c r="F17" s="2076">
        <v>105</v>
      </c>
      <c r="G17" s="2076">
        <v>106</v>
      </c>
      <c r="H17" s="2076">
        <v>171</v>
      </c>
      <c r="I17" s="2076">
        <v>184</v>
      </c>
      <c r="J17" s="2076">
        <v>183</v>
      </c>
      <c r="K17" s="2076">
        <v>216</v>
      </c>
      <c r="L17" s="2077">
        <v>289</v>
      </c>
      <c r="M17" s="2077">
        <v>328</v>
      </c>
      <c r="N17" s="2077">
        <v>339</v>
      </c>
      <c r="O17" s="2077">
        <v>357</v>
      </c>
      <c r="P17" s="2077">
        <v>383</v>
      </c>
      <c r="Q17" s="2077">
        <v>360</v>
      </c>
      <c r="R17" s="2077">
        <v>334</v>
      </c>
      <c r="S17" s="2077">
        <v>409</v>
      </c>
      <c r="T17" s="2077">
        <v>464</v>
      </c>
      <c r="U17" s="2077">
        <v>711</v>
      </c>
      <c r="V17" s="2077">
        <v>1205</v>
      </c>
      <c r="W17" s="2077">
        <v>1162</v>
      </c>
    </row>
    <row r="18" spans="1:23" ht="11.1" customHeight="1">
      <c r="A18" s="3061" t="s">
        <v>160</v>
      </c>
      <c r="B18" s="3061"/>
      <c r="C18" s="3061"/>
      <c r="D18" s="2078">
        <v>40</v>
      </c>
      <c r="E18" s="2078">
        <v>45</v>
      </c>
      <c r="F18" s="2078">
        <v>66</v>
      </c>
      <c r="G18" s="2078">
        <v>72</v>
      </c>
      <c r="H18" s="2078">
        <v>75</v>
      </c>
      <c r="I18" s="2078">
        <v>96</v>
      </c>
      <c r="J18" s="2078">
        <v>116</v>
      </c>
      <c r="K18" s="2078">
        <v>151</v>
      </c>
      <c r="L18" s="2079">
        <v>169</v>
      </c>
      <c r="M18" s="2079">
        <v>181</v>
      </c>
      <c r="N18" s="2079">
        <v>178</v>
      </c>
      <c r="O18" s="2079">
        <v>213</v>
      </c>
      <c r="P18" s="2079">
        <v>219</v>
      </c>
      <c r="Q18" s="2079">
        <v>220</v>
      </c>
      <c r="R18" s="2079">
        <v>211</v>
      </c>
      <c r="S18" s="2079">
        <v>201</v>
      </c>
      <c r="T18" s="2079">
        <v>212</v>
      </c>
      <c r="U18" s="2079">
        <v>210</v>
      </c>
      <c r="V18" s="2079">
        <v>243</v>
      </c>
      <c r="W18" s="2079">
        <v>185</v>
      </c>
    </row>
    <row r="19" spans="1:23" ht="11.1" customHeight="1">
      <c r="A19" s="3069" t="s">
        <v>161</v>
      </c>
      <c r="B19" s="3069"/>
      <c r="C19" s="3069"/>
      <c r="D19" s="2076">
        <v>52</v>
      </c>
      <c r="E19" s="2076">
        <v>56</v>
      </c>
      <c r="F19" s="2076">
        <v>81</v>
      </c>
      <c r="G19" s="2076">
        <v>109</v>
      </c>
      <c r="H19" s="2076">
        <v>115</v>
      </c>
      <c r="I19" s="2076">
        <v>151</v>
      </c>
      <c r="J19" s="2076">
        <v>147</v>
      </c>
      <c r="K19" s="2076">
        <v>158</v>
      </c>
      <c r="L19" s="2077">
        <v>151</v>
      </c>
      <c r="M19" s="2077">
        <v>117</v>
      </c>
      <c r="N19" s="2077">
        <v>169</v>
      </c>
      <c r="O19" s="2077">
        <v>123</v>
      </c>
      <c r="P19" s="2077">
        <v>151</v>
      </c>
      <c r="Q19" s="2077">
        <v>198</v>
      </c>
      <c r="R19" s="2077">
        <v>191</v>
      </c>
      <c r="S19" s="2077">
        <v>202</v>
      </c>
      <c r="T19" s="2077">
        <v>175</v>
      </c>
      <c r="U19" s="2077">
        <v>160</v>
      </c>
      <c r="V19" s="2077">
        <v>176</v>
      </c>
      <c r="W19" s="2077">
        <v>183</v>
      </c>
    </row>
    <row r="20" spans="1:23" ht="11.1" customHeight="1">
      <c r="A20" s="3061" t="s">
        <v>162</v>
      </c>
      <c r="B20" s="3061"/>
      <c r="C20" s="3061"/>
      <c r="D20" s="2078">
        <v>84</v>
      </c>
      <c r="E20" s="2078">
        <v>138</v>
      </c>
      <c r="F20" s="2078">
        <v>197</v>
      </c>
      <c r="G20" s="2078">
        <v>227</v>
      </c>
      <c r="H20" s="2078">
        <v>304</v>
      </c>
      <c r="I20" s="2078">
        <v>279</v>
      </c>
      <c r="J20" s="2078">
        <v>339</v>
      </c>
      <c r="K20" s="2078">
        <v>408</v>
      </c>
      <c r="L20" s="2079">
        <v>391</v>
      </c>
      <c r="M20" s="2079">
        <v>432</v>
      </c>
      <c r="N20" s="2079">
        <v>471</v>
      </c>
      <c r="O20" s="2079">
        <v>639</v>
      </c>
      <c r="P20" s="2079">
        <v>689</v>
      </c>
      <c r="Q20" s="2079">
        <v>663</v>
      </c>
      <c r="R20" s="2079">
        <v>604</v>
      </c>
      <c r="S20" s="2079">
        <v>666</v>
      </c>
      <c r="T20" s="2079">
        <v>807</v>
      </c>
      <c r="U20" s="2079">
        <v>976</v>
      </c>
      <c r="V20" s="2079">
        <v>1201</v>
      </c>
      <c r="W20" s="2079">
        <v>1040</v>
      </c>
    </row>
    <row r="21" spans="1:23" ht="11.1" customHeight="1">
      <c r="A21" s="3069" t="s">
        <v>163</v>
      </c>
      <c r="B21" s="3069"/>
      <c r="C21" s="3069"/>
      <c r="D21" s="2076">
        <v>49</v>
      </c>
      <c r="E21" s="2076">
        <v>88</v>
      </c>
      <c r="F21" s="2076">
        <v>108</v>
      </c>
      <c r="G21" s="2076">
        <v>123</v>
      </c>
      <c r="H21" s="2076">
        <v>167</v>
      </c>
      <c r="I21" s="2076">
        <v>177</v>
      </c>
      <c r="J21" s="2076">
        <v>205</v>
      </c>
      <c r="K21" s="2076">
        <v>226</v>
      </c>
      <c r="L21" s="2077">
        <v>252</v>
      </c>
      <c r="M21" s="2077">
        <v>165</v>
      </c>
      <c r="N21" s="2077">
        <v>145</v>
      </c>
      <c r="O21" s="2077">
        <v>158</v>
      </c>
      <c r="P21" s="2077">
        <v>138</v>
      </c>
      <c r="Q21" s="2077">
        <v>178</v>
      </c>
      <c r="R21" s="2077">
        <v>223</v>
      </c>
      <c r="S21" s="2077">
        <v>226</v>
      </c>
      <c r="T21" s="2077">
        <v>246</v>
      </c>
      <c r="U21" s="2077">
        <v>304</v>
      </c>
      <c r="V21" s="2077">
        <v>387</v>
      </c>
      <c r="W21" s="2077">
        <v>410</v>
      </c>
    </row>
    <row r="22" spans="1:23" ht="11.1" customHeight="1">
      <c r="A22" s="3061" t="s">
        <v>164</v>
      </c>
      <c r="B22" s="3061"/>
      <c r="C22" s="3061"/>
      <c r="D22" s="2078">
        <v>50</v>
      </c>
      <c r="E22" s="2078">
        <v>53</v>
      </c>
      <c r="F22" s="2078">
        <v>72</v>
      </c>
      <c r="G22" s="2078">
        <v>111</v>
      </c>
      <c r="H22" s="2078">
        <v>101</v>
      </c>
      <c r="I22" s="2078">
        <v>113</v>
      </c>
      <c r="J22" s="2078">
        <v>140</v>
      </c>
      <c r="K22" s="2078">
        <v>111</v>
      </c>
      <c r="L22" s="2079">
        <v>126</v>
      </c>
      <c r="M22" s="2079">
        <v>134</v>
      </c>
      <c r="N22" s="2079">
        <v>158</v>
      </c>
      <c r="O22" s="2079">
        <v>122</v>
      </c>
      <c r="P22" s="2079">
        <v>121</v>
      </c>
      <c r="Q22" s="2079">
        <v>124</v>
      </c>
      <c r="R22" s="2079">
        <v>155</v>
      </c>
      <c r="S22" s="2079">
        <v>196</v>
      </c>
      <c r="T22" s="2079">
        <v>245</v>
      </c>
      <c r="U22" s="2079">
        <v>328</v>
      </c>
      <c r="V22" s="2079">
        <v>391</v>
      </c>
      <c r="W22" s="2079">
        <v>321</v>
      </c>
    </row>
    <row r="23" spans="1:23" ht="11.1" customHeight="1">
      <c r="A23" s="3069" t="s">
        <v>165</v>
      </c>
      <c r="B23" s="3069"/>
      <c r="C23" s="3069"/>
      <c r="D23" s="2076">
        <v>528</v>
      </c>
      <c r="E23" s="2076">
        <v>537</v>
      </c>
      <c r="F23" s="2076">
        <v>540</v>
      </c>
      <c r="G23" s="2076">
        <v>572</v>
      </c>
      <c r="H23" s="2076">
        <v>592</v>
      </c>
      <c r="I23" s="2076">
        <v>516</v>
      </c>
      <c r="J23" s="2076">
        <v>497</v>
      </c>
      <c r="K23" s="2076">
        <v>581</v>
      </c>
      <c r="L23" s="2077">
        <v>589</v>
      </c>
      <c r="M23" s="2077">
        <v>537</v>
      </c>
      <c r="N23" s="2077">
        <v>564</v>
      </c>
      <c r="O23" s="2077">
        <v>534</v>
      </c>
      <c r="P23" s="2077">
        <v>581</v>
      </c>
      <c r="Q23" s="2077">
        <v>664</v>
      </c>
      <c r="R23" s="2077">
        <v>684</v>
      </c>
      <c r="S23" s="2077">
        <v>809</v>
      </c>
      <c r="T23" s="2077">
        <v>976</v>
      </c>
      <c r="U23" s="2077">
        <v>1711</v>
      </c>
      <c r="V23" s="2077">
        <v>2000</v>
      </c>
      <c r="W23" s="2077">
        <v>2125</v>
      </c>
    </row>
    <row r="24" spans="1:23" ht="11.1" customHeight="1">
      <c r="A24" s="3061" t="s">
        <v>166</v>
      </c>
      <c r="B24" s="3061"/>
      <c r="C24" s="3061"/>
      <c r="D24" s="2078">
        <v>392</v>
      </c>
      <c r="E24" s="2078">
        <v>372</v>
      </c>
      <c r="F24" s="2078">
        <v>574</v>
      </c>
      <c r="G24" s="2078">
        <v>570</v>
      </c>
      <c r="H24" s="2078">
        <v>641</v>
      </c>
      <c r="I24" s="2078">
        <v>535</v>
      </c>
      <c r="J24" s="2078">
        <v>653</v>
      </c>
      <c r="K24" s="2078">
        <v>809</v>
      </c>
      <c r="L24" s="2079">
        <v>747</v>
      </c>
      <c r="M24" s="2079">
        <v>644</v>
      </c>
      <c r="N24" s="2079">
        <v>705</v>
      </c>
      <c r="O24" s="2079">
        <v>608</v>
      </c>
      <c r="P24" s="2079">
        <v>681</v>
      </c>
      <c r="Q24" s="2079">
        <v>648</v>
      </c>
      <c r="R24" s="2079">
        <v>859</v>
      </c>
      <c r="S24" s="2079">
        <v>1070</v>
      </c>
      <c r="T24" s="2079">
        <v>1484</v>
      </c>
      <c r="U24" s="2079">
        <v>2001</v>
      </c>
      <c r="V24" s="2079">
        <v>1999</v>
      </c>
      <c r="W24" s="2079">
        <v>2089</v>
      </c>
    </row>
    <row r="25" spans="1:23" ht="11.1" customHeight="1">
      <c r="A25" s="3069" t="s">
        <v>167</v>
      </c>
      <c r="B25" s="3069"/>
      <c r="C25" s="3069"/>
      <c r="D25" s="2076">
        <v>161</v>
      </c>
      <c r="E25" s="2076">
        <v>165</v>
      </c>
      <c r="F25" s="2076">
        <v>207</v>
      </c>
      <c r="G25" s="2076">
        <v>261</v>
      </c>
      <c r="H25" s="2076">
        <v>282</v>
      </c>
      <c r="I25" s="2076">
        <v>368</v>
      </c>
      <c r="J25" s="2076">
        <v>471</v>
      </c>
      <c r="K25" s="2076">
        <v>624</v>
      </c>
      <c r="L25" s="2077">
        <v>563</v>
      </c>
      <c r="M25" s="2077">
        <v>582</v>
      </c>
      <c r="N25" s="2077">
        <v>640</v>
      </c>
      <c r="O25" s="2077">
        <v>675</v>
      </c>
      <c r="P25" s="2077">
        <v>627</v>
      </c>
      <c r="Q25" s="2077">
        <v>604</v>
      </c>
      <c r="R25" s="2077">
        <v>691</v>
      </c>
      <c r="S25" s="2077">
        <v>798</v>
      </c>
      <c r="T25" s="2077">
        <v>1159</v>
      </c>
      <c r="U25" s="2077">
        <v>1648</v>
      </c>
      <c r="V25" s="2077">
        <v>2047</v>
      </c>
      <c r="W25" s="2077">
        <v>2053</v>
      </c>
    </row>
    <row r="26" spans="1:23" ht="11.1" customHeight="1">
      <c r="A26" s="3061" t="s">
        <v>168</v>
      </c>
      <c r="B26" s="3061"/>
      <c r="C26" s="3061"/>
      <c r="D26" s="2078">
        <v>100</v>
      </c>
      <c r="E26" s="2078">
        <v>83</v>
      </c>
      <c r="F26" s="2078">
        <v>135</v>
      </c>
      <c r="G26" s="2078">
        <v>144</v>
      </c>
      <c r="H26" s="2078">
        <v>155</v>
      </c>
      <c r="I26" s="2078">
        <v>183</v>
      </c>
      <c r="J26" s="2078">
        <v>193</v>
      </c>
      <c r="K26" s="2078">
        <v>219</v>
      </c>
      <c r="L26" s="2079">
        <v>243</v>
      </c>
      <c r="M26" s="2079">
        <v>299</v>
      </c>
      <c r="N26" s="2079">
        <v>313</v>
      </c>
      <c r="O26" s="2079">
        <v>284</v>
      </c>
      <c r="P26" s="2079">
        <v>335</v>
      </c>
      <c r="Q26" s="2079">
        <v>325</v>
      </c>
      <c r="R26" s="2079">
        <v>312</v>
      </c>
      <c r="S26" s="2079">
        <v>323</v>
      </c>
      <c r="T26" s="2079">
        <v>348</v>
      </c>
      <c r="U26" s="2079">
        <v>394</v>
      </c>
      <c r="V26" s="2079">
        <v>459</v>
      </c>
      <c r="W26" s="2079">
        <v>382</v>
      </c>
    </row>
    <row r="27" spans="1:23" ht="11.1" customHeight="1">
      <c r="A27" s="3069" t="s">
        <v>169</v>
      </c>
      <c r="B27" s="3069"/>
      <c r="C27" s="3069"/>
      <c r="D27" s="2076">
        <v>34</v>
      </c>
      <c r="E27" s="2076">
        <v>33</v>
      </c>
      <c r="F27" s="2076">
        <v>54</v>
      </c>
      <c r="G27" s="2076">
        <v>48</v>
      </c>
      <c r="H27" s="2076">
        <v>50</v>
      </c>
      <c r="I27" s="2076">
        <v>59</v>
      </c>
      <c r="J27" s="2076">
        <v>71</v>
      </c>
      <c r="K27" s="2076">
        <v>93</v>
      </c>
      <c r="L27" s="2077">
        <v>127</v>
      </c>
      <c r="M27" s="2077">
        <v>124</v>
      </c>
      <c r="N27" s="2077">
        <v>123</v>
      </c>
      <c r="O27" s="2077">
        <v>134</v>
      </c>
      <c r="P27" s="2077">
        <v>120</v>
      </c>
      <c r="Q27" s="2077">
        <v>127</v>
      </c>
      <c r="R27" s="2077">
        <v>118</v>
      </c>
      <c r="S27" s="2077">
        <v>132</v>
      </c>
      <c r="T27" s="2077">
        <v>163</v>
      </c>
      <c r="U27" s="2077">
        <v>204</v>
      </c>
      <c r="V27" s="2077">
        <v>226</v>
      </c>
      <c r="W27" s="2077">
        <v>188</v>
      </c>
    </row>
    <row r="28" spans="1:23" ht="11.1" customHeight="1">
      <c r="A28" s="3061" t="s">
        <v>170</v>
      </c>
      <c r="B28" s="3061"/>
      <c r="C28" s="3061"/>
      <c r="D28" s="2078">
        <v>148</v>
      </c>
      <c r="E28" s="2078">
        <v>173</v>
      </c>
      <c r="F28" s="2078">
        <v>213</v>
      </c>
      <c r="G28" s="2078">
        <v>214</v>
      </c>
      <c r="H28" s="2078">
        <v>323</v>
      </c>
      <c r="I28" s="2078">
        <v>340</v>
      </c>
      <c r="J28" s="2078">
        <v>375</v>
      </c>
      <c r="K28" s="2078">
        <v>454</v>
      </c>
      <c r="L28" s="2079">
        <v>451</v>
      </c>
      <c r="M28" s="2079">
        <v>477</v>
      </c>
      <c r="N28" s="2079">
        <v>499</v>
      </c>
      <c r="O28" s="2079">
        <v>561</v>
      </c>
      <c r="P28" s="2079">
        <v>519</v>
      </c>
      <c r="Q28" s="2079">
        <v>478</v>
      </c>
      <c r="R28" s="2079">
        <v>523</v>
      </c>
      <c r="S28" s="2079">
        <v>525</v>
      </c>
      <c r="T28" s="2079">
        <v>616</v>
      </c>
      <c r="U28" s="2079">
        <v>827</v>
      </c>
      <c r="V28" s="2079">
        <v>952</v>
      </c>
      <c r="W28" s="2079">
        <v>1171</v>
      </c>
    </row>
    <row r="29" spans="1:23" ht="11.1" customHeight="1">
      <c r="A29" s="3069" t="s">
        <v>171</v>
      </c>
      <c r="B29" s="3069"/>
      <c r="C29" s="3069"/>
      <c r="D29" s="2076">
        <v>24</v>
      </c>
      <c r="E29" s="2076">
        <v>17</v>
      </c>
      <c r="F29" s="2076">
        <v>25</v>
      </c>
      <c r="G29" s="2076">
        <v>33</v>
      </c>
      <c r="H29" s="2076">
        <v>54</v>
      </c>
      <c r="I29" s="2076">
        <v>48</v>
      </c>
      <c r="J29" s="2076">
        <v>54</v>
      </c>
      <c r="K29" s="2076">
        <v>63</v>
      </c>
      <c r="L29" s="2077">
        <v>79</v>
      </c>
      <c r="M29" s="2077">
        <v>81</v>
      </c>
      <c r="N29" s="2077">
        <v>107</v>
      </c>
      <c r="O29" s="2077">
        <v>72</v>
      </c>
      <c r="P29" s="2077">
        <v>88</v>
      </c>
      <c r="Q29" s="2077">
        <v>67</v>
      </c>
      <c r="R29" s="2104">
        <v>83</v>
      </c>
      <c r="S29" s="2104">
        <v>73</v>
      </c>
      <c r="T29" s="2104">
        <v>61</v>
      </c>
      <c r="U29" s="2104">
        <v>49</v>
      </c>
      <c r="V29" s="2104">
        <v>55</v>
      </c>
      <c r="W29" s="2104">
        <v>72</v>
      </c>
    </row>
    <row r="30" spans="1:23" ht="11.1" customHeight="1">
      <c r="A30" s="3069" t="s">
        <v>172</v>
      </c>
      <c r="B30" s="3069"/>
      <c r="C30" s="3069"/>
      <c r="D30" s="2076">
        <v>18</v>
      </c>
      <c r="E30" s="2076">
        <v>25</v>
      </c>
      <c r="F30" s="2076">
        <v>45</v>
      </c>
      <c r="G30" s="2076">
        <v>38</v>
      </c>
      <c r="H30" s="2076">
        <v>28</v>
      </c>
      <c r="I30" s="2076">
        <v>35</v>
      </c>
      <c r="J30" s="2076">
        <v>55</v>
      </c>
      <c r="K30" s="2076">
        <v>49</v>
      </c>
      <c r="L30" s="2077">
        <v>60</v>
      </c>
      <c r="M30" s="2077">
        <v>50</v>
      </c>
      <c r="N30" s="2077">
        <v>77</v>
      </c>
      <c r="O30" s="2077">
        <v>73</v>
      </c>
      <c r="P30" s="2077">
        <v>70</v>
      </c>
      <c r="Q30" s="2077">
        <v>82</v>
      </c>
      <c r="R30" s="2104">
        <v>61</v>
      </c>
      <c r="S30" s="2104">
        <v>77</v>
      </c>
      <c r="T30" s="2104">
        <v>73</v>
      </c>
      <c r="U30" s="2104">
        <v>64</v>
      </c>
      <c r="V30" s="2104">
        <v>87</v>
      </c>
      <c r="W30" s="2104">
        <v>91</v>
      </c>
    </row>
    <row r="31" spans="1:23" ht="11.1" customHeight="1">
      <c r="A31" s="3061" t="s">
        <v>173</v>
      </c>
      <c r="B31" s="3061"/>
      <c r="C31" s="3061"/>
      <c r="D31" s="2078">
        <v>173</v>
      </c>
      <c r="E31" s="2078">
        <v>206</v>
      </c>
      <c r="F31" s="2078">
        <v>217</v>
      </c>
      <c r="G31" s="2078">
        <v>258</v>
      </c>
      <c r="H31" s="2078">
        <v>270</v>
      </c>
      <c r="I31" s="2078">
        <v>306</v>
      </c>
      <c r="J31" s="2078">
        <v>355</v>
      </c>
      <c r="K31" s="2078">
        <v>366</v>
      </c>
      <c r="L31" s="2079">
        <v>402</v>
      </c>
      <c r="M31" s="2079">
        <v>429</v>
      </c>
      <c r="N31" s="2079">
        <v>482</v>
      </c>
      <c r="O31" s="2079">
        <v>499</v>
      </c>
      <c r="P31" s="2079">
        <v>520</v>
      </c>
      <c r="Q31" s="2079">
        <v>489</v>
      </c>
      <c r="R31" s="2079">
        <v>434</v>
      </c>
      <c r="S31" s="2079">
        <v>394</v>
      </c>
      <c r="T31" s="2079">
        <v>420</v>
      </c>
      <c r="U31" s="2079">
        <v>437</v>
      </c>
      <c r="V31" s="2079">
        <v>427</v>
      </c>
      <c r="W31" s="2079">
        <v>385</v>
      </c>
    </row>
    <row r="32" spans="1:23" ht="11.1" customHeight="1">
      <c r="A32" s="3069" t="s">
        <v>174</v>
      </c>
      <c r="B32" s="3069"/>
      <c r="C32" s="3069"/>
      <c r="D32" s="2076">
        <v>49</v>
      </c>
      <c r="E32" s="2076">
        <v>40</v>
      </c>
      <c r="F32" s="2076">
        <v>74</v>
      </c>
      <c r="G32" s="2076">
        <v>103</v>
      </c>
      <c r="H32" s="2076">
        <v>117</v>
      </c>
      <c r="I32" s="2076">
        <v>108</v>
      </c>
      <c r="J32" s="2076">
        <v>129</v>
      </c>
      <c r="K32" s="2076">
        <v>130</v>
      </c>
      <c r="L32" s="2077">
        <v>163</v>
      </c>
      <c r="M32" s="2077">
        <v>109</v>
      </c>
      <c r="N32" s="2077">
        <v>141</v>
      </c>
      <c r="O32" s="2077">
        <v>144</v>
      </c>
      <c r="P32" s="2077">
        <v>170</v>
      </c>
      <c r="Q32" s="2077">
        <v>132</v>
      </c>
      <c r="R32" s="2077">
        <v>137</v>
      </c>
      <c r="S32" s="2077">
        <v>274</v>
      </c>
      <c r="T32" s="2077">
        <v>383</v>
      </c>
      <c r="U32" s="2077">
        <v>458</v>
      </c>
      <c r="V32" s="2077">
        <v>446</v>
      </c>
      <c r="W32" s="2077">
        <v>437</v>
      </c>
    </row>
    <row r="33" spans="1:23" ht="11.1" customHeight="1">
      <c r="A33" s="3061" t="s">
        <v>1029</v>
      </c>
      <c r="B33" s="3061"/>
      <c r="C33" s="3061"/>
      <c r="D33" s="2078">
        <v>279</v>
      </c>
      <c r="E33" s="2078">
        <v>286</v>
      </c>
      <c r="F33" s="2078">
        <v>339</v>
      </c>
      <c r="G33" s="2078">
        <v>396</v>
      </c>
      <c r="H33" s="2078">
        <v>361</v>
      </c>
      <c r="I33" s="2078">
        <v>290</v>
      </c>
      <c r="J33" s="2078">
        <v>415</v>
      </c>
      <c r="K33" s="2078">
        <v>381</v>
      </c>
      <c r="L33" s="2079">
        <v>348</v>
      </c>
      <c r="M33" s="2079">
        <v>332</v>
      </c>
      <c r="N33" s="2079">
        <v>76</v>
      </c>
      <c r="O33" s="2079">
        <v>399</v>
      </c>
      <c r="P33" s="2079">
        <v>471</v>
      </c>
      <c r="Q33" s="2079">
        <v>499</v>
      </c>
      <c r="R33" s="2079">
        <v>546</v>
      </c>
      <c r="S33" s="2079">
        <v>581</v>
      </c>
      <c r="T33" s="2079">
        <v>683</v>
      </c>
      <c r="U33" s="2079">
        <v>1211</v>
      </c>
      <c r="V33" s="2079">
        <v>1870</v>
      </c>
      <c r="W33" s="2079">
        <v>2590</v>
      </c>
    </row>
    <row r="34" spans="1:23" ht="11.1" customHeight="1">
      <c r="A34" s="3069" t="s">
        <v>176</v>
      </c>
      <c r="B34" s="3069"/>
      <c r="C34" s="3069"/>
      <c r="D34" s="2076">
        <v>211</v>
      </c>
      <c r="E34" s="2076">
        <v>194</v>
      </c>
      <c r="F34" s="2076">
        <v>176</v>
      </c>
      <c r="G34" s="2076">
        <v>205</v>
      </c>
      <c r="H34" s="2076">
        <v>247</v>
      </c>
      <c r="I34" s="2076">
        <v>194</v>
      </c>
      <c r="J34" s="2076">
        <v>212</v>
      </c>
      <c r="K34" s="2076">
        <v>283</v>
      </c>
      <c r="L34" s="2077">
        <v>291</v>
      </c>
      <c r="M34" s="2077">
        <v>340</v>
      </c>
      <c r="N34" s="2077">
        <v>202</v>
      </c>
      <c r="O34" s="2077">
        <v>227</v>
      </c>
      <c r="P34" s="2077">
        <v>236</v>
      </c>
      <c r="Q34" s="2077">
        <v>292</v>
      </c>
      <c r="R34" s="2077">
        <v>320</v>
      </c>
      <c r="S34" s="2077">
        <v>375</v>
      </c>
      <c r="T34" s="2077">
        <v>310</v>
      </c>
      <c r="U34" s="2077">
        <v>332</v>
      </c>
      <c r="V34" s="2077">
        <v>321</v>
      </c>
      <c r="W34" s="2077">
        <v>315</v>
      </c>
    </row>
    <row r="35" spans="1:23" ht="11.1" customHeight="1">
      <c r="A35" s="3061" t="s">
        <v>177</v>
      </c>
      <c r="B35" s="3061"/>
      <c r="C35" s="3061"/>
      <c r="D35" s="2078">
        <v>715</v>
      </c>
      <c r="E35" s="2078">
        <v>567</v>
      </c>
      <c r="F35" s="2078">
        <v>704</v>
      </c>
      <c r="G35" s="2078">
        <v>648</v>
      </c>
      <c r="H35" s="2078">
        <v>670</v>
      </c>
      <c r="I35" s="2078">
        <v>597</v>
      </c>
      <c r="J35" s="2078">
        <v>668</v>
      </c>
      <c r="K35" s="2078">
        <v>1154</v>
      </c>
      <c r="L35" s="2079">
        <v>1161</v>
      </c>
      <c r="M35" s="2079">
        <v>1250</v>
      </c>
      <c r="N35" s="2079">
        <v>1175</v>
      </c>
      <c r="O35" s="2079">
        <v>1222</v>
      </c>
      <c r="P35" s="2079">
        <v>1476</v>
      </c>
      <c r="Q35" s="2079">
        <v>1541</v>
      </c>
      <c r="R35" s="2079">
        <v>1574</v>
      </c>
      <c r="S35" s="2079">
        <v>1556</v>
      </c>
      <c r="T35" s="2079">
        <v>1967</v>
      </c>
      <c r="U35" s="2079">
        <v>2903</v>
      </c>
      <c r="V35" s="2079">
        <v>3266</v>
      </c>
      <c r="W35" s="2079">
        <v>3123</v>
      </c>
    </row>
    <row r="36" spans="1:23" ht="11.1" customHeight="1">
      <c r="A36" s="3069" t="s">
        <v>178</v>
      </c>
      <c r="B36" s="3069"/>
      <c r="C36" s="3069"/>
      <c r="D36" s="2076">
        <v>243</v>
      </c>
      <c r="E36" s="2076">
        <v>357</v>
      </c>
      <c r="F36" s="2076">
        <v>408</v>
      </c>
      <c r="G36" s="2076">
        <v>485</v>
      </c>
      <c r="H36" s="2076">
        <v>566</v>
      </c>
      <c r="I36" s="2076">
        <v>652</v>
      </c>
      <c r="J36" s="2076">
        <v>733</v>
      </c>
      <c r="K36" s="2076">
        <v>771</v>
      </c>
      <c r="L36" s="2077">
        <v>854</v>
      </c>
      <c r="M36" s="2077">
        <v>972</v>
      </c>
      <c r="N36" s="2077">
        <v>940</v>
      </c>
      <c r="O36" s="2077">
        <v>889</v>
      </c>
      <c r="P36" s="2077">
        <v>918</v>
      </c>
      <c r="Q36" s="2077">
        <v>854</v>
      </c>
      <c r="R36" s="2077">
        <v>840</v>
      </c>
      <c r="S36" s="2077">
        <v>973</v>
      </c>
      <c r="T36" s="2077">
        <v>1106</v>
      </c>
      <c r="U36" s="2077">
        <v>1460</v>
      </c>
      <c r="V36" s="2077">
        <v>1976</v>
      </c>
      <c r="W36" s="2077">
        <v>1844</v>
      </c>
    </row>
    <row r="37" spans="1:23" ht="11.1" customHeight="1">
      <c r="A37" s="3061" t="s">
        <v>179</v>
      </c>
      <c r="B37" s="3061"/>
      <c r="C37" s="3061"/>
      <c r="D37" s="2080"/>
      <c r="E37" s="2078">
        <v>10</v>
      </c>
      <c r="F37" s="2078">
        <v>10</v>
      </c>
      <c r="G37" s="2078">
        <v>16</v>
      </c>
      <c r="H37" s="2078">
        <v>17</v>
      </c>
      <c r="I37" s="2078">
        <v>16</v>
      </c>
      <c r="J37" s="2078">
        <v>11</v>
      </c>
      <c r="K37" s="2078">
        <v>13</v>
      </c>
      <c r="L37" s="2079">
        <v>26</v>
      </c>
      <c r="M37" s="2079">
        <v>38</v>
      </c>
      <c r="N37" s="2079">
        <v>22</v>
      </c>
      <c r="O37" s="2079">
        <v>21</v>
      </c>
      <c r="P37" s="2079">
        <v>14</v>
      </c>
      <c r="Q37" s="2079">
        <v>12</v>
      </c>
      <c r="R37" s="2079">
        <v>15</v>
      </c>
      <c r="S37" s="2079">
        <v>41</v>
      </c>
      <c r="T37" s="2079">
        <v>47</v>
      </c>
      <c r="U37" s="2079">
        <v>56</v>
      </c>
      <c r="V37" s="2079">
        <v>45</v>
      </c>
      <c r="W37" s="2079">
        <v>45</v>
      </c>
    </row>
    <row r="38" spans="1:23" ht="11.1" customHeight="1">
      <c r="A38" s="3069" t="s">
        <v>1028</v>
      </c>
      <c r="B38" s="3069"/>
      <c r="C38" s="3069"/>
      <c r="D38" s="2076">
        <v>233</v>
      </c>
      <c r="E38" s="2076">
        <v>305</v>
      </c>
      <c r="F38" s="2076">
        <v>428</v>
      </c>
      <c r="G38" s="2076">
        <v>518</v>
      </c>
      <c r="H38" s="2076">
        <v>432</v>
      </c>
      <c r="I38" s="2076">
        <v>577</v>
      </c>
      <c r="J38" s="2076">
        <v>635</v>
      </c>
      <c r="K38" s="2076">
        <v>736</v>
      </c>
      <c r="L38" s="2077">
        <v>747</v>
      </c>
      <c r="M38" s="2077">
        <v>842</v>
      </c>
      <c r="N38" s="2077">
        <v>664</v>
      </c>
      <c r="O38" s="2077">
        <v>1060</v>
      </c>
      <c r="P38" s="2077">
        <v>1159</v>
      </c>
      <c r="Q38" s="2077">
        <v>1058</v>
      </c>
      <c r="R38" s="2077">
        <v>1152</v>
      </c>
      <c r="S38" s="2077">
        <v>1598</v>
      </c>
      <c r="T38" s="2077">
        <v>2240</v>
      </c>
      <c r="U38" s="2077">
        <v>3347</v>
      </c>
      <c r="V38" s="2077">
        <v>4338</v>
      </c>
      <c r="W38" s="2077">
        <v>3348</v>
      </c>
    </row>
    <row r="39" spans="1:23" ht="11.1" customHeight="1">
      <c r="A39" s="3061" t="s">
        <v>181</v>
      </c>
      <c r="B39" s="3061"/>
      <c r="C39" s="3061"/>
      <c r="D39" s="2078">
        <v>146</v>
      </c>
      <c r="E39" s="2078">
        <v>193</v>
      </c>
      <c r="F39" s="2078">
        <v>218</v>
      </c>
      <c r="G39" s="2078">
        <v>200</v>
      </c>
      <c r="H39" s="2078">
        <v>335</v>
      </c>
      <c r="I39" s="2078">
        <v>398</v>
      </c>
      <c r="J39" s="2078">
        <v>404</v>
      </c>
      <c r="K39" s="2078">
        <v>488</v>
      </c>
      <c r="L39" s="2079">
        <v>575</v>
      </c>
      <c r="M39" s="2079">
        <v>501</v>
      </c>
      <c r="N39" s="2079">
        <v>668</v>
      </c>
      <c r="O39" s="2079">
        <v>613</v>
      </c>
      <c r="P39" s="2079">
        <v>593</v>
      </c>
      <c r="Q39" s="2079">
        <v>630</v>
      </c>
      <c r="R39" s="2079">
        <v>618</v>
      </c>
      <c r="S39" s="2079">
        <v>619</v>
      </c>
      <c r="T39" s="2079">
        <v>519</v>
      </c>
      <c r="U39" s="2079">
        <v>528</v>
      </c>
      <c r="V39" s="2079">
        <v>459</v>
      </c>
      <c r="W39" s="2079">
        <v>366</v>
      </c>
    </row>
    <row r="40" spans="1:23" ht="11.1" customHeight="1">
      <c r="A40" s="3069" t="s">
        <v>182</v>
      </c>
      <c r="B40" s="3069"/>
      <c r="C40" s="3069"/>
      <c r="D40" s="2076">
        <v>114</v>
      </c>
      <c r="E40" s="2076">
        <v>135</v>
      </c>
      <c r="F40" s="2076">
        <v>170</v>
      </c>
      <c r="G40" s="2076">
        <v>222</v>
      </c>
      <c r="H40" s="2076">
        <v>250</v>
      </c>
      <c r="I40" s="2076">
        <v>256</v>
      </c>
      <c r="J40" s="2076">
        <v>291</v>
      </c>
      <c r="K40" s="2076">
        <v>381</v>
      </c>
      <c r="L40" s="2077">
        <v>340</v>
      </c>
      <c r="M40" s="2077">
        <v>325</v>
      </c>
      <c r="N40" s="2077">
        <v>322</v>
      </c>
      <c r="O40" s="2077">
        <v>345</v>
      </c>
      <c r="P40" s="2077">
        <v>340</v>
      </c>
      <c r="Q40" s="2077">
        <v>315</v>
      </c>
      <c r="R40" s="2077">
        <v>284</v>
      </c>
      <c r="S40" s="2077">
        <v>307</v>
      </c>
      <c r="T40" s="2077">
        <v>323</v>
      </c>
      <c r="U40" s="2077">
        <v>290</v>
      </c>
      <c r="V40" s="2077">
        <v>331</v>
      </c>
      <c r="W40" s="2077">
        <v>303</v>
      </c>
    </row>
    <row r="41" spans="1:23" ht="11.1" customHeight="1">
      <c r="A41" s="3061" t="s">
        <v>183</v>
      </c>
      <c r="B41" s="3061"/>
      <c r="C41" s="3061"/>
      <c r="D41" s="2078">
        <v>298</v>
      </c>
      <c r="E41" s="2078">
        <v>324</v>
      </c>
      <c r="F41" s="2078">
        <v>239</v>
      </c>
      <c r="G41" s="2078">
        <v>325</v>
      </c>
      <c r="H41" s="2078">
        <v>459</v>
      </c>
      <c r="I41" s="2078">
        <v>479</v>
      </c>
      <c r="J41" s="2078">
        <v>516</v>
      </c>
      <c r="K41" s="2078">
        <v>478</v>
      </c>
      <c r="L41" s="2079">
        <v>573</v>
      </c>
      <c r="M41" s="2079">
        <v>641</v>
      </c>
      <c r="N41" s="2079">
        <v>699</v>
      </c>
      <c r="O41" s="2079">
        <v>717</v>
      </c>
      <c r="P41" s="2079">
        <v>742</v>
      </c>
      <c r="Q41" s="2079">
        <v>779</v>
      </c>
      <c r="R41" s="2079">
        <v>830</v>
      </c>
      <c r="S41" s="2079">
        <v>943</v>
      </c>
      <c r="T41" s="2079">
        <v>1156</v>
      </c>
      <c r="U41" s="2079">
        <v>2118</v>
      </c>
      <c r="V41" s="2079">
        <v>2583</v>
      </c>
      <c r="W41" s="2079">
        <v>3028</v>
      </c>
    </row>
    <row r="42" spans="1:23" ht="11.1" customHeight="1">
      <c r="A42" s="3069" t="s">
        <v>184</v>
      </c>
      <c r="B42" s="3069"/>
      <c r="C42" s="3069"/>
      <c r="D42" s="2076">
        <v>45</v>
      </c>
      <c r="E42" s="2076">
        <v>64</v>
      </c>
      <c r="F42" s="2076">
        <v>100</v>
      </c>
      <c r="G42" s="2076">
        <v>84</v>
      </c>
      <c r="H42" s="2076">
        <v>121</v>
      </c>
      <c r="I42" s="2076">
        <v>97</v>
      </c>
      <c r="J42" s="2076">
        <v>139</v>
      </c>
      <c r="K42" s="2076">
        <v>143</v>
      </c>
      <c r="L42" s="2077">
        <v>110</v>
      </c>
      <c r="M42" s="2077">
        <v>165</v>
      </c>
      <c r="N42" s="2077">
        <v>142</v>
      </c>
      <c r="O42" s="2077">
        <v>145</v>
      </c>
      <c r="P42" s="2077">
        <v>169</v>
      </c>
      <c r="Q42" s="2077">
        <v>153</v>
      </c>
      <c r="R42" s="2077">
        <v>190</v>
      </c>
      <c r="S42" s="2077">
        <v>206</v>
      </c>
      <c r="T42" s="2077">
        <v>271</v>
      </c>
      <c r="U42" s="2077">
        <v>296</v>
      </c>
      <c r="V42" s="2077">
        <v>296</v>
      </c>
      <c r="W42" s="2077">
        <v>279</v>
      </c>
    </row>
    <row r="43" spans="1:23" ht="11.1" customHeight="1">
      <c r="A43" s="3061" t="s">
        <v>185</v>
      </c>
      <c r="B43" s="3061"/>
      <c r="C43" s="3061"/>
      <c r="D43" s="2078">
        <v>83</v>
      </c>
      <c r="E43" s="2078">
        <v>139</v>
      </c>
      <c r="F43" s="2078">
        <v>119</v>
      </c>
      <c r="G43" s="2078">
        <v>119</v>
      </c>
      <c r="H43" s="2078">
        <v>124</v>
      </c>
      <c r="I43" s="2078">
        <v>166</v>
      </c>
      <c r="J43" s="2078">
        <v>199</v>
      </c>
      <c r="K43" s="2078">
        <v>298</v>
      </c>
      <c r="L43" s="2079">
        <v>280</v>
      </c>
      <c r="M43" s="2079">
        <v>276</v>
      </c>
      <c r="N43" s="2079">
        <v>297</v>
      </c>
      <c r="O43" s="2079">
        <v>346</v>
      </c>
      <c r="P43" s="2079">
        <v>304</v>
      </c>
      <c r="Q43" s="2079">
        <v>293</v>
      </c>
      <c r="R43" s="2079">
        <v>289</v>
      </c>
      <c r="S43" s="2079">
        <v>573</v>
      </c>
      <c r="T43" s="2079">
        <v>610</v>
      </c>
      <c r="U43" s="2079">
        <v>702</v>
      </c>
      <c r="V43" s="2079">
        <v>799</v>
      </c>
      <c r="W43" s="2079">
        <v>871</v>
      </c>
    </row>
    <row r="44" spans="1:23" ht="11.1" customHeight="1">
      <c r="A44" s="3069" t="s">
        <v>186</v>
      </c>
      <c r="B44" s="3069"/>
      <c r="C44" s="3069"/>
      <c r="D44" s="2076">
        <v>14</v>
      </c>
      <c r="E44" s="2076">
        <v>14</v>
      </c>
      <c r="F44" s="2076">
        <v>23</v>
      </c>
      <c r="G44" s="2076">
        <v>17</v>
      </c>
      <c r="H44" s="2076">
        <v>19</v>
      </c>
      <c r="I44" s="2076">
        <v>37</v>
      </c>
      <c r="J44" s="2076">
        <v>29</v>
      </c>
      <c r="K44" s="2076">
        <v>32</v>
      </c>
      <c r="L44" s="2077">
        <v>26</v>
      </c>
      <c r="M44" s="2077">
        <v>39</v>
      </c>
      <c r="N44" s="2077">
        <v>42</v>
      </c>
      <c r="O44" s="2077">
        <v>41</v>
      </c>
      <c r="P44" s="2077">
        <v>49</v>
      </c>
      <c r="Q44" s="2077">
        <v>38</v>
      </c>
      <c r="R44" s="2077">
        <v>41</v>
      </c>
      <c r="S44" s="2077">
        <v>50</v>
      </c>
      <c r="T44" s="2077">
        <v>43</v>
      </c>
      <c r="U44" s="2077">
        <v>47</v>
      </c>
      <c r="V44" s="2077">
        <v>48</v>
      </c>
      <c r="W44" s="2077">
        <v>33</v>
      </c>
    </row>
    <row r="45" spans="1:23" ht="11.1" customHeight="1">
      <c r="A45" s="3061" t="s">
        <v>187</v>
      </c>
      <c r="B45" s="3061"/>
      <c r="C45" s="3061"/>
      <c r="D45" s="2078">
        <v>180</v>
      </c>
      <c r="E45" s="2078">
        <v>193</v>
      </c>
      <c r="F45" s="2078">
        <v>240</v>
      </c>
      <c r="G45" s="2078">
        <v>260</v>
      </c>
      <c r="H45" s="2078">
        <v>422</v>
      </c>
      <c r="I45" s="2078">
        <v>505</v>
      </c>
      <c r="J45" s="2078">
        <v>567</v>
      </c>
      <c r="K45" s="2078">
        <v>615</v>
      </c>
      <c r="L45" s="2079">
        <v>619</v>
      </c>
      <c r="M45" s="2079">
        <v>630</v>
      </c>
      <c r="N45" s="2079">
        <v>651</v>
      </c>
      <c r="O45" s="2079">
        <v>756</v>
      </c>
      <c r="P45" s="2079">
        <v>754</v>
      </c>
      <c r="Q45" s="2079">
        <v>843</v>
      </c>
      <c r="R45" s="2079">
        <v>870</v>
      </c>
      <c r="S45" s="2079">
        <v>965</v>
      </c>
      <c r="T45" s="2079">
        <v>1131</v>
      </c>
      <c r="U45" s="2079">
        <v>1253</v>
      </c>
      <c r="V45" s="2079">
        <v>1347</v>
      </c>
      <c r="W45" s="2079">
        <v>1404</v>
      </c>
    </row>
    <row r="46" spans="1:23" ht="11.1" customHeight="1">
      <c r="A46" s="3069" t="s">
        <v>188</v>
      </c>
      <c r="B46" s="3069"/>
      <c r="C46" s="3069"/>
      <c r="D46" s="2076">
        <v>465</v>
      </c>
      <c r="E46" s="2076">
        <v>480</v>
      </c>
      <c r="F46" s="2076">
        <v>661</v>
      </c>
      <c r="G46" s="2076">
        <v>870</v>
      </c>
      <c r="H46" s="2076">
        <v>908</v>
      </c>
      <c r="I46" s="2076">
        <v>936</v>
      </c>
      <c r="J46" s="2076">
        <v>991</v>
      </c>
      <c r="K46" s="2076">
        <v>1182</v>
      </c>
      <c r="L46" s="2077">
        <v>1149</v>
      </c>
      <c r="M46" s="2077">
        <v>1006</v>
      </c>
      <c r="N46" s="2077">
        <v>1242</v>
      </c>
      <c r="O46" s="2077">
        <v>1249</v>
      </c>
      <c r="P46" s="2077">
        <v>1233</v>
      </c>
      <c r="Q46" s="2077">
        <v>1131</v>
      </c>
      <c r="R46" s="2077">
        <v>1067</v>
      </c>
      <c r="S46" s="2077">
        <v>1148</v>
      </c>
      <c r="T46" s="2077">
        <v>1193</v>
      </c>
      <c r="U46" s="2077">
        <v>1373</v>
      </c>
      <c r="V46" s="2077">
        <v>1465</v>
      </c>
      <c r="W46" s="2077">
        <v>1287</v>
      </c>
    </row>
    <row r="47" spans="1:23" ht="11.1" customHeight="1">
      <c r="A47" s="3061" t="s">
        <v>189</v>
      </c>
      <c r="B47" s="3061"/>
      <c r="C47" s="3061"/>
      <c r="D47" s="2078">
        <v>148</v>
      </c>
      <c r="E47" s="2078">
        <v>178</v>
      </c>
      <c r="F47" s="2078">
        <v>175</v>
      </c>
      <c r="G47" s="2078">
        <v>225</v>
      </c>
      <c r="H47" s="2078">
        <v>287</v>
      </c>
      <c r="I47" s="2078">
        <v>298</v>
      </c>
      <c r="J47" s="2078">
        <v>342</v>
      </c>
      <c r="K47" s="2078">
        <v>375</v>
      </c>
      <c r="L47" s="2079">
        <v>418</v>
      </c>
      <c r="M47" s="2079">
        <v>390</v>
      </c>
      <c r="N47" s="2079">
        <v>427</v>
      </c>
      <c r="O47" s="2079">
        <v>382</v>
      </c>
      <c r="P47" s="2079">
        <v>448</v>
      </c>
      <c r="Q47" s="2079">
        <v>511</v>
      </c>
      <c r="R47" s="2079">
        <v>514</v>
      </c>
      <c r="S47" s="2079">
        <v>520</v>
      </c>
      <c r="T47" s="2079">
        <v>542</v>
      </c>
      <c r="U47" s="2079">
        <v>506</v>
      </c>
      <c r="V47" s="2079">
        <v>506</v>
      </c>
      <c r="W47" s="2079">
        <v>457</v>
      </c>
    </row>
    <row r="48" spans="1:23" ht="11.1" customHeight="1">
      <c r="A48" s="3069" t="s">
        <v>190</v>
      </c>
      <c r="B48" s="3069"/>
      <c r="C48" s="3069"/>
      <c r="D48" s="2076">
        <v>22</v>
      </c>
      <c r="E48" s="2076">
        <v>32</v>
      </c>
      <c r="F48" s="2076">
        <v>41</v>
      </c>
      <c r="G48" s="2076">
        <v>42</v>
      </c>
      <c r="H48" s="2076">
        <v>62</v>
      </c>
      <c r="I48" s="2076">
        <v>46</v>
      </c>
      <c r="J48" s="2076">
        <v>51</v>
      </c>
      <c r="K48" s="2076">
        <v>70</v>
      </c>
      <c r="L48" s="2077">
        <v>63</v>
      </c>
      <c r="M48" s="2077">
        <v>65</v>
      </c>
      <c r="N48" s="2077">
        <v>51</v>
      </c>
      <c r="O48" s="2077">
        <v>61</v>
      </c>
      <c r="P48" s="2077">
        <v>69</v>
      </c>
      <c r="Q48" s="2077">
        <v>63</v>
      </c>
      <c r="R48" s="2077">
        <v>79</v>
      </c>
      <c r="S48" s="2077">
        <v>58</v>
      </c>
      <c r="T48" s="2077">
        <v>74</v>
      </c>
      <c r="U48" s="2077">
        <v>98</v>
      </c>
      <c r="V48" s="2077">
        <v>119</v>
      </c>
      <c r="W48" s="2077">
        <v>136</v>
      </c>
    </row>
    <row r="49" spans="1:29" ht="11.1" customHeight="1">
      <c r="A49" s="3061" t="s">
        <v>191</v>
      </c>
      <c r="B49" s="3061"/>
      <c r="C49" s="3061"/>
      <c r="D49" s="2078">
        <v>257</v>
      </c>
      <c r="E49" s="2078">
        <v>312</v>
      </c>
      <c r="F49" s="2078">
        <v>350</v>
      </c>
      <c r="G49" s="2078">
        <v>373</v>
      </c>
      <c r="H49" s="2078">
        <v>405</v>
      </c>
      <c r="I49" s="2078">
        <v>422</v>
      </c>
      <c r="J49" s="2078">
        <v>430</v>
      </c>
      <c r="K49" s="2078">
        <v>446</v>
      </c>
      <c r="L49" s="2079">
        <v>534</v>
      </c>
      <c r="M49" s="2079">
        <v>532</v>
      </c>
      <c r="N49" s="2079">
        <v>508</v>
      </c>
      <c r="O49" s="2079">
        <v>453</v>
      </c>
      <c r="P49" s="2079">
        <v>652</v>
      </c>
      <c r="Q49" s="2079">
        <v>595</v>
      </c>
      <c r="R49" s="2079">
        <v>631</v>
      </c>
      <c r="S49" s="2079">
        <v>732</v>
      </c>
      <c r="T49" s="2079">
        <v>749</v>
      </c>
      <c r="U49" s="2079">
        <v>1124</v>
      </c>
      <c r="V49" s="2079">
        <v>1250</v>
      </c>
      <c r="W49" s="2079">
        <v>1201</v>
      </c>
    </row>
    <row r="50" spans="1:29" ht="11.1" customHeight="1">
      <c r="A50" s="3069" t="s">
        <v>192</v>
      </c>
      <c r="B50" s="3069"/>
      <c r="C50" s="3069"/>
      <c r="D50" s="2076">
        <v>458</v>
      </c>
      <c r="E50" s="2076">
        <v>456</v>
      </c>
      <c r="F50" s="2076">
        <v>401</v>
      </c>
      <c r="G50" s="2076">
        <v>532</v>
      </c>
      <c r="H50" s="2076">
        <v>561</v>
      </c>
      <c r="I50" s="2076">
        <v>674</v>
      </c>
      <c r="J50" s="2076">
        <v>706</v>
      </c>
      <c r="K50" s="2076">
        <v>767</v>
      </c>
      <c r="L50" s="2077">
        <v>785</v>
      </c>
      <c r="M50" s="2077">
        <v>798</v>
      </c>
      <c r="N50" s="2077">
        <v>807</v>
      </c>
      <c r="O50" s="2077">
        <v>737</v>
      </c>
      <c r="P50" s="2077">
        <v>796</v>
      </c>
      <c r="Q50" s="2077">
        <v>767</v>
      </c>
      <c r="R50" s="2077">
        <v>738</v>
      </c>
      <c r="S50" s="2077">
        <v>722</v>
      </c>
      <c r="T50" s="2077">
        <v>721</v>
      </c>
      <c r="U50" s="2077">
        <v>731</v>
      </c>
      <c r="V50" s="2077">
        <v>764</v>
      </c>
      <c r="W50" s="2077">
        <v>697</v>
      </c>
    </row>
    <row r="51" spans="1:29" ht="11.1" customHeight="1">
      <c r="A51" s="3061" t="s">
        <v>1031</v>
      </c>
      <c r="B51" s="3061"/>
      <c r="C51" s="3061"/>
      <c r="D51" s="2078">
        <v>66</v>
      </c>
      <c r="E51" s="2078">
        <v>81</v>
      </c>
      <c r="F51" s="2078">
        <v>179</v>
      </c>
      <c r="G51" s="2078">
        <v>204</v>
      </c>
      <c r="H51" s="2078">
        <v>233</v>
      </c>
      <c r="I51" s="2078">
        <v>299</v>
      </c>
      <c r="J51" s="2078">
        <v>169</v>
      </c>
      <c r="K51" s="2078">
        <v>331</v>
      </c>
      <c r="L51" s="2079">
        <v>373</v>
      </c>
      <c r="M51" s="2079">
        <v>424</v>
      </c>
      <c r="N51" s="2079">
        <v>199</v>
      </c>
      <c r="O51" s="2079">
        <v>481</v>
      </c>
      <c r="P51" s="2079">
        <v>600</v>
      </c>
      <c r="Q51" s="2079">
        <v>515</v>
      </c>
      <c r="R51" s="2079">
        <v>513</v>
      </c>
      <c r="S51" s="2079">
        <v>548</v>
      </c>
      <c r="T51" s="2079">
        <v>623</v>
      </c>
      <c r="U51" s="2079">
        <v>745</v>
      </c>
      <c r="V51" s="2079">
        <v>868</v>
      </c>
      <c r="W51" s="2079">
        <v>744</v>
      </c>
    </row>
    <row r="52" spans="1:29" ht="11.1" customHeight="1">
      <c r="A52" s="3069" t="s">
        <v>194</v>
      </c>
      <c r="B52" s="3069"/>
      <c r="C52" s="3069"/>
      <c r="D52" s="2076">
        <v>142</v>
      </c>
      <c r="E52" s="2076">
        <v>146</v>
      </c>
      <c r="F52" s="2076">
        <v>193</v>
      </c>
      <c r="G52" s="2076">
        <v>233</v>
      </c>
      <c r="H52" s="2076">
        <v>252</v>
      </c>
      <c r="I52" s="2076">
        <v>304</v>
      </c>
      <c r="J52" s="2076">
        <v>336</v>
      </c>
      <c r="K52" s="2076">
        <v>416</v>
      </c>
      <c r="L52" s="2077">
        <v>449</v>
      </c>
      <c r="M52" s="2077">
        <v>424</v>
      </c>
      <c r="N52" s="2077">
        <v>445</v>
      </c>
      <c r="O52" s="2077">
        <v>451</v>
      </c>
      <c r="P52" s="2077">
        <v>468</v>
      </c>
      <c r="Q52" s="2077">
        <v>462</v>
      </c>
      <c r="R52" s="2077">
        <v>565</v>
      </c>
      <c r="S52" s="2077">
        <v>571</v>
      </c>
      <c r="T52" s="2077">
        <v>574</v>
      </c>
      <c r="U52" s="2077">
        <v>778</v>
      </c>
      <c r="V52" s="2077">
        <v>897</v>
      </c>
      <c r="W52" s="2077">
        <v>858</v>
      </c>
    </row>
    <row r="53" spans="1:29" ht="11.1" customHeight="1">
      <c r="A53" s="3061" t="s">
        <v>195</v>
      </c>
      <c r="B53" s="3061"/>
      <c r="C53" s="3061"/>
      <c r="D53" s="2078">
        <v>14</v>
      </c>
      <c r="E53" s="2078">
        <v>15</v>
      </c>
      <c r="F53" s="2078" t="s">
        <v>2159</v>
      </c>
      <c r="G53" s="2078">
        <v>18</v>
      </c>
      <c r="H53" s="2078">
        <v>16</v>
      </c>
      <c r="I53" s="2078">
        <v>20</v>
      </c>
      <c r="J53" s="2078">
        <v>13</v>
      </c>
      <c r="K53" s="2078">
        <v>26</v>
      </c>
      <c r="L53" s="2079">
        <v>39</v>
      </c>
      <c r="M53" s="2079">
        <v>47</v>
      </c>
      <c r="N53" s="2079">
        <v>36</v>
      </c>
      <c r="O53" s="2079">
        <v>53</v>
      </c>
      <c r="P53" s="2079">
        <v>58</v>
      </c>
      <c r="Q53" s="2079">
        <v>54</v>
      </c>
      <c r="R53" s="2079">
        <v>58</v>
      </c>
      <c r="S53" s="2079">
        <v>61</v>
      </c>
      <c r="T53" s="2079">
        <v>56</v>
      </c>
      <c r="U53" s="2079">
        <v>61</v>
      </c>
      <c r="V53" s="2079">
        <v>55</v>
      </c>
      <c r="W53" s="2079">
        <v>43</v>
      </c>
    </row>
    <row r="54" spans="1:29" ht="11.1" customHeight="1">
      <c r="A54" s="3063" t="s">
        <v>196</v>
      </c>
      <c r="B54" s="3063"/>
      <c r="C54" s="3063"/>
      <c r="D54" s="2081">
        <v>9993</v>
      </c>
      <c r="E54" s="2081">
        <v>10257</v>
      </c>
      <c r="F54" s="2081">
        <v>11535</v>
      </c>
      <c r="G54" s="2081">
        <v>14041</v>
      </c>
      <c r="H54" s="2081">
        <v>15104</v>
      </c>
      <c r="I54" s="2081">
        <v>16232</v>
      </c>
      <c r="J54" s="2081">
        <v>17418</v>
      </c>
      <c r="K54" s="2081">
        <v>20465</v>
      </c>
      <c r="L54" s="2082">
        <v>21421</v>
      </c>
      <c r="M54" s="2082">
        <v>21994</v>
      </c>
      <c r="N54" s="2082">
        <v>22668</v>
      </c>
      <c r="O54" s="2082">
        <v>23749</v>
      </c>
      <c r="P54" s="2082">
        <v>24697</v>
      </c>
      <c r="Q54" s="2082">
        <v>24085</v>
      </c>
      <c r="R54" s="2082">
        <v>24536</v>
      </c>
      <c r="S54" s="2082">
        <v>27203</v>
      </c>
      <c r="T54" s="2082">
        <v>31181</v>
      </c>
      <c r="U54" s="2082">
        <v>41208</v>
      </c>
      <c r="V54" s="2082">
        <v>48535</v>
      </c>
      <c r="W54" s="2082">
        <v>48034</v>
      </c>
    </row>
    <row r="55" spans="1:29" s="2005" customFormat="1" ht="33.950000000000003" customHeight="1">
      <c r="A55" s="1881" t="s">
        <v>665</v>
      </c>
      <c r="B55" s="2784" t="s">
        <v>2157</v>
      </c>
      <c r="C55" s="2784"/>
      <c r="D55" s="2784"/>
      <c r="E55" s="2784"/>
      <c r="F55" s="2784"/>
      <c r="G55" s="2784"/>
      <c r="H55" s="2784"/>
      <c r="I55" s="2784"/>
      <c r="J55" s="2784"/>
      <c r="K55" s="2784"/>
      <c r="L55" s="2784"/>
      <c r="M55" s="2784"/>
      <c r="N55" s="2784"/>
      <c r="O55" s="2784"/>
      <c r="P55" s="2784"/>
      <c r="Q55" s="2784"/>
      <c r="R55" s="2784"/>
      <c r="S55" s="2784"/>
      <c r="T55" s="2784"/>
      <c r="U55" s="2784"/>
      <c r="V55" s="2784"/>
      <c r="W55" s="2784"/>
      <c r="X55" s="214"/>
      <c r="Y55" s="214"/>
      <c r="Z55" s="214"/>
      <c r="AA55" s="214"/>
      <c r="AB55" s="214"/>
      <c r="AC55" s="214"/>
    </row>
    <row r="56" spans="1:29" ht="45.75" customHeight="1">
      <c r="A56" s="3068" t="s">
        <v>1407</v>
      </c>
      <c r="B56" s="3068"/>
      <c r="C56" s="3068"/>
      <c r="D56" s="3068"/>
      <c r="E56" s="3068"/>
      <c r="F56" s="3068"/>
      <c r="G56" s="3068"/>
      <c r="H56" s="3068"/>
      <c r="I56" s="3068"/>
      <c r="J56" s="3068"/>
      <c r="K56" s="3068"/>
      <c r="L56" s="3068"/>
      <c r="M56" s="3068"/>
      <c r="N56" s="3068"/>
      <c r="O56" s="3068"/>
      <c r="P56" s="3068"/>
      <c r="Q56" s="3068"/>
      <c r="R56" s="3068"/>
      <c r="S56" s="3068"/>
      <c r="T56" s="3068"/>
      <c r="U56" s="3068"/>
      <c r="V56" s="3068"/>
      <c r="W56" s="3068"/>
    </row>
    <row r="57" spans="1:29" ht="23.25" customHeight="1">
      <c r="A57" s="3059" t="s">
        <v>505</v>
      </c>
      <c r="B57" s="3059"/>
      <c r="C57" s="3060" t="s">
        <v>2160</v>
      </c>
      <c r="D57" s="3060"/>
      <c r="E57" s="3060"/>
      <c r="F57" s="3060"/>
      <c r="G57" s="3060"/>
      <c r="H57" s="3060"/>
      <c r="I57" s="3060"/>
      <c r="J57" s="3060"/>
      <c r="K57" s="3060"/>
      <c r="L57" s="3060"/>
      <c r="M57" s="3060"/>
      <c r="N57" s="3060"/>
      <c r="O57" s="3060"/>
      <c r="P57" s="3060"/>
      <c r="Q57" s="3060"/>
      <c r="R57" s="3060"/>
      <c r="S57" s="3060"/>
      <c r="T57" s="3060"/>
      <c r="U57" s="3060"/>
      <c r="V57" s="3060"/>
      <c r="W57" s="3060"/>
    </row>
    <row r="58" spans="1:29">
      <c r="X58" s="1655"/>
    </row>
  </sheetData>
  <mergeCells count="58">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40:C40"/>
    <mergeCell ref="A30:C30"/>
    <mergeCell ref="A31:C31"/>
    <mergeCell ref="A32:C32"/>
    <mergeCell ref="A33:C33"/>
    <mergeCell ref="A34:C34"/>
    <mergeCell ref="A35:C35"/>
    <mergeCell ref="A36:C36"/>
    <mergeCell ref="A37:C37"/>
    <mergeCell ref="A38:C38"/>
    <mergeCell ref="A39:C39"/>
    <mergeCell ref="A52:C52"/>
    <mergeCell ref="A41:C41"/>
    <mergeCell ref="A42:C42"/>
    <mergeCell ref="A43:C43"/>
    <mergeCell ref="A44:C44"/>
    <mergeCell ref="A45:C45"/>
    <mergeCell ref="A46:C46"/>
    <mergeCell ref="A47:C47"/>
    <mergeCell ref="A48:C48"/>
    <mergeCell ref="A49:C49"/>
    <mergeCell ref="A50:C50"/>
    <mergeCell ref="A51:C51"/>
    <mergeCell ref="A53:C53"/>
    <mergeCell ref="A54:C54"/>
    <mergeCell ref="B55:W55"/>
    <mergeCell ref="A56:W56"/>
    <mergeCell ref="A57:B57"/>
    <mergeCell ref="C57:W57"/>
  </mergeCells>
  <pageMargins left="0.75" right="0.75" top="1" bottom="1" header="0.5" footer="0.5"/>
  <pageSetup paperSize="17" scale="77" orientation="portrait" r:id="rId1"/>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5">
    <tabColor rgb="FFFFFF66"/>
    <pageSetUpPr fitToPage="1"/>
  </sheetPr>
  <dimension ref="A1:X59"/>
  <sheetViews>
    <sheetView showGridLines="0" workbookViewId="0">
      <selection sqref="A1:W1"/>
    </sheetView>
  </sheetViews>
  <sheetFormatPr defaultColWidth="9.140625" defaultRowHeight="12.75"/>
  <cols>
    <col min="1" max="1" width="4.5703125" style="214" customWidth="1"/>
    <col min="2" max="2" width="2.5703125" style="214" customWidth="1"/>
    <col min="3" max="3" width="10.7109375" style="214" customWidth="1"/>
    <col min="4" max="23" width="6.7109375" style="214" customWidth="1"/>
    <col min="24" max="16384" width="9.140625" style="214"/>
  </cols>
  <sheetData>
    <row r="1" spans="1:23" ht="12.75" customHeight="1">
      <c r="A1" s="3070" t="s">
        <v>2156</v>
      </c>
      <c r="B1" s="3070"/>
      <c r="C1" s="3070"/>
      <c r="D1" s="3070"/>
      <c r="E1" s="3070"/>
      <c r="F1" s="3070"/>
      <c r="G1" s="3070"/>
      <c r="H1" s="3070"/>
      <c r="I1" s="3070"/>
      <c r="J1" s="3070"/>
      <c r="K1" s="3070"/>
      <c r="L1" s="3070"/>
      <c r="M1" s="3071"/>
      <c r="N1" s="3071"/>
      <c r="O1" s="3071"/>
      <c r="P1" s="3071"/>
      <c r="Q1" s="3071"/>
      <c r="R1" s="3071"/>
      <c r="S1" s="3071"/>
      <c r="T1" s="3071"/>
      <c r="U1" s="3071"/>
      <c r="V1" s="3071"/>
      <c r="W1" s="3071"/>
    </row>
    <row r="2" spans="1:23" s="2068" customFormat="1" ht="24" customHeight="1">
      <c r="A2" s="3075" t="s">
        <v>551</v>
      </c>
      <c r="B2" s="3076"/>
      <c r="C2" s="3076"/>
      <c r="D2" s="2067">
        <v>1999</v>
      </c>
      <c r="E2" s="2067">
        <v>2000</v>
      </c>
      <c r="F2" s="2067">
        <v>2001</v>
      </c>
      <c r="G2" s="2067">
        <v>2002</v>
      </c>
      <c r="H2" s="2067">
        <v>2003</v>
      </c>
      <c r="I2" s="2067">
        <v>2004</v>
      </c>
      <c r="J2" s="2067">
        <v>2005</v>
      </c>
      <c r="K2" s="2067">
        <v>2006</v>
      </c>
      <c r="L2" s="2067">
        <v>2007</v>
      </c>
      <c r="M2" s="2067">
        <v>2008</v>
      </c>
      <c r="N2" s="2067">
        <v>2009</v>
      </c>
      <c r="O2" s="2067">
        <v>2010</v>
      </c>
      <c r="P2" s="2067">
        <v>2011</v>
      </c>
      <c r="Q2" s="2067">
        <v>2012</v>
      </c>
      <c r="R2" s="2067">
        <v>2013</v>
      </c>
      <c r="S2" s="2067">
        <v>2014</v>
      </c>
      <c r="T2" s="2067">
        <v>2015</v>
      </c>
      <c r="U2" s="2067">
        <v>2016</v>
      </c>
      <c r="V2" s="2067">
        <v>2017</v>
      </c>
      <c r="W2" s="2067">
        <v>2018</v>
      </c>
    </row>
    <row r="3" spans="1:23" ht="11.1" customHeight="1">
      <c r="A3" s="3069" t="s">
        <v>555</v>
      </c>
      <c r="B3" s="3069"/>
      <c r="C3" s="3069"/>
      <c r="D3" s="2069">
        <v>1.7</v>
      </c>
      <c r="E3" s="2069">
        <v>2</v>
      </c>
      <c r="F3" s="2069">
        <v>2.2000000000000002</v>
      </c>
      <c r="G3" s="2069">
        <v>2.2000000000000002</v>
      </c>
      <c r="H3" s="2069">
        <v>1.8</v>
      </c>
      <c r="I3" s="2069">
        <v>2.7</v>
      </c>
      <c r="J3" s="2069">
        <v>2.5</v>
      </c>
      <c r="K3" s="2069">
        <v>3.5</v>
      </c>
      <c r="L3" s="2069">
        <v>4.7</v>
      </c>
      <c r="M3" s="2069">
        <v>5.0999999999999996</v>
      </c>
      <c r="N3" s="2069">
        <v>5.4</v>
      </c>
      <c r="O3" s="2069">
        <v>4.9000000000000004</v>
      </c>
      <c r="P3" s="2069">
        <v>4.2</v>
      </c>
      <c r="Q3" s="2069">
        <v>3.9</v>
      </c>
      <c r="R3" s="2069">
        <v>3.9</v>
      </c>
      <c r="S3" s="2069">
        <v>4.7</v>
      </c>
      <c r="T3" s="2069">
        <v>5.3</v>
      </c>
      <c r="U3" s="2069">
        <v>6.8</v>
      </c>
      <c r="V3" s="2069">
        <v>9.1</v>
      </c>
      <c r="W3" s="2069">
        <v>7.8</v>
      </c>
    </row>
    <row r="4" spans="1:23" ht="11.1" customHeight="1">
      <c r="A4" s="3061" t="s">
        <v>556</v>
      </c>
      <c r="B4" s="3061"/>
      <c r="C4" s="3061"/>
      <c r="D4" s="2070">
        <v>6</v>
      </c>
      <c r="E4" s="2070">
        <v>5.6</v>
      </c>
      <c r="F4" s="2070">
        <v>3</v>
      </c>
      <c r="G4" s="2071"/>
      <c r="H4" s="2070">
        <v>3.1</v>
      </c>
      <c r="I4" s="2071"/>
      <c r="J4" s="2070">
        <v>3.3</v>
      </c>
      <c r="K4" s="2070">
        <v>5.3</v>
      </c>
      <c r="L4" s="2071"/>
      <c r="M4" s="2070">
        <v>14.7</v>
      </c>
      <c r="N4" s="2070">
        <v>14.9</v>
      </c>
      <c r="O4" s="2070">
        <v>9.5</v>
      </c>
      <c r="P4" s="2070">
        <v>8.6</v>
      </c>
      <c r="Q4" s="2070">
        <v>11.1</v>
      </c>
      <c r="R4" s="2070">
        <v>10</v>
      </c>
      <c r="S4" s="2070">
        <v>11.3</v>
      </c>
      <c r="T4" s="2070">
        <v>11.4</v>
      </c>
      <c r="U4" s="2070">
        <v>11.5</v>
      </c>
      <c r="V4" s="2070">
        <v>14.5</v>
      </c>
      <c r="W4" s="2070">
        <v>10.1</v>
      </c>
    </row>
    <row r="5" spans="1:23" ht="11.1" customHeight="1">
      <c r="A5" s="3062" t="s">
        <v>557</v>
      </c>
      <c r="B5" s="3062"/>
      <c r="C5" s="3062"/>
      <c r="D5" s="2069">
        <v>6</v>
      </c>
      <c r="E5" s="2069">
        <v>5.9</v>
      </c>
      <c r="F5" s="2069">
        <v>6</v>
      </c>
      <c r="G5" s="2069">
        <v>7.4</v>
      </c>
      <c r="H5" s="2069">
        <v>6.9</v>
      </c>
      <c r="I5" s="2069">
        <v>7.5</v>
      </c>
      <c r="J5" s="2069">
        <v>8.1999999999999993</v>
      </c>
      <c r="K5" s="2069">
        <v>8.9</v>
      </c>
      <c r="L5" s="2069">
        <v>9.1</v>
      </c>
      <c r="M5" s="2069">
        <v>8.8000000000000007</v>
      </c>
      <c r="N5" s="2069">
        <v>10.8</v>
      </c>
      <c r="O5" s="2069">
        <v>10.8</v>
      </c>
      <c r="P5" s="2069">
        <v>9.3000000000000007</v>
      </c>
      <c r="Q5" s="2069">
        <v>9.1</v>
      </c>
      <c r="R5" s="2069">
        <v>8</v>
      </c>
      <c r="S5" s="2069">
        <v>8</v>
      </c>
      <c r="T5" s="2069">
        <v>9.1999999999999993</v>
      </c>
      <c r="U5" s="2069">
        <v>10.199999999999999</v>
      </c>
      <c r="V5" s="2069">
        <v>12.4</v>
      </c>
      <c r="W5" s="2069">
        <v>14.1</v>
      </c>
    </row>
    <row r="6" spans="1:23" ht="11.1" customHeight="1">
      <c r="A6" s="3061" t="s">
        <v>558</v>
      </c>
      <c r="B6" s="3061"/>
      <c r="C6" s="3061"/>
      <c r="D6" s="2070">
        <v>2.2000000000000002</v>
      </c>
      <c r="E6" s="2070">
        <v>1.7</v>
      </c>
      <c r="F6" s="2070">
        <v>1.8</v>
      </c>
      <c r="G6" s="2070">
        <v>5.2</v>
      </c>
      <c r="H6" s="2070">
        <v>4.8</v>
      </c>
      <c r="I6" s="2070">
        <v>6.2</v>
      </c>
      <c r="J6" s="2070">
        <v>6.4</v>
      </c>
      <c r="K6" s="2070">
        <v>7</v>
      </c>
      <c r="L6" s="2070">
        <v>7.4</v>
      </c>
      <c r="M6" s="2070">
        <v>8.9</v>
      </c>
      <c r="N6" s="2070">
        <v>9.1999999999999993</v>
      </c>
      <c r="O6" s="2070">
        <v>8.9</v>
      </c>
      <c r="P6" s="2070">
        <v>7.9</v>
      </c>
      <c r="Q6" s="2070">
        <v>7.8</v>
      </c>
      <c r="R6" s="2070">
        <v>7.5</v>
      </c>
      <c r="S6" s="2070">
        <v>7.7</v>
      </c>
      <c r="T6" s="2070">
        <v>9</v>
      </c>
      <c r="U6" s="2070">
        <v>8</v>
      </c>
      <c r="V6" s="2070">
        <v>8.6</v>
      </c>
      <c r="W6" s="2070">
        <v>8.6999999999999993</v>
      </c>
    </row>
    <row r="7" spans="1:23" ht="11.1" customHeight="1">
      <c r="A7" s="3062" t="s">
        <v>559</v>
      </c>
      <c r="B7" s="3062"/>
      <c r="C7" s="3062"/>
      <c r="D7" s="2069">
        <v>5.3</v>
      </c>
      <c r="E7" s="2069">
        <v>3.7</v>
      </c>
      <c r="F7" s="2069">
        <v>2</v>
      </c>
      <c r="G7" s="2069">
        <v>5.2</v>
      </c>
      <c r="H7" s="2069">
        <v>4.9000000000000004</v>
      </c>
      <c r="I7" s="2069">
        <v>4.8</v>
      </c>
      <c r="J7" s="2069">
        <v>4.8</v>
      </c>
      <c r="K7" s="2069">
        <v>5</v>
      </c>
      <c r="L7" s="2069">
        <v>5.5</v>
      </c>
      <c r="M7" s="2069">
        <v>5.7</v>
      </c>
      <c r="N7" s="2069">
        <v>6.2</v>
      </c>
      <c r="O7" s="2069">
        <v>6</v>
      </c>
      <c r="P7" s="2069">
        <v>5.9</v>
      </c>
      <c r="Q7" s="2069">
        <v>5.2</v>
      </c>
      <c r="R7" s="2069">
        <v>5.5</v>
      </c>
      <c r="S7" s="2069">
        <v>5.5</v>
      </c>
      <c r="T7" s="2069">
        <v>5.2</v>
      </c>
      <c r="U7" s="2069">
        <v>5.2</v>
      </c>
      <c r="V7" s="2069">
        <v>5.6</v>
      </c>
      <c r="W7" s="2069">
        <v>5.8</v>
      </c>
    </row>
    <row r="8" spans="1:23" ht="11.1" customHeight="1">
      <c r="A8" s="3061" t="s">
        <v>560</v>
      </c>
      <c r="B8" s="3061"/>
      <c r="C8" s="3061"/>
      <c r="D8" s="2070">
        <v>4.5999999999999996</v>
      </c>
      <c r="E8" s="2070">
        <v>4.9000000000000004</v>
      </c>
      <c r="F8" s="2070">
        <v>5.8</v>
      </c>
      <c r="G8" s="2070">
        <v>5.8</v>
      </c>
      <c r="H8" s="2070">
        <v>5.9</v>
      </c>
      <c r="I8" s="2070">
        <v>6.6</v>
      </c>
      <c r="J8" s="2070">
        <v>7.3</v>
      </c>
      <c r="K8" s="2070">
        <v>7.5</v>
      </c>
      <c r="L8" s="2070">
        <v>8.4</v>
      </c>
      <c r="M8" s="2070">
        <v>8.4</v>
      </c>
      <c r="N8" s="2070">
        <v>8.3000000000000007</v>
      </c>
      <c r="O8" s="2070">
        <v>6.9</v>
      </c>
      <c r="P8" s="2070">
        <v>8.4</v>
      </c>
      <c r="Q8" s="2070">
        <v>8.1999999999999993</v>
      </c>
      <c r="R8" s="2070">
        <v>8.5</v>
      </c>
      <c r="S8" s="2070">
        <v>9.3000000000000007</v>
      </c>
      <c r="T8" s="2070">
        <v>8</v>
      </c>
      <c r="U8" s="2070">
        <v>8.1</v>
      </c>
      <c r="V8" s="2070">
        <v>8.9</v>
      </c>
      <c r="W8" s="2070">
        <v>8.4</v>
      </c>
    </row>
    <row r="9" spans="1:23" ht="11.1" customHeight="1">
      <c r="A9" s="3062" t="s">
        <v>561</v>
      </c>
      <c r="B9" s="3062"/>
      <c r="C9" s="3062"/>
      <c r="D9" s="2069">
        <v>3.3</v>
      </c>
      <c r="E9" s="2069">
        <v>2.9</v>
      </c>
      <c r="F9" s="2069">
        <v>2.8</v>
      </c>
      <c r="G9" s="2069">
        <v>3.7</v>
      </c>
      <c r="H9" s="2069">
        <v>2.9</v>
      </c>
      <c r="I9" s="2069">
        <v>4.0999999999999996</v>
      </c>
      <c r="J9" s="2069">
        <v>3.4</v>
      </c>
      <c r="K9" s="2069">
        <v>5.2</v>
      </c>
      <c r="L9" s="2069">
        <v>5.3</v>
      </c>
      <c r="M9" s="2069">
        <v>4.4000000000000004</v>
      </c>
      <c r="N9" s="2069">
        <v>4.5999999999999996</v>
      </c>
      <c r="O9" s="2069">
        <v>5.3</v>
      </c>
      <c r="P9" s="2069">
        <v>4.5</v>
      </c>
      <c r="Q9" s="2069">
        <v>4.0999999999999996</v>
      </c>
      <c r="R9" s="2069">
        <v>8.6999999999999993</v>
      </c>
      <c r="S9" s="2069">
        <v>11.2</v>
      </c>
      <c r="T9" s="2069">
        <v>15.7</v>
      </c>
      <c r="U9" s="2069">
        <v>22.8</v>
      </c>
      <c r="V9" s="2069">
        <v>27.8</v>
      </c>
      <c r="W9" s="2069">
        <v>28.5</v>
      </c>
    </row>
    <row r="10" spans="1:23" ht="11.1" customHeight="1">
      <c r="A10" s="3061" t="s">
        <v>152</v>
      </c>
      <c r="B10" s="3061"/>
      <c r="C10" s="3061"/>
      <c r="D10" s="2070">
        <v>3.2</v>
      </c>
      <c r="E10" s="2070">
        <v>4.7</v>
      </c>
      <c r="F10" s="2070">
        <v>5.4</v>
      </c>
      <c r="G10" s="2070">
        <v>5.7</v>
      </c>
      <c r="H10" s="2070">
        <v>5.8</v>
      </c>
      <c r="I10" s="2070">
        <v>5.3</v>
      </c>
      <c r="J10" s="2070">
        <v>4.0999999999999996</v>
      </c>
      <c r="K10" s="2070">
        <v>4.8</v>
      </c>
      <c r="L10" s="2070">
        <v>6.1</v>
      </c>
      <c r="M10" s="2070">
        <v>7.8</v>
      </c>
      <c r="N10" s="2070">
        <v>10.8</v>
      </c>
      <c r="O10" s="2070">
        <v>12.6</v>
      </c>
      <c r="P10" s="2070">
        <v>13.2</v>
      </c>
      <c r="Q10" s="2070">
        <v>8.3000000000000007</v>
      </c>
      <c r="R10" s="2070">
        <v>11.5</v>
      </c>
      <c r="S10" s="2070">
        <v>11.2</v>
      </c>
      <c r="T10" s="2070">
        <v>11.4</v>
      </c>
      <c r="U10" s="2070">
        <v>15.8</v>
      </c>
      <c r="V10" s="2070">
        <v>27</v>
      </c>
      <c r="W10" s="2070">
        <v>39</v>
      </c>
    </row>
    <row r="11" spans="1:23" ht="11.1" customHeight="1">
      <c r="A11" s="3062" t="s">
        <v>1030</v>
      </c>
      <c r="B11" s="3062"/>
      <c r="C11" s="3062"/>
      <c r="D11" s="2071"/>
      <c r="E11" s="2069">
        <v>6.9</v>
      </c>
      <c r="F11" s="2069">
        <v>9.6</v>
      </c>
      <c r="G11" s="2069">
        <v>5.7</v>
      </c>
      <c r="H11" s="2069">
        <v>11.7</v>
      </c>
      <c r="I11" s="2069">
        <v>9.5</v>
      </c>
      <c r="J11" s="2069">
        <v>9</v>
      </c>
      <c r="K11" s="2069">
        <v>10.9</v>
      </c>
      <c r="L11" s="2069">
        <v>7.1</v>
      </c>
      <c r="M11" s="2069">
        <v>6.2</v>
      </c>
      <c r="N11" s="2071"/>
      <c r="O11" s="2069">
        <v>6</v>
      </c>
      <c r="P11" s="2069">
        <v>7.1</v>
      </c>
      <c r="Q11" s="2069">
        <v>5.5</v>
      </c>
      <c r="R11" s="2069">
        <v>6.5</v>
      </c>
      <c r="S11" s="2069">
        <v>8.3000000000000007</v>
      </c>
      <c r="T11" s="2069">
        <v>9.1</v>
      </c>
      <c r="U11" s="2069">
        <v>29.6</v>
      </c>
      <c r="V11" s="2069">
        <v>34.200000000000003</v>
      </c>
      <c r="W11" s="2069">
        <v>28.7</v>
      </c>
    </row>
    <row r="12" spans="1:23" ht="11.1" customHeight="1">
      <c r="A12" s="3061" t="s">
        <v>154</v>
      </c>
      <c r="B12" s="3061"/>
      <c r="C12" s="3061"/>
      <c r="D12" s="2070">
        <v>3.3</v>
      </c>
      <c r="E12" s="2070">
        <v>4.0999999999999996</v>
      </c>
      <c r="F12" s="2070">
        <v>6.2</v>
      </c>
      <c r="G12" s="2070">
        <v>6.3</v>
      </c>
      <c r="H12" s="2070">
        <v>6.7</v>
      </c>
      <c r="I12" s="2070">
        <v>8</v>
      </c>
      <c r="J12" s="2070">
        <v>7.4</v>
      </c>
      <c r="K12" s="2070">
        <v>8.3000000000000007</v>
      </c>
      <c r="L12" s="2070">
        <v>9.3000000000000007</v>
      </c>
      <c r="M12" s="2070">
        <v>9.6</v>
      </c>
      <c r="N12" s="2070">
        <v>10.1</v>
      </c>
      <c r="O12" s="2070">
        <v>10.4</v>
      </c>
      <c r="P12" s="2070">
        <v>9.8000000000000007</v>
      </c>
      <c r="Q12" s="2070">
        <v>8.3000000000000007</v>
      </c>
      <c r="R12" s="2070">
        <v>7.3</v>
      </c>
      <c r="S12" s="2070">
        <v>7.6</v>
      </c>
      <c r="T12" s="2070">
        <v>9.1999999999999993</v>
      </c>
      <c r="U12" s="2070">
        <v>14.6</v>
      </c>
      <c r="V12" s="2070">
        <v>16.8</v>
      </c>
      <c r="W12" s="2070">
        <v>16.399999999999999</v>
      </c>
    </row>
    <row r="13" spans="1:23" ht="11.1" customHeight="1">
      <c r="A13" s="3062" t="s">
        <v>1096</v>
      </c>
      <c r="B13" s="3062"/>
      <c r="C13" s="3062"/>
      <c r="D13" s="2069">
        <v>1.8</v>
      </c>
      <c r="E13" s="2069">
        <v>2.4</v>
      </c>
      <c r="F13" s="2069">
        <v>3.5</v>
      </c>
      <c r="G13" s="2069">
        <v>3.6</v>
      </c>
      <c r="H13" s="2069">
        <v>3.7</v>
      </c>
      <c r="I13" s="2069">
        <v>3.9</v>
      </c>
      <c r="J13" s="2069">
        <v>4.4000000000000004</v>
      </c>
      <c r="K13" s="2069">
        <v>4.5</v>
      </c>
      <c r="L13" s="2069">
        <v>5.2</v>
      </c>
      <c r="M13" s="2069">
        <v>5.2</v>
      </c>
      <c r="N13" s="2069">
        <v>6.2</v>
      </c>
      <c r="O13" s="2069">
        <v>6.8</v>
      </c>
      <c r="P13" s="2069">
        <v>6.5</v>
      </c>
      <c r="Q13" s="2069">
        <v>6.4</v>
      </c>
      <c r="R13" s="2069">
        <v>6.3</v>
      </c>
      <c r="S13" s="2069">
        <v>7.6</v>
      </c>
      <c r="T13" s="2069">
        <v>8.6999999999999993</v>
      </c>
      <c r="U13" s="2069">
        <v>8.9</v>
      </c>
      <c r="V13" s="2069">
        <v>10.199999999999999</v>
      </c>
      <c r="W13" s="2069">
        <v>8.5</v>
      </c>
    </row>
    <row r="14" spans="1:23" ht="11.1" customHeight="1">
      <c r="A14" s="3061" t="s">
        <v>156</v>
      </c>
      <c r="B14" s="3061"/>
      <c r="C14" s="3061"/>
      <c r="D14" s="2070">
        <v>4.4000000000000004</v>
      </c>
      <c r="E14" s="2070">
        <v>3.5</v>
      </c>
      <c r="F14" s="2070">
        <v>4.2</v>
      </c>
      <c r="G14" s="2070">
        <v>4.5999999999999996</v>
      </c>
      <c r="H14" s="2070">
        <v>4.5999999999999996</v>
      </c>
      <c r="I14" s="2070">
        <v>5</v>
      </c>
      <c r="J14" s="2070">
        <v>5.6</v>
      </c>
      <c r="K14" s="2070">
        <v>4.5999999999999996</v>
      </c>
      <c r="L14" s="2070">
        <v>6.1</v>
      </c>
      <c r="M14" s="2070">
        <v>4.7</v>
      </c>
      <c r="N14" s="2070">
        <v>4.8</v>
      </c>
      <c r="O14" s="2070">
        <v>6</v>
      </c>
      <c r="P14" s="2070">
        <v>6.7</v>
      </c>
      <c r="Q14" s="2070">
        <v>6.5</v>
      </c>
      <c r="R14" s="2070">
        <v>5.5</v>
      </c>
      <c r="S14" s="2070">
        <v>5.0999999999999996</v>
      </c>
      <c r="T14" s="2070">
        <v>4.4000000000000004</v>
      </c>
      <c r="U14" s="2070">
        <v>5.3</v>
      </c>
      <c r="V14" s="2070">
        <v>4.7</v>
      </c>
      <c r="W14" s="2070">
        <v>4</v>
      </c>
    </row>
    <row r="15" spans="1:23" ht="11.1" customHeight="1">
      <c r="A15" s="3062" t="s">
        <v>157</v>
      </c>
      <c r="B15" s="3062"/>
      <c r="C15" s="3062"/>
      <c r="D15" s="2069">
        <v>3.1</v>
      </c>
      <c r="E15" s="2069">
        <v>3.4</v>
      </c>
      <c r="F15" s="2069">
        <v>6.1</v>
      </c>
      <c r="G15" s="2069">
        <v>6.4</v>
      </c>
      <c r="H15" s="2069">
        <v>5.4</v>
      </c>
      <c r="I15" s="2069">
        <v>4.5999999999999996</v>
      </c>
      <c r="J15" s="2069">
        <v>4.5999999999999996</v>
      </c>
      <c r="K15" s="2069">
        <v>6</v>
      </c>
      <c r="L15" s="2069">
        <v>5.0999999999999996</v>
      </c>
      <c r="M15" s="2069">
        <v>5.9</v>
      </c>
      <c r="N15" s="2069">
        <v>5.7</v>
      </c>
      <c r="O15" s="2069">
        <v>6.5</v>
      </c>
      <c r="P15" s="2069">
        <v>6.7</v>
      </c>
      <c r="Q15" s="2069">
        <v>5.0999999999999996</v>
      </c>
      <c r="R15" s="2069">
        <v>6.2</v>
      </c>
      <c r="S15" s="2069">
        <v>6.9</v>
      </c>
      <c r="T15" s="2069">
        <v>7.7</v>
      </c>
      <c r="U15" s="2069">
        <v>8.4</v>
      </c>
      <c r="V15" s="2069">
        <v>7.7</v>
      </c>
      <c r="W15" s="2069">
        <v>8</v>
      </c>
    </row>
    <row r="16" spans="1:23" ht="11.1" customHeight="1">
      <c r="A16" s="3061" t="s">
        <v>158</v>
      </c>
      <c r="B16" s="3061"/>
      <c r="C16" s="3061"/>
      <c r="D16" s="2070">
        <v>4.5999999999999996</v>
      </c>
      <c r="E16" s="2070">
        <v>5.2</v>
      </c>
      <c r="F16" s="2070">
        <v>5</v>
      </c>
      <c r="G16" s="2070">
        <v>5.6</v>
      </c>
      <c r="H16" s="2070">
        <v>4.5999999999999996</v>
      </c>
      <c r="I16" s="2070">
        <v>5.3</v>
      </c>
      <c r="J16" s="2070">
        <v>5.5</v>
      </c>
      <c r="K16" s="2070">
        <v>7.6</v>
      </c>
      <c r="L16" s="2070">
        <v>6.2</v>
      </c>
      <c r="M16" s="2070">
        <v>7.1</v>
      </c>
      <c r="N16" s="2070">
        <v>7.5</v>
      </c>
      <c r="O16" s="2070">
        <v>6.8</v>
      </c>
      <c r="P16" s="2070">
        <v>7</v>
      </c>
      <c r="Q16" s="2070">
        <v>8.5</v>
      </c>
      <c r="R16" s="2070">
        <v>5.9</v>
      </c>
      <c r="S16" s="2070">
        <v>6.1</v>
      </c>
      <c r="T16" s="2070">
        <v>6.9</v>
      </c>
      <c r="U16" s="2070">
        <v>12.6</v>
      </c>
      <c r="V16" s="2070">
        <v>15.7</v>
      </c>
      <c r="W16" s="2070">
        <v>16.8</v>
      </c>
    </row>
    <row r="17" spans="1:23" ht="11.1" customHeight="1">
      <c r="A17" s="3062" t="s">
        <v>159</v>
      </c>
      <c r="B17" s="3062"/>
      <c r="C17" s="3062"/>
      <c r="D17" s="2069">
        <v>1.4</v>
      </c>
      <c r="E17" s="2069">
        <v>1.3</v>
      </c>
      <c r="F17" s="2069">
        <v>1.7</v>
      </c>
      <c r="G17" s="2069">
        <v>1.7</v>
      </c>
      <c r="H17" s="2069">
        <v>2.8</v>
      </c>
      <c r="I17" s="2069">
        <v>3</v>
      </c>
      <c r="J17" s="2069">
        <v>2.9</v>
      </c>
      <c r="K17" s="2069">
        <v>3.4</v>
      </c>
      <c r="L17" s="2069">
        <v>4.5999999999999996</v>
      </c>
      <c r="M17" s="2069">
        <v>5.2</v>
      </c>
      <c r="N17" s="2069">
        <v>5.3</v>
      </c>
      <c r="O17" s="2069">
        <v>5.5</v>
      </c>
      <c r="P17" s="2069">
        <v>6</v>
      </c>
      <c r="Q17" s="2069">
        <v>5.7</v>
      </c>
      <c r="R17" s="2069">
        <v>5.0999999999999996</v>
      </c>
      <c r="S17" s="2069">
        <v>6.4</v>
      </c>
      <c r="T17" s="2069">
        <v>7.2</v>
      </c>
      <c r="U17" s="2069">
        <v>11.2</v>
      </c>
      <c r="V17" s="2069">
        <v>19.100000000000001</v>
      </c>
      <c r="W17" s="2069">
        <v>18.2</v>
      </c>
    </row>
    <row r="18" spans="1:23" ht="11.1" customHeight="1">
      <c r="A18" s="3061" t="s">
        <v>160</v>
      </c>
      <c r="B18" s="3061"/>
      <c r="C18" s="3061"/>
      <c r="D18" s="2070">
        <v>1.4</v>
      </c>
      <c r="E18" s="2070">
        <v>1.5</v>
      </c>
      <c r="F18" s="2070">
        <v>2.2999999999999998</v>
      </c>
      <c r="G18" s="2070">
        <v>2.5</v>
      </c>
      <c r="H18" s="2070">
        <v>2.7</v>
      </c>
      <c r="I18" s="2070">
        <v>3.3</v>
      </c>
      <c r="J18" s="2070">
        <v>4</v>
      </c>
      <c r="K18" s="2070">
        <v>5.2</v>
      </c>
      <c r="L18" s="2070">
        <v>5.7</v>
      </c>
      <c r="M18" s="2070">
        <v>6.2</v>
      </c>
      <c r="N18" s="2070">
        <v>6.1</v>
      </c>
      <c r="O18" s="2070">
        <v>7.2</v>
      </c>
      <c r="P18" s="2070">
        <v>7.3</v>
      </c>
      <c r="Q18" s="2070">
        <v>7.3</v>
      </c>
      <c r="R18" s="2070">
        <v>7.1</v>
      </c>
      <c r="S18" s="2070">
        <v>6.6</v>
      </c>
      <c r="T18" s="2070">
        <v>7</v>
      </c>
      <c r="U18" s="2070">
        <v>7.1</v>
      </c>
      <c r="V18" s="2070">
        <v>8.1</v>
      </c>
      <c r="W18" s="2070">
        <v>6.1</v>
      </c>
    </row>
    <row r="19" spans="1:23" ht="11.1" customHeight="1">
      <c r="A19" s="3062" t="s">
        <v>161</v>
      </c>
      <c r="B19" s="3062"/>
      <c r="C19" s="3062"/>
      <c r="D19" s="2069">
        <v>2</v>
      </c>
      <c r="E19" s="2069">
        <v>2.1</v>
      </c>
      <c r="F19" s="2069">
        <v>3.1</v>
      </c>
      <c r="G19" s="2069">
        <v>4.0999999999999996</v>
      </c>
      <c r="H19" s="2069">
        <v>4.4000000000000004</v>
      </c>
      <c r="I19" s="2069">
        <v>5.7</v>
      </c>
      <c r="J19" s="2069">
        <v>5.6</v>
      </c>
      <c r="K19" s="2069">
        <v>5.9</v>
      </c>
      <c r="L19" s="2069">
        <v>5.6</v>
      </c>
      <c r="M19" s="2069">
        <v>4.2</v>
      </c>
      <c r="N19" s="2069">
        <v>6.2</v>
      </c>
      <c r="O19" s="2069">
        <v>4.4000000000000004</v>
      </c>
      <c r="P19" s="2069">
        <v>5.4</v>
      </c>
      <c r="Q19" s="2069">
        <v>7.2</v>
      </c>
      <c r="R19" s="2069">
        <v>7</v>
      </c>
      <c r="S19" s="2069">
        <v>7</v>
      </c>
      <c r="T19" s="2069">
        <v>6.2</v>
      </c>
      <c r="U19" s="2069">
        <v>5.6</v>
      </c>
      <c r="V19" s="2069">
        <v>6.2</v>
      </c>
      <c r="W19" s="2069">
        <v>6.4</v>
      </c>
    </row>
    <row r="20" spans="1:23" ht="11.1" customHeight="1">
      <c r="A20" s="3061" t="s">
        <v>162</v>
      </c>
      <c r="B20" s="3061"/>
      <c r="C20" s="3061"/>
      <c r="D20" s="2070">
        <v>2.1</v>
      </c>
      <c r="E20" s="2070">
        <v>3.4</v>
      </c>
      <c r="F20" s="2070">
        <v>4.8</v>
      </c>
      <c r="G20" s="2070">
        <v>5.6</v>
      </c>
      <c r="H20" s="2070">
        <v>7.4</v>
      </c>
      <c r="I20" s="2070">
        <v>6.8</v>
      </c>
      <c r="J20" s="2070">
        <v>8.1</v>
      </c>
      <c r="K20" s="2070">
        <v>9.6999999999999993</v>
      </c>
      <c r="L20" s="2070">
        <v>9.1999999999999993</v>
      </c>
      <c r="M20" s="2070">
        <v>10.1</v>
      </c>
      <c r="N20" s="2070">
        <v>11</v>
      </c>
      <c r="O20" s="2070">
        <v>15.1</v>
      </c>
      <c r="P20" s="2070">
        <v>16.2</v>
      </c>
      <c r="Q20" s="2070">
        <v>15.1</v>
      </c>
      <c r="R20" s="2070">
        <v>13.9</v>
      </c>
      <c r="S20" s="2070">
        <v>15.2</v>
      </c>
      <c r="T20" s="2070">
        <v>19</v>
      </c>
      <c r="U20" s="2070">
        <v>23.1</v>
      </c>
      <c r="V20" s="2070">
        <v>28.6</v>
      </c>
      <c r="W20" s="2070">
        <v>24.5</v>
      </c>
    </row>
    <row r="21" spans="1:23" ht="11.1" customHeight="1">
      <c r="A21" s="3062" t="s">
        <v>163</v>
      </c>
      <c r="B21" s="3062"/>
      <c r="C21" s="3062"/>
      <c r="D21" s="2069">
        <v>1.1000000000000001</v>
      </c>
      <c r="E21" s="2069">
        <v>2</v>
      </c>
      <c r="F21" s="2069">
        <v>2.4</v>
      </c>
      <c r="G21" s="2069">
        <v>2.8</v>
      </c>
      <c r="H21" s="2069">
        <v>3.8</v>
      </c>
      <c r="I21" s="2069">
        <v>4</v>
      </c>
      <c r="J21" s="2069">
        <v>4.5</v>
      </c>
      <c r="K21" s="2069">
        <v>5.3</v>
      </c>
      <c r="L21" s="2069">
        <v>5.8</v>
      </c>
      <c r="M21" s="2069">
        <v>3.8</v>
      </c>
      <c r="N21" s="2069">
        <v>3.3</v>
      </c>
      <c r="O21" s="2069">
        <v>3.5</v>
      </c>
      <c r="P21" s="2069">
        <v>3</v>
      </c>
      <c r="Q21" s="2069">
        <v>3.8</v>
      </c>
      <c r="R21" s="2069">
        <v>4.9000000000000004</v>
      </c>
      <c r="S21" s="2069">
        <v>4.9000000000000004</v>
      </c>
      <c r="T21" s="2069">
        <v>5.3</v>
      </c>
      <c r="U21" s="2069">
        <v>6.6</v>
      </c>
      <c r="V21" s="2069">
        <v>8.5</v>
      </c>
      <c r="W21" s="2069">
        <v>9.1</v>
      </c>
    </row>
    <row r="22" spans="1:23" ht="11.1" customHeight="1">
      <c r="A22" s="3061" t="s">
        <v>164</v>
      </c>
      <c r="B22" s="3061"/>
      <c r="C22" s="3061"/>
      <c r="D22" s="2070">
        <v>3.9</v>
      </c>
      <c r="E22" s="2070">
        <v>4.0999999999999996</v>
      </c>
      <c r="F22" s="2070">
        <v>5.5</v>
      </c>
      <c r="G22" s="2070">
        <v>8.8000000000000007</v>
      </c>
      <c r="H22" s="2070">
        <v>7.8</v>
      </c>
      <c r="I22" s="2070">
        <v>8.8000000000000007</v>
      </c>
      <c r="J22" s="2070">
        <v>10.6</v>
      </c>
      <c r="K22" s="2070">
        <v>8.5</v>
      </c>
      <c r="L22" s="2070">
        <v>9.8000000000000007</v>
      </c>
      <c r="M22" s="2070">
        <v>10.199999999999999</v>
      </c>
      <c r="N22" s="2070">
        <v>11.7</v>
      </c>
      <c r="O22" s="2070">
        <v>9.4</v>
      </c>
      <c r="P22" s="2070">
        <v>9.1</v>
      </c>
      <c r="Q22" s="2070">
        <v>9.6</v>
      </c>
      <c r="R22" s="2070">
        <v>11.7</v>
      </c>
      <c r="S22" s="2070">
        <v>15.2</v>
      </c>
      <c r="T22" s="2070">
        <v>19.3</v>
      </c>
      <c r="U22" s="2070">
        <v>26.6</v>
      </c>
      <c r="V22" s="2070">
        <v>31.8</v>
      </c>
      <c r="W22" s="2070">
        <v>26.1</v>
      </c>
    </row>
    <row r="23" spans="1:23" ht="11.1" customHeight="1">
      <c r="A23" s="3062" t="s">
        <v>165</v>
      </c>
      <c r="B23" s="3062"/>
      <c r="C23" s="3062"/>
      <c r="D23" s="2069">
        <v>9.6</v>
      </c>
      <c r="E23" s="2069">
        <v>9.6999999999999993</v>
      </c>
      <c r="F23" s="2069">
        <v>9.6999999999999993</v>
      </c>
      <c r="G23" s="2069">
        <v>10.199999999999999</v>
      </c>
      <c r="H23" s="2069">
        <v>10.5</v>
      </c>
      <c r="I23" s="2069">
        <v>9.1</v>
      </c>
      <c r="J23" s="2069">
        <v>8.6999999999999993</v>
      </c>
      <c r="K23" s="2069">
        <v>10</v>
      </c>
      <c r="L23" s="2069">
        <v>10.1</v>
      </c>
      <c r="M23" s="2069">
        <v>9.1</v>
      </c>
      <c r="N23" s="2069">
        <v>9.4</v>
      </c>
      <c r="O23" s="2069">
        <v>9</v>
      </c>
      <c r="P23" s="2069">
        <v>9.6</v>
      </c>
      <c r="Q23" s="2069">
        <v>10.9</v>
      </c>
      <c r="R23" s="2069">
        <v>11.1</v>
      </c>
      <c r="S23" s="2069">
        <v>13.1</v>
      </c>
      <c r="T23" s="2069">
        <v>15.8</v>
      </c>
      <c r="U23" s="2069">
        <v>27.7</v>
      </c>
      <c r="V23" s="2069">
        <v>32.299999999999997</v>
      </c>
      <c r="W23" s="2069">
        <v>34.200000000000003</v>
      </c>
    </row>
    <row r="24" spans="1:23" ht="11.1" customHeight="1">
      <c r="A24" s="3061" t="s">
        <v>166</v>
      </c>
      <c r="B24" s="3061"/>
      <c r="C24" s="3061"/>
      <c r="D24" s="2070">
        <v>6</v>
      </c>
      <c r="E24" s="2070">
        <v>5.7</v>
      </c>
      <c r="F24" s="2070">
        <v>8.6999999999999993</v>
      </c>
      <c r="G24" s="2070">
        <v>8.6999999999999993</v>
      </c>
      <c r="H24" s="2070">
        <v>9.8000000000000007</v>
      </c>
      <c r="I24" s="2070">
        <v>8.1999999999999993</v>
      </c>
      <c r="J24" s="2070">
        <v>10</v>
      </c>
      <c r="K24" s="2070">
        <v>12.2</v>
      </c>
      <c r="L24" s="2070">
        <v>11.3</v>
      </c>
      <c r="M24" s="2070">
        <v>9.6999999999999993</v>
      </c>
      <c r="N24" s="2070">
        <v>10.5</v>
      </c>
      <c r="O24" s="2070">
        <v>9.1</v>
      </c>
      <c r="P24" s="2070">
        <v>10.1</v>
      </c>
      <c r="Q24" s="2070">
        <v>9.6</v>
      </c>
      <c r="R24" s="2070">
        <v>12.7</v>
      </c>
      <c r="S24" s="2070">
        <v>15.8</v>
      </c>
      <c r="T24" s="2070">
        <v>22.1</v>
      </c>
      <c r="U24" s="2070">
        <v>29.7</v>
      </c>
      <c r="V24" s="2070">
        <v>29.3</v>
      </c>
      <c r="W24" s="2070">
        <v>30.6</v>
      </c>
    </row>
    <row r="25" spans="1:23" ht="11.1" customHeight="1">
      <c r="A25" s="3062" t="s">
        <v>167</v>
      </c>
      <c r="B25" s="3062"/>
      <c r="C25" s="3062"/>
      <c r="D25" s="2069">
        <v>1.6</v>
      </c>
      <c r="E25" s="2069">
        <v>1.7</v>
      </c>
      <c r="F25" s="2069">
        <v>2.1</v>
      </c>
      <c r="G25" s="2069">
        <v>2.6</v>
      </c>
      <c r="H25" s="2069">
        <v>2.8</v>
      </c>
      <c r="I25" s="2069">
        <v>3.7</v>
      </c>
      <c r="J25" s="2069">
        <v>4.7</v>
      </c>
      <c r="K25" s="2069">
        <v>6.2</v>
      </c>
      <c r="L25" s="2069">
        <v>5.6</v>
      </c>
      <c r="M25" s="2069">
        <v>5.8</v>
      </c>
      <c r="N25" s="2069">
        <v>6.5</v>
      </c>
      <c r="O25" s="2069">
        <v>6.8</v>
      </c>
      <c r="P25" s="2069">
        <v>6.5</v>
      </c>
      <c r="Q25" s="2069">
        <v>6.2</v>
      </c>
      <c r="R25" s="2069">
        <v>7</v>
      </c>
      <c r="S25" s="2069">
        <v>8.1</v>
      </c>
      <c r="T25" s="2069">
        <v>11.9</v>
      </c>
      <c r="U25" s="2069">
        <v>17.3</v>
      </c>
      <c r="V25" s="2069">
        <v>21.2</v>
      </c>
      <c r="W25" s="2069">
        <v>21.2</v>
      </c>
    </row>
    <row r="26" spans="1:23" ht="11.1" customHeight="1">
      <c r="A26" s="3061" t="s">
        <v>168</v>
      </c>
      <c r="B26" s="3061"/>
      <c r="C26" s="3061"/>
      <c r="D26" s="2070">
        <v>2</v>
      </c>
      <c r="E26" s="2070">
        <v>1.7</v>
      </c>
      <c r="F26" s="2070">
        <v>2.7</v>
      </c>
      <c r="G26" s="2070">
        <v>2.8</v>
      </c>
      <c r="H26" s="2070">
        <v>3</v>
      </c>
      <c r="I26" s="2070">
        <v>3.5</v>
      </c>
      <c r="J26" s="2070">
        <v>3.7</v>
      </c>
      <c r="K26" s="2070">
        <v>4.2</v>
      </c>
      <c r="L26" s="2070">
        <v>4.5999999999999996</v>
      </c>
      <c r="M26" s="2070">
        <v>5.6</v>
      </c>
      <c r="N26" s="2070">
        <v>5.9</v>
      </c>
      <c r="O26" s="2070">
        <v>5.3</v>
      </c>
      <c r="P26" s="2070">
        <v>6.1</v>
      </c>
      <c r="Q26" s="2070">
        <v>5.9</v>
      </c>
      <c r="R26" s="2070">
        <v>5.7</v>
      </c>
      <c r="S26" s="2070">
        <v>6</v>
      </c>
      <c r="T26" s="2070">
        <v>6.3</v>
      </c>
      <c r="U26" s="2070">
        <v>7.3</v>
      </c>
      <c r="V26" s="2070">
        <v>8.4</v>
      </c>
      <c r="W26" s="2070">
        <v>6.9</v>
      </c>
    </row>
    <row r="27" spans="1:23" ht="11.1" customHeight="1">
      <c r="A27" s="3062" t="s">
        <v>169</v>
      </c>
      <c r="B27" s="3062"/>
      <c r="C27" s="3062"/>
      <c r="D27" s="2069">
        <v>1.3</v>
      </c>
      <c r="E27" s="2069">
        <v>1.2</v>
      </c>
      <c r="F27" s="2069">
        <v>1.9</v>
      </c>
      <c r="G27" s="2069">
        <v>1.7</v>
      </c>
      <c r="H27" s="2069">
        <v>1.8</v>
      </c>
      <c r="I27" s="2069">
        <v>2.2000000000000002</v>
      </c>
      <c r="J27" s="2069">
        <v>2.5</v>
      </c>
      <c r="K27" s="2069">
        <v>3.3</v>
      </c>
      <c r="L27" s="2069">
        <v>4.4000000000000004</v>
      </c>
      <c r="M27" s="2069">
        <v>4.3</v>
      </c>
      <c r="N27" s="2069">
        <v>4.3</v>
      </c>
      <c r="O27" s="2069">
        <v>4.5</v>
      </c>
      <c r="P27" s="2069">
        <v>4.3</v>
      </c>
      <c r="Q27" s="2069">
        <v>4.4000000000000004</v>
      </c>
      <c r="R27" s="2069">
        <v>4</v>
      </c>
      <c r="S27" s="2069">
        <v>4.5</v>
      </c>
      <c r="T27" s="2069">
        <v>5.7</v>
      </c>
      <c r="U27" s="2069">
        <v>6.8</v>
      </c>
      <c r="V27" s="2069">
        <v>7.7</v>
      </c>
      <c r="W27" s="2069">
        <v>6.5</v>
      </c>
    </row>
    <row r="28" spans="1:23" ht="11.1" customHeight="1">
      <c r="A28" s="3061" t="s">
        <v>170</v>
      </c>
      <c r="B28" s="3061"/>
      <c r="C28" s="3061"/>
      <c r="D28" s="2070">
        <v>2.7</v>
      </c>
      <c r="E28" s="2070">
        <v>3.1</v>
      </c>
      <c r="F28" s="2070">
        <v>3.8</v>
      </c>
      <c r="G28" s="2070">
        <v>3.8</v>
      </c>
      <c r="H28" s="2070">
        <v>5.7</v>
      </c>
      <c r="I28" s="2070">
        <v>6.1</v>
      </c>
      <c r="J28" s="2070">
        <v>6.5</v>
      </c>
      <c r="K28" s="2070">
        <v>7.9</v>
      </c>
      <c r="L28" s="2070">
        <v>7.7</v>
      </c>
      <c r="M28" s="2070">
        <v>8.1999999999999993</v>
      </c>
      <c r="N28" s="2070">
        <v>8.4</v>
      </c>
      <c r="O28" s="2070">
        <v>9.5</v>
      </c>
      <c r="P28" s="2070">
        <v>8.8000000000000007</v>
      </c>
      <c r="Q28" s="2070">
        <v>8.1</v>
      </c>
      <c r="R28" s="2070">
        <v>8.9</v>
      </c>
      <c r="S28" s="2070">
        <v>8.9</v>
      </c>
      <c r="T28" s="2070">
        <v>10.3</v>
      </c>
      <c r="U28" s="2070">
        <v>14.2</v>
      </c>
      <c r="V28" s="2070">
        <v>16.399999999999999</v>
      </c>
      <c r="W28" s="2070">
        <v>20.2</v>
      </c>
    </row>
    <row r="29" spans="1:23" ht="11.1" customHeight="1">
      <c r="A29" s="3069" t="s">
        <v>171</v>
      </c>
      <c r="B29" s="3069"/>
      <c r="C29" s="3069"/>
      <c r="D29" s="2105">
        <v>2.7</v>
      </c>
      <c r="E29" s="2105"/>
      <c r="F29" s="2105">
        <v>2.8</v>
      </c>
      <c r="G29" s="2105">
        <v>3.5</v>
      </c>
      <c r="H29" s="2105">
        <v>6</v>
      </c>
      <c r="I29" s="2105">
        <v>5.2</v>
      </c>
      <c r="J29" s="2105">
        <v>5.7</v>
      </c>
      <c r="K29" s="2105">
        <v>6.7</v>
      </c>
      <c r="L29" s="2105">
        <v>8.1</v>
      </c>
      <c r="M29" s="2105">
        <v>8.5</v>
      </c>
      <c r="N29" s="2105">
        <v>11.1</v>
      </c>
      <c r="O29" s="2105">
        <v>8</v>
      </c>
      <c r="P29" s="2105">
        <v>9.3000000000000007</v>
      </c>
      <c r="Q29" s="2105">
        <v>6.7</v>
      </c>
      <c r="R29" s="2105">
        <v>8.8000000000000007</v>
      </c>
      <c r="S29" s="2105">
        <v>7.2</v>
      </c>
      <c r="T29" s="2105">
        <v>6.5</v>
      </c>
      <c r="U29" s="2105">
        <v>4.8</v>
      </c>
      <c r="V29" s="2105">
        <v>5.4</v>
      </c>
      <c r="W29" s="2105">
        <v>6.7</v>
      </c>
    </row>
    <row r="30" spans="1:23" ht="11.1" customHeight="1">
      <c r="A30" s="3069" t="s">
        <v>172</v>
      </c>
      <c r="B30" s="3069"/>
      <c r="C30" s="3069"/>
      <c r="D30" s="2106"/>
      <c r="E30" s="2105">
        <v>1.5</v>
      </c>
      <c r="F30" s="2105">
        <v>2.7</v>
      </c>
      <c r="G30" s="2105">
        <v>2.2999999999999998</v>
      </c>
      <c r="H30" s="2105">
        <v>1.6</v>
      </c>
      <c r="I30" s="2105">
        <v>2.1</v>
      </c>
      <c r="J30" s="2105">
        <v>3.2</v>
      </c>
      <c r="K30" s="2105">
        <v>2.9</v>
      </c>
      <c r="L30" s="2105">
        <v>3.6</v>
      </c>
      <c r="M30" s="2105">
        <v>2.8</v>
      </c>
      <c r="N30" s="2105">
        <v>4.3</v>
      </c>
      <c r="O30" s="2105">
        <v>4.2</v>
      </c>
      <c r="P30" s="2105">
        <v>3.7</v>
      </c>
      <c r="Q30" s="2105">
        <v>4.5</v>
      </c>
      <c r="R30" s="2105">
        <v>3.2</v>
      </c>
      <c r="S30" s="2105">
        <v>4.4000000000000004</v>
      </c>
      <c r="T30" s="2105">
        <v>4</v>
      </c>
      <c r="U30" s="2105">
        <v>3.4</v>
      </c>
      <c r="V30" s="2105">
        <v>4.5999999999999996</v>
      </c>
      <c r="W30" s="2105">
        <v>4.8</v>
      </c>
    </row>
    <row r="31" spans="1:23" ht="11.1" customHeight="1">
      <c r="A31" s="3061" t="s">
        <v>173</v>
      </c>
      <c r="B31" s="3061"/>
      <c r="C31" s="3061"/>
      <c r="D31" s="2070">
        <v>8.8000000000000007</v>
      </c>
      <c r="E31" s="2070">
        <v>10.4</v>
      </c>
      <c r="F31" s="2070">
        <v>10.199999999999999</v>
      </c>
      <c r="G31" s="2070">
        <v>11.8</v>
      </c>
      <c r="H31" s="2070">
        <v>12</v>
      </c>
      <c r="I31" s="2070">
        <v>12.9</v>
      </c>
      <c r="J31" s="2070">
        <v>14.5</v>
      </c>
      <c r="K31" s="2070">
        <v>14.3</v>
      </c>
      <c r="L31" s="2070">
        <v>15.2</v>
      </c>
      <c r="M31" s="2070">
        <v>15.9</v>
      </c>
      <c r="N31" s="2070">
        <v>17.5</v>
      </c>
      <c r="O31" s="2070">
        <v>17.899999999999999</v>
      </c>
      <c r="P31" s="2070">
        <v>18.600000000000001</v>
      </c>
      <c r="Q31" s="2070">
        <v>17</v>
      </c>
      <c r="R31" s="2070">
        <v>14.8</v>
      </c>
      <c r="S31" s="2070">
        <v>13.3</v>
      </c>
      <c r="T31" s="2070">
        <v>13.8</v>
      </c>
      <c r="U31" s="2070">
        <v>14.2</v>
      </c>
      <c r="V31" s="2070">
        <v>13.5</v>
      </c>
      <c r="W31" s="2070">
        <v>11.8</v>
      </c>
    </row>
    <row r="32" spans="1:23" ht="11.1" customHeight="1">
      <c r="A32" s="3062" t="s">
        <v>174</v>
      </c>
      <c r="B32" s="3062"/>
      <c r="C32" s="3062"/>
      <c r="D32" s="2069">
        <v>3.9</v>
      </c>
      <c r="E32" s="2069">
        <v>3</v>
      </c>
      <c r="F32" s="2069">
        <v>5.7</v>
      </c>
      <c r="G32" s="2069">
        <v>8</v>
      </c>
      <c r="H32" s="2069">
        <v>8.8000000000000007</v>
      </c>
      <c r="I32" s="2069">
        <v>8.3000000000000007</v>
      </c>
      <c r="J32" s="2069">
        <v>9.8000000000000007</v>
      </c>
      <c r="K32" s="2069">
        <v>9.8000000000000007</v>
      </c>
      <c r="L32" s="2069">
        <v>12</v>
      </c>
      <c r="M32" s="2069">
        <v>8</v>
      </c>
      <c r="N32" s="2069">
        <v>10.3</v>
      </c>
      <c r="O32" s="2069">
        <v>10.5</v>
      </c>
      <c r="P32" s="2069">
        <v>12.3</v>
      </c>
      <c r="Q32" s="2069">
        <v>9.9</v>
      </c>
      <c r="R32" s="2069">
        <v>9.6999999999999993</v>
      </c>
      <c r="S32" s="2069">
        <v>21.3</v>
      </c>
      <c r="T32" s="2069">
        <v>31.2</v>
      </c>
      <c r="U32" s="2069">
        <v>37</v>
      </c>
      <c r="V32" s="2069">
        <v>35.5</v>
      </c>
      <c r="W32" s="2069">
        <v>34.6</v>
      </c>
    </row>
    <row r="33" spans="1:23" ht="11.1" customHeight="1">
      <c r="A33" s="3061" t="s">
        <v>1029</v>
      </c>
      <c r="B33" s="3061"/>
      <c r="C33" s="3061"/>
      <c r="D33" s="2070">
        <v>3.3</v>
      </c>
      <c r="E33" s="2070">
        <v>3.3</v>
      </c>
      <c r="F33" s="2070">
        <v>3.9</v>
      </c>
      <c r="G33" s="2070">
        <v>4.5</v>
      </c>
      <c r="H33" s="2070">
        <v>4.0999999999999996</v>
      </c>
      <c r="I33" s="2070">
        <v>3.3</v>
      </c>
      <c r="J33" s="2070">
        <v>4.8</v>
      </c>
      <c r="K33" s="2070">
        <v>4.3</v>
      </c>
      <c r="L33" s="2070">
        <v>4</v>
      </c>
      <c r="M33" s="2070">
        <v>3.8</v>
      </c>
      <c r="N33" s="2070">
        <v>0.9</v>
      </c>
      <c r="O33" s="2070">
        <v>4.5</v>
      </c>
      <c r="P33" s="2070">
        <v>5.2</v>
      </c>
      <c r="Q33" s="2070">
        <v>5.6</v>
      </c>
      <c r="R33" s="2070">
        <v>6</v>
      </c>
      <c r="S33" s="2070">
        <v>6.4</v>
      </c>
      <c r="T33" s="2070">
        <v>7.6</v>
      </c>
      <c r="U33" s="2070">
        <v>13.6</v>
      </c>
      <c r="V33" s="2070">
        <v>20.8</v>
      </c>
      <c r="W33" s="2070">
        <v>29.7</v>
      </c>
    </row>
    <row r="34" spans="1:23" ht="11.1" customHeight="1">
      <c r="A34" s="3062" t="s">
        <v>176</v>
      </c>
      <c r="B34" s="3062"/>
      <c r="C34" s="3062"/>
      <c r="D34" s="2069">
        <v>11.9</v>
      </c>
      <c r="E34" s="2069">
        <v>10.8</v>
      </c>
      <c r="F34" s="2069">
        <v>9.8000000000000007</v>
      </c>
      <c r="G34" s="2069">
        <v>11.5</v>
      </c>
      <c r="H34" s="2069">
        <v>13.6</v>
      </c>
      <c r="I34" s="2069">
        <v>10.4</v>
      </c>
      <c r="J34" s="2069">
        <v>11.4</v>
      </c>
      <c r="K34" s="2069">
        <v>14.5</v>
      </c>
      <c r="L34" s="2069">
        <v>14.7</v>
      </c>
      <c r="M34" s="2069">
        <v>17.399999999999999</v>
      </c>
      <c r="N34" s="2069">
        <v>10.3</v>
      </c>
      <c r="O34" s="2069">
        <v>11.2</v>
      </c>
      <c r="P34" s="2069">
        <v>11.5</v>
      </c>
      <c r="Q34" s="2069">
        <v>14.7</v>
      </c>
      <c r="R34" s="2069">
        <v>15.6</v>
      </c>
      <c r="S34" s="2069">
        <v>18.600000000000001</v>
      </c>
      <c r="T34" s="2069">
        <v>15.7</v>
      </c>
      <c r="U34" s="2069">
        <v>16.600000000000001</v>
      </c>
      <c r="V34" s="2069">
        <v>16.2</v>
      </c>
      <c r="W34" s="2069">
        <v>15.3</v>
      </c>
    </row>
    <row r="35" spans="1:23" ht="11.1" customHeight="1">
      <c r="A35" s="3061" t="s">
        <v>177</v>
      </c>
      <c r="B35" s="3061"/>
      <c r="C35" s="3061"/>
      <c r="D35" s="2070">
        <v>3.7</v>
      </c>
      <c r="E35" s="2070">
        <v>3</v>
      </c>
      <c r="F35" s="2070">
        <v>3.6</v>
      </c>
      <c r="G35" s="2070">
        <v>3.4</v>
      </c>
      <c r="H35" s="2070">
        <v>3.4</v>
      </c>
      <c r="I35" s="2070">
        <v>3.1</v>
      </c>
      <c r="J35" s="2070">
        <v>3.4</v>
      </c>
      <c r="K35" s="2070">
        <v>5.9</v>
      </c>
      <c r="L35" s="2070">
        <v>5.9</v>
      </c>
      <c r="M35" s="2070">
        <v>6.3</v>
      </c>
      <c r="N35" s="2070">
        <v>5.9</v>
      </c>
      <c r="O35" s="2070">
        <v>6.1</v>
      </c>
      <c r="P35" s="2070">
        <v>7.3</v>
      </c>
      <c r="Q35" s="2070">
        <v>7.6</v>
      </c>
      <c r="R35" s="2070">
        <v>7.7</v>
      </c>
      <c r="S35" s="2070">
        <v>7.6</v>
      </c>
      <c r="T35" s="2070">
        <v>9.6999999999999993</v>
      </c>
      <c r="U35" s="2070">
        <v>14.4</v>
      </c>
      <c r="V35" s="2070">
        <v>16.2</v>
      </c>
      <c r="W35" s="2070">
        <v>15.7</v>
      </c>
    </row>
    <row r="36" spans="1:23" ht="11.1" customHeight="1">
      <c r="A36" s="3062" t="s">
        <v>178</v>
      </c>
      <c r="B36" s="3062"/>
      <c r="C36" s="3062"/>
      <c r="D36" s="2069">
        <v>3.1</v>
      </c>
      <c r="E36" s="2069">
        <v>4.4000000000000004</v>
      </c>
      <c r="F36" s="2069">
        <v>4.9000000000000004</v>
      </c>
      <c r="G36" s="2069">
        <v>5.8</v>
      </c>
      <c r="H36" s="2069">
        <v>6.7</v>
      </c>
      <c r="I36" s="2069">
        <v>7.6</v>
      </c>
      <c r="J36" s="2069">
        <v>8.4</v>
      </c>
      <c r="K36" s="2069">
        <v>8.6</v>
      </c>
      <c r="L36" s="2069">
        <v>9.3000000000000007</v>
      </c>
      <c r="M36" s="2069">
        <v>10.4</v>
      </c>
      <c r="N36" s="2069">
        <v>10</v>
      </c>
      <c r="O36" s="2069">
        <v>9.3000000000000007</v>
      </c>
      <c r="P36" s="2069">
        <v>9.5</v>
      </c>
      <c r="Q36" s="2069">
        <v>8.6999999999999993</v>
      </c>
      <c r="R36" s="2069">
        <v>8.6</v>
      </c>
      <c r="S36" s="2069">
        <v>9.9</v>
      </c>
      <c r="T36" s="2069">
        <v>11.1</v>
      </c>
      <c r="U36" s="2069">
        <v>14.7</v>
      </c>
      <c r="V36" s="2069">
        <v>19.899999999999999</v>
      </c>
      <c r="W36" s="2069">
        <v>18.399999999999999</v>
      </c>
    </row>
    <row r="37" spans="1:23" ht="11.1" customHeight="1">
      <c r="A37" s="3061" t="s">
        <v>179</v>
      </c>
      <c r="B37" s="3061"/>
      <c r="C37" s="3061"/>
      <c r="D37" s="2071"/>
      <c r="E37" s="2071"/>
      <c r="F37" s="2071"/>
      <c r="G37" s="2071"/>
      <c r="H37" s="2071"/>
      <c r="I37" s="2071"/>
      <c r="J37" s="2071"/>
      <c r="K37" s="2071"/>
      <c r="L37" s="2070">
        <v>3.9</v>
      </c>
      <c r="M37" s="2070">
        <v>6.1</v>
      </c>
      <c r="N37" s="2070">
        <v>3.6</v>
      </c>
      <c r="O37" s="2070">
        <v>3.1</v>
      </c>
      <c r="P37" s="2071"/>
      <c r="Q37" s="2071"/>
      <c r="R37" s="2071"/>
      <c r="S37" s="2070">
        <v>5.9</v>
      </c>
      <c r="T37" s="2070">
        <v>6.8</v>
      </c>
      <c r="U37" s="2070">
        <v>7.9</v>
      </c>
      <c r="V37" s="2070">
        <v>6.2</v>
      </c>
      <c r="W37" s="2070">
        <v>6.6</v>
      </c>
    </row>
    <row r="38" spans="1:23" ht="11.1" customHeight="1">
      <c r="A38" s="3062" t="s">
        <v>1028</v>
      </c>
      <c r="B38" s="3062"/>
      <c r="C38" s="3062"/>
      <c r="D38" s="2069">
        <v>2.1</v>
      </c>
      <c r="E38" s="2069">
        <v>2.7</v>
      </c>
      <c r="F38" s="2069">
        <v>3.7</v>
      </c>
      <c r="G38" s="2069">
        <v>4.5999999999999996</v>
      </c>
      <c r="H38" s="2069">
        <v>3.8</v>
      </c>
      <c r="I38" s="2069">
        <v>5</v>
      </c>
      <c r="J38" s="2069">
        <v>5.5</v>
      </c>
      <c r="K38" s="2069">
        <v>6.4</v>
      </c>
      <c r="L38" s="2069">
        <v>6.5</v>
      </c>
      <c r="M38" s="2069">
        <v>7.4</v>
      </c>
      <c r="N38" s="2069">
        <v>5.8</v>
      </c>
      <c r="O38" s="2069">
        <v>9.1999999999999993</v>
      </c>
      <c r="P38" s="2069">
        <v>10.1</v>
      </c>
      <c r="Q38" s="2069">
        <v>9.3000000000000007</v>
      </c>
      <c r="R38" s="2069">
        <v>10.1</v>
      </c>
      <c r="S38" s="2069">
        <v>14.3</v>
      </c>
      <c r="T38" s="2069">
        <v>20.3</v>
      </c>
      <c r="U38" s="2069">
        <v>30.3</v>
      </c>
      <c r="V38" s="2069">
        <v>39.6</v>
      </c>
      <c r="W38" s="2069">
        <v>30.4</v>
      </c>
    </row>
    <row r="39" spans="1:23" ht="11.1" customHeight="1">
      <c r="A39" s="3061" t="s">
        <v>181</v>
      </c>
      <c r="B39" s="3061"/>
      <c r="C39" s="3061"/>
      <c r="D39" s="2070">
        <v>4.4000000000000004</v>
      </c>
      <c r="E39" s="2070">
        <v>5.8</v>
      </c>
      <c r="F39" s="2070">
        <v>6.5</v>
      </c>
      <c r="G39" s="2070">
        <v>5.9</v>
      </c>
      <c r="H39" s="2070">
        <v>9.8000000000000007</v>
      </c>
      <c r="I39" s="2070">
        <v>11.6</v>
      </c>
      <c r="J39" s="2070">
        <v>11.7</v>
      </c>
      <c r="K39" s="2070">
        <v>14.1</v>
      </c>
      <c r="L39" s="2070">
        <v>16.2</v>
      </c>
      <c r="M39" s="2070">
        <v>14</v>
      </c>
      <c r="N39" s="2070">
        <v>18.2</v>
      </c>
      <c r="O39" s="2070">
        <v>16.7</v>
      </c>
      <c r="P39" s="2070">
        <v>16</v>
      </c>
      <c r="Q39" s="2070">
        <v>16.8</v>
      </c>
      <c r="R39" s="2070">
        <v>16.2</v>
      </c>
      <c r="S39" s="2070">
        <v>16.100000000000001</v>
      </c>
      <c r="T39" s="2070">
        <v>13.5</v>
      </c>
      <c r="U39" s="2070">
        <v>13.9</v>
      </c>
      <c r="V39" s="2070">
        <v>12</v>
      </c>
      <c r="W39" s="2070">
        <v>9.1999999999999993</v>
      </c>
    </row>
    <row r="40" spans="1:23" ht="11.1" customHeight="1">
      <c r="A40" s="3062" t="s">
        <v>182</v>
      </c>
      <c r="B40" s="3062"/>
      <c r="C40" s="3062"/>
      <c r="D40" s="2069">
        <v>3.3</v>
      </c>
      <c r="E40" s="2069">
        <v>3.9</v>
      </c>
      <c r="F40" s="2069">
        <v>4.8</v>
      </c>
      <c r="G40" s="2069">
        <v>6.2</v>
      </c>
      <c r="H40" s="2069">
        <v>6.8</v>
      </c>
      <c r="I40" s="2069">
        <v>7</v>
      </c>
      <c r="J40" s="2069">
        <v>7.8</v>
      </c>
      <c r="K40" s="2069">
        <v>10.1</v>
      </c>
      <c r="L40" s="2069">
        <v>8.8000000000000007</v>
      </c>
      <c r="M40" s="2069">
        <v>8.4</v>
      </c>
      <c r="N40" s="2069">
        <v>8.1999999999999993</v>
      </c>
      <c r="O40" s="2069">
        <v>8.8000000000000007</v>
      </c>
      <c r="P40" s="2069">
        <v>8.6</v>
      </c>
      <c r="Q40" s="2069">
        <v>7.8</v>
      </c>
      <c r="R40" s="2069">
        <v>6.9</v>
      </c>
      <c r="S40" s="2069">
        <v>7.3</v>
      </c>
      <c r="T40" s="2069">
        <v>7.6</v>
      </c>
      <c r="U40" s="2069">
        <v>6.8</v>
      </c>
      <c r="V40" s="2069">
        <v>7.8</v>
      </c>
      <c r="W40" s="2069">
        <v>7.1</v>
      </c>
    </row>
    <row r="41" spans="1:23" ht="11.1" customHeight="1">
      <c r="A41" s="3061" t="s">
        <v>183</v>
      </c>
      <c r="B41" s="3061"/>
      <c r="C41" s="3061"/>
      <c r="D41" s="2070">
        <v>2.4</v>
      </c>
      <c r="E41" s="2070">
        <v>2.6</v>
      </c>
      <c r="F41" s="2070">
        <v>1.9</v>
      </c>
      <c r="G41" s="2070">
        <v>2.7</v>
      </c>
      <c r="H41" s="2070">
        <v>3.8</v>
      </c>
      <c r="I41" s="2070">
        <v>3.9</v>
      </c>
      <c r="J41" s="2070">
        <v>4.2</v>
      </c>
      <c r="K41" s="2070">
        <v>3.9</v>
      </c>
      <c r="L41" s="2070">
        <v>4.5999999999999996</v>
      </c>
      <c r="M41" s="2070">
        <v>5.0999999999999996</v>
      </c>
      <c r="N41" s="2070">
        <v>5.5</v>
      </c>
      <c r="O41" s="2070">
        <v>5.7</v>
      </c>
      <c r="P41" s="2070">
        <v>5.9</v>
      </c>
      <c r="Q41" s="2070">
        <v>6.2</v>
      </c>
      <c r="R41" s="2070">
        <v>6.6</v>
      </c>
      <c r="S41" s="2070">
        <v>7.5</v>
      </c>
      <c r="T41" s="2070">
        <v>9.1999999999999993</v>
      </c>
      <c r="U41" s="2070">
        <v>17.399999999999999</v>
      </c>
      <c r="V41" s="2070">
        <v>21.4</v>
      </c>
      <c r="W41" s="2070">
        <v>24.9</v>
      </c>
    </row>
    <row r="42" spans="1:23" ht="11.1" customHeight="1">
      <c r="A42" s="3062" t="s">
        <v>184</v>
      </c>
      <c r="B42" s="3062"/>
      <c r="C42" s="3062"/>
      <c r="D42" s="2069">
        <v>4.3</v>
      </c>
      <c r="E42" s="2069">
        <v>6</v>
      </c>
      <c r="F42" s="2069">
        <v>9.4</v>
      </c>
      <c r="G42" s="2069">
        <v>7.9</v>
      </c>
      <c r="H42" s="2069">
        <v>11.4</v>
      </c>
      <c r="I42" s="2069">
        <v>9</v>
      </c>
      <c r="J42" s="2069">
        <v>12.8</v>
      </c>
      <c r="K42" s="2069">
        <v>13.4</v>
      </c>
      <c r="L42" s="2069">
        <v>10.199999999999999</v>
      </c>
      <c r="M42" s="2069">
        <v>15.4</v>
      </c>
      <c r="N42" s="2069">
        <v>12.9</v>
      </c>
      <c r="O42" s="2069">
        <v>13.4</v>
      </c>
      <c r="P42" s="2069">
        <v>15.6</v>
      </c>
      <c r="Q42" s="2069">
        <v>14.1</v>
      </c>
      <c r="R42" s="2069">
        <v>17.5</v>
      </c>
      <c r="S42" s="2069">
        <v>19.399999999999999</v>
      </c>
      <c r="T42" s="2069">
        <v>24.6</v>
      </c>
      <c r="U42" s="2069">
        <v>28.1</v>
      </c>
      <c r="V42" s="2069">
        <v>28.5</v>
      </c>
      <c r="W42" s="2069">
        <v>26.9</v>
      </c>
    </row>
    <row r="43" spans="1:23" ht="11.1" customHeight="1">
      <c r="A43" s="3061" t="s">
        <v>185</v>
      </c>
      <c r="B43" s="3061"/>
      <c r="C43" s="3061"/>
      <c r="D43" s="2070">
        <v>2.1</v>
      </c>
      <c r="E43" s="2070">
        <v>3.5</v>
      </c>
      <c r="F43" s="2070">
        <v>2.9</v>
      </c>
      <c r="G43" s="2070">
        <v>2.9</v>
      </c>
      <c r="H43" s="2070">
        <v>3.1</v>
      </c>
      <c r="I43" s="2070">
        <v>4</v>
      </c>
      <c r="J43" s="2070">
        <v>4.5999999999999996</v>
      </c>
      <c r="K43" s="2070">
        <v>6.8</v>
      </c>
      <c r="L43" s="2070">
        <v>6.2</v>
      </c>
      <c r="M43" s="2070">
        <v>6.1</v>
      </c>
      <c r="N43" s="2070">
        <v>6.5</v>
      </c>
      <c r="O43" s="2070">
        <v>7.4</v>
      </c>
      <c r="P43" s="2070">
        <v>6.6</v>
      </c>
      <c r="Q43" s="2070">
        <v>6.2</v>
      </c>
      <c r="R43" s="2070">
        <v>6.1</v>
      </c>
      <c r="S43" s="2070">
        <v>11.7</v>
      </c>
      <c r="T43" s="2070">
        <v>12.5</v>
      </c>
      <c r="U43" s="2070">
        <v>14.4</v>
      </c>
      <c r="V43" s="2070">
        <v>16.3</v>
      </c>
      <c r="W43" s="2070">
        <v>17.5</v>
      </c>
    </row>
    <row r="44" spans="1:23" ht="11.1" customHeight="1">
      <c r="A44" s="3062" t="s">
        <v>186</v>
      </c>
      <c r="B44" s="3062"/>
      <c r="C44" s="3062"/>
      <c r="D44" s="2071"/>
      <c r="E44" s="2071"/>
      <c r="F44" s="2069">
        <v>3.1</v>
      </c>
      <c r="G44" s="2071"/>
      <c r="H44" s="2071"/>
      <c r="I44" s="2069">
        <v>4.9000000000000004</v>
      </c>
      <c r="J44" s="2069">
        <v>4</v>
      </c>
      <c r="K44" s="2069">
        <v>4.4000000000000004</v>
      </c>
      <c r="L44" s="2069">
        <v>3.2</v>
      </c>
      <c r="M44" s="2069">
        <v>5.3</v>
      </c>
      <c r="N44" s="2069">
        <v>5.7</v>
      </c>
      <c r="O44" s="2069">
        <v>5.7</v>
      </c>
      <c r="P44" s="2069">
        <v>6.2</v>
      </c>
      <c r="Q44" s="2069">
        <v>5</v>
      </c>
      <c r="R44" s="2069">
        <v>5.2</v>
      </c>
      <c r="S44" s="2069">
        <v>6</v>
      </c>
      <c r="T44" s="2069">
        <v>5.7</v>
      </c>
      <c r="U44" s="2069">
        <v>5.5</v>
      </c>
      <c r="V44" s="2069">
        <v>5.5</v>
      </c>
      <c r="W44" s="2069">
        <v>3.9</v>
      </c>
    </row>
    <row r="45" spans="1:23" ht="11.1" customHeight="1">
      <c r="A45" s="3061" t="s">
        <v>187</v>
      </c>
      <c r="B45" s="3061"/>
      <c r="C45" s="3061"/>
      <c r="D45" s="2070">
        <v>3.2</v>
      </c>
      <c r="E45" s="2070">
        <v>3.4</v>
      </c>
      <c r="F45" s="2070">
        <v>4.2</v>
      </c>
      <c r="G45" s="2070">
        <v>4.5</v>
      </c>
      <c r="H45" s="2070">
        <v>7.2</v>
      </c>
      <c r="I45" s="2070">
        <v>8.5</v>
      </c>
      <c r="J45" s="2070">
        <v>9.4</v>
      </c>
      <c r="K45" s="2070">
        <v>10</v>
      </c>
      <c r="L45" s="2070">
        <v>9.9</v>
      </c>
      <c r="M45" s="2070">
        <v>10</v>
      </c>
      <c r="N45" s="2070">
        <v>10.3</v>
      </c>
      <c r="O45" s="2070">
        <v>11.9</v>
      </c>
      <c r="P45" s="2070">
        <v>11.9</v>
      </c>
      <c r="Q45" s="2070">
        <v>13.2</v>
      </c>
      <c r="R45" s="2070">
        <v>13.4</v>
      </c>
      <c r="S45" s="2070">
        <v>14.9</v>
      </c>
      <c r="T45" s="2070">
        <v>17.3</v>
      </c>
      <c r="U45" s="2070">
        <v>18.899999999999999</v>
      </c>
      <c r="V45" s="2070">
        <v>20.2</v>
      </c>
      <c r="W45" s="2070">
        <v>21.2</v>
      </c>
    </row>
    <row r="46" spans="1:23" ht="11.1" customHeight="1">
      <c r="A46" s="3062" t="s">
        <v>188</v>
      </c>
      <c r="B46" s="3062"/>
      <c r="C46" s="3062"/>
      <c r="D46" s="2069">
        <v>2.2999999999999998</v>
      </c>
      <c r="E46" s="2069">
        <v>2.4</v>
      </c>
      <c r="F46" s="2069">
        <v>3.2</v>
      </c>
      <c r="G46" s="2069">
        <v>4.0999999999999996</v>
      </c>
      <c r="H46" s="2069">
        <v>4.2</v>
      </c>
      <c r="I46" s="2069">
        <v>4.3</v>
      </c>
      <c r="J46" s="2069">
        <v>4.4000000000000004</v>
      </c>
      <c r="K46" s="2069">
        <v>5.0999999999999996</v>
      </c>
      <c r="L46" s="2069">
        <v>4.9000000000000004</v>
      </c>
      <c r="M46" s="2069">
        <v>4.2</v>
      </c>
      <c r="N46" s="2069">
        <v>5.0999999999999996</v>
      </c>
      <c r="O46" s="2069">
        <v>5</v>
      </c>
      <c r="P46" s="2069">
        <v>4.8</v>
      </c>
      <c r="Q46" s="2069">
        <v>4.4000000000000004</v>
      </c>
      <c r="R46" s="2069">
        <v>4</v>
      </c>
      <c r="S46" s="2069">
        <v>4.3</v>
      </c>
      <c r="T46" s="2069">
        <v>4.3</v>
      </c>
      <c r="U46" s="2069">
        <v>4.9000000000000004</v>
      </c>
      <c r="V46" s="2069">
        <v>5.2</v>
      </c>
      <c r="W46" s="2069">
        <v>4.5</v>
      </c>
    </row>
    <row r="47" spans="1:23" ht="11.1" customHeight="1">
      <c r="A47" s="3061" t="s">
        <v>189</v>
      </c>
      <c r="B47" s="3061"/>
      <c r="C47" s="3061"/>
      <c r="D47" s="2070">
        <v>7.7</v>
      </c>
      <c r="E47" s="2070">
        <v>8.8000000000000007</v>
      </c>
      <c r="F47" s="2070">
        <v>8.8000000000000007</v>
      </c>
      <c r="G47" s="2070">
        <v>10.9</v>
      </c>
      <c r="H47" s="2070">
        <v>13.2</v>
      </c>
      <c r="I47" s="2070">
        <v>13.5</v>
      </c>
      <c r="J47" s="2070">
        <v>15.2</v>
      </c>
      <c r="K47" s="2070">
        <v>16</v>
      </c>
      <c r="L47" s="2070">
        <v>17.3</v>
      </c>
      <c r="M47" s="2070">
        <v>15.7</v>
      </c>
      <c r="N47" s="2070">
        <v>17.100000000000001</v>
      </c>
      <c r="O47" s="2070">
        <v>14.8</v>
      </c>
      <c r="P47" s="2070">
        <v>17.3</v>
      </c>
      <c r="Q47" s="2070">
        <v>19.7</v>
      </c>
      <c r="R47" s="2070">
        <v>19.100000000000001</v>
      </c>
      <c r="S47" s="2070">
        <v>19.3</v>
      </c>
      <c r="T47" s="2070">
        <v>19.600000000000001</v>
      </c>
      <c r="U47" s="2070">
        <v>18</v>
      </c>
      <c r="V47" s="2070">
        <v>17.399999999999999</v>
      </c>
      <c r="W47" s="2070">
        <v>15.6</v>
      </c>
    </row>
    <row r="48" spans="1:23" ht="11.1" customHeight="1">
      <c r="A48" s="3062" t="s">
        <v>190</v>
      </c>
      <c r="B48" s="3062"/>
      <c r="C48" s="3062"/>
      <c r="D48" s="2069">
        <v>3.5</v>
      </c>
      <c r="E48" s="2069">
        <v>5.2</v>
      </c>
      <c r="F48" s="2069">
        <v>6.6</v>
      </c>
      <c r="G48" s="2069">
        <v>6.7</v>
      </c>
      <c r="H48" s="2069">
        <v>9.8000000000000007</v>
      </c>
      <c r="I48" s="2069">
        <v>7.4</v>
      </c>
      <c r="J48" s="2069">
        <v>8.1999999999999993</v>
      </c>
      <c r="K48" s="2069">
        <v>11.4</v>
      </c>
      <c r="L48" s="2069">
        <v>10.4</v>
      </c>
      <c r="M48" s="2069">
        <v>9.9</v>
      </c>
      <c r="N48" s="2069">
        <v>7.6</v>
      </c>
      <c r="O48" s="2069">
        <v>9.3000000000000007</v>
      </c>
      <c r="P48" s="2069">
        <v>10.7</v>
      </c>
      <c r="Q48" s="2069">
        <v>9.6999999999999993</v>
      </c>
      <c r="R48" s="2069">
        <v>12.7</v>
      </c>
      <c r="S48" s="2069">
        <v>9.4</v>
      </c>
      <c r="T48" s="2069">
        <v>12.3</v>
      </c>
      <c r="U48" s="2069">
        <v>17.399999999999999</v>
      </c>
      <c r="V48" s="2069">
        <v>20.6</v>
      </c>
      <c r="W48" s="2069">
        <v>23.4</v>
      </c>
    </row>
    <row r="49" spans="1:24" ht="11.1" customHeight="1">
      <c r="A49" s="3061" t="s">
        <v>191</v>
      </c>
      <c r="B49" s="3061"/>
      <c r="C49" s="3061"/>
      <c r="D49" s="2070">
        <v>3.6</v>
      </c>
      <c r="E49" s="2070">
        <v>4.3</v>
      </c>
      <c r="F49" s="2070">
        <v>4.7</v>
      </c>
      <c r="G49" s="2070">
        <v>5</v>
      </c>
      <c r="H49" s="2070">
        <v>5.4</v>
      </c>
      <c r="I49" s="2070">
        <v>5.5</v>
      </c>
      <c r="J49" s="2070">
        <v>5.6</v>
      </c>
      <c r="K49" s="2070">
        <v>5.7</v>
      </c>
      <c r="L49" s="2070">
        <v>6.8</v>
      </c>
      <c r="M49" s="2070">
        <v>6.7</v>
      </c>
      <c r="N49" s="2070">
        <v>6.3</v>
      </c>
      <c r="O49" s="2070">
        <v>5.5</v>
      </c>
      <c r="P49" s="2070">
        <v>7.9</v>
      </c>
      <c r="Q49" s="2070">
        <v>7.2</v>
      </c>
      <c r="R49" s="2070">
        <v>7.5</v>
      </c>
      <c r="S49" s="2070">
        <v>8.6999999999999993</v>
      </c>
      <c r="T49" s="2070">
        <v>8.9</v>
      </c>
      <c r="U49" s="2070">
        <v>13.4</v>
      </c>
      <c r="V49" s="2070">
        <v>14.8</v>
      </c>
      <c r="W49" s="2070">
        <v>14.2</v>
      </c>
    </row>
    <row r="50" spans="1:24" ht="11.1" customHeight="1">
      <c r="A50" s="3062" t="s">
        <v>192</v>
      </c>
      <c r="B50" s="3062"/>
      <c r="C50" s="3062"/>
      <c r="D50" s="2069">
        <v>7.7</v>
      </c>
      <c r="E50" s="2069">
        <v>7.6</v>
      </c>
      <c r="F50" s="2069">
        <v>6.5</v>
      </c>
      <c r="G50" s="2069">
        <v>8.6</v>
      </c>
      <c r="H50" s="2069">
        <v>8.9</v>
      </c>
      <c r="I50" s="2069">
        <v>10.6</v>
      </c>
      <c r="J50" s="2069">
        <v>10.8</v>
      </c>
      <c r="K50" s="2069">
        <v>11.6</v>
      </c>
      <c r="L50" s="2069">
        <v>11.7</v>
      </c>
      <c r="M50" s="2069">
        <v>11.7</v>
      </c>
      <c r="N50" s="2069">
        <v>11.6</v>
      </c>
      <c r="O50" s="2069">
        <v>10.5</v>
      </c>
      <c r="P50" s="2069">
        <v>11.2</v>
      </c>
      <c r="Q50" s="2069">
        <v>10.6</v>
      </c>
      <c r="R50" s="2069">
        <v>10.199999999999999</v>
      </c>
      <c r="S50" s="2069">
        <v>9.8000000000000007</v>
      </c>
      <c r="T50" s="2069">
        <v>9.6</v>
      </c>
      <c r="U50" s="2069">
        <v>9.5</v>
      </c>
      <c r="V50" s="2069">
        <v>10</v>
      </c>
      <c r="W50" s="2069">
        <v>8.9</v>
      </c>
    </row>
    <row r="51" spans="1:24" ht="11.1" customHeight="1">
      <c r="A51" s="3061" t="s">
        <v>1031</v>
      </c>
      <c r="B51" s="3061"/>
      <c r="C51" s="3061"/>
      <c r="D51" s="2070">
        <v>3.6</v>
      </c>
      <c r="E51" s="2070">
        <v>4.5</v>
      </c>
      <c r="F51" s="2070">
        <v>9.9</v>
      </c>
      <c r="G51" s="2070">
        <v>11.5</v>
      </c>
      <c r="H51" s="2070">
        <v>13.5</v>
      </c>
      <c r="I51" s="2070">
        <v>16.899999999999999</v>
      </c>
      <c r="J51" s="2070">
        <v>9.6999999999999993</v>
      </c>
      <c r="K51" s="2070">
        <v>18.600000000000001</v>
      </c>
      <c r="L51" s="2070">
        <v>21.1</v>
      </c>
      <c r="M51" s="2070">
        <v>23.7</v>
      </c>
      <c r="N51" s="2070">
        <v>10.9</v>
      </c>
      <c r="O51" s="2070">
        <v>27.1</v>
      </c>
      <c r="P51" s="2070">
        <v>34.299999999999997</v>
      </c>
      <c r="Q51" s="2070">
        <v>29.5</v>
      </c>
      <c r="R51" s="2070">
        <v>28.9</v>
      </c>
      <c r="S51" s="2070">
        <v>30.7</v>
      </c>
      <c r="T51" s="2070">
        <v>35.5</v>
      </c>
      <c r="U51" s="2070">
        <v>43.9</v>
      </c>
      <c r="V51" s="2070">
        <v>51.4</v>
      </c>
      <c r="W51" s="2070">
        <v>44.6</v>
      </c>
    </row>
    <row r="52" spans="1:24" ht="11.1" customHeight="1">
      <c r="A52" s="3062" t="s">
        <v>194</v>
      </c>
      <c r="B52" s="3062"/>
      <c r="C52" s="3062"/>
      <c r="D52" s="2069">
        <v>2.6</v>
      </c>
      <c r="E52" s="2069">
        <v>2.7</v>
      </c>
      <c r="F52" s="2069">
        <v>3.5</v>
      </c>
      <c r="G52" s="2069">
        <v>4.2</v>
      </c>
      <c r="H52" s="2069">
        <v>4.5999999999999996</v>
      </c>
      <c r="I52" s="2069">
        <v>5.5</v>
      </c>
      <c r="J52" s="2069">
        <v>6</v>
      </c>
      <c r="K52" s="2069">
        <v>7.4</v>
      </c>
      <c r="L52" s="2069">
        <v>8</v>
      </c>
      <c r="M52" s="2069">
        <v>7.4</v>
      </c>
      <c r="N52" s="2069">
        <v>7.6</v>
      </c>
      <c r="O52" s="2069">
        <v>7.9</v>
      </c>
      <c r="P52" s="2069">
        <v>8.1</v>
      </c>
      <c r="Q52" s="2069">
        <v>8.1</v>
      </c>
      <c r="R52" s="2069">
        <v>9.9</v>
      </c>
      <c r="S52" s="2069">
        <v>10</v>
      </c>
      <c r="T52" s="2069">
        <v>10</v>
      </c>
      <c r="U52" s="2069">
        <v>13.9</v>
      </c>
      <c r="V52" s="2069">
        <v>16.100000000000001</v>
      </c>
      <c r="W52" s="2069">
        <v>15.4</v>
      </c>
    </row>
    <row r="53" spans="1:24" ht="11.1" customHeight="1">
      <c r="A53" s="3061" t="s">
        <v>195</v>
      </c>
      <c r="B53" s="3061"/>
      <c r="C53" s="3061"/>
      <c r="D53" s="2071"/>
      <c r="E53" s="2071"/>
      <c r="F53" s="2071"/>
      <c r="G53" s="2071"/>
      <c r="H53" s="2071"/>
      <c r="I53" s="2070">
        <v>3.9</v>
      </c>
      <c r="J53" s="2071"/>
      <c r="K53" s="2070">
        <v>5.4</v>
      </c>
      <c r="L53" s="2070">
        <v>7.5</v>
      </c>
      <c r="M53" s="2070">
        <v>8.9</v>
      </c>
      <c r="N53" s="2070">
        <v>6.6</v>
      </c>
      <c r="O53" s="2070">
        <v>9.3000000000000007</v>
      </c>
      <c r="P53" s="2070">
        <v>10.3</v>
      </c>
      <c r="Q53" s="2070">
        <v>9.3000000000000007</v>
      </c>
      <c r="R53" s="2070">
        <v>10.5</v>
      </c>
      <c r="S53" s="2070">
        <v>10.8</v>
      </c>
      <c r="T53" s="2070">
        <v>9.6999999999999993</v>
      </c>
      <c r="U53" s="2070">
        <v>10.6</v>
      </c>
      <c r="V53" s="2070">
        <v>9.9</v>
      </c>
      <c r="W53" s="2070">
        <v>7.2</v>
      </c>
    </row>
    <row r="54" spans="1:24" ht="11.1" customHeight="1">
      <c r="A54" s="3063" t="s">
        <v>196</v>
      </c>
      <c r="B54" s="3064"/>
      <c r="C54" s="3064"/>
      <c r="D54" s="2073">
        <v>3.6</v>
      </c>
      <c r="E54" s="2073">
        <v>3.6</v>
      </c>
      <c r="F54" s="2073">
        <v>4.0999999999999996</v>
      </c>
      <c r="G54" s="2073">
        <v>4.9000000000000004</v>
      </c>
      <c r="H54" s="2073">
        <v>5.2</v>
      </c>
      <c r="I54" s="2073">
        <v>5.5</v>
      </c>
      <c r="J54" s="2073">
        <v>5.9</v>
      </c>
      <c r="K54" s="2073">
        <v>6.8</v>
      </c>
      <c r="L54" s="2073">
        <v>7</v>
      </c>
      <c r="M54" s="2074">
        <v>7.2</v>
      </c>
      <c r="N54" s="2074">
        <v>7.3</v>
      </c>
      <c r="O54" s="2073">
        <v>7.6</v>
      </c>
      <c r="P54" s="2073">
        <v>7.9</v>
      </c>
      <c r="Q54" s="2073">
        <v>7.6</v>
      </c>
      <c r="R54" s="2073">
        <v>7.7</v>
      </c>
      <c r="S54" s="2073">
        <v>8.5</v>
      </c>
      <c r="T54" s="2073">
        <v>9.6999999999999993</v>
      </c>
      <c r="U54" s="2073">
        <v>12.8</v>
      </c>
      <c r="V54" s="2073">
        <v>15.1</v>
      </c>
      <c r="W54" s="2073">
        <v>14.8</v>
      </c>
    </row>
    <row r="55" spans="1:24" ht="12" customHeight="1">
      <c r="A55" s="3065" t="s">
        <v>1187</v>
      </c>
      <c r="B55" s="3066"/>
      <c r="C55" s="3066"/>
      <c r="D55" s="3066"/>
      <c r="E55" s="3066"/>
      <c r="F55" s="3066"/>
      <c r="G55" s="3066"/>
      <c r="H55" s="3066"/>
      <c r="I55" s="3066"/>
      <c r="J55" s="3066"/>
      <c r="K55" s="3066"/>
      <c r="L55" s="3067"/>
      <c r="M55" s="1880"/>
      <c r="N55" s="1880"/>
      <c r="O55" s="1880"/>
      <c r="P55" s="1880"/>
      <c r="Q55" s="1880"/>
      <c r="R55" s="1880"/>
      <c r="S55" s="1880"/>
      <c r="T55" s="1880"/>
      <c r="U55" s="1880"/>
      <c r="V55" s="1880"/>
      <c r="W55" s="1880"/>
      <c r="X55" s="1655"/>
    </row>
    <row r="56" spans="1:24" s="2005" customFormat="1" ht="33.950000000000003" customHeight="1">
      <c r="A56" s="1881" t="s">
        <v>665</v>
      </c>
      <c r="B56" s="2784" t="s">
        <v>2157</v>
      </c>
      <c r="C56" s="2784"/>
      <c r="D56" s="2784"/>
      <c r="E56" s="2784"/>
      <c r="F56" s="2784"/>
      <c r="G56" s="2784"/>
      <c r="H56" s="2784"/>
      <c r="I56" s="2784"/>
      <c r="J56" s="2784"/>
      <c r="K56" s="2784"/>
      <c r="L56" s="2784"/>
      <c r="M56" s="2614"/>
      <c r="N56" s="2614"/>
      <c r="O56" s="2614"/>
      <c r="P56" s="2614"/>
      <c r="Q56" s="2614"/>
      <c r="R56" s="2614"/>
      <c r="S56" s="2614"/>
      <c r="T56" s="2614"/>
      <c r="U56" s="2614"/>
      <c r="V56" s="2614"/>
      <c r="W56" s="2614"/>
    </row>
    <row r="57" spans="1:24" ht="12" customHeight="1">
      <c r="A57" s="3068" t="s">
        <v>1407</v>
      </c>
      <c r="B57" s="2502"/>
      <c r="C57" s="2502"/>
      <c r="D57" s="2502"/>
      <c r="E57" s="2502"/>
      <c r="F57" s="2502"/>
      <c r="G57" s="2502"/>
      <c r="H57" s="2502"/>
      <c r="I57" s="2502"/>
      <c r="J57" s="2502"/>
      <c r="K57" s="2502"/>
      <c r="L57" s="2502"/>
      <c r="M57" s="2502"/>
      <c r="N57" s="2502"/>
      <c r="O57" s="2502"/>
      <c r="P57" s="2502"/>
      <c r="Q57" s="2502"/>
      <c r="R57" s="2502"/>
      <c r="S57" s="2502"/>
      <c r="T57" s="2502"/>
      <c r="U57" s="2502"/>
      <c r="V57" s="2502"/>
      <c r="W57" s="2502"/>
    </row>
    <row r="58" spans="1:24" ht="12.75" customHeight="1">
      <c r="A58" s="3059" t="s">
        <v>505</v>
      </c>
      <c r="B58" s="3059"/>
      <c r="C58" s="3060" t="s">
        <v>2153</v>
      </c>
      <c r="D58" s="3060"/>
      <c r="E58" s="3060"/>
      <c r="F58" s="3060"/>
      <c r="G58" s="3060"/>
      <c r="H58" s="3060"/>
      <c r="I58" s="3060"/>
      <c r="J58" s="3060"/>
      <c r="K58" s="3060"/>
      <c r="L58" s="3060"/>
      <c r="M58" s="2502"/>
      <c r="N58" s="2502"/>
      <c r="O58" s="2502"/>
      <c r="P58" s="2502"/>
      <c r="Q58" s="2502"/>
      <c r="R58" s="2502"/>
      <c r="S58" s="2502"/>
      <c r="T58" s="2502"/>
      <c r="U58" s="2502"/>
      <c r="V58" s="2502"/>
      <c r="W58" s="2502"/>
      <c r="X58" s="2005"/>
    </row>
    <row r="59" spans="1:24">
      <c r="A59" s="1655"/>
      <c r="B59" s="1655"/>
      <c r="C59" s="3060"/>
      <c r="D59" s="3060"/>
      <c r="E59" s="3060"/>
      <c r="F59" s="3060"/>
      <c r="G59" s="3060"/>
      <c r="H59" s="3060"/>
      <c r="I59" s="3060"/>
      <c r="J59" s="3060"/>
      <c r="K59" s="3060"/>
      <c r="L59" s="3060"/>
      <c r="M59" s="2502"/>
      <c r="N59" s="2502"/>
      <c r="O59" s="2502"/>
      <c r="P59" s="2502"/>
      <c r="Q59" s="2502"/>
      <c r="R59" s="2502"/>
      <c r="S59" s="2502"/>
      <c r="T59" s="2502"/>
      <c r="U59" s="2502"/>
      <c r="V59" s="2502"/>
      <c r="W59" s="2502"/>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8:B58"/>
    <mergeCell ref="C58:W59"/>
    <mergeCell ref="A47:C47"/>
    <mergeCell ref="A48:C48"/>
    <mergeCell ref="A49:C49"/>
    <mergeCell ref="A50:C50"/>
    <mergeCell ref="A51:C51"/>
    <mergeCell ref="A52:C52"/>
    <mergeCell ref="A53:C53"/>
    <mergeCell ref="A54:C54"/>
    <mergeCell ref="A55:L55"/>
    <mergeCell ref="B56:W56"/>
    <mergeCell ref="A57:W57"/>
  </mergeCells>
  <pageMargins left="0.75" right="0.75" top="1" bottom="1" header="0.5" footer="0.5"/>
  <pageSetup paperSize="17" scale="80" orientation="portrait"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1">
    <tabColor rgb="FFFFFF66"/>
    <pageSetUpPr fitToPage="1"/>
  </sheetPr>
  <dimension ref="A1:W59"/>
  <sheetViews>
    <sheetView showGridLines="0" workbookViewId="0">
      <selection sqref="A1:W1"/>
    </sheetView>
  </sheetViews>
  <sheetFormatPr defaultColWidth="9.140625" defaultRowHeight="12.75"/>
  <cols>
    <col min="1" max="1" width="4.5703125" style="1655" customWidth="1"/>
    <col min="2" max="2" width="2.5703125" style="1655" customWidth="1"/>
    <col min="3" max="3" width="10.42578125" style="1655" customWidth="1"/>
    <col min="4" max="12" width="6.7109375" style="1655" customWidth="1"/>
    <col min="13" max="23" width="6.7109375" style="2083" customWidth="1"/>
    <col min="24" max="16384" width="9.140625" style="214"/>
  </cols>
  <sheetData>
    <row r="1" spans="1:23" ht="12.75" customHeight="1">
      <c r="A1" s="3074" t="s">
        <v>2161</v>
      </c>
      <c r="B1" s="3074"/>
      <c r="C1" s="3074"/>
      <c r="D1" s="3074"/>
      <c r="E1" s="3074"/>
      <c r="F1" s="3074"/>
      <c r="G1" s="3074"/>
      <c r="H1" s="3074"/>
      <c r="I1" s="3074"/>
      <c r="J1" s="3074"/>
      <c r="K1" s="3074"/>
      <c r="L1" s="3074"/>
      <c r="M1" s="3026"/>
      <c r="N1" s="3026"/>
      <c r="O1" s="3026"/>
      <c r="P1" s="3026"/>
      <c r="Q1" s="3026"/>
      <c r="R1" s="3026"/>
      <c r="S1" s="3026"/>
      <c r="T1" s="3026"/>
      <c r="U1" s="3026"/>
      <c r="V1" s="3026"/>
      <c r="W1" s="3026"/>
    </row>
    <row r="2" spans="1:23" ht="24" customHeight="1">
      <c r="A2" s="3072" t="s">
        <v>551</v>
      </c>
      <c r="B2" s="3073"/>
      <c r="C2" s="3073"/>
      <c r="D2" s="2075">
        <v>1999</v>
      </c>
      <c r="E2" s="2075">
        <v>2000</v>
      </c>
      <c r="F2" s="2075">
        <v>2001</v>
      </c>
      <c r="G2" s="2075">
        <v>2002</v>
      </c>
      <c r="H2" s="2075">
        <v>2003</v>
      </c>
      <c r="I2" s="2075">
        <v>2004</v>
      </c>
      <c r="J2" s="2075">
        <v>2005</v>
      </c>
      <c r="K2" s="2075">
        <v>2006</v>
      </c>
      <c r="L2" s="2075">
        <v>2007</v>
      </c>
      <c r="M2" s="2075">
        <v>2008</v>
      </c>
      <c r="N2" s="2075">
        <v>2009</v>
      </c>
      <c r="O2" s="2075">
        <v>2010</v>
      </c>
      <c r="P2" s="2075">
        <v>2011</v>
      </c>
      <c r="Q2" s="2075">
        <v>2012</v>
      </c>
      <c r="R2" s="2075">
        <v>2013</v>
      </c>
      <c r="S2" s="2075">
        <v>2014</v>
      </c>
      <c r="T2" s="2075">
        <v>2015</v>
      </c>
      <c r="U2" s="2075">
        <v>2016</v>
      </c>
      <c r="V2" s="2075">
        <v>2017</v>
      </c>
      <c r="W2" s="2075">
        <v>2018</v>
      </c>
    </row>
    <row r="3" spans="1:23" ht="11.1" customHeight="1">
      <c r="A3" s="3069" t="s">
        <v>555</v>
      </c>
      <c r="B3" s="3069"/>
      <c r="C3" s="3069"/>
      <c r="D3" s="2076">
        <v>37</v>
      </c>
      <c r="E3" s="2076">
        <v>43</v>
      </c>
      <c r="F3" s="2076">
        <v>57</v>
      </c>
      <c r="G3" s="2076">
        <v>71</v>
      </c>
      <c r="H3" s="2076">
        <v>49</v>
      </c>
      <c r="I3" s="2076">
        <v>83</v>
      </c>
      <c r="J3" s="2076">
        <v>80</v>
      </c>
      <c r="K3" s="2076">
        <v>124</v>
      </c>
      <c r="L3" s="2077">
        <v>165</v>
      </c>
      <c r="M3" s="2077">
        <v>185</v>
      </c>
      <c r="N3" s="2077">
        <v>206</v>
      </c>
      <c r="O3" s="2077">
        <v>187</v>
      </c>
      <c r="P3" s="2077">
        <v>176</v>
      </c>
      <c r="Q3" s="2077">
        <v>165</v>
      </c>
      <c r="R3" s="2077">
        <v>166</v>
      </c>
      <c r="S3" s="2077">
        <v>270</v>
      </c>
      <c r="T3" s="2077">
        <v>282</v>
      </c>
      <c r="U3" s="2077">
        <v>343</v>
      </c>
      <c r="V3" s="2077">
        <v>422</v>
      </c>
      <c r="W3" s="2077">
        <v>381</v>
      </c>
    </row>
    <row r="4" spans="1:23" ht="11.1" customHeight="1">
      <c r="A4" s="3061" t="s">
        <v>556</v>
      </c>
      <c r="B4" s="3061"/>
      <c r="C4" s="3061"/>
      <c r="D4" s="2078">
        <v>27</v>
      </c>
      <c r="E4" s="2078">
        <v>27</v>
      </c>
      <c r="F4" s="2078">
        <v>14</v>
      </c>
      <c r="G4" s="2084"/>
      <c r="H4" s="2085">
        <v>11</v>
      </c>
      <c r="I4" s="2085">
        <v>10</v>
      </c>
      <c r="J4" s="2078">
        <v>18</v>
      </c>
      <c r="K4" s="2078">
        <v>29</v>
      </c>
      <c r="L4" s="2079">
        <v>15</v>
      </c>
      <c r="M4" s="2079">
        <v>88</v>
      </c>
      <c r="N4" s="2079">
        <v>90</v>
      </c>
      <c r="O4" s="2079">
        <v>62</v>
      </c>
      <c r="P4" s="2079">
        <v>66</v>
      </c>
      <c r="Q4" s="2079">
        <v>81</v>
      </c>
      <c r="R4" s="2079">
        <v>69</v>
      </c>
      <c r="S4" s="2079">
        <v>76</v>
      </c>
      <c r="T4" s="2079">
        <v>86</v>
      </c>
      <c r="U4" s="2079">
        <v>94</v>
      </c>
      <c r="V4" s="2079">
        <v>102</v>
      </c>
      <c r="W4" s="2079">
        <v>68</v>
      </c>
    </row>
    <row r="5" spans="1:23" ht="11.1" customHeight="1">
      <c r="A5" s="3069" t="s">
        <v>557</v>
      </c>
      <c r="B5" s="3069"/>
      <c r="C5" s="3069"/>
      <c r="D5" s="2076">
        <v>229</v>
      </c>
      <c r="E5" s="2076">
        <v>235</v>
      </c>
      <c r="F5" s="2076">
        <v>265</v>
      </c>
      <c r="G5" s="2076">
        <v>320</v>
      </c>
      <c r="H5" s="2076">
        <v>340</v>
      </c>
      <c r="I5" s="2076">
        <v>344</v>
      </c>
      <c r="J5" s="2076">
        <v>375</v>
      </c>
      <c r="K5" s="2076">
        <v>459</v>
      </c>
      <c r="L5" s="2077">
        <v>461</v>
      </c>
      <c r="M5" s="2077">
        <v>494</v>
      </c>
      <c r="N5" s="2077">
        <v>605</v>
      </c>
      <c r="O5" s="2077">
        <v>626</v>
      </c>
      <c r="P5" s="2077">
        <v>562</v>
      </c>
      <c r="Q5" s="2077">
        <v>526</v>
      </c>
      <c r="R5" s="2077">
        <v>527</v>
      </c>
      <c r="S5" s="2077">
        <v>589</v>
      </c>
      <c r="T5" s="2077">
        <v>671</v>
      </c>
      <c r="U5" s="2077">
        <v>769</v>
      </c>
      <c r="V5" s="2077">
        <v>928</v>
      </c>
      <c r="W5" s="2077">
        <v>1106</v>
      </c>
    </row>
    <row r="6" spans="1:23" ht="11.1" customHeight="1">
      <c r="A6" s="3061" t="s">
        <v>558</v>
      </c>
      <c r="B6" s="3061"/>
      <c r="C6" s="3061"/>
      <c r="D6" s="2078">
        <v>28</v>
      </c>
      <c r="E6" s="2078">
        <v>20</v>
      </c>
      <c r="F6" s="2078">
        <v>30</v>
      </c>
      <c r="G6" s="2078">
        <v>90</v>
      </c>
      <c r="H6" s="2078">
        <v>89</v>
      </c>
      <c r="I6" s="2078">
        <v>127</v>
      </c>
      <c r="J6" s="2078">
        <v>123</v>
      </c>
      <c r="K6" s="2078">
        <v>140</v>
      </c>
      <c r="L6" s="2079">
        <v>148</v>
      </c>
      <c r="M6" s="2079">
        <v>197</v>
      </c>
      <c r="N6" s="2079">
        <v>201</v>
      </c>
      <c r="O6" s="2079">
        <v>189</v>
      </c>
      <c r="P6" s="2079">
        <v>169</v>
      </c>
      <c r="Q6" s="2079">
        <v>169</v>
      </c>
      <c r="R6" s="2079">
        <v>162</v>
      </c>
      <c r="S6" s="2079">
        <v>173</v>
      </c>
      <c r="T6" s="2079">
        <v>203</v>
      </c>
      <c r="U6" s="2079">
        <v>169</v>
      </c>
      <c r="V6" s="2079">
        <v>188</v>
      </c>
      <c r="W6" s="2079">
        <v>208</v>
      </c>
    </row>
    <row r="7" spans="1:23" ht="11.1" customHeight="1">
      <c r="A7" s="3069" t="s">
        <v>559</v>
      </c>
      <c r="B7" s="3069"/>
      <c r="C7" s="3069"/>
      <c r="D7" s="2076">
        <v>1474</v>
      </c>
      <c r="E7" s="2076">
        <v>1012</v>
      </c>
      <c r="F7" s="2076">
        <v>551</v>
      </c>
      <c r="G7" s="2076">
        <v>1453</v>
      </c>
      <c r="H7" s="2076">
        <v>1398</v>
      </c>
      <c r="I7" s="2076">
        <v>1413</v>
      </c>
      <c r="J7" s="2076">
        <v>1372</v>
      </c>
      <c r="K7" s="2076">
        <v>1511</v>
      </c>
      <c r="L7" s="2077">
        <v>1657</v>
      </c>
      <c r="M7" s="2077">
        <v>1801</v>
      </c>
      <c r="N7" s="2077">
        <v>1987</v>
      </c>
      <c r="O7" s="2077">
        <v>1929</v>
      </c>
      <c r="P7" s="2077">
        <v>1938</v>
      </c>
      <c r="Q7" s="2077">
        <v>1719</v>
      </c>
      <c r="R7" s="2077">
        <v>1948</v>
      </c>
      <c r="S7" s="2077">
        <v>2024</v>
      </c>
      <c r="T7" s="2077">
        <v>2018</v>
      </c>
      <c r="U7" s="2077">
        <v>2012</v>
      </c>
      <c r="V7" s="2077">
        <v>2199</v>
      </c>
      <c r="W7" s="2077">
        <v>2410</v>
      </c>
    </row>
    <row r="8" spans="1:23" ht="11.1" customHeight="1">
      <c r="A8" s="3061" t="s">
        <v>560</v>
      </c>
      <c r="B8" s="3061"/>
      <c r="C8" s="3061"/>
      <c r="D8" s="2078">
        <v>164</v>
      </c>
      <c r="E8" s="2078">
        <v>174</v>
      </c>
      <c r="F8" s="2078">
        <v>192</v>
      </c>
      <c r="G8" s="2078">
        <v>196</v>
      </c>
      <c r="H8" s="2078">
        <v>213</v>
      </c>
      <c r="I8" s="2078">
        <v>224</v>
      </c>
      <c r="J8" s="2078">
        <v>295</v>
      </c>
      <c r="K8" s="2078">
        <v>326</v>
      </c>
      <c r="L8" s="2079">
        <v>353</v>
      </c>
      <c r="M8" s="2079">
        <v>355</v>
      </c>
      <c r="N8" s="2079">
        <v>397</v>
      </c>
      <c r="O8" s="2079">
        <v>304</v>
      </c>
      <c r="P8" s="2079">
        <v>418</v>
      </c>
      <c r="Q8" s="2079">
        <v>407</v>
      </c>
      <c r="R8" s="2079">
        <v>433</v>
      </c>
      <c r="S8" s="2079">
        <v>517</v>
      </c>
      <c r="T8" s="2079">
        <v>495</v>
      </c>
      <c r="U8" s="2079">
        <v>536</v>
      </c>
      <c r="V8" s="2079">
        <v>578</v>
      </c>
      <c r="W8" s="2079">
        <v>564</v>
      </c>
    </row>
    <row r="9" spans="1:23" ht="11.1" customHeight="1">
      <c r="A9" s="3069" t="s">
        <v>561</v>
      </c>
      <c r="B9" s="3069"/>
      <c r="C9" s="3069"/>
      <c r="D9" s="2076">
        <v>151</v>
      </c>
      <c r="E9" s="2076">
        <v>165</v>
      </c>
      <c r="F9" s="2076">
        <v>149</v>
      </c>
      <c r="G9" s="2076">
        <v>172</v>
      </c>
      <c r="H9" s="2076">
        <v>167</v>
      </c>
      <c r="I9" s="2076">
        <v>193</v>
      </c>
      <c r="J9" s="2076">
        <v>163</v>
      </c>
      <c r="K9" s="2076">
        <v>224</v>
      </c>
      <c r="L9" s="2077">
        <v>244</v>
      </c>
      <c r="M9" s="2077">
        <v>230</v>
      </c>
      <c r="N9" s="2077">
        <v>216</v>
      </c>
      <c r="O9" s="2077">
        <v>223</v>
      </c>
      <c r="P9" s="2077">
        <v>209</v>
      </c>
      <c r="Q9" s="2077">
        <v>201</v>
      </c>
      <c r="R9" s="2077">
        <v>439</v>
      </c>
      <c r="S9" s="2077">
        <v>525</v>
      </c>
      <c r="T9" s="2077">
        <v>685</v>
      </c>
      <c r="U9" s="2077">
        <v>855</v>
      </c>
      <c r="V9" s="2077">
        <v>955</v>
      </c>
      <c r="W9" s="2077">
        <v>948</v>
      </c>
    </row>
    <row r="10" spans="1:23" ht="11.1" customHeight="1">
      <c r="A10" s="3061" t="s">
        <v>152</v>
      </c>
      <c r="B10" s="3061"/>
      <c r="C10" s="3061"/>
      <c r="D10" s="2078">
        <v>32</v>
      </c>
      <c r="E10" s="2078">
        <v>29</v>
      </c>
      <c r="F10" s="2078">
        <v>36</v>
      </c>
      <c r="G10" s="2078">
        <v>48</v>
      </c>
      <c r="H10" s="2078">
        <v>37</v>
      </c>
      <c r="I10" s="2078">
        <v>35</v>
      </c>
      <c r="J10" s="2078">
        <v>29</v>
      </c>
      <c r="K10" s="2078">
        <v>37</v>
      </c>
      <c r="L10" s="2079">
        <v>45</v>
      </c>
      <c r="M10" s="2079">
        <v>65</v>
      </c>
      <c r="N10" s="2079">
        <v>81</v>
      </c>
      <c r="O10" s="2079">
        <v>103</v>
      </c>
      <c r="P10" s="2079">
        <v>113</v>
      </c>
      <c r="Q10" s="2079">
        <v>82</v>
      </c>
      <c r="R10" s="2079">
        <v>113</v>
      </c>
      <c r="S10" s="2079">
        <v>124</v>
      </c>
      <c r="T10" s="2079">
        <v>133</v>
      </c>
      <c r="U10" s="2079">
        <v>154</v>
      </c>
      <c r="V10" s="2079">
        <v>250</v>
      </c>
      <c r="W10" s="2079">
        <v>355</v>
      </c>
    </row>
    <row r="11" spans="1:23" ht="11.1" customHeight="1">
      <c r="A11" s="3069" t="s">
        <v>1220</v>
      </c>
      <c r="B11" s="3069"/>
      <c r="C11" s="3069"/>
      <c r="D11" s="2076">
        <v>28</v>
      </c>
      <c r="E11" s="2076">
        <v>43</v>
      </c>
      <c r="F11" s="2076">
        <v>46</v>
      </c>
      <c r="G11" s="2076">
        <v>29</v>
      </c>
      <c r="H11" s="2076">
        <v>60</v>
      </c>
      <c r="I11" s="2076">
        <v>53</v>
      </c>
      <c r="J11" s="2076">
        <v>44</v>
      </c>
      <c r="K11" s="2076">
        <v>55</v>
      </c>
      <c r="L11" s="2077">
        <v>29</v>
      </c>
      <c r="M11" s="2077">
        <v>31</v>
      </c>
      <c r="N11" s="2077">
        <v>13</v>
      </c>
      <c r="O11" s="2077">
        <v>34</v>
      </c>
      <c r="P11" s="2077">
        <v>51</v>
      </c>
      <c r="Q11" s="2077">
        <v>44</v>
      </c>
      <c r="R11" s="2077">
        <v>60</v>
      </c>
      <c r="S11" s="2077">
        <v>63</v>
      </c>
      <c r="T11" s="2077">
        <v>98</v>
      </c>
      <c r="U11" s="2077">
        <v>209</v>
      </c>
      <c r="V11" s="2077">
        <v>244</v>
      </c>
      <c r="W11" s="2077">
        <v>191</v>
      </c>
    </row>
    <row r="12" spans="1:23" ht="11.1" customHeight="1">
      <c r="A12" s="3061" t="s">
        <v>154</v>
      </c>
      <c r="B12" s="3061"/>
      <c r="C12" s="3061"/>
      <c r="D12" s="2078">
        <v>402</v>
      </c>
      <c r="E12" s="2078">
        <v>556</v>
      </c>
      <c r="F12" s="2078">
        <v>846</v>
      </c>
      <c r="G12" s="2078">
        <v>959</v>
      </c>
      <c r="H12" s="2078">
        <v>1043</v>
      </c>
      <c r="I12" s="2078">
        <v>1196</v>
      </c>
      <c r="J12" s="2078">
        <v>1097</v>
      </c>
      <c r="K12" s="2078">
        <v>1223</v>
      </c>
      <c r="L12" s="2079">
        <v>1473</v>
      </c>
      <c r="M12" s="2079">
        <v>1478</v>
      </c>
      <c r="N12" s="2079">
        <v>1590</v>
      </c>
      <c r="O12" s="2079">
        <v>1674</v>
      </c>
      <c r="P12" s="2079">
        <v>1576</v>
      </c>
      <c r="Q12" s="2079">
        <v>1326</v>
      </c>
      <c r="R12" s="2079">
        <v>1268</v>
      </c>
      <c r="S12" s="2079">
        <v>1399</v>
      </c>
      <c r="T12" s="2079">
        <v>1838</v>
      </c>
      <c r="U12" s="2079">
        <v>2798</v>
      </c>
      <c r="V12" s="2079">
        <v>3245</v>
      </c>
      <c r="W12" s="2079">
        <v>3189</v>
      </c>
    </row>
    <row r="13" spans="1:23" ht="11.1" customHeight="1">
      <c r="A13" s="3069" t="s">
        <v>1221</v>
      </c>
      <c r="B13" s="3069"/>
      <c r="C13" s="3069"/>
      <c r="D13" s="2076">
        <v>83</v>
      </c>
      <c r="E13" s="2076">
        <v>115</v>
      </c>
      <c r="F13" s="2076">
        <v>183</v>
      </c>
      <c r="G13" s="2076">
        <v>215</v>
      </c>
      <c r="H13" s="2076">
        <v>236</v>
      </c>
      <c r="I13" s="2076">
        <v>258</v>
      </c>
      <c r="J13" s="2076">
        <v>300</v>
      </c>
      <c r="K13" s="2076">
        <v>331</v>
      </c>
      <c r="L13" s="2077">
        <v>385</v>
      </c>
      <c r="M13" s="2077">
        <v>404</v>
      </c>
      <c r="N13" s="2077">
        <v>490</v>
      </c>
      <c r="O13" s="2077">
        <v>534</v>
      </c>
      <c r="P13" s="2077">
        <v>535</v>
      </c>
      <c r="Q13" s="2077">
        <v>536</v>
      </c>
      <c r="R13" s="2077">
        <v>530</v>
      </c>
      <c r="S13" s="2077">
        <v>710</v>
      </c>
      <c r="T13" s="2077">
        <v>858</v>
      </c>
      <c r="U13" s="2077">
        <v>918</v>
      </c>
      <c r="V13" s="2077">
        <v>1014</v>
      </c>
      <c r="W13" s="2077">
        <v>866</v>
      </c>
    </row>
    <row r="14" spans="1:23" ht="11.1" customHeight="1">
      <c r="A14" s="3061" t="s">
        <v>156</v>
      </c>
      <c r="B14" s="3061"/>
      <c r="C14" s="3061"/>
      <c r="D14" s="2078">
        <v>30</v>
      </c>
      <c r="E14" s="2078">
        <v>29</v>
      </c>
      <c r="F14" s="2078">
        <v>38</v>
      </c>
      <c r="G14" s="2078">
        <v>46</v>
      </c>
      <c r="H14" s="2078">
        <v>43</v>
      </c>
      <c r="I14" s="2078">
        <v>57</v>
      </c>
      <c r="J14" s="2078">
        <v>67</v>
      </c>
      <c r="K14" s="2078">
        <v>54</v>
      </c>
      <c r="L14" s="2079">
        <v>78</v>
      </c>
      <c r="M14" s="2079">
        <v>53</v>
      </c>
      <c r="N14" s="2079">
        <v>57</v>
      </c>
      <c r="O14" s="2079">
        <v>74</v>
      </c>
      <c r="P14" s="2079">
        <v>77</v>
      </c>
      <c r="Q14" s="2079">
        <v>62</v>
      </c>
      <c r="R14" s="2079">
        <v>69</v>
      </c>
      <c r="S14" s="2079">
        <v>59</v>
      </c>
      <c r="T14" s="2079">
        <v>62</v>
      </c>
      <c r="U14" s="2079">
        <v>77</v>
      </c>
      <c r="V14" s="2079">
        <v>53</v>
      </c>
      <c r="W14" s="2079">
        <v>59</v>
      </c>
    </row>
    <row r="15" spans="1:23" ht="11.1" customHeight="1">
      <c r="A15" s="3069" t="s">
        <v>157</v>
      </c>
      <c r="B15" s="3069"/>
      <c r="C15" s="3069"/>
      <c r="D15" s="2076">
        <v>31</v>
      </c>
      <c r="E15" s="2076">
        <v>28</v>
      </c>
      <c r="F15" s="2076">
        <v>51</v>
      </c>
      <c r="G15" s="2076">
        <v>45</v>
      </c>
      <c r="H15" s="2076">
        <v>54</v>
      </c>
      <c r="I15" s="2076">
        <v>47</v>
      </c>
      <c r="J15" s="2076">
        <v>50</v>
      </c>
      <c r="K15" s="2076">
        <v>70</v>
      </c>
      <c r="L15" s="2077">
        <v>62</v>
      </c>
      <c r="M15" s="2077">
        <v>72</v>
      </c>
      <c r="N15" s="2077">
        <v>62</v>
      </c>
      <c r="O15" s="2077">
        <v>79</v>
      </c>
      <c r="P15" s="2077">
        <v>77</v>
      </c>
      <c r="Q15" s="2077">
        <v>59</v>
      </c>
      <c r="R15" s="2077">
        <v>77</v>
      </c>
      <c r="S15" s="2077">
        <v>78</v>
      </c>
      <c r="T15" s="2077">
        <v>90</v>
      </c>
      <c r="U15" s="2077">
        <v>119</v>
      </c>
      <c r="V15" s="2077">
        <v>103</v>
      </c>
      <c r="W15" s="2077">
        <v>120</v>
      </c>
    </row>
    <row r="16" spans="1:23" ht="11.1" customHeight="1">
      <c r="A16" s="3061" t="s">
        <v>158</v>
      </c>
      <c r="B16" s="3061"/>
      <c r="C16" s="3061"/>
      <c r="D16" s="2078">
        <v>483</v>
      </c>
      <c r="E16" s="2078">
        <v>558</v>
      </c>
      <c r="F16" s="2078">
        <v>525</v>
      </c>
      <c r="G16" s="2078">
        <v>569</v>
      </c>
      <c r="H16" s="2078">
        <v>460</v>
      </c>
      <c r="I16" s="2078">
        <v>532</v>
      </c>
      <c r="J16" s="2078">
        <v>590</v>
      </c>
      <c r="K16" s="2078">
        <v>870</v>
      </c>
      <c r="L16" s="2079">
        <v>691</v>
      </c>
      <c r="M16" s="2079">
        <v>846</v>
      </c>
      <c r="N16" s="2079">
        <v>886</v>
      </c>
      <c r="O16" s="2079">
        <v>867</v>
      </c>
      <c r="P16" s="2079">
        <v>907</v>
      </c>
      <c r="Q16" s="2079">
        <v>1151</v>
      </c>
      <c r="R16" s="2079">
        <v>1072</v>
      </c>
      <c r="S16" s="2079">
        <v>1205</v>
      </c>
      <c r="T16" s="2079">
        <v>1381</v>
      </c>
      <c r="U16" s="2079">
        <v>1947</v>
      </c>
      <c r="V16" s="2079">
        <v>2202</v>
      </c>
      <c r="W16" s="2079">
        <v>2169</v>
      </c>
    </row>
    <row r="17" spans="1:23" ht="11.1" customHeight="1">
      <c r="A17" s="3069" t="s">
        <v>159</v>
      </c>
      <c r="B17" s="3069"/>
      <c r="C17" s="3069"/>
      <c r="D17" s="2076">
        <v>46</v>
      </c>
      <c r="E17" s="2076">
        <v>41</v>
      </c>
      <c r="F17" s="2076">
        <v>67</v>
      </c>
      <c r="G17" s="2076">
        <v>63</v>
      </c>
      <c r="H17" s="2076">
        <v>127</v>
      </c>
      <c r="I17" s="2076">
        <v>138</v>
      </c>
      <c r="J17" s="2076">
        <v>160</v>
      </c>
      <c r="K17" s="2076">
        <v>176</v>
      </c>
      <c r="L17" s="2077">
        <v>241</v>
      </c>
      <c r="M17" s="2077">
        <v>311</v>
      </c>
      <c r="N17" s="2077">
        <v>319</v>
      </c>
      <c r="O17" s="2077">
        <v>289</v>
      </c>
      <c r="P17" s="2077">
        <v>356</v>
      </c>
      <c r="Q17" s="2077">
        <v>375</v>
      </c>
      <c r="R17" s="2077">
        <v>360</v>
      </c>
      <c r="S17" s="2077">
        <v>462</v>
      </c>
      <c r="T17" s="2077">
        <v>535</v>
      </c>
      <c r="U17" s="2077">
        <v>794</v>
      </c>
      <c r="V17" s="2077">
        <v>1176</v>
      </c>
      <c r="W17" s="2077">
        <v>1104</v>
      </c>
    </row>
    <row r="18" spans="1:23" ht="11.1" customHeight="1">
      <c r="A18" s="3061" t="s">
        <v>160</v>
      </c>
      <c r="B18" s="3061"/>
      <c r="C18" s="3061"/>
      <c r="D18" s="2078">
        <v>14</v>
      </c>
      <c r="E18" s="2078">
        <v>19</v>
      </c>
      <c r="F18" s="2078">
        <v>27</v>
      </c>
      <c r="G18" s="2078">
        <v>37</v>
      </c>
      <c r="H18" s="2078">
        <v>38</v>
      </c>
      <c r="I18" s="2078">
        <v>61</v>
      </c>
      <c r="J18" s="2078">
        <v>67</v>
      </c>
      <c r="K18" s="2078">
        <v>93</v>
      </c>
      <c r="L18" s="2079">
        <v>107</v>
      </c>
      <c r="M18" s="2079">
        <v>127</v>
      </c>
      <c r="N18" s="2079">
        <v>141</v>
      </c>
      <c r="O18" s="2079">
        <v>147</v>
      </c>
      <c r="P18" s="2079">
        <v>172</v>
      </c>
      <c r="Q18" s="2079">
        <v>171</v>
      </c>
      <c r="R18" s="2079">
        <v>179</v>
      </c>
      <c r="S18" s="2079">
        <v>158</v>
      </c>
      <c r="T18" s="2079">
        <v>170</v>
      </c>
      <c r="U18" s="2079">
        <v>183</v>
      </c>
      <c r="V18" s="2079">
        <v>206</v>
      </c>
      <c r="W18" s="2079">
        <v>143</v>
      </c>
    </row>
    <row r="19" spans="1:23" ht="11.1" customHeight="1">
      <c r="A19" s="3069" t="s">
        <v>161</v>
      </c>
      <c r="B19" s="3069"/>
      <c r="C19" s="3069"/>
      <c r="D19" s="2076">
        <v>25</v>
      </c>
      <c r="E19" s="2076">
        <v>22</v>
      </c>
      <c r="F19" s="2076">
        <v>47</v>
      </c>
      <c r="G19" s="2076">
        <v>80</v>
      </c>
      <c r="H19" s="2076">
        <v>75</v>
      </c>
      <c r="I19" s="2076">
        <v>116</v>
      </c>
      <c r="J19" s="2076">
        <v>106</v>
      </c>
      <c r="K19" s="2076">
        <v>120</v>
      </c>
      <c r="L19" s="2077">
        <v>117</v>
      </c>
      <c r="M19" s="2077">
        <v>96</v>
      </c>
      <c r="N19" s="2077">
        <v>148</v>
      </c>
      <c r="O19" s="2077">
        <v>104</v>
      </c>
      <c r="P19" s="2077">
        <v>118</v>
      </c>
      <c r="Q19" s="2077">
        <v>171</v>
      </c>
      <c r="R19" s="2077">
        <v>158</v>
      </c>
      <c r="S19" s="2077">
        <v>173</v>
      </c>
      <c r="T19" s="2077">
        <v>150</v>
      </c>
      <c r="U19" s="2077">
        <v>146</v>
      </c>
      <c r="V19" s="2077">
        <v>144</v>
      </c>
      <c r="W19" s="2077">
        <v>156</v>
      </c>
    </row>
    <row r="20" spans="1:23" ht="11.1" customHeight="1">
      <c r="A20" s="3061" t="s">
        <v>162</v>
      </c>
      <c r="B20" s="3061"/>
      <c r="C20" s="3061"/>
      <c r="D20" s="2078">
        <v>52</v>
      </c>
      <c r="E20" s="2078">
        <v>92</v>
      </c>
      <c r="F20" s="2078">
        <v>144</v>
      </c>
      <c r="G20" s="2078">
        <v>177</v>
      </c>
      <c r="H20" s="2078">
        <v>234</v>
      </c>
      <c r="I20" s="2078">
        <v>221</v>
      </c>
      <c r="J20" s="2078">
        <v>285</v>
      </c>
      <c r="K20" s="2078">
        <v>331</v>
      </c>
      <c r="L20" s="2079">
        <v>343</v>
      </c>
      <c r="M20" s="2079">
        <v>365</v>
      </c>
      <c r="N20" s="2079">
        <v>434</v>
      </c>
      <c r="O20" s="2079">
        <v>591</v>
      </c>
      <c r="P20" s="2079">
        <v>669</v>
      </c>
      <c r="Q20" s="2079">
        <v>673</v>
      </c>
      <c r="R20" s="2079">
        <v>665</v>
      </c>
      <c r="S20" s="2079">
        <v>729</v>
      </c>
      <c r="T20" s="2079">
        <v>885</v>
      </c>
      <c r="U20" s="2079">
        <v>989</v>
      </c>
      <c r="V20" s="2079">
        <v>1160</v>
      </c>
      <c r="W20" s="2079">
        <v>989</v>
      </c>
    </row>
    <row r="21" spans="1:23" ht="11.1" customHeight="1">
      <c r="A21" s="3069" t="s">
        <v>163</v>
      </c>
      <c r="B21" s="3069"/>
      <c r="C21" s="3069"/>
      <c r="D21" s="2076">
        <v>28</v>
      </c>
      <c r="E21" s="2076">
        <v>52</v>
      </c>
      <c r="F21" s="2076">
        <v>81</v>
      </c>
      <c r="G21" s="2076">
        <v>95</v>
      </c>
      <c r="H21" s="2076">
        <v>121</v>
      </c>
      <c r="I21" s="2076">
        <v>144</v>
      </c>
      <c r="J21" s="2076">
        <v>172</v>
      </c>
      <c r="K21" s="2076">
        <v>194</v>
      </c>
      <c r="L21" s="2077">
        <v>212</v>
      </c>
      <c r="M21" s="2077">
        <v>130</v>
      </c>
      <c r="N21" s="2077">
        <v>122</v>
      </c>
      <c r="O21" s="2077">
        <v>123</v>
      </c>
      <c r="P21" s="2077">
        <v>116</v>
      </c>
      <c r="Q21" s="2077">
        <v>169</v>
      </c>
      <c r="R21" s="2077">
        <v>265</v>
      </c>
      <c r="S21" s="2077">
        <v>260</v>
      </c>
      <c r="T21" s="2077">
        <v>287</v>
      </c>
      <c r="U21" s="2077">
        <v>346</v>
      </c>
      <c r="V21" s="2077">
        <v>415</v>
      </c>
      <c r="W21" s="2077">
        <v>444</v>
      </c>
    </row>
    <row r="22" spans="1:23" ht="11.1" customHeight="1">
      <c r="A22" s="3061" t="s">
        <v>164</v>
      </c>
      <c r="B22" s="3061"/>
      <c r="C22" s="3061"/>
      <c r="D22" s="2078">
        <v>27</v>
      </c>
      <c r="E22" s="2078">
        <v>41</v>
      </c>
      <c r="F22" s="2078">
        <v>55</v>
      </c>
      <c r="G22" s="2078">
        <v>91</v>
      </c>
      <c r="H22" s="2078">
        <v>86</v>
      </c>
      <c r="I22" s="2078">
        <v>98</v>
      </c>
      <c r="J22" s="2078">
        <v>116</v>
      </c>
      <c r="K22" s="2078">
        <v>93</v>
      </c>
      <c r="L22" s="2079">
        <v>102</v>
      </c>
      <c r="M22" s="2079">
        <v>105</v>
      </c>
      <c r="N22" s="2079">
        <v>114</v>
      </c>
      <c r="O22" s="2079">
        <v>90</v>
      </c>
      <c r="P22" s="2079">
        <v>85</v>
      </c>
      <c r="Q22" s="2079">
        <v>100</v>
      </c>
      <c r="R22" s="2079">
        <v>125</v>
      </c>
      <c r="S22" s="2079">
        <v>171</v>
      </c>
      <c r="T22" s="2079">
        <v>238</v>
      </c>
      <c r="U22" s="2079">
        <v>301</v>
      </c>
      <c r="V22" s="2079">
        <v>360</v>
      </c>
      <c r="W22" s="2079">
        <v>282</v>
      </c>
    </row>
    <row r="23" spans="1:23" ht="11.1" customHeight="1">
      <c r="A23" s="3069" t="s">
        <v>165</v>
      </c>
      <c r="B23" s="3069"/>
      <c r="C23" s="3069"/>
      <c r="D23" s="2076">
        <v>487</v>
      </c>
      <c r="E23" s="2076">
        <v>481</v>
      </c>
      <c r="F23" s="2076">
        <v>489</v>
      </c>
      <c r="G23" s="2076">
        <v>543</v>
      </c>
      <c r="H23" s="2076">
        <v>558</v>
      </c>
      <c r="I23" s="2076">
        <v>486</v>
      </c>
      <c r="J23" s="2076">
        <v>495</v>
      </c>
      <c r="K23" s="2076">
        <v>565</v>
      </c>
      <c r="L23" s="2077">
        <v>600</v>
      </c>
      <c r="M23" s="2077">
        <v>513</v>
      </c>
      <c r="N23" s="2077">
        <v>586</v>
      </c>
      <c r="O23" s="2077">
        <v>509</v>
      </c>
      <c r="P23" s="2077">
        <v>546</v>
      </c>
      <c r="Q23" s="2077">
        <v>657</v>
      </c>
      <c r="R23" s="2077">
        <v>749</v>
      </c>
      <c r="S23" s="2077">
        <v>921</v>
      </c>
      <c r="T23" s="2077">
        <v>1087</v>
      </c>
      <c r="U23" s="2077">
        <v>1821</v>
      </c>
      <c r="V23" s="2077">
        <v>1985</v>
      </c>
      <c r="W23" s="2077">
        <v>2087</v>
      </c>
    </row>
    <row r="24" spans="1:23" ht="11.1" customHeight="1">
      <c r="A24" s="3061" t="s">
        <v>166</v>
      </c>
      <c r="B24" s="3061"/>
      <c r="C24" s="3061"/>
      <c r="D24" s="2078">
        <v>326</v>
      </c>
      <c r="E24" s="2078">
        <v>314</v>
      </c>
      <c r="F24" s="2078">
        <v>500</v>
      </c>
      <c r="G24" s="2078">
        <v>484</v>
      </c>
      <c r="H24" s="2078">
        <v>588</v>
      </c>
      <c r="I24" s="2078">
        <v>459</v>
      </c>
      <c r="J24" s="2078">
        <v>557</v>
      </c>
      <c r="K24" s="2078">
        <v>659</v>
      </c>
      <c r="L24" s="2079">
        <v>649</v>
      </c>
      <c r="M24" s="2079">
        <v>596</v>
      </c>
      <c r="N24" s="2079">
        <v>622</v>
      </c>
      <c r="O24" s="2079">
        <v>549</v>
      </c>
      <c r="P24" s="2079">
        <v>655</v>
      </c>
      <c r="Q24" s="2079">
        <v>691</v>
      </c>
      <c r="R24" s="2079">
        <v>888</v>
      </c>
      <c r="S24" s="2079">
        <v>1140</v>
      </c>
      <c r="T24" s="2079">
        <v>1550</v>
      </c>
      <c r="U24" s="2079">
        <v>1990</v>
      </c>
      <c r="V24" s="2079">
        <v>1913</v>
      </c>
      <c r="W24" s="2079">
        <v>1991</v>
      </c>
    </row>
    <row r="25" spans="1:23" ht="11.1" customHeight="1">
      <c r="A25" s="3069" t="s">
        <v>167</v>
      </c>
      <c r="B25" s="3069"/>
      <c r="C25" s="3069"/>
      <c r="D25" s="2076">
        <v>121</v>
      </c>
      <c r="E25" s="2076">
        <v>180</v>
      </c>
      <c r="F25" s="2076">
        <v>192</v>
      </c>
      <c r="G25" s="2076">
        <v>227</v>
      </c>
      <c r="H25" s="2076">
        <v>253</v>
      </c>
      <c r="I25" s="2076">
        <v>351</v>
      </c>
      <c r="J25" s="2076">
        <v>483</v>
      </c>
      <c r="K25" s="2076">
        <v>594</v>
      </c>
      <c r="L25" s="2077">
        <v>506</v>
      </c>
      <c r="M25" s="2077">
        <v>643</v>
      </c>
      <c r="N25" s="2077">
        <v>736</v>
      </c>
      <c r="O25" s="2077">
        <v>695</v>
      </c>
      <c r="P25" s="2077">
        <v>714</v>
      </c>
      <c r="Q25" s="2077">
        <v>685</v>
      </c>
      <c r="R25" s="2077">
        <v>909</v>
      </c>
      <c r="S25" s="2077">
        <v>1052</v>
      </c>
      <c r="T25" s="2077">
        <v>1309</v>
      </c>
      <c r="U25" s="2077">
        <v>1762</v>
      </c>
      <c r="V25" s="2077">
        <v>2033</v>
      </c>
      <c r="W25" s="2077">
        <v>2011</v>
      </c>
    </row>
    <row r="26" spans="1:23" ht="11.1" customHeight="1">
      <c r="A26" s="3061" t="s">
        <v>168</v>
      </c>
      <c r="B26" s="3061"/>
      <c r="C26" s="3061"/>
      <c r="D26" s="2078">
        <v>57</v>
      </c>
      <c r="E26" s="2078">
        <v>57</v>
      </c>
      <c r="F26" s="2078">
        <v>96</v>
      </c>
      <c r="G26" s="2078">
        <v>95</v>
      </c>
      <c r="H26" s="2078">
        <v>106</v>
      </c>
      <c r="I26" s="2078">
        <v>135</v>
      </c>
      <c r="J26" s="2078">
        <v>144</v>
      </c>
      <c r="K26" s="2078">
        <v>158</v>
      </c>
      <c r="L26" s="2079">
        <v>180</v>
      </c>
      <c r="M26" s="2079">
        <v>227</v>
      </c>
      <c r="N26" s="2079">
        <v>272</v>
      </c>
      <c r="O26" s="2079">
        <v>235</v>
      </c>
      <c r="P26" s="2079">
        <v>286</v>
      </c>
      <c r="Q26" s="2079">
        <v>290</v>
      </c>
      <c r="R26" s="2079">
        <v>305</v>
      </c>
      <c r="S26" s="2079">
        <v>318</v>
      </c>
      <c r="T26" s="2079">
        <v>338</v>
      </c>
      <c r="U26" s="2079">
        <v>396</v>
      </c>
      <c r="V26" s="2079">
        <v>422</v>
      </c>
      <c r="W26" s="2079">
        <v>343</v>
      </c>
    </row>
    <row r="27" spans="1:23" ht="11.1" customHeight="1">
      <c r="A27" s="3069" t="s">
        <v>169</v>
      </c>
      <c r="B27" s="3069"/>
      <c r="C27" s="3069"/>
      <c r="D27" s="2076">
        <v>15</v>
      </c>
      <c r="E27" s="2076">
        <v>12</v>
      </c>
      <c r="F27" s="2076">
        <v>26</v>
      </c>
      <c r="G27" s="2076">
        <v>26</v>
      </c>
      <c r="H27" s="2076">
        <v>31</v>
      </c>
      <c r="I27" s="2076">
        <v>26</v>
      </c>
      <c r="J27" s="2076">
        <v>40</v>
      </c>
      <c r="K27" s="2076">
        <v>65</v>
      </c>
      <c r="L27" s="2077">
        <v>95</v>
      </c>
      <c r="M27" s="2077">
        <v>106</v>
      </c>
      <c r="N27" s="2077">
        <v>96</v>
      </c>
      <c r="O27" s="2077">
        <v>100</v>
      </c>
      <c r="P27" s="2077">
        <v>79</v>
      </c>
      <c r="Q27" s="2077">
        <v>111</v>
      </c>
      <c r="R27" s="2077">
        <v>100</v>
      </c>
      <c r="S27" s="2077">
        <v>115</v>
      </c>
      <c r="T27" s="2077">
        <v>150</v>
      </c>
      <c r="U27" s="2077">
        <v>180</v>
      </c>
      <c r="V27" s="2077">
        <v>185</v>
      </c>
      <c r="W27" s="2077">
        <v>173</v>
      </c>
    </row>
    <row r="28" spans="1:23" ht="11.1" customHeight="1">
      <c r="A28" s="3061" t="s">
        <v>170</v>
      </c>
      <c r="B28" s="3061"/>
      <c r="C28" s="3061"/>
      <c r="D28" s="2078">
        <v>100</v>
      </c>
      <c r="E28" s="2078">
        <v>131</v>
      </c>
      <c r="F28" s="2078">
        <v>132</v>
      </c>
      <c r="G28" s="2078">
        <v>189</v>
      </c>
      <c r="H28" s="2078">
        <v>271</v>
      </c>
      <c r="I28" s="2078">
        <v>275</v>
      </c>
      <c r="J28" s="2078">
        <v>302</v>
      </c>
      <c r="K28" s="2078">
        <v>403</v>
      </c>
      <c r="L28" s="2079">
        <v>390</v>
      </c>
      <c r="M28" s="2079">
        <v>475</v>
      </c>
      <c r="N28" s="2079">
        <v>526</v>
      </c>
      <c r="O28" s="2079">
        <v>599</v>
      </c>
      <c r="P28" s="2079">
        <v>595</v>
      </c>
      <c r="Q28" s="2079">
        <v>539</v>
      </c>
      <c r="R28" s="2079">
        <v>620</v>
      </c>
      <c r="S28" s="2079">
        <v>696</v>
      </c>
      <c r="T28" s="2079">
        <v>692</v>
      </c>
      <c r="U28" s="2079">
        <v>914</v>
      </c>
      <c r="V28" s="2079">
        <v>952</v>
      </c>
      <c r="W28" s="2079">
        <v>1132</v>
      </c>
    </row>
    <row r="29" spans="1:23" ht="11.1" customHeight="1">
      <c r="A29" s="3069" t="s">
        <v>171</v>
      </c>
      <c r="B29" s="3069"/>
      <c r="C29" s="3069"/>
      <c r="D29" s="2076">
        <v>16</v>
      </c>
      <c r="E29" s="2076">
        <v>11</v>
      </c>
      <c r="F29" s="2076">
        <v>20</v>
      </c>
      <c r="G29" s="2076">
        <v>20</v>
      </c>
      <c r="H29" s="2076">
        <v>41</v>
      </c>
      <c r="I29" s="2076">
        <v>45</v>
      </c>
      <c r="J29" s="2076">
        <v>45</v>
      </c>
      <c r="K29" s="2076">
        <v>47</v>
      </c>
      <c r="L29" s="2077">
        <v>62</v>
      </c>
      <c r="M29" s="2077">
        <v>70</v>
      </c>
      <c r="N29" s="2077">
        <v>89</v>
      </c>
      <c r="O29" s="2077">
        <v>54</v>
      </c>
      <c r="P29" s="2077">
        <v>63</v>
      </c>
      <c r="Q29" s="2077">
        <v>51</v>
      </c>
      <c r="R29" s="2104">
        <v>67</v>
      </c>
      <c r="S29" s="2104">
        <v>53</v>
      </c>
      <c r="T29" s="2104">
        <v>48</v>
      </c>
      <c r="U29" s="2104">
        <v>42</v>
      </c>
      <c r="V29" s="2104">
        <v>38</v>
      </c>
      <c r="W29" s="2104">
        <v>64</v>
      </c>
    </row>
    <row r="30" spans="1:23" ht="11.1" customHeight="1">
      <c r="A30" s="3069" t="s">
        <v>172</v>
      </c>
      <c r="B30" s="3069"/>
      <c r="C30" s="3069"/>
      <c r="D30" s="2084"/>
      <c r="E30" s="2076">
        <v>16</v>
      </c>
      <c r="F30" s="2076">
        <v>32</v>
      </c>
      <c r="G30" s="2076">
        <v>25</v>
      </c>
      <c r="H30" s="2076">
        <v>14</v>
      </c>
      <c r="I30" s="2076">
        <v>26</v>
      </c>
      <c r="J30" s="2076">
        <v>43</v>
      </c>
      <c r="K30" s="2076">
        <v>34</v>
      </c>
      <c r="L30" s="2077">
        <v>39</v>
      </c>
      <c r="M30" s="2077">
        <v>29</v>
      </c>
      <c r="N30" s="2077">
        <v>66</v>
      </c>
      <c r="O30" s="2077">
        <v>58</v>
      </c>
      <c r="P30" s="2077">
        <v>53</v>
      </c>
      <c r="Q30" s="2077">
        <v>53</v>
      </c>
      <c r="R30" s="2104">
        <v>41</v>
      </c>
      <c r="S30" s="2104">
        <v>56</v>
      </c>
      <c r="T30" s="2104">
        <v>55</v>
      </c>
      <c r="U30" s="2104">
        <v>44</v>
      </c>
      <c r="V30" s="2104">
        <v>59</v>
      </c>
      <c r="W30" s="2104">
        <v>63</v>
      </c>
    </row>
    <row r="31" spans="1:23" ht="11.1" customHeight="1">
      <c r="A31" s="3061" t="s">
        <v>173</v>
      </c>
      <c r="B31" s="3061"/>
      <c r="C31" s="3061"/>
      <c r="D31" s="2078">
        <v>153</v>
      </c>
      <c r="E31" s="2078">
        <v>178</v>
      </c>
      <c r="F31" s="2078">
        <v>182</v>
      </c>
      <c r="G31" s="2078">
        <v>220</v>
      </c>
      <c r="H31" s="2078">
        <v>244</v>
      </c>
      <c r="I31" s="2078">
        <v>275</v>
      </c>
      <c r="J31" s="2078">
        <v>323</v>
      </c>
      <c r="K31" s="2078">
        <v>343</v>
      </c>
      <c r="L31" s="2079">
        <v>376</v>
      </c>
      <c r="M31" s="2079">
        <v>397</v>
      </c>
      <c r="N31" s="2079">
        <v>439</v>
      </c>
      <c r="O31" s="2079">
        <v>439</v>
      </c>
      <c r="P31" s="2079">
        <v>461</v>
      </c>
      <c r="Q31" s="2079">
        <v>446</v>
      </c>
      <c r="R31" s="2079">
        <v>398</v>
      </c>
      <c r="S31" s="2079">
        <v>375</v>
      </c>
      <c r="T31" s="2079">
        <v>419</v>
      </c>
      <c r="U31" s="2079">
        <v>408</v>
      </c>
      <c r="V31" s="2079">
        <v>412</v>
      </c>
      <c r="W31" s="2079">
        <v>372</v>
      </c>
    </row>
    <row r="32" spans="1:23" ht="11.1" customHeight="1">
      <c r="A32" s="3069" t="s">
        <v>174</v>
      </c>
      <c r="B32" s="3069"/>
      <c r="C32" s="3069"/>
      <c r="D32" s="2076">
        <v>40</v>
      </c>
      <c r="E32" s="2076">
        <v>29</v>
      </c>
      <c r="F32" s="2076">
        <v>53</v>
      </c>
      <c r="G32" s="2076">
        <v>80</v>
      </c>
      <c r="H32" s="2076">
        <v>92</v>
      </c>
      <c r="I32" s="2076">
        <v>90</v>
      </c>
      <c r="J32" s="2076">
        <v>109</v>
      </c>
      <c r="K32" s="2076">
        <v>104</v>
      </c>
      <c r="L32" s="2077">
        <v>145</v>
      </c>
      <c r="M32" s="2077">
        <v>94</v>
      </c>
      <c r="N32" s="2077">
        <v>126</v>
      </c>
      <c r="O32" s="2077">
        <v>116</v>
      </c>
      <c r="P32" s="2077">
        <v>154</v>
      </c>
      <c r="Q32" s="2077">
        <v>133</v>
      </c>
      <c r="R32" s="2077">
        <v>157</v>
      </c>
      <c r="S32" s="2077">
        <v>297</v>
      </c>
      <c r="T32" s="2077">
        <v>380</v>
      </c>
      <c r="U32" s="2077">
        <v>437</v>
      </c>
      <c r="V32" s="2077">
        <v>424</v>
      </c>
      <c r="W32" s="2077">
        <v>412</v>
      </c>
    </row>
    <row r="33" spans="1:23" ht="11.1" customHeight="1">
      <c r="A33" s="3061" t="s">
        <v>1219</v>
      </c>
      <c r="B33" s="3061"/>
      <c r="C33" s="3061"/>
      <c r="D33" s="2078">
        <v>323</v>
      </c>
      <c r="E33" s="2078">
        <v>350</v>
      </c>
      <c r="F33" s="2078">
        <v>397</v>
      </c>
      <c r="G33" s="2078">
        <v>486</v>
      </c>
      <c r="H33" s="2078">
        <v>445</v>
      </c>
      <c r="I33" s="2078">
        <v>312</v>
      </c>
      <c r="J33" s="2078">
        <v>435</v>
      </c>
      <c r="K33" s="2078">
        <v>372</v>
      </c>
      <c r="L33" s="2079">
        <v>339</v>
      </c>
      <c r="M33" s="2079">
        <v>331</v>
      </c>
      <c r="N33" s="2079">
        <v>55</v>
      </c>
      <c r="O33" s="2079">
        <v>373</v>
      </c>
      <c r="P33" s="2079">
        <v>454</v>
      </c>
      <c r="Q33" s="2079">
        <v>602</v>
      </c>
      <c r="R33" s="2079">
        <v>675</v>
      </c>
      <c r="S33" s="2079">
        <v>728</v>
      </c>
      <c r="T33" s="2079">
        <v>862</v>
      </c>
      <c r="U33" s="2079">
        <v>1409</v>
      </c>
      <c r="V33" s="2079">
        <v>1969</v>
      </c>
      <c r="W33" s="2079">
        <v>2583</v>
      </c>
    </row>
    <row r="34" spans="1:23" ht="11.1" customHeight="1">
      <c r="A34" s="3069" t="s">
        <v>176</v>
      </c>
      <c r="B34" s="3069"/>
      <c r="C34" s="3069"/>
      <c r="D34" s="2076">
        <v>180</v>
      </c>
      <c r="E34" s="2076">
        <v>180</v>
      </c>
      <c r="F34" s="2076">
        <v>151</v>
      </c>
      <c r="G34" s="2076">
        <v>196</v>
      </c>
      <c r="H34" s="2076">
        <v>218</v>
      </c>
      <c r="I34" s="2076">
        <v>185</v>
      </c>
      <c r="J34" s="2076">
        <v>211</v>
      </c>
      <c r="K34" s="2076">
        <v>243</v>
      </c>
      <c r="L34" s="2077">
        <v>266</v>
      </c>
      <c r="M34" s="2077">
        <v>324</v>
      </c>
      <c r="N34" s="2077">
        <v>200</v>
      </c>
      <c r="O34" s="2077">
        <v>191</v>
      </c>
      <c r="P34" s="2077">
        <v>243</v>
      </c>
      <c r="Q34" s="2077">
        <v>319</v>
      </c>
      <c r="R34" s="2077">
        <v>322</v>
      </c>
      <c r="S34" s="2077">
        <v>402</v>
      </c>
      <c r="T34" s="2077">
        <v>351</v>
      </c>
      <c r="U34" s="2077">
        <v>349</v>
      </c>
      <c r="V34" s="2077">
        <v>332</v>
      </c>
      <c r="W34" s="2077">
        <v>338</v>
      </c>
    </row>
    <row r="35" spans="1:23" ht="11.1" customHeight="1">
      <c r="A35" s="3061" t="s">
        <v>177</v>
      </c>
      <c r="B35" s="3061"/>
      <c r="C35" s="3061"/>
      <c r="D35" s="2078">
        <v>621</v>
      </c>
      <c r="E35" s="2078">
        <v>494</v>
      </c>
      <c r="F35" s="2078">
        <v>611</v>
      </c>
      <c r="G35" s="2078">
        <v>555</v>
      </c>
      <c r="H35" s="2078">
        <v>576</v>
      </c>
      <c r="I35" s="2078">
        <v>479</v>
      </c>
      <c r="J35" s="2078">
        <v>562</v>
      </c>
      <c r="K35" s="2078">
        <v>1010</v>
      </c>
      <c r="L35" s="2079">
        <v>1029</v>
      </c>
      <c r="M35" s="2079">
        <v>1116</v>
      </c>
      <c r="N35" s="2079">
        <v>1058</v>
      </c>
      <c r="O35" s="2079">
        <v>1074</v>
      </c>
      <c r="P35" s="2079">
        <v>1356</v>
      </c>
      <c r="Q35" s="2079">
        <v>1530</v>
      </c>
      <c r="R35" s="2079">
        <v>1681</v>
      </c>
      <c r="S35" s="2079">
        <v>1739</v>
      </c>
      <c r="T35" s="2079">
        <v>2166</v>
      </c>
      <c r="U35" s="2079">
        <v>3009</v>
      </c>
      <c r="V35" s="2079">
        <v>3224</v>
      </c>
      <c r="W35" s="2079">
        <v>2991</v>
      </c>
    </row>
    <row r="36" spans="1:23" ht="11.1" customHeight="1">
      <c r="A36" s="3069" t="s">
        <v>178</v>
      </c>
      <c r="B36" s="3069"/>
      <c r="C36" s="3069"/>
      <c r="D36" s="2076">
        <v>159</v>
      </c>
      <c r="E36" s="2076">
        <v>286</v>
      </c>
      <c r="F36" s="2076">
        <v>338</v>
      </c>
      <c r="G36" s="2076">
        <v>407</v>
      </c>
      <c r="H36" s="2076">
        <v>496</v>
      </c>
      <c r="I36" s="2076">
        <v>562</v>
      </c>
      <c r="J36" s="2076">
        <v>654</v>
      </c>
      <c r="K36" s="2076">
        <v>696</v>
      </c>
      <c r="L36" s="2077">
        <v>750</v>
      </c>
      <c r="M36" s="2077">
        <v>846</v>
      </c>
      <c r="N36" s="2077">
        <v>857</v>
      </c>
      <c r="O36" s="2077">
        <v>776</v>
      </c>
      <c r="P36" s="2077">
        <v>822</v>
      </c>
      <c r="Q36" s="2077">
        <v>833</v>
      </c>
      <c r="R36" s="2077">
        <v>834</v>
      </c>
      <c r="S36" s="2077">
        <v>967</v>
      </c>
      <c r="T36" s="2077">
        <v>1171</v>
      </c>
      <c r="U36" s="2077">
        <v>1506</v>
      </c>
      <c r="V36" s="2077">
        <v>1953</v>
      </c>
      <c r="W36" s="2077">
        <v>1783</v>
      </c>
    </row>
    <row r="37" spans="1:23" ht="11.1" customHeight="1">
      <c r="A37" s="3061" t="s">
        <v>179</v>
      </c>
      <c r="B37" s="3061"/>
      <c r="C37" s="3061"/>
      <c r="D37" s="2084"/>
      <c r="E37" s="2084"/>
      <c r="F37" s="2084"/>
      <c r="G37" s="2078">
        <v>14</v>
      </c>
      <c r="H37" s="2084"/>
      <c r="I37" s="2078">
        <v>13</v>
      </c>
      <c r="J37" s="2084"/>
      <c r="K37" s="2084"/>
      <c r="L37" s="2079">
        <v>17</v>
      </c>
      <c r="M37" s="2079">
        <v>32</v>
      </c>
      <c r="N37" s="2086">
        <v>17</v>
      </c>
      <c r="O37" s="2079">
        <v>18</v>
      </c>
      <c r="P37" s="2086">
        <v>10</v>
      </c>
      <c r="Q37" s="2087"/>
      <c r="R37" s="2086">
        <v>11</v>
      </c>
      <c r="S37" s="2086">
        <v>31</v>
      </c>
      <c r="T37" s="2086">
        <v>34</v>
      </c>
      <c r="U37" s="2086">
        <v>54</v>
      </c>
      <c r="V37" s="2086">
        <v>35</v>
      </c>
      <c r="W37" s="2086">
        <v>36</v>
      </c>
    </row>
    <row r="38" spans="1:23" ht="11.1" customHeight="1">
      <c r="A38" s="3069" t="s">
        <v>1218</v>
      </c>
      <c r="B38" s="3069"/>
      <c r="C38" s="3069"/>
      <c r="D38" s="2076">
        <v>164</v>
      </c>
      <c r="E38" s="2076">
        <v>250</v>
      </c>
      <c r="F38" s="2076">
        <v>336</v>
      </c>
      <c r="G38" s="2076">
        <v>421</v>
      </c>
      <c r="H38" s="2076">
        <v>365</v>
      </c>
      <c r="I38" s="2076">
        <v>515</v>
      </c>
      <c r="J38" s="2076">
        <v>560</v>
      </c>
      <c r="K38" s="2076">
        <v>634</v>
      </c>
      <c r="L38" s="2077">
        <v>705</v>
      </c>
      <c r="M38" s="2077">
        <v>814</v>
      </c>
      <c r="N38" s="2077">
        <v>664</v>
      </c>
      <c r="O38" s="2077">
        <v>1124</v>
      </c>
      <c r="P38" s="2077">
        <v>1272</v>
      </c>
      <c r="Q38" s="2077">
        <v>1355</v>
      </c>
      <c r="R38" s="2077">
        <v>1630</v>
      </c>
      <c r="S38" s="2077">
        <v>2106</v>
      </c>
      <c r="T38" s="2077">
        <v>2698</v>
      </c>
      <c r="U38" s="2077">
        <v>3613</v>
      </c>
      <c r="V38" s="2077">
        <v>4293</v>
      </c>
      <c r="W38" s="2077">
        <v>3237</v>
      </c>
    </row>
    <row r="39" spans="1:23" ht="11.1" customHeight="1">
      <c r="A39" s="3061" t="s">
        <v>181</v>
      </c>
      <c r="B39" s="3061"/>
      <c r="C39" s="3061"/>
      <c r="D39" s="2078">
        <v>89</v>
      </c>
      <c r="E39" s="2078">
        <v>127</v>
      </c>
      <c r="F39" s="2078">
        <v>156</v>
      </c>
      <c r="G39" s="2078">
        <v>146</v>
      </c>
      <c r="H39" s="2078">
        <v>254</v>
      </c>
      <c r="I39" s="2078">
        <v>306</v>
      </c>
      <c r="J39" s="2078">
        <v>313</v>
      </c>
      <c r="K39" s="2078">
        <v>383</v>
      </c>
      <c r="L39" s="2079">
        <v>492</v>
      </c>
      <c r="M39" s="2079">
        <v>410</v>
      </c>
      <c r="N39" s="2079">
        <v>568</v>
      </c>
      <c r="O39" s="2079">
        <v>510</v>
      </c>
      <c r="P39" s="2079">
        <v>483</v>
      </c>
      <c r="Q39" s="2079">
        <v>531</v>
      </c>
      <c r="R39" s="2079">
        <v>511</v>
      </c>
      <c r="S39" s="2079">
        <v>502</v>
      </c>
      <c r="T39" s="2079">
        <v>427</v>
      </c>
      <c r="U39" s="2079">
        <v>444</v>
      </c>
      <c r="V39" s="2079">
        <v>388</v>
      </c>
      <c r="W39" s="2079">
        <v>308</v>
      </c>
    </row>
    <row r="40" spans="1:23" ht="11.1" customHeight="1">
      <c r="A40" s="3069" t="s">
        <v>182</v>
      </c>
      <c r="B40" s="3069"/>
      <c r="C40" s="3069"/>
      <c r="D40" s="2076">
        <v>120</v>
      </c>
      <c r="E40" s="2076">
        <v>106</v>
      </c>
      <c r="F40" s="2076">
        <v>147</v>
      </c>
      <c r="G40" s="2076">
        <v>193</v>
      </c>
      <c r="H40" s="2076">
        <v>209</v>
      </c>
      <c r="I40" s="2076">
        <v>225</v>
      </c>
      <c r="J40" s="2076">
        <v>267</v>
      </c>
      <c r="K40" s="2076">
        <v>359</v>
      </c>
      <c r="L40" s="2077">
        <v>358</v>
      </c>
      <c r="M40" s="2077">
        <v>342</v>
      </c>
      <c r="N40" s="2077">
        <v>368</v>
      </c>
      <c r="O40" s="2077">
        <v>332</v>
      </c>
      <c r="P40" s="2077">
        <v>392</v>
      </c>
      <c r="Q40" s="2077">
        <v>361</v>
      </c>
      <c r="R40" s="2077">
        <v>301</v>
      </c>
      <c r="S40" s="2077">
        <v>340</v>
      </c>
      <c r="T40" s="2077">
        <v>331</v>
      </c>
      <c r="U40" s="2077">
        <v>312</v>
      </c>
      <c r="V40" s="2077">
        <v>344</v>
      </c>
      <c r="W40" s="2077">
        <v>339</v>
      </c>
    </row>
    <row r="41" spans="1:23" ht="11.1" customHeight="1">
      <c r="A41" s="3061" t="s">
        <v>183</v>
      </c>
      <c r="B41" s="3061"/>
      <c r="C41" s="3061"/>
      <c r="D41" s="2078">
        <v>320</v>
      </c>
      <c r="E41" s="2078">
        <v>319</v>
      </c>
      <c r="F41" s="2078">
        <v>252</v>
      </c>
      <c r="G41" s="2078">
        <v>345</v>
      </c>
      <c r="H41" s="2078">
        <v>470</v>
      </c>
      <c r="I41" s="2078">
        <v>475</v>
      </c>
      <c r="J41" s="2078">
        <v>504</v>
      </c>
      <c r="K41" s="2078">
        <v>418</v>
      </c>
      <c r="L41" s="2079">
        <v>492</v>
      </c>
      <c r="M41" s="2079">
        <v>611</v>
      </c>
      <c r="N41" s="2079">
        <v>637</v>
      </c>
      <c r="O41" s="2079">
        <v>629</v>
      </c>
      <c r="P41" s="2079">
        <v>752</v>
      </c>
      <c r="Q41" s="2079">
        <v>827</v>
      </c>
      <c r="R41" s="2079">
        <v>958</v>
      </c>
      <c r="S41" s="2079">
        <v>1092</v>
      </c>
      <c r="T41" s="2079">
        <v>1362</v>
      </c>
      <c r="U41" s="2079">
        <v>2235</v>
      </c>
      <c r="V41" s="2079">
        <v>2548</v>
      </c>
      <c r="W41" s="2079">
        <v>2866</v>
      </c>
    </row>
    <row r="42" spans="1:23" ht="11.1" customHeight="1">
      <c r="A42" s="3069" t="s">
        <v>184</v>
      </c>
      <c r="B42" s="3069"/>
      <c r="C42" s="3069"/>
      <c r="D42" s="2076">
        <v>35</v>
      </c>
      <c r="E42" s="2076">
        <v>57</v>
      </c>
      <c r="F42" s="2076">
        <v>78</v>
      </c>
      <c r="G42" s="2076">
        <v>72</v>
      </c>
      <c r="H42" s="2076">
        <v>99</v>
      </c>
      <c r="I42" s="2076">
        <v>75</v>
      </c>
      <c r="J42" s="2076">
        <v>112</v>
      </c>
      <c r="K42" s="2076">
        <v>130</v>
      </c>
      <c r="L42" s="2077">
        <v>87</v>
      </c>
      <c r="M42" s="2077">
        <v>133</v>
      </c>
      <c r="N42" s="2077">
        <v>115</v>
      </c>
      <c r="O42" s="2077">
        <v>111</v>
      </c>
      <c r="P42" s="2077">
        <v>142</v>
      </c>
      <c r="Q42" s="2077">
        <v>140</v>
      </c>
      <c r="R42" s="2077">
        <v>190</v>
      </c>
      <c r="S42" s="2077">
        <v>205</v>
      </c>
      <c r="T42" s="2077">
        <v>254</v>
      </c>
      <c r="U42" s="2077">
        <v>279</v>
      </c>
      <c r="V42" s="2077">
        <v>277</v>
      </c>
      <c r="W42" s="2077">
        <v>267</v>
      </c>
    </row>
    <row r="43" spans="1:23" ht="11.1" customHeight="1">
      <c r="A43" s="3061" t="s">
        <v>185</v>
      </c>
      <c r="B43" s="3061"/>
      <c r="C43" s="3061"/>
      <c r="D43" s="2078">
        <v>48</v>
      </c>
      <c r="E43" s="2078">
        <v>87</v>
      </c>
      <c r="F43" s="2078">
        <v>83</v>
      </c>
      <c r="G43" s="2078">
        <v>81</v>
      </c>
      <c r="H43" s="2078">
        <v>92</v>
      </c>
      <c r="I43" s="2078">
        <v>128</v>
      </c>
      <c r="J43" s="2078">
        <v>149</v>
      </c>
      <c r="K43" s="2078">
        <v>214</v>
      </c>
      <c r="L43" s="2079">
        <v>199</v>
      </c>
      <c r="M43" s="2079">
        <v>218</v>
      </c>
      <c r="N43" s="2079">
        <v>238</v>
      </c>
      <c r="O43" s="2079">
        <v>271</v>
      </c>
      <c r="P43" s="2079">
        <v>243</v>
      </c>
      <c r="Q43" s="2079">
        <v>237</v>
      </c>
      <c r="R43" s="2079">
        <v>247</v>
      </c>
      <c r="S43" s="2079">
        <v>515</v>
      </c>
      <c r="T43" s="2079">
        <v>554</v>
      </c>
      <c r="U43" s="2079">
        <v>628</v>
      </c>
      <c r="V43" s="2079">
        <v>749</v>
      </c>
      <c r="W43" s="2079">
        <v>835</v>
      </c>
    </row>
    <row r="44" spans="1:23" ht="11.1" customHeight="1">
      <c r="A44" s="3069" t="s">
        <v>186</v>
      </c>
      <c r="B44" s="3069"/>
      <c r="C44" s="3069"/>
      <c r="D44" s="2084"/>
      <c r="E44" s="2084"/>
      <c r="F44" s="2084"/>
      <c r="G44" s="2076">
        <v>12</v>
      </c>
      <c r="H44" s="2084"/>
      <c r="I44" s="2076">
        <v>20</v>
      </c>
      <c r="J44" s="2076">
        <v>22</v>
      </c>
      <c r="K44" s="2076">
        <v>23</v>
      </c>
      <c r="L44" s="2077">
        <v>20</v>
      </c>
      <c r="M44" s="2077">
        <v>31</v>
      </c>
      <c r="N44" s="2077">
        <v>35</v>
      </c>
      <c r="O44" s="2077">
        <v>32</v>
      </c>
      <c r="P44" s="2077">
        <v>34</v>
      </c>
      <c r="Q44" s="2077">
        <v>24</v>
      </c>
      <c r="R44" s="2077">
        <v>34</v>
      </c>
      <c r="S44" s="2077">
        <v>33</v>
      </c>
      <c r="T44" s="2077">
        <v>27</v>
      </c>
      <c r="U44" s="2077">
        <v>42</v>
      </c>
      <c r="V44" s="2077">
        <v>35</v>
      </c>
      <c r="W44" s="2077">
        <v>28</v>
      </c>
    </row>
    <row r="45" spans="1:23" ht="11.1" customHeight="1">
      <c r="A45" s="3061" t="s">
        <v>187</v>
      </c>
      <c r="B45" s="3061"/>
      <c r="C45" s="3061"/>
      <c r="D45" s="2078">
        <v>89</v>
      </c>
      <c r="E45" s="2078">
        <v>100</v>
      </c>
      <c r="F45" s="2078">
        <v>136</v>
      </c>
      <c r="G45" s="2078">
        <v>167</v>
      </c>
      <c r="H45" s="2078">
        <v>294</v>
      </c>
      <c r="I45" s="2078">
        <v>379</v>
      </c>
      <c r="J45" s="2078">
        <v>447</v>
      </c>
      <c r="K45" s="2078">
        <v>470</v>
      </c>
      <c r="L45" s="2079">
        <v>479</v>
      </c>
      <c r="M45" s="2079">
        <v>480</v>
      </c>
      <c r="N45" s="2079">
        <v>535</v>
      </c>
      <c r="O45" s="2079">
        <v>633</v>
      </c>
      <c r="P45" s="2079">
        <v>633</v>
      </c>
      <c r="Q45" s="2079">
        <v>723</v>
      </c>
      <c r="R45" s="2079">
        <v>767</v>
      </c>
      <c r="S45" s="2079">
        <v>863</v>
      </c>
      <c r="T45" s="2079">
        <v>1038</v>
      </c>
      <c r="U45" s="2079">
        <v>1186</v>
      </c>
      <c r="V45" s="2079">
        <v>1269</v>
      </c>
      <c r="W45" s="2079">
        <v>1307</v>
      </c>
    </row>
    <row r="46" spans="1:23" ht="11.1" customHeight="1">
      <c r="A46" s="3069" t="s">
        <v>188</v>
      </c>
      <c r="B46" s="3069"/>
      <c r="C46" s="3069"/>
      <c r="D46" s="2076">
        <v>351</v>
      </c>
      <c r="E46" s="2076">
        <v>379</v>
      </c>
      <c r="F46" s="2076">
        <v>561</v>
      </c>
      <c r="G46" s="2076">
        <v>739</v>
      </c>
      <c r="H46" s="2076">
        <v>791</v>
      </c>
      <c r="I46" s="2076">
        <v>814</v>
      </c>
      <c r="J46" s="2076">
        <v>872</v>
      </c>
      <c r="K46" s="2076">
        <v>1067</v>
      </c>
      <c r="L46" s="2077">
        <v>1021</v>
      </c>
      <c r="M46" s="2077">
        <v>944</v>
      </c>
      <c r="N46" s="2077">
        <v>1151</v>
      </c>
      <c r="O46" s="2077">
        <v>1123</v>
      </c>
      <c r="P46" s="2077">
        <v>1178</v>
      </c>
      <c r="Q46" s="2077">
        <v>1131</v>
      </c>
      <c r="R46" s="2077">
        <v>1053</v>
      </c>
      <c r="S46" s="2077">
        <v>1151</v>
      </c>
      <c r="T46" s="2077">
        <v>1287</v>
      </c>
      <c r="U46" s="2077">
        <v>1375</v>
      </c>
      <c r="V46" s="2077">
        <v>1458</v>
      </c>
      <c r="W46" s="2077">
        <v>1402</v>
      </c>
    </row>
    <row r="47" spans="1:23" ht="11.1" customHeight="1">
      <c r="A47" s="3061" t="s">
        <v>189</v>
      </c>
      <c r="B47" s="3061"/>
      <c r="C47" s="3061"/>
      <c r="D47" s="2078">
        <v>141</v>
      </c>
      <c r="E47" s="2078">
        <v>156</v>
      </c>
      <c r="F47" s="2078">
        <v>157</v>
      </c>
      <c r="G47" s="2078">
        <v>203</v>
      </c>
      <c r="H47" s="2078">
        <v>258</v>
      </c>
      <c r="I47" s="2078">
        <v>264</v>
      </c>
      <c r="J47" s="2078">
        <v>326</v>
      </c>
      <c r="K47" s="2078">
        <v>331</v>
      </c>
      <c r="L47" s="2079">
        <v>359</v>
      </c>
      <c r="M47" s="2079">
        <v>350</v>
      </c>
      <c r="N47" s="2079">
        <v>370</v>
      </c>
      <c r="O47" s="2079">
        <v>336</v>
      </c>
      <c r="P47" s="2079">
        <v>381</v>
      </c>
      <c r="Q47" s="2079">
        <v>422</v>
      </c>
      <c r="R47" s="2079">
        <v>432</v>
      </c>
      <c r="S47" s="2079">
        <v>455</v>
      </c>
      <c r="T47" s="2079">
        <v>448</v>
      </c>
      <c r="U47" s="2079">
        <v>466</v>
      </c>
      <c r="V47" s="2079">
        <v>456</v>
      </c>
      <c r="W47" s="2079">
        <v>437</v>
      </c>
    </row>
    <row r="48" spans="1:23" ht="11.1" customHeight="1">
      <c r="A48" s="3069" t="s">
        <v>190</v>
      </c>
      <c r="B48" s="3069"/>
      <c r="C48" s="3069"/>
      <c r="D48" s="2076">
        <v>15</v>
      </c>
      <c r="E48" s="2076">
        <v>22</v>
      </c>
      <c r="F48" s="2076">
        <v>31</v>
      </c>
      <c r="G48" s="2076">
        <v>36</v>
      </c>
      <c r="H48" s="2076">
        <v>45</v>
      </c>
      <c r="I48" s="2076">
        <v>37</v>
      </c>
      <c r="J48" s="2076">
        <v>37</v>
      </c>
      <c r="K48" s="2076">
        <v>57</v>
      </c>
      <c r="L48" s="2077">
        <v>52</v>
      </c>
      <c r="M48" s="2077">
        <v>57</v>
      </c>
      <c r="N48" s="2077">
        <v>39</v>
      </c>
      <c r="O48" s="2077">
        <v>43</v>
      </c>
      <c r="P48" s="2077">
        <v>55</v>
      </c>
      <c r="Q48" s="2077">
        <v>55</v>
      </c>
      <c r="R48" s="2077">
        <v>70</v>
      </c>
      <c r="S48" s="2077">
        <v>64</v>
      </c>
      <c r="T48" s="2077">
        <v>79</v>
      </c>
      <c r="U48" s="2077">
        <v>101</v>
      </c>
      <c r="V48" s="2077">
        <v>114</v>
      </c>
      <c r="W48" s="2077">
        <v>127</v>
      </c>
    </row>
    <row r="49" spans="1:23" ht="11.1" customHeight="1">
      <c r="A49" s="3061" t="s">
        <v>191</v>
      </c>
      <c r="B49" s="3061"/>
      <c r="C49" s="3061"/>
      <c r="D49" s="2078">
        <v>201</v>
      </c>
      <c r="E49" s="2078">
        <v>250</v>
      </c>
      <c r="F49" s="2078">
        <v>312</v>
      </c>
      <c r="G49" s="2078">
        <v>352</v>
      </c>
      <c r="H49" s="2078">
        <v>362</v>
      </c>
      <c r="I49" s="2078">
        <v>390</v>
      </c>
      <c r="J49" s="2078">
        <v>363</v>
      </c>
      <c r="K49" s="2078">
        <v>408</v>
      </c>
      <c r="L49" s="2079">
        <v>502</v>
      </c>
      <c r="M49" s="2079">
        <v>490</v>
      </c>
      <c r="N49" s="2079">
        <v>477</v>
      </c>
      <c r="O49" s="2079">
        <v>389</v>
      </c>
      <c r="P49" s="2079">
        <v>575</v>
      </c>
      <c r="Q49" s="2079">
        <v>533</v>
      </c>
      <c r="R49" s="2079">
        <v>640</v>
      </c>
      <c r="S49" s="2079">
        <v>758</v>
      </c>
      <c r="T49" s="2079">
        <v>820</v>
      </c>
      <c r="U49" s="2079">
        <v>1130</v>
      </c>
      <c r="V49" s="2079">
        <v>1241</v>
      </c>
      <c r="W49" s="2079">
        <v>1193</v>
      </c>
    </row>
    <row r="50" spans="1:23" ht="11.1" customHeight="1">
      <c r="A50" s="3069" t="s">
        <v>192</v>
      </c>
      <c r="B50" s="3069"/>
      <c r="C50" s="3069"/>
      <c r="D50" s="2076">
        <v>353</v>
      </c>
      <c r="E50" s="2076">
        <v>353</v>
      </c>
      <c r="F50" s="2076">
        <v>324</v>
      </c>
      <c r="G50" s="2076">
        <v>455</v>
      </c>
      <c r="H50" s="2076">
        <v>471</v>
      </c>
      <c r="I50" s="2076">
        <v>575</v>
      </c>
      <c r="J50" s="2076">
        <v>603</v>
      </c>
      <c r="K50" s="2076">
        <v>661</v>
      </c>
      <c r="L50" s="2077">
        <v>651</v>
      </c>
      <c r="M50" s="2077">
        <v>690</v>
      </c>
      <c r="N50" s="2077">
        <v>708</v>
      </c>
      <c r="O50" s="2077">
        <v>628</v>
      </c>
      <c r="P50" s="2077">
        <v>697</v>
      </c>
      <c r="Q50" s="2077">
        <v>695</v>
      </c>
      <c r="R50" s="2077">
        <v>640</v>
      </c>
      <c r="S50" s="2077">
        <v>673</v>
      </c>
      <c r="T50" s="2077">
        <v>692</v>
      </c>
      <c r="U50" s="2077">
        <v>709</v>
      </c>
      <c r="V50" s="2077">
        <v>742</v>
      </c>
      <c r="W50" s="2077">
        <v>737</v>
      </c>
    </row>
    <row r="51" spans="1:23" ht="11.1" customHeight="1">
      <c r="A51" s="3061" t="s">
        <v>1217</v>
      </c>
      <c r="B51" s="3061"/>
      <c r="C51" s="3061"/>
      <c r="D51" s="2078">
        <v>33</v>
      </c>
      <c r="E51" s="2078">
        <v>50</v>
      </c>
      <c r="F51" s="2078">
        <v>138</v>
      </c>
      <c r="G51" s="2078">
        <v>178</v>
      </c>
      <c r="H51" s="2078">
        <v>193</v>
      </c>
      <c r="I51" s="2078">
        <v>251</v>
      </c>
      <c r="J51" s="2078">
        <v>140</v>
      </c>
      <c r="K51" s="2078">
        <v>285</v>
      </c>
      <c r="L51" s="2079">
        <v>332</v>
      </c>
      <c r="M51" s="2079">
        <v>371</v>
      </c>
      <c r="N51" s="2079">
        <v>184</v>
      </c>
      <c r="O51" s="2079">
        <v>451</v>
      </c>
      <c r="P51" s="2079">
        <v>550</v>
      </c>
      <c r="Q51" s="2079">
        <v>468</v>
      </c>
      <c r="R51" s="2079">
        <v>490</v>
      </c>
      <c r="S51" s="2079">
        <v>554</v>
      </c>
      <c r="T51" s="2079">
        <v>629</v>
      </c>
      <c r="U51" s="2079">
        <v>733</v>
      </c>
      <c r="V51" s="2079">
        <v>833</v>
      </c>
      <c r="W51" s="2079">
        <v>702</v>
      </c>
    </row>
    <row r="52" spans="1:23" ht="11.1" customHeight="1">
      <c r="A52" s="3069" t="s">
        <v>194</v>
      </c>
      <c r="B52" s="3069"/>
      <c r="C52" s="3069"/>
      <c r="D52" s="2076">
        <v>83</v>
      </c>
      <c r="E52" s="2076">
        <v>112</v>
      </c>
      <c r="F52" s="2076">
        <v>140</v>
      </c>
      <c r="G52" s="2076">
        <v>173</v>
      </c>
      <c r="H52" s="2076">
        <v>200</v>
      </c>
      <c r="I52" s="2076">
        <v>221</v>
      </c>
      <c r="J52" s="2076">
        <v>273</v>
      </c>
      <c r="K52" s="2076">
        <v>334</v>
      </c>
      <c r="L52" s="2077">
        <v>371</v>
      </c>
      <c r="M52" s="2077">
        <v>369</v>
      </c>
      <c r="N52" s="2077">
        <v>397</v>
      </c>
      <c r="O52" s="2077">
        <v>415</v>
      </c>
      <c r="P52" s="2077">
        <v>473</v>
      </c>
      <c r="Q52" s="2077">
        <v>483</v>
      </c>
      <c r="R52" s="2077">
        <v>599</v>
      </c>
      <c r="S52" s="2077">
        <v>627</v>
      </c>
      <c r="T52" s="2077">
        <v>622</v>
      </c>
      <c r="U52" s="2077">
        <v>866</v>
      </c>
      <c r="V52" s="2077">
        <v>926</v>
      </c>
      <c r="W52" s="2077">
        <v>846</v>
      </c>
    </row>
    <row r="53" spans="1:23" ht="11.1" customHeight="1">
      <c r="A53" s="3061" t="s">
        <v>195</v>
      </c>
      <c r="B53" s="3061"/>
      <c r="C53" s="3061"/>
      <c r="D53" s="2084"/>
      <c r="E53" s="2085">
        <v>10</v>
      </c>
      <c r="F53" s="2084"/>
      <c r="G53" s="2078">
        <v>17</v>
      </c>
      <c r="H53" s="2084"/>
      <c r="I53" s="2078">
        <v>12</v>
      </c>
      <c r="J53" s="2085">
        <v>10</v>
      </c>
      <c r="K53" s="2078">
        <v>14</v>
      </c>
      <c r="L53" s="2079">
        <v>25</v>
      </c>
      <c r="M53" s="2079">
        <v>40</v>
      </c>
      <c r="N53" s="2079">
        <v>32</v>
      </c>
      <c r="O53" s="2079">
        <v>47</v>
      </c>
      <c r="P53" s="2079">
        <v>43</v>
      </c>
      <c r="Q53" s="2079">
        <v>45</v>
      </c>
      <c r="R53" s="2079">
        <v>48</v>
      </c>
      <c r="S53" s="2079">
        <v>54</v>
      </c>
      <c r="T53" s="2079">
        <v>46</v>
      </c>
      <c r="U53" s="2079">
        <v>50</v>
      </c>
      <c r="V53" s="2079">
        <v>47</v>
      </c>
      <c r="W53" s="2079">
        <v>40</v>
      </c>
    </row>
    <row r="54" spans="1:23" ht="11.1" customHeight="1">
      <c r="A54" s="3063" t="s">
        <v>196</v>
      </c>
      <c r="B54" s="3063"/>
      <c r="C54" s="3063"/>
      <c r="D54" s="2081">
        <v>8050</v>
      </c>
      <c r="E54" s="2081">
        <v>8407</v>
      </c>
      <c r="F54" s="2081">
        <v>9496</v>
      </c>
      <c r="G54" s="2081">
        <v>11920</v>
      </c>
      <c r="H54" s="2081">
        <v>12940</v>
      </c>
      <c r="I54" s="2081">
        <v>13756</v>
      </c>
      <c r="J54" s="2081">
        <v>14918</v>
      </c>
      <c r="K54" s="2081">
        <v>17545</v>
      </c>
      <c r="L54" s="2082">
        <v>18516</v>
      </c>
      <c r="M54" s="2082">
        <v>19582</v>
      </c>
      <c r="N54" s="2082">
        <v>20422</v>
      </c>
      <c r="O54" s="2082">
        <v>21089</v>
      </c>
      <c r="P54" s="2082">
        <v>22784</v>
      </c>
      <c r="Q54" s="2082">
        <v>23166</v>
      </c>
      <c r="R54" s="2082">
        <v>25052</v>
      </c>
      <c r="S54" s="2082">
        <v>28647</v>
      </c>
      <c r="T54" s="2082">
        <v>33091</v>
      </c>
      <c r="U54" s="2082">
        <v>42249</v>
      </c>
      <c r="V54" s="2082">
        <v>47600</v>
      </c>
      <c r="W54" s="2082">
        <v>46802</v>
      </c>
    </row>
    <row r="55" spans="1:23" s="1655" customFormat="1">
      <c r="A55" s="3077" t="s">
        <v>1133</v>
      </c>
      <c r="B55" s="3078"/>
      <c r="C55" s="3078"/>
      <c r="D55" s="3078"/>
      <c r="E55" s="3078"/>
      <c r="F55" s="2622"/>
      <c r="G55" s="1870"/>
      <c r="H55" s="1870"/>
      <c r="I55" s="2088"/>
      <c r="J55" s="2088"/>
      <c r="K55" s="2088"/>
      <c r="L55" s="2088"/>
      <c r="M55" s="2089"/>
      <c r="N55" s="2089"/>
      <c r="O55" s="2089"/>
      <c r="P55" s="2089"/>
      <c r="Q55" s="2089"/>
      <c r="R55" s="2089"/>
      <c r="S55" s="2089"/>
      <c r="T55" s="2089"/>
      <c r="U55" s="2089"/>
      <c r="V55" s="2089"/>
      <c r="W55" s="2089"/>
    </row>
    <row r="56" spans="1:23" ht="24" customHeight="1">
      <c r="A56" s="1881" t="s">
        <v>665</v>
      </c>
      <c r="B56" s="3068" t="s">
        <v>1223</v>
      </c>
      <c r="C56" s="3068"/>
      <c r="D56" s="3068"/>
      <c r="E56" s="3068"/>
      <c r="F56" s="3068"/>
      <c r="G56" s="3068"/>
      <c r="H56" s="3068"/>
      <c r="I56" s="3068"/>
      <c r="J56" s="3068"/>
      <c r="K56" s="3068"/>
      <c r="L56" s="3068"/>
      <c r="M56" s="2513"/>
      <c r="N56" s="2513"/>
      <c r="O56" s="2513"/>
      <c r="P56" s="2513"/>
      <c r="Q56" s="2513"/>
      <c r="R56" s="2513"/>
      <c r="S56" s="2513"/>
      <c r="T56" s="2513"/>
      <c r="U56" s="2513"/>
      <c r="V56" s="2513"/>
      <c r="W56" s="2502"/>
    </row>
    <row r="57" spans="1:23" ht="12" customHeight="1">
      <c r="A57" s="3068" t="s">
        <v>1222</v>
      </c>
      <c r="B57" s="2502"/>
      <c r="C57" s="2502"/>
      <c r="D57" s="2502"/>
      <c r="E57" s="2502"/>
      <c r="F57" s="2502"/>
      <c r="G57" s="2502"/>
      <c r="H57" s="2502"/>
      <c r="I57" s="2502"/>
      <c r="J57" s="2502"/>
      <c r="K57" s="2502"/>
      <c r="L57" s="2502"/>
      <c r="M57" s="2502"/>
      <c r="N57" s="2502"/>
      <c r="O57" s="2502"/>
      <c r="P57" s="2502"/>
      <c r="Q57" s="2502"/>
      <c r="R57" s="2502"/>
      <c r="S57" s="2502"/>
      <c r="T57" s="2502"/>
      <c r="U57" s="2502"/>
      <c r="V57" s="2502"/>
      <c r="W57" s="2502"/>
    </row>
    <row r="58" spans="1:23" ht="48" customHeight="1">
      <c r="A58" s="3068" t="s">
        <v>1406</v>
      </c>
      <c r="B58" s="2502"/>
      <c r="C58" s="2502"/>
      <c r="D58" s="2502"/>
      <c r="E58" s="2502"/>
      <c r="F58" s="2502"/>
      <c r="G58" s="2502"/>
      <c r="H58" s="2502"/>
      <c r="I58" s="2502"/>
      <c r="J58" s="2502"/>
      <c r="K58" s="2502"/>
      <c r="L58" s="2502"/>
      <c r="M58" s="2502"/>
      <c r="N58" s="2502"/>
      <c r="O58" s="2502"/>
      <c r="P58" s="2502"/>
      <c r="Q58" s="2502"/>
      <c r="R58" s="2502"/>
      <c r="S58" s="2502"/>
      <c r="T58" s="2502"/>
      <c r="U58" s="2502"/>
      <c r="V58" s="2502"/>
      <c r="W58" s="2502"/>
    </row>
    <row r="59" spans="1:23" ht="24" customHeight="1">
      <c r="A59" s="3060" t="s">
        <v>505</v>
      </c>
      <c r="B59" s="3060"/>
      <c r="C59" s="3060" t="s">
        <v>2160</v>
      </c>
      <c r="D59" s="3060"/>
      <c r="E59" s="3060"/>
      <c r="F59" s="3060"/>
      <c r="G59" s="3060"/>
      <c r="H59" s="3060"/>
      <c r="I59" s="3060"/>
      <c r="J59" s="3060"/>
      <c r="K59" s="3060"/>
      <c r="L59" s="3060"/>
      <c r="M59" s="2502"/>
      <c r="N59" s="2502"/>
      <c r="O59" s="2502"/>
      <c r="P59" s="2502"/>
      <c r="Q59" s="2502"/>
      <c r="R59" s="2502"/>
      <c r="S59" s="2502"/>
      <c r="T59" s="2502"/>
      <c r="U59" s="2502"/>
      <c r="V59" s="2502"/>
      <c r="W59" s="2502"/>
    </row>
  </sheetData>
  <mergeCells count="60">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40:C40"/>
    <mergeCell ref="A30:C30"/>
    <mergeCell ref="A31:C31"/>
    <mergeCell ref="A32:C32"/>
    <mergeCell ref="A33:C33"/>
    <mergeCell ref="A34:C34"/>
    <mergeCell ref="A35:C35"/>
    <mergeCell ref="A36:C36"/>
    <mergeCell ref="A37:C37"/>
    <mergeCell ref="A38:C38"/>
    <mergeCell ref="A39:C39"/>
    <mergeCell ref="A52:C52"/>
    <mergeCell ref="A41:C41"/>
    <mergeCell ref="A42:C42"/>
    <mergeCell ref="A43:C43"/>
    <mergeCell ref="A44:C44"/>
    <mergeCell ref="A45:C45"/>
    <mergeCell ref="A46:C46"/>
    <mergeCell ref="A47:C47"/>
    <mergeCell ref="A48:C48"/>
    <mergeCell ref="A49:C49"/>
    <mergeCell ref="A50:C50"/>
    <mergeCell ref="A51:C51"/>
    <mergeCell ref="A59:B59"/>
    <mergeCell ref="C59:W59"/>
    <mergeCell ref="A53:C53"/>
    <mergeCell ref="A54:C54"/>
    <mergeCell ref="A55:F55"/>
    <mergeCell ref="B56:W56"/>
    <mergeCell ref="A57:W57"/>
    <mergeCell ref="A58:W58"/>
  </mergeCells>
  <pageMargins left="0.75" right="0.75" top="1" bottom="1" header="0.5" footer="0.5"/>
  <pageSetup paperSize="17" scale="83" orientation="portrait" r:id="rId1"/>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2">
    <tabColor rgb="FFFFFF66"/>
    <pageSetUpPr fitToPage="1"/>
  </sheetPr>
  <dimension ref="A1:W62"/>
  <sheetViews>
    <sheetView showGridLines="0" workbookViewId="0">
      <selection sqref="A1:R1"/>
    </sheetView>
  </sheetViews>
  <sheetFormatPr defaultColWidth="9.140625" defaultRowHeight="12.75"/>
  <cols>
    <col min="1" max="1" width="4.5703125" style="214" customWidth="1"/>
    <col min="2" max="2" width="2.5703125" style="214" customWidth="1"/>
    <col min="3" max="3" width="10.7109375" style="214" customWidth="1"/>
    <col min="4" max="23" width="6.7109375" style="214" customWidth="1"/>
    <col min="24" max="16384" width="9.140625" style="214"/>
  </cols>
  <sheetData>
    <row r="1" spans="1:23" ht="12.75" customHeight="1">
      <c r="A1" s="2503" t="s">
        <v>2162</v>
      </c>
      <c r="B1" s="2503"/>
      <c r="C1" s="2503"/>
      <c r="D1" s="2503"/>
      <c r="E1" s="2503"/>
      <c r="F1" s="2503"/>
      <c r="G1" s="2503"/>
      <c r="H1" s="2503"/>
      <c r="I1" s="2503"/>
      <c r="J1" s="2503"/>
      <c r="K1" s="2503"/>
      <c r="L1" s="2503"/>
      <c r="M1" s="2906"/>
      <c r="N1" s="2906"/>
      <c r="O1" s="2906"/>
      <c r="P1" s="2906"/>
      <c r="Q1" s="2906"/>
      <c r="R1" s="2906"/>
      <c r="S1" s="1875"/>
      <c r="T1" s="1875"/>
      <c r="U1" s="1875"/>
      <c r="V1" s="1875"/>
      <c r="W1" s="1875"/>
    </row>
    <row r="2" spans="1:23" s="1655" customFormat="1" ht="24" customHeight="1">
      <c r="A2" s="3072" t="s">
        <v>551</v>
      </c>
      <c r="B2" s="3073"/>
      <c r="C2" s="3073"/>
      <c r="D2" s="1792">
        <v>1999</v>
      </c>
      <c r="E2" s="1792">
        <v>2000</v>
      </c>
      <c r="F2" s="1792">
        <v>2001</v>
      </c>
      <c r="G2" s="1792">
        <v>2002</v>
      </c>
      <c r="H2" s="1792">
        <v>2003</v>
      </c>
      <c r="I2" s="1792">
        <v>2004</v>
      </c>
      <c r="J2" s="1792">
        <v>2005</v>
      </c>
      <c r="K2" s="1792">
        <v>2006</v>
      </c>
      <c r="L2" s="1792">
        <v>2007</v>
      </c>
      <c r="M2" s="1792">
        <v>2008</v>
      </c>
      <c r="N2" s="1792">
        <v>2009</v>
      </c>
      <c r="O2" s="1792">
        <v>2010</v>
      </c>
      <c r="P2" s="1792">
        <v>2011</v>
      </c>
      <c r="Q2" s="1792">
        <v>2012</v>
      </c>
      <c r="R2" s="1792">
        <v>2013</v>
      </c>
      <c r="S2" s="1792">
        <v>2014</v>
      </c>
      <c r="T2" s="1792">
        <v>2015</v>
      </c>
      <c r="U2" s="1792">
        <v>2016</v>
      </c>
      <c r="V2" s="1792">
        <v>2017</v>
      </c>
      <c r="W2" s="1792">
        <v>2018</v>
      </c>
    </row>
    <row r="3" spans="1:23" ht="11.1" customHeight="1">
      <c r="A3" s="3069" t="s">
        <v>555</v>
      </c>
      <c r="B3" s="3069"/>
      <c r="C3" s="3069"/>
      <c r="D3" s="2090">
        <v>0.8</v>
      </c>
      <c r="E3" s="2090">
        <v>1</v>
      </c>
      <c r="F3" s="2090">
        <v>1.3</v>
      </c>
      <c r="G3" s="2090">
        <v>1.6</v>
      </c>
      <c r="H3" s="2090">
        <v>1.1000000000000001</v>
      </c>
      <c r="I3" s="2090">
        <v>1.8</v>
      </c>
      <c r="J3" s="2090">
        <v>1.8</v>
      </c>
      <c r="K3" s="2090">
        <v>2.7</v>
      </c>
      <c r="L3" s="2091">
        <v>3.6</v>
      </c>
      <c r="M3" s="2091">
        <v>4.0999999999999996</v>
      </c>
      <c r="N3" s="2091">
        <v>4.5</v>
      </c>
      <c r="O3" s="2091">
        <v>4.0999999999999996</v>
      </c>
      <c r="P3" s="2091">
        <v>3.8</v>
      </c>
      <c r="Q3" s="2091">
        <v>3.6</v>
      </c>
      <c r="R3" s="2091">
        <v>3.5</v>
      </c>
      <c r="S3" s="2091">
        <v>5.6</v>
      </c>
      <c r="T3" s="2091">
        <v>6.1</v>
      </c>
      <c r="U3" s="2091">
        <v>7.5</v>
      </c>
      <c r="V3" s="2091">
        <v>9</v>
      </c>
      <c r="W3" s="2091">
        <v>8.3000000000000007</v>
      </c>
    </row>
    <row r="4" spans="1:23" ht="11.1" customHeight="1">
      <c r="A4" s="3061" t="s">
        <v>556</v>
      </c>
      <c r="B4" s="3061"/>
      <c r="C4" s="3061"/>
      <c r="D4" s="2092">
        <v>4</v>
      </c>
      <c r="E4" s="2093">
        <v>4</v>
      </c>
      <c r="F4" s="2094"/>
      <c r="G4" s="2094"/>
      <c r="H4" s="2094"/>
      <c r="I4" s="2094"/>
      <c r="J4" s="2094"/>
      <c r="K4" s="2093">
        <v>4.0999999999999996</v>
      </c>
      <c r="L4" s="2095"/>
      <c r="M4" s="2096">
        <v>12.5</v>
      </c>
      <c r="N4" s="2096">
        <v>12.5</v>
      </c>
      <c r="O4" s="2096">
        <v>8.6999999999999993</v>
      </c>
      <c r="P4" s="2096">
        <v>8.6999999999999993</v>
      </c>
      <c r="Q4" s="2096">
        <v>10.8</v>
      </c>
      <c r="R4" s="2096">
        <v>9.1999999999999993</v>
      </c>
      <c r="S4" s="2096">
        <v>10.6</v>
      </c>
      <c r="T4" s="2096">
        <v>11</v>
      </c>
      <c r="U4" s="2096">
        <v>12.5</v>
      </c>
      <c r="V4" s="2096">
        <v>13.9</v>
      </c>
      <c r="W4" s="2096">
        <v>8.8000000000000007</v>
      </c>
    </row>
    <row r="5" spans="1:23" ht="11.1" customHeight="1">
      <c r="A5" s="3062" t="s">
        <v>557</v>
      </c>
      <c r="B5" s="3062"/>
      <c r="C5" s="3062"/>
      <c r="D5" s="2090">
        <v>4.7</v>
      </c>
      <c r="E5" s="2090">
        <v>4.8</v>
      </c>
      <c r="F5" s="2090">
        <v>5.2</v>
      </c>
      <c r="G5" s="2090">
        <v>6.2</v>
      </c>
      <c r="H5" s="2090">
        <v>6.4</v>
      </c>
      <c r="I5" s="2090">
        <v>6.3</v>
      </c>
      <c r="J5" s="2090">
        <v>6.6</v>
      </c>
      <c r="K5" s="2090">
        <v>7.8</v>
      </c>
      <c r="L5" s="2091">
        <v>7.7</v>
      </c>
      <c r="M5" s="2091">
        <v>8.1</v>
      </c>
      <c r="N5" s="2091">
        <v>9.8000000000000007</v>
      </c>
      <c r="O5" s="2091">
        <v>9.9</v>
      </c>
      <c r="P5" s="2091">
        <v>8.8000000000000007</v>
      </c>
      <c r="Q5" s="2091">
        <v>8.1999999999999993</v>
      </c>
      <c r="R5" s="2091">
        <v>8.1999999999999993</v>
      </c>
      <c r="S5" s="2091">
        <v>8.8000000000000007</v>
      </c>
      <c r="T5" s="2091">
        <v>10.199999999999999</v>
      </c>
      <c r="U5" s="2091">
        <v>11.4</v>
      </c>
      <c r="V5" s="2091">
        <v>13.5</v>
      </c>
      <c r="W5" s="2091">
        <v>15.9</v>
      </c>
    </row>
    <row r="6" spans="1:23" ht="11.1" customHeight="1">
      <c r="A6" s="3061" t="s">
        <v>558</v>
      </c>
      <c r="B6" s="3061"/>
      <c r="C6" s="3061"/>
      <c r="D6" s="2093">
        <v>1.1000000000000001</v>
      </c>
      <c r="E6" s="2092">
        <v>0.8</v>
      </c>
      <c r="F6" s="2093">
        <v>1.1000000000000001</v>
      </c>
      <c r="G6" s="2093">
        <v>3.5</v>
      </c>
      <c r="H6" s="2093">
        <v>3.4</v>
      </c>
      <c r="I6" s="2093">
        <v>4.8</v>
      </c>
      <c r="J6" s="2093">
        <v>4.5999999999999996</v>
      </c>
      <c r="K6" s="2093">
        <v>5.0999999999999996</v>
      </c>
      <c r="L6" s="2096">
        <v>5.4</v>
      </c>
      <c r="M6" s="2096">
        <v>7.2</v>
      </c>
      <c r="N6" s="2096">
        <v>7.2</v>
      </c>
      <c r="O6" s="2096">
        <v>6.8</v>
      </c>
      <c r="P6" s="2096">
        <v>6.2</v>
      </c>
      <c r="Q6" s="2096">
        <v>6</v>
      </c>
      <c r="R6" s="2096">
        <v>5.6</v>
      </c>
      <c r="S6" s="2096">
        <v>6.3</v>
      </c>
      <c r="T6" s="2096">
        <v>7.2</v>
      </c>
      <c r="U6" s="2096">
        <v>5.9</v>
      </c>
      <c r="V6" s="2096">
        <v>6.5</v>
      </c>
      <c r="W6" s="2096">
        <v>7.4</v>
      </c>
    </row>
    <row r="7" spans="1:23" ht="11.1" customHeight="1">
      <c r="A7" s="3062" t="s">
        <v>559</v>
      </c>
      <c r="B7" s="3062"/>
      <c r="C7" s="3062"/>
      <c r="D7" s="2090">
        <v>4.5</v>
      </c>
      <c r="E7" s="2090">
        <v>3</v>
      </c>
      <c r="F7" s="2090">
        <v>1.6</v>
      </c>
      <c r="G7" s="2090">
        <v>4.2</v>
      </c>
      <c r="H7" s="2090">
        <v>4</v>
      </c>
      <c r="I7" s="2090">
        <v>4</v>
      </c>
      <c r="J7" s="2090">
        <v>3.8</v>
      </c>
      <c r="K7" s="2090">
        <v>4.0999999999999996</v>
      </c>
      <c r="L7" s="2091">
        <v>4.5</v>
      </c>
      <c r="M7" s="2091">
        <v>4.8</v>
      </c>
      <c r="N7" s="2091">
        <v>5.2</v>
      </c>
      <c r="O7" s="2091">
        <v>5</v>
      </c>
      <c r="P7" s="2091">
        <v>5</v>
      </c>
      <c r="Q7" s="2091">
        <v>4.4000000000000004</v>
      </c>
      <c r="R7" s="2091">
        <v>4.9000000000000004</v>
      </c>
      <c r="S7" s="2091">
        <v>5</v>
      </c>
      <c r="T7" s="2091">
        <v>4.9000000000000004</v>
      </c>
      <c r="U7" s="2091">
        <v>4.9000000000000004</v>
      </c>
      <c r="V7" s="2091">
        <v>5.3</v>
      </c>
      <c r="W7" s="2091">
        <v>5.8</v>
      </c>
    </row>
    <row r="8" spans="1:23" ht="11.1" customHeight="1">
      <c r="A8" s="3061" t="s">
        <v>560</v>
      </c>
      <c r="B8" s="3061"/>
      <c r="C8" s="3061"/>
      <c r="D8" s="2093">
        <v>3.7</v>
      </c>
      <c r="E8" s="2092">
        <v>3.9</v>
      </c>
      <c r="F8" s="2093">
        <v>4.2</v>
      </c>
      <c r="G8" s="2093">
        <v>4.2</v>
      </c>
      <c r="H8" s="2093">
        <v>4.5</v>
      </c>
      <c r="I8" s="2093">
        <v>4.8</v>
      </c>
      <c r="J8" s="2093">
        <v>6.2</v>
      </c>
      <c r="K8" s="2093">
        <v>6.7</v>
      </c>
      <c r="L8" s="2096">
        <v>7</v>
      </c>
      <c r="M8" s="2096">
        <v>7</v>
      </c>
      <c r="N8" s="2096">
        <v>7.7</v>
      </c>
      <c r="O8" s="2096">
        <v>5.9</v>
      </c>
      <c r="P8" s="2096">
        <v>8</v>
      </c>
      <c r="Q8" s="2096">
        <v>7.7</v>
      </c>
      <c r="R8" s="2096">
        <v>8</v>
      </c>
      <c r="S8" s="2096">
        <v>9.4</v>
      </c>
      <c r="T8" s="2096">
        <v>8.6999999999999993</v>
      </c>
      <c r="U8" s="2096">
        <v>9.5</v>
      </c>
      <c r="V8" s="2096">
        <v>10</v>
      </c>
      <c r="W8" s="2096">
        <v>9.5</v>
      </c>
    </row>
    <row r="9" spans="1:23" ht="11.1" customHeight="1">
      <c r="A9" s="3062" t="s">
        <v>561</v>
      </c>
      <c r="B9" s="3062"/>
      <c r="C9" s="3062"/>
      <c r="D9" s="2090">
        <v>4.4000000000000004</v>
      </c>
      <c r="E9" s="2090">
        <v>4.8</v>
      </c>
      <c r="F9" s="2090">
        <v>4.3</v>
      </c>
      <c r="G9" s="2090">
        <v>5</v>
      </c>
      <c r="H9" s="2090">
        <v>4.9000000000000004</v>
      </c>
      <c r="I9" s="2090">
        <v>5.7</v>
      </c>
      <c r="J9" s="2090">
        <v>4.7</v>
      </c>
      <c r="K9" s="2090">
        <v>6.4</v>
      </c>
      <c r="L9" s="2091">
        <v>7</v>
      </c>
      <c r="M9" s="2091">
        <v>6.5</v>
      </c>
      <c r="N9" s="2091">
        <v>6.2</v>
      </c>
      <c r="O9" s="2091">
        <v>6.3</v>
      </c>
      <c r="P9" s="2091">
        <v>6</v>
      </c>
      <c r="Q9" s="2091">
        <v>5.7</v>
      </c>
      <c r="R9" s="2091">
        <v>12.3</v>
      </c>
      <c r="S9" s="2091">
        <v>15.2</v>
      </c>
      <c r="T9" s="2091">
        <v>19.2</v>
      </c>
      <c r="U9" s="2091">
        <v>24.5</v>
      </c>
      <c r="V9" s="2091">
        <v>27.7</v>
      </c>
      <c r="W9" s="2091">
        <v>27.5</v>
      </c>
    </row>
    <row r="10" spans="1:23" ht="11.1" customHeight="1">
      <c r="A10" s="3061" t="s">
        <v>152</v>
      </c>
      <c r="B10" s="3061"/>
      <c r="C10" s="3061"/>
      <c r="D10" s="2093">
        <v>4.0999999999999996</v>
      </c>
      <c r="E10" s="2092">
        <v>3.7</v>
      </c>
      <c r="F10" s="2093">
        <v>4.5</v>
      </c>
      <c r="G10" s="2093">
        <v>6</v>
      </c>
      <c r="H10" s="2093">
        <v>4.5</v>
      </c>
      <c r="I10" s="2093">
        <v>4.2</v>
      </c>
      <c r="J10" s="2093">
        <v>3.5</v>
      </c>
      <c r="K10" s="2093">
        <v>4.5</v>
      </c>
      <c r="L10" s="2096">
        <v>5.0999999999999996</v>
      </c>
      <c r="M10" s="2096">
        <v>7.7</v>
      </c>
      <c r="N10" s="2096">
        <v>9.3000000000000007</v>
      </c>
      <c r="O10" s="2096">
        <v>12</v>
      </c>
      <c r="P10" s="2096">
        <v>12.6</v>
      </c>
      <c r="Q10" s="2096">
        <v>9.1999999999999993</v>
      </c>
      <c r="R10" s="2096">
        <v>12.8</v>
      </c>
      <c r="S10" s="2096">
        <v>13.9</v>
      </c>
      <c r="T10" s="2096">
        <v>14.8</v>
      </c>
      <c r="U10" s="2096">
        <v>16.899999999999999</v>
      </c>
      <c r="V10" s="2096">
        <v>27.8</v>
      </c>
      <c r="W10" s="2096">
        <v>39.299999999999997</v>
      </c>
    </row>
    <row r="11" spans="1:23" ht="11.1" customHeight="1">
      <c r="A11" s="3062" t="s">
        <v>1030</v>
      </c>
      <c r="B11" s="3062"/>
      <c r="C11" s="3062"/>
      <c r="D11" s="2090">
        <v>4.9000000000000004</v>
      </c>
      <c r="E11" s="2090">
        <v>7.7</v>
      </c>
      <c r="F11" s="2090">
        <v>8.1</v>
      </c>
      <c r="G11" s="2090">
        <v>5.2</v>
      </c>
      <c r="H11" s="2090">
        <v>10.7</v>
      </c>
      <c r="I11" s="2090">
        <v>9.4</v>
      </c>
      <c r="J11" s="2090">
        <v>7.8</v>
      </c>
      <c r="K11" s="2090">
        <v>9.6</v>
      </c>
      <c r="L11" s="2091">
        <v>5.2</v>
      </c>
      <c r="M11" s="2091">
        <v>5.0999999999999996</v>
      </c>
      <c r="N11" s="2091"/>
      <c r="O11" s="2091">
        <v>5.8</v>
      </c>
      <c r="P11" s="2091">
        <v>8</v>
      </c>
      <c r="Q11" s="2091">
        <v>7.3</v>
      </c>
      <c r="R11" s="2091">
        <v>8.6</v>
      </c>
      <c r="S11" s="2091">
        <v>9.4</v>
      </c>
      <c r="T11" s="2091">
        <v>14.5</v>
      </c>
      <c r="U11" s="2091">
        <v>30</v>
      </c>
      <c r="V11" s="2091">
        <v>34.700000000000003</v>
      </c>
      <c r="W11" s="2091">
        <v>26.7</v>
      </c>
    </row>
    <row r="12" spans="1:23" ht="11.1" customHeight="1">
      <c r="A12" s="3061" t="s">
        <v>154</v>
      </c>
      <c r="B12" s="3061"/>
      <c r="C12" s="3061"/>
      <c r="D12" s="2093">
        <v>2.6</v>
      </c>
      <c r="E12" s="2092">
        <v>3.6</v>
      </c>
      <c r="F12" s="2093">
        <v>5.4</v>
      </c>
      <c r="G12" s="2093">
        <v>5.9</v>
      </c>
      <c r="H12" s="2093">
        <v>6.3</v>
      </c>
      <c r="I12" s="2093">
        <v>7.1</v>
      </c>
      <c r="J12" s="2093">
        <v>6.3</v>
      </c>
      <c r="K12" s="2093">
        <v>6.9</v>
      </c>
      <c r="L12" s="2096">
        <v>8.1999999999999993</v>
      </c>
      <c r="M12" s="2096">
        <v>8.1999999999999993</v>
      </c>
      <c r="N12" s="2096">
        <v>8.6999999999999993</v>
      </c>
      <c r="O12" s="2096">
        <v>9.1</v>
      </c>
      <c r="P12" s="2096">
        <v>8.4</v>
      </c>
      <c r="Q12" s="2096">
        <v>6.9</v>
      </c>
      <c r="R12" s="2096">
        <v>6.6</v>
      </c>
      <c r="S12" s="2096">
        <v>7.2</v>
      </c>
      <c r="T12" s="2096">
        <v>9.4</v>
      </c>
      <c r="U12" s="2096">
        <v>14.4</v>
      </c>
      <c r="V12" s="2096">
        <v>16.3</v>
      </c>
      <c r="W12" s="2096">
        <v>15.8</v>
      </c>
    </row>
    <row r="13" spans="1:23" ht="11.1" customHeight="1">
      <c r="A13" s="3062" t="s">
        <v>1096</v>
      </c>
      <c r="B13" s="3062"/>
      <c r="C13" s="3062"/>
      <c r="D13" s="2090">
        <v>1</v>
      </c>
      <c r="E13" s="2090">
        <v>1.4</v>
      </c>
      <c r="F13" s="2090">
        <v>2.1</v>
      </c>
      <c r="G13" s="2090">
        <v>2.5</v>
      </c>
      <c r="H13" s="2090">
        <v>2.7</v>
      </c>
      <c r="I13" s="2090">
        <v>2.9</v>
      </c>
      <c r="J13" s="2090">
        <v>3.3</v>
      </c>
      <c r="K13" s="2090">
        <v>3.6</v>
      </c>
      <c r="L13" s="2091">
        <v>4.0999999999999996</v>
      </c>
      <c r="M13" s="2091">
        <v>4.2</v>
      </c>
      <c r="N13" s="2091">
        <v>5</v>
      </c>
      <c r="O13" s="2091">
        <v>5.4</v>
      </c>
      <c r="P13" s="2091">
        <v>5.4</v>
      </c>
      <c r="Q13" s="2091">
        <v>5.4</v>
      </c>
      <c r="R13" s="2091">
        <v>5.3</v>
      </c>
      <c r="S13" s="2091">
        <v>7</v>
      </c>
      <c r="T13" s="2091">
        <v>8.4</v>
      </c>
      <c r="U13" s="2091">
        <v>8.8000000000000007</v>
      </c>
      <c r="V13" s="2091">
        <v>9.6999999999999993</v>
      </c>
      <c r="W13" s="2091">
        <v>8.3000000000000007</v>
      </c>
    </row>
    <row r="14" spans="1:23" ht="11.1" customHeight="1">
      <c r="A14" s="3061" t="s">
        <v>156</v>
      </c>
      <c r="B14" s="3061"/>
      <c r="C14" s="3061"/>
      <c r="D14" s="2093">
        <v>2.4</v>
      </c>
      <c r="E14" s="2092">
        <v>2.2999999999999998</v>
      </c>
      <c r="F14" s="2093">
        <v>3</v>
      </c>
      <c r="G14" s="2093">
        <v>3.7</v>
      </c>
      <c r="H14" s="2093">
        <v>3.4</v>
      </c>
      <c r="I14" s="2093">
        <v>4.4000000000000004</v>
      </c>
      <c r="J14" s="2093">
        <v>5</v>
      </c>
      <c r="K14" s="2093">
        <v>4</v>
      </c>
      <c r="L14" s="2096">
        <v>5.7</v>
      </c>
      <c r="M14" s="2096">
        <v>3.9</v>
      </c>
      <c r="N14" s="2096">
        <v>4.0999999999999996</v>
      </c>
      <c r="O14" s="2096">
        <v>5.3</v>
      </c>
      <c r="P14" s="2096">
        <v>5.4</v>
      </c>
      <c r="Q14" s="2096">
        <v>4.5</v>
      </c>
      <c r="R14" s="2096">
        <v>4.7</v>
      </c>
      <c r="S14" s="2096">
        <v>3.9</v>
      </c>
      <c r="T14" s="2096">
        <v>4.0999999999999996</v>
      </c>
      <c r="U14" s="2096">
        <v>5.2</v>
      </c>
      <c r="V14" s="2096">
        <v>3.4</v>
      </c>
      <c r="W14" s="2096">
        <v>4.0999999999999996</v>
      </c>
    </row>
    <row r="15" spans="1:23" ht="11.1" customHeight="1">
      <c r="A15" s="3062" t="s">
        <v>157</v>
      </c>
      <c r="B15" s="3062"/>
      <c r="C15" s="3062"/>
      <c r="D15" s="2090">
        <v>2.5</v>
      </c>
      <c r="E15" s="2090">
        <v>2.2000000000000002</v>
      </c>
      <c r="F15" s="2090">
        <v>4.0999999999999996</v>
      </c>
      <c r="G15" s="2090">
        <v>3.5</v>
      </c>
      <c r="H15" s="2090">
        <v>4.2</v>
      </c>
      <c r="I15" s="2090">
        <v>3.5</v>
      </c>
      <c r="J15" s="2090">
        <v>3.7</v>
      </c>
      <c r="K15" s="2090">
        <v>5</v>
      </c>
      <c r="L15" s="2091">
        <v>4.3</v>
      </c>
      <c r="M15" s="2091">
        <v>4.8</v>
      </c>
      <c r="N15" s="2091">
        <v>4.2</v>
      </c>
      <c r="O15" s="2091">
        <v>5.3</v>
      </c>
      <c r="P15" s="2091">
        <v>5.0999999999999996</v>
      </c>
      <c r="Q15" s="2091">
        <v>3.9</v>
      </c>
      <c r="R15" s="2091">
        <v>4.8</v>
      </c>
      <c r="S15" s="2091">
        <v>5</v>
      </c>
      <c r="T15" s="2091">
        <v>6</v>
      </c>
      <c r="U15" s="2091">
        <v>7.4</v>
      </c>
      <c r="V15" s="2091">
        <v>6.2</v>
      </c>
      <c r="W15" s="2091">
        <v>7.1</v>
      </c>
    </row>
    <row r="16" spans="1:23" ht="11.1" customHeight="1">
      <c r="A16" s="3061" t="s">
        <v>158</v>
      </c>
      <c r="B16" s="3061"/>
      <c r="C16" s="3061"/>
      <c r="D16" s="2093">
        <v>3.9</v>
      </c>
      <c r="E16" s="2092">
        <v>4.5</v>
      </c>
      <c r="F16" s="2093">
        <v>4.2</v>
      </c>
      <c r="G16" s="2093">
        <v>4.5999999999999996</v>
      </c>
      <c r="H16" s="2093">
        <v>3.7</v>
      </c>
      <c r="I16" s="2093">
        <v>4.2</v>
      </c>
      <c r="J16" s="2093">
        <v>4.7</v>
      </c>
      <c r="K16" s="2093">
        <v>6.9</v>
      </c>
      <c r="L16" s="2096">
        <v>5.5</v>
      </c>
      <c r="M16" s="2096">
        <v>6.7</v>
      </c>
      <c r="N16" s="2096">
        <v>6.9</v>
      </c>
      <c r="O16" s="2096">
        <v>6.8</v>
      </c>
      <c r="P16" s="2096">
        <v>7.1</v>
      </c>
      <c r="Q16" s="2096">
        <v>8.9</v>
      </c>
      <c r="R16" s="2096">
        <v>8.3000000000000007</v>
      </c>
      <c r="S16" s="2096">
        <v>9.4</v>
      </c>
      <c r="T16" s="2096">
        <v>10.7</v>
      </c>
      <c r="U16" s="2096">
        <v>15.3</v>
      </c>
      <c r="V16" s="2096">
        <v>17.2</v>
      </c>
      <c r="W16" s="2096">
        <v>17</v>
      </c>
    </row>
    <row r="17" spans="1:23" ht="11.1" customHeight="1">
      <c r="A17" s="3062" t="s">
        <v>159</v>
      </c>
      <c r="B17" s="3062"/>
      <c r="C17" s="3062"/>
      <c r="D17" s="2090">
        <v>0.8</v>
      </c>
      <c r="E17" s="2090">
        <v>0.7</v>
      </c>
      <c r="F17" s="2090">
        <v>1.1000000000000001</v>
      </c>
      <c r="G17" s="2090">
        <v>1</v>
      </c>
      <c r="H17" s="2090">
        <v>2.1</v>
      </c>
      <c r="I17" s="2090">
        <v>2.2000000000000002</v>
      </c>
      <c r="J17" s="2090">
        <v>2.6</v>
      </c>
      <c r="K17" s="2090">
        <v>2.8</v>
      </c>
      <c r="L17" s="2091">
        <v>3.9</v>
      </c>
      <c r="M17" s="2091">
        <v>5</v>
      </c>
      <c r="N17" s="2091">
        <v>5</v>
      </c>
      <c r="O17" s="2091">
        <v>4.5</v>
      </c>
      <c r="P17" s="2091">
        <v>5.6</v>
      </c>
      <c r="Q17" s="2091">
        <v>5.9</v>
      </c>
      <c r="R17" s="2091">
        <v>5.7</v>
      </c>
      <c r="S17" s="2091">
        <v>7.3</v>
      </c>
      <c r="T17" s="2091">
        <v>8.5</v>
      </c>
      <c r="U17" s="2091">
        <v>12.6</v>
      </c>
      <c r="V17" s="2091">
        <v>18.8</v>
      </c>
      <c r="W17" s="2091">
        <v>17.5</v>
      </c>
    </row>
    <row r="18" spans="1:23" ht="11.1" customHeight="1">
      <c r="A18" s="3061" t="s">
        <v>160</v>
      </c>
      <c r="B18" s="3061"/>
      <c r="C18" s="3061"/>
      <c r="D18" s="2094"/>
      <c r="E18" s="2094"/>
      <c r="F18" s="2093">
        <v>0.9</v>
      </c>
      <c r="G18" s="2093">
        <v>1.3</v>
      </c>
      <c r="H18" s="2093">
        <v>1.4</v>
      </c>
      <c r="I18" s="2093">
        <v>2.1</v>
      </c>
      <c r="J18" s="2093">
        <v>2.4</v>
      </c>
      <c r="K18" s="2093">
        <v>3.3</v>
      </c>
      <c r="L18" s="2096">
        <v>3.6</v>
      </c>
      <c r="M18" s="2096">
        <v>4.4000000000000004</v>
      </c>
      <c r="N18" s="2096">
        <v>4.9000000000000004</v>
      </c>
      <c r="O18" s="2096">
        <v>5.0999999999999996</v>
      </c>
      <c r="P18" s="2096">
        <v>5.9</v>
      </c>
      <c r="Q18" s="2096">
        <v>5.9</v>
      </c>
      <c r="R18" s="2096">
        <v>6.1</v>
      </c>
      <c r="S18" s="2096">
        <v>5.3</v>
      </c>
      <c r="T18" s="2096">
        <v>5.8</v>
      </c>
      <c r="U18" s="2096">
        <v>6.2</v>
      </c>
      <c r="V18" s="2096">
        <v>6.9</v>
      </c>
      <c r="W18" s="2096">
        <v>4.8</v>
      </c>
    </row>
    <row r="19" spans="1:23" ht="11.1" customHeight="1">
      <c r="A19" s="3062" t="s">
        <v>161</v>
      </c>
      <c r="B19" s="3062"/>
      <c r="C19" s="3062"/>
      <c r="D19" s="2090">
        <v>1</v>
      </c>
      <c r="E19" s="2090">
        <v>0.9</v>
      </c>
      <c r="F19" s="2090">
        <v>1.8</v>
      </c>
      <c r="G19" s="2090">
        <v>3</v>
      </c>
      <c r="H19" s="2090">
        <v>2.9</v>
      </c>
      <c r="I19" s="2090">
        <v>4.4000000000000004</v>
      </c>
      <c r="J19" s="2090">
        <v>4.0999999999999996</v>
      </c>
      <c r="K19" s="2090">
        <v>4.5</v>
      </c>
      <c r="L19" s="2091">
        <v>4.4000000000000004</v>
      </c>
      <c r="M19" s="2091">
        <v>3.5</v>
      </c>
      <c r="N19" s="2091">
        <v>5.5</v>
      </c>
      <c r="O19" s="2091">
        <v>3.8</v>
      </c>
      <c r="P19" s="2091">
        <v>4.3</v>
      </c>
      <c r="Q19" s="2091">
        <v>6.3</v>
      </c>
      <c r="R19" s="2091">
        <v>5.7</v>
      </c>
      <c r="S19" s="2091">
        <v>6</v>
      </c>
      <c r="T19" s="2091">
        <v>5.4</v>
      </c>
      <c r="U19" s="2091">
        <v>5.0999999999999996</v>
      </c>
      <c r="V19" s="2091">
        <v>5.0999999999999996</v>
      </c>
      <c r="W19" s="2091">
        <v>5.7</v>
      </c>
    </row>
    <row r="20" spans="1:23" ht="11.1" customHeight="1">
      <c r="A20" s="3061" t="s">
        <v>162</v>
      </c>
      <c r="B20" s="3061"/>
      <c r="C20" s="3061"/>
      <c r="D20" s="2093">
        <v>1.3</v>
      </c>
      <c r="E20" s="2092">
        <v>2.2999999999999998</v>
      </c>
      <c r="F20" s="2093">
        <v>3.5</v>
      </c>
      <c r="G20" s="2093">
        <v>4.4000000000000004</v>
      </c>
      <c r="H20" s="2093">
        <v>5.7</v>
      </c>
      <c r="I20" s="2093">
        <v>5.4</v>
      </c>
      <c r="J20" s="2093">
        <v>6.8</v>
      </c>
      <c r="K20" s="2093">
        <v>8</v>
      </c>
      <c r="L20" s="2096">
        <v>8.1</v>
      </c>
      <c r="M20" s="2096">
        <v>8.6999999999999993</v>
      </c>
      <c r="N20" s="2096">
        <v>10.199999999999999</v>
      </c>
      <c r="O20" s="2096">
        <v>14.1</v>
      </c>
      <c r="P20" s="2096">
        <v>15.8</v>
      </c>
      <c r="Q20" s="2096">
        <v>15.5</v>
      </c>
      <c r="R20" s="2096">
        <v>15.5</v>
      </c>
      <c r="S20" s="2096">
        <v>16.8</v>
      </c>
      <c r="T20" s="2096">
        <v>21</v>
      </c>
      <c r="U20" s="2096">
        <v>23.6</v>
      </c>
      <c r="V20" s="2096">
        <v>27.9</v>
      </c>
      <c r="W20" s="2096">
        <v>23.4</v>
      </c>
    </row>
    <row r="21" spans="1:23" ht="11.1" customHeight="1">
      <c r="A21" s="3062" t="s">
        <v>163</v>
      </c>
      <c r="B21" s="3062"/>
      <c r="C21" s="3062"/>
      <c r="D21" s="2090">
        <v>0.7</v>
      </c>
      <c r="E21" s="2090">
        <v>1.2</v>
      </c>
      <c r="F21" s="2090">
        <v>1.8</v>
      </c>
      <c r="G21" s="2090">
        <v>2.1</v>
      </c>
      <c r="H21" s="2090">
        <v>2.7</v>
      </c>
      <c r="I21" s="2090">
        <v>3.2</v>
      </c>
      <c r="J21" s="2090">
        <v>3.8</v>
      </c>
      <c r="K21" s="2090">
        <v>4.5999999999999996</v>
      </c>
      <c r="L21" s="2091">
        <v>4.9000000000000004</v>
      </c>
      <c r="M21" s="2091">
        <v>2.9</v>
      </c>
      <c r="N21" s="2091">
        <v>2.8</v>
      </c>
      <c r="O21" s="2091">
        <v>2.8</v>
      </c>
      <c r="P21" s="2091">
        <v>2.5</v>
      </c>
      <c r="Q21" s="2091">
        <v>3.7</v>
      </c>
      <c r="R21" s="2091">
        <v>5.9</v>
      </c>
      <c r="S21" s="2091">
        <v>5.7</v>
      </c>
      <c r="T21" s="2091">
        <v>6.3</v>
      </c>
      <c r="U21" s="2091">
        <v>7.7</v>
      </c>
      <c r="V21" s="2091">
        <v>9.3000000000000007</v>
      </c>
      <c r="W21" s="2091">
        <v>10</v>
      </c>
    </row>
    <row r="22" spans="1:23" ht="11.1" customHeight="1">
      <c r="A22" s="3061" t="s">
        <v>164</v>
      </c>
      <c r="B22" s="3061"/>
      <c r="C22" s="3061"/>
      <c r="D22" s="2093">
        <v>2.1</v>
      </c>
      <c r="E22" s="2092">
        <v>3.2</v>
      </c>
      <c r="F22" s="2093">
        <v>4.3</v>
      </c>
      <c r="G22" s="2093">
        <v>7.3</v>
      </c>
      <c r="H22" s="2093">
        <v>6.7</v>
      </c>
      <c r="I22" s="2093">
        <v>7.7</v>
      </c>
      <c r="J22" s="2093">
        <v>9</v>
      </c>
      <c r="K22" s="2093">
        <v>7.3</v>
      </c>
      <c r="L22" s="2096">
        <v>8.1</v>
      </c>
      <c r="M22" s="2096">
        <v>8.1999999999999993</v>
      </c>
      <c r="N22" s="2096">
        <v>8.6999999999999993</v>
      </c>
      <c r="O22" s="2096">
        <v>7.1</v>
      </c>
      <c r="P22" s="2096">
        <v>6.7</v>
      </c>
      <c r="Q22" s="2096">
        <v>7.9</v>
      </c>
      <c r="R22" s="2096">
        <v>9.9</v>
      </c>
      <c r="S22" s="2096">
        <v>13.7</v>
      </c>
      <c r="T22" s="2096">
        <v>19.3</v>
      </c>
      <c r="U22" s="2096">
        <v>25.2</v>
      </c>
      <c r="V22" s="2096">
        <v>29.9</v>
      </c>
      <c r="W22" s="2096">
        <v>23.4</v>
      </c>
    </row>
    <row r="23" spans="1:23" ht="11.1" customHeight="1">
      <c r="A23" s="3062" t="s">
        <v>165</v>
      </c>
      <c r="B23" s="3062"/>
      <c r="C23" s="3062"/>
      <c r="D23" s="2090">
        <v>8.8000000000000007</v>
      </c>
      <c r="E23" s="2090">
        <v>8.6999999999999993</v>
      </c>
      <c r="F23" s="2090">
        <v>8.8000000000000007</v>
      </c>
      <c r="G23" s="2090">
        <v>9.6999999999999993</v>
      </c>
      <c r="H23" s="2090">
        <v>9.9</v>
      </c>
      <c r="I23" s="2090">
        <v>8.5</v>
      </c>
      <c r="J23" s="2090">
        <v>8.6</v>
      </c>
      <c r="K23" s="2090">
        <v>9.6999999999999993</v>
      </c>
      <c r="L23" s="2091">
        <v>10.3</v>
      </c>
      <c r="M23" s="2091">
        <v>8.6999999999999993</v>
      </c>
      <c r="N23" s="2091">
        <v>9.9</v>
      </c>
      <c r="O23" s="2091">
        <v>8.6999999999999993</v>
      </c>
      <c r="P23" s="2091">
        <v>9.1</v>
      </c>
      <c r="Q23" s="2091">
        <v>10.9</v>
      </c>
      <c r="R23" s="2091">
        <v>12.3</v>
      </c>
      <c r="S23" s="2091">
        <v>15</v>
      </c>
      <c r="T23" s="2091">
        <v>17.7</v>
      </c>
      <c r="U23" s="2091">
        <v>29.7</v>
      </c>
      <c r="V23" s="2091">
        <v>32.200000000000003</v>
      </c>
      <c r="W23" s="2091">
        <v>33.700000000000003</v>
      </c>
    </row>
    <row r="24" spans="1:23" ht="11.1" customHeight="1">
      <c r="A24" s="3061" t="s">
        <v>166</v>
      </c>
      <c r="B24" s="3061"/>
      <c r="C24" s="3061"/>
      <c r="D24" s="2093">
        <v>5</v>
      </c>
      <c r="E24" s="2092">
        <v>4.8</v>
      </c>
      <c r="F24" s="2093">
        <v>7.6</v>
      </c>
      <c r="G24" s="2093">
        <v>7.4</v>
      </c>
      <c r="H24" s="2093">
        <v>9</v>
      </c>
      <c r="I24" s="2093">
        <v>7.1</v>
      </c>
      <c r="J24" s="2093">
        <v>8.6</v>
      </c>
      <c r="K24" s="2093">
        <v>10.1</v>
      </c>
      <c r="L24" s="2096">
        <v>9.9</v>
      </c>
      <c r="M24" s="2096">
        <v>9.1</v>
      </c>
      <c r="N24" s="2096">
        <v>9.4</v>
      </c>
      <c r="O24" s="2096">
        <v>8.3000000000000007</v>
      </c>
      <c r="P24" s="2096">
        <v>9.9</v>
      </c>
      <c r="Q24" s="2096">
        <v>10.4</v>
      </c>
      <c r="R24" s="2096">
        <v>13.3</v>
      </c>
      <c r="S24" s="2096">
        <v>17</v>
      </c>
      <c r="T24" s="2096">
        <v>23.3</v>
      </c>
      <c r="U24" s="2096">
        <v>29.7</v>
      </c>
      <c r="V24" s="2096">
        <v>28.2</v>
      </c>
      <c r="W24" s="2096">
        <v>29.3</v>
      </c>
    </row>
    <row r="25" spans="1:23" ht="11.1" customHeight="1">
      <c r="A25" s="3062" t="s">
        <v>167</v>
      </c>
      <c r="B25" s="3062"/>
      <c r="C25" s="3062"/>
      <c r="D25" s="2090">
        <v>1.2</v>
      </c>
      <c r="E25" s="2090">
        <v>1.8</v>
      </c>
      <c r="F25" s="2090">
        <v>1.9</v>
      </c>
      <c r="G25" s="2090">
        <v>2.2999999999999998</v>
      </c>
      <c r="H25" s="2090">
        <v>2.5</v>
      </c>
      <c r="I25" s="2090">
        <v>3.5</v>
      </c>
      <c r="J25" s="2090">
        <v>4.8</v>
      </c>
      <c r="K25" s="2090">
        <v>6</v>
      </c>
      <c r="L25" s="2091">
        <v>5.0999999999999996</v>
      </c>
      <c r="M25" s="2091">
        <v>6.5</v>
      </c>
      <c r="N25" s="2091">
        <v>7.5</v>
      </c>
      <c r="O25" s="2091">
        <v>7</v>
      </c>
      <c r="P25" s="2091">
        <v>7.5</v>
      </c>
      <c r="Q25" s="2091">
        <v>7.1</v>
      </c>
      <c r="R25" s="2091">
        <v>9.4</v>
      </c>
      <c r="S25" s="2091">
        <v>10.9</v>
      </c>
      <c r="T25" s="2091">
        <v>13.6</v>
      </c>
      <c r="U25" s="2091">
        <v>18.5</v>
      </c>
      <c r="V25" s="2091">
        <v>21.2</v>
      </c>
      <c r="W25" s="2091">
        <v>20.8</v>
      </c>
    </row>
    <row r="26" spans="1:23" ht="11.1" customHeight="1">
      <c r="A26" s="3061" t="s">
        <v>168</v>
      </c>
      <c r="B26" s="3061"/>
      <c r="C26" s="3061"/>
      <c r="D26" s="2093">
        <v>1.2</v>
      </c>
      <c r="E26" s="2093">
        <v>1.1000000000000001</v>
      </c>
      <c r="F26" s="2093">
        <v>1.9</v>
      </c>
      <c r="G26" s="2093">
        <v>1.9</v>
      </c>
      <c r="H26" s="2093">
        <v>2.1</v>
      </c>
      <c r="I26" s="2093">
        <v>2.6</v>
      </c>
      <c r="J26" s="2093">
        <v>2.8</v>
      </c>
      <c r="K26" s="2093">
        <v>3</v>
      </c>
      <c r="L26" s="2096">
        <v>3.4</v>
      </c>
      <c r="M26" s="2096">
        <v>4.3</v>
      </c>
      <c r="N26" s="2096">
        <v>5.2</v>
      </c>
      <c r="O26" s="2096">
        <v>4.4000000000000004</v>
      </c>
      <c r="P26" s="2096">
        <v>5.3</v>
      </c>
      <c r="Q26" s="2096">
        <v>5.3</v>
      </c>
      <c r="R26" s="2096">
        <v>5.6</v>
      </c>
      <c r="S26" s="2096">
        <v>6</v>
      </c>
      <c r="T26" s="2096">
        <v>6.2</v>
      </c>
      <c r="U26" s="2096">
        <v>7.4</v>
      </c>
      <c r="V26" s="2096">
        <v>7.8</v>
      </c>
      <c r="W26" s="2096">
        <v>6.3</v>
      </c>
    </row>
    <row r="27" spans="1:23" ht="11.1" customHeight="1">
      <c r="A27" s="3062" t="s">
        <v>169</v>
      </c>
      <c r="B27" s="3062"/>
      <c r="C27" s="3062"/>
      <c r="D27" s="2094"/>
      <c r="E27" s="2094"/>
      <c r="F27" s="2090">
        <v>0.9</v>
      </c>
      <c r="G27" s="2090">
        <v>0.9</v>
      </c>
      <c r="H27" s="2090">
        <v>1.1000000000000001</v>
      </c>
      <c r="I27" s="2090">
        <v>1</v>
      </c>
      <c r="J27" s="2090">
        <v>1.4</v>
      </c>
      <c r="K27" s="2090">
        <v>2.2999999999999998</v>
      </c>
      <c r="L27" s="2091">
        <v>3.3</v>
      </c>
      <c r="M27" s="2091">
        <v>3.7</v>
      </c>
      <c r="N27" s="2091">
        <v>3.4</v>
      </c>
      <c r="O27" s="2091">
        <v>3.3</v>
      </c>
      <c r="P27" s="2091">
        <v>2.9</v>
      </c>
      <c r="Q27" s="2091">
        <v>3.9</v>
      </c>
      <c r="R27" s="2091">
        <v>3.4</v>
      </c>
      <c r="S27" s="2091">
        <v>3.9</v>
      </c>
      <c r="T27" s="2091">
        <v>5.3</v>
      </c>
      <c r="U27" s="2091">
        <v>6.2</v>
      </c>
      <c r="V27" s="2091">
        <v>6.4</v>
      </c>
      <c r="W27" s="2091">
        <v>6.1</v>
      </c>
    </row>
    <row r="28" spans="1:23" ht="11.1" customHeight="1">
      <c r="A28" s="3061" t="s">
        <v>170</v>
      </c>
      <c r="B28" s="3061"/>
      <c r="C28" s="3061"/>
      <c r="D28" s="2093">
        <v>1.8</v>
      </c>
      <c r="E28" s="2093">
        <v>2.4</v>
      </c>
      <c r="F28" s="2093">
        <v>2.4</v>
      </c>
      <c r="G28" s="2093">
        <v>3.4</v>
      </c>
      <c r="H28" s="2093">
        <v>4.8</v>
      </c>
      <c r="I28" s="2093">
        <v>4.9000000000000004</v>
      </c>
      <c r="J28" s="2093">
        <v>5.3</v>
      </c>
      <c r="K28" s="2093">
        <v>7.1</v>
      </c>
      <c r="L28" s="2096">
        <v>6.7</v>
      </c>
      <c r="M28" s="2096">
        <v>8.1999999999999993</v>
      </c>
      <c r="N28" s="2096">
        <v>9</v>
      </c>
      <c r="O28" s="2096">
        <v>10.3</v>
      </c>
      <c r="P28" s="2096">
        <v>10.199999999999999</v>
      </c>
      <c r="Q28" s="2096">
        <v>9.3000000000000007</v>
      </c>
      <c r="R28" s="2096">
        <v>10.7</v>
      </c>
      <c r="S28" s="2096">
        <v>12</v>
      </c>
      <c r="T28" s="2096">
        <v>11.7</v>
      </c>
      <c r="U28" s="2096">
        <v>15.9</v>
      </c>
      <c r="V28" s="2096">
        <v>16.5</v>
      </c>
      <c r="W28" s="2096">
        <v>19.600000000000001</v>
      </c>
    </row>
    <row r="29" spans="1:23" ht="11.1" customHeight="1">
      <c r="A29" s="3069" t="s">
        <v>171</v>
      </c>
      <c r="B29" s="3069"/>
      <c r="C29" s="3069"/>
      <c r="D29" s="2107"/>
      <c r="E29" s="2107"/>
      <c r="F29" s="2108">
        <v>2.2999999999999998</v>
      </c>
      <c r="G29" s="2108">
        <v>2.2000000000000002</v>
      </c>
      <c r="H29" s="2108">
        <v>4.7</v>
      </c>
      <c r="I29" s="2108">
        <v>5</v>
      </c>
      <c r="J29" s="2108">
        <v>4.7</v>
      </c>
      <c r="K29" s="2108">
        <v>5.2</v>
      </c>
      <c r="L29" s="2109">
        <v>6.3</v>
      </c>
      <c r="M29" s="2109">
        <v>7.6</v>
      </c>
      <c r="N29" s="2109">
        <v>9.4</v>
      </c>
      <c r="O29" s="2109">
        <v>6.1</v>
      </c>
      <c r="P29" s="2109">
        <v>6.8</v>
      </c>
      <c r="Q29" s="2109">
        <v>5.3</v>
      </c>
      <c r="R29" s="2109">
        <v>7.2</v>
      </c>
      <c r="S29" s="2109">
        <v>5.4</v>
      </c>
      <c r="T29" s="2109">
        <v>5</v>
      </c>
      <c r="U29" s="2109">
        <v>4.2</v>
      </c>
      <c r="V29" s="2109">
        <v>3.6</v>
      </c>
      <c r="W29" s="2109">
        <v>6.2</v>
      </c>
    </row>
    <row r="30" spans="1:23" ht="11.1" customHeight="1">
      <c r="A30" s="3069" t="s">
        <v>172</v>
      </c>
      <c r="B30" s="3069"/>
      <c r="C30" s="3069"/>
      <c r="D30" s="2107"/>
      <c r="E30" s="2107"/>
      <c r="F30" s="2108">
        <v>1.9</v>
      </c>
      <c r="G30" s="2108">
        <v>1.5</v>
      </c>
      <c r="H30" s="2107"/>
      <c r="I30" s="2108">
        <v>1.6</v>
      </c>
      <c r="J30" s="2108">
        <v>2.5</v>
      </c>
      <c r="K30" s="2108">
        <v>1.9</v>
      </c>
      <c r="L30" s="2109">
        <v>2.4</v>
      </c>
      <c r="M30" s="2109">
        <v>1.7</v>
      </c>
      <c r="N30" s="2109">
        <v>3.7</v>
      </c>
      <c r="O30" s="2109">
        <v>3.4</v>
      </c>
      <c r="P30" s="2109">
        <v>2.8</v>
      </c>
      <c r="Q30" s="2109">
        <v>3</v>
      </c>
      <c r="R30" s="2109">
        <v>2.2000000000000002</v>
      </c>
      <c r="S30" s="2109">
        <v>3.2</v>
      </c>
      <c r="T30" s="2109">
        <v>3.1</v>
      </c>
      <c r="U30" s="2109">
        <v>2.4</v>
      </c>
      <c r="V30" s="2109">
        <v>3.1</v>
      </c>
      <c r="W30" s="2109">
        <v>3.3</v>
      </c>
    </row>
    <row r="31" spans="1:23" ht="11.1" customHeight="1">
      <c r="A31" s="3061" t="s">
        <v>173</v>
      </c>
      <c r="B31" s="3061"/>
      <c r="C31" s="3061"/>
      <c r="D31" s="2093">
        <v>7.8</v>
      </c>
      <c r="E31" s="2093">
        <v>8.8000000000000007</v>
      </c>
      <c r="F31" s="2093">
        <v>8.5</v>
      </c>
      <c r="G31" s="2093">
        <v>10</v>
      </c>
      <c r="H31" s="2093">
        <v>10.8</v>
      </c>
      <c r="I31" s="2093">
        <v>11.6</v>
      </c>
      <c r="J31" s="2093">
        <v>13.1</v>
      </c>
      <c r="K31" s="2093">
        <v>13.4</v>
      </c>
      <c r="L31" s="2096">
        <v>14.2</v>
      </c>
      <c r="M31" s="2096">
        <v>14.7</v>
      </c>
      <c r="N31" s="2096">
        <v>15.9</v>
      </c>
      <c r="O31" s="2096">
        <v>15.8</v>
      </c>
      <c r="P31" s="2096">
        <v>16.5</v>
      </c>
      <c r="Q31" s="2096">
        <v>15.6</v>
      </c>
      <c r="R31" s="2096">
        <v>13.7</v>
      </c>
      <c r="S31" s="2096">
        <v>12.7</v>
      </c>
      <c r="T31" s="2096">
        <v>13.8</v>
      </c>
      <c r="U31" s="2096">
        <v>13.3</v>
      </c>
      <c r="V31" s="2096">
        <v>13.3</v>
      </c>
      <c r="W31" s="2096">
        <v>11.5</v>
      </c>
    </row>
    <row r="32" spans="1:23" ht="11.1" customHeight="1">
      <c r="A32" s="3062" t="s">
        <v>174</v>
      </c>
      <c r="B32" s="3062"/>
      <c r="C32" s="3062"/>
      <c r="D32" s="2090">
        <v>3.2</v>
      </c>
      <c r="E32" s="2090">
        <v>2.2000000000000002</v>
      </c>
      <c r="F32" s="2090">
        <v>4.0999999999999996</v>
      </c>
      <c r="G32" s="2090">
        <v>6.3</v>
      </c>
      <c r="H32" s="2090">
        <v>7</v>
      </c>
      <c r="I32" s="2090">
        <v>6.9</v>
      </c>
      <c r="J32" s="2090">
        <v>8.1999999999999993</v>
      </c>
      <c r="K32" s="2090">
        <v>7.9</v>
      </c>
      <c r="L32" s="2091">
        <v>10.9</v>
      </c>
      <c r="M32" s="2091">
        <v>7</v>
      </c>
      <c r="N32" s="2091">
        <v>9.5</v>
      </c>
      <c r="O32" s="2091">
        <v>8.9</v>
      </c>
      <c r="P32" s="2091">
        <v>11.5</v>
      </c>
      <c r="Q32" s="2091">
        <v>10.5</v>
      </c>
      <c r="R32" s="2091">
        <v>11.8</v>
      </c>
      <c r="S32" s="2091">
        <v>23.4</v>
      </c>
      <c r="T32" s="2091">
        <v>31.3</v>
      </c>
      <c r="U32" s="2091">
        <v>35.799999999999997</v>
      </c>
      <c r="V32" s="2091">
        <v>34</v>
      </c>
      <c r="W32" s="2091">
        <v>33.1</v>
      </c>
    </row>
    <row r="33" spans="1:23" ht="11.1" customHeight="1">
      <c r="A33" s="3061" t="s">
        <v>1029</v>
      </c>
      <c r="B33" s="3061"/>
      <c r="C33" s="3061"/>
      <c r="D33" s="2093">
        <v>3.8</v>
      </c>
      <c r="E33" s="2092">
        <v>4.0999999999999996</v>
      </c>
      <c r="F33" s="2093">
        <v>4.5999999999999996</v>
      </c>
      <c r="G33" s="2093">
        <v>5.6</v>
      </c>
      <c r="H33" s="2093">
        <v>5.0999999999999996</v>
      </c>
      <c r="I33" s="2093">
        <v>3.6</v>
      </c>
      <c r="J33" s="2093">
        <v>5</v>
      </c>
      <c r="K33" s="2093">
        <v>4.3</v>
      </c>
      <c r="L33" s="2096">
        <v>3.9</v>
      </c>
      <c r="M33" s="2096">
        <v>3.8</v>
      </c>
      <c r="N33" s="2096">
        <v>0.7</v>
      </c>
      <c r="O33" s="2096">
        <v>4.2</v>
      </c>
      <c r="P33" s="2096">
        <v>5.0999999999999996</v>
      </c>
      <c r="Q33" s="2096">
        <v>6.8</v>
      </c>
      <c r="R33" s="2096">
        <v>7.6</v>
      </c>
      <c r="S33" s="2096">
        <v>8.1999999999999993</v>
      </c>
      <c r="T33" s="2096">
        <v>9.8000000000000007</v>
      </c>
      <c r="U33" s="2096">
        <v>16</v>
      </c>
      <c r="V33" s="2096">
        <v>22</v>
      </c>
      <c r="W33" s="2096">
        <v>29.7</v>
      </c>
    </row>
    <row r="34" spans="1:23" ht="11.1" customHeight="1">
      <c r="A34" s="3062" t="s">
        <v>176</v>
      </c>
      <c r="B34" s="3062"/>
      <c r="C34" s="3062"/>
      <c r="D34" s="2090">
        <v>10.199999999999999</v>
      </c>
      <c r="E34" s="2090">
        <v>10</v>
      </c>
      <c r="F34" s="2090">
        <v>8.4</v>
      </c>
      <c r="G34" s="2090">
        <v>11.1</v>
      </c>
      <c r="H34" s="2090">
        <v>12</v>
      </c>
      <c r="I34" s="2090">
        <v>10</v>
      </c>
      <c r="J34" s="2090">
        <v>11.4</v>
      </c>
      <c r="K34" s="2090">
        <v>12.5</v>
      </c>
      <c r="L34" s="2091">
        <v>13.5</v>
      </c>
      <c r="M34" s="2091">
        <v>16.600000000000001</v>
      </c>
      <c r="N34" s="2091">
        <v>10.199999999999999</v>
      </c>
      <c r="O34" s="2091">
        <v>9.5</v>
      </c>
      <c r="P34" s="2091">
        <v>11.9</v>
      </c>
      <c r="Q34" s="2091">
        <v>16.100000000000001</v>
      </c>
      <c r="R34" s="2091">
        <v>16</v>
      </c>
      <c r="S34" s="2091">
        <v>20.2</v>
      </c>
      <c r="T34" s="2091">
        <v>17.899999999999999</v>
      </c>
      <c r="U34" s="2091">
        <v>17.5</v>
      </c>
      <c r="V34" s="2091">
        <v>16.7</v>
      </c>
      <c r="W34" s="2091">
        <v>16.7</v>
      </c>
    </row>
    <row r="35" spans="1:23" ht="11.1" customHeight="1">
      <c r="A35" s="3061" t="s">
        <v>177</v>
      </c>
      <c r="B35" s="3061"/>
      <c r="C35" s="3061"/>
      <c r="D35" s="2093">
        <v>3.2</v>
      </c>
      <c r="E35" s="2092">
        <v>2.6</v>
      </c>
      <c r="F35" s="2093">
        <v>3.2</v>
      </c>
      <c r="G35" s="2093">
        <v>2.9</v>
      </c>
      <c r="H35" s="2093">
        <v>3</v>
      </c>
      <c r="I35" s="2093">
        <v>2.4</v>
      </c>
      <c r="J35" s="2093">
        <v>2.9</v>
      </c>
      <c r="K35" s="2093">
        <v>5.2</v>
      </c>
      <c r="L35" s="2096">
        <v>5.2</v>
      </c>
      <c r="M35" s="2096">
        <v>5.6</v>
      </c>
      <c r="N35" s="2096">
        <v>5.4</v>
      </c>
      <c r="O35" s="2096">
        <v>5.4</v>
      </c>
      <c r="P35" s="2096">
        <v>6.8</v>
      </c>
      <c r="Q35" s="2096">
        <v>7.6</v>
      </c>
      <c r="R35" s="2096">
        <v>8.3000000000000007</v>
      </c>
      <c r="S35" s="2096">
        <v>8.6</v>
      </c>
      <c r="T35" s="2096">
        <v>10.8</v>
      </c>
      <c r="U35" s="2096">
        <v>15.1</v>
      </c>
      <c r="V35" s="2096">
        <v>16.100000000000001</v>
      </c>
      <c r="W35" s="2096">
        <v>15.1</v>
      </c>
    </row>
    <row r="36" spans="1:23" ht="11.1" customHeight="1">
      <c r="A36" s="3062" t="s">
        <v>178</v>
      </c>
      <c r="B36" s="3062"/>
      <c r="C36" s="3062"/>
      <c r="D36" s="2090">
        <v>2</v>
      </c>
      <c r="E36" s="2090">
        <v>3.5</v>
      </c>
      <c r="F36" s="2090">
        <v>4.0999999999999996</v>
      </c>
      <c r="G36" s="2090">
        <v>4.9000000000000004</v>
      </c>
      <c r="H36" s="2090">
        <v>5.8</v>
      </c>
      <c r="I36" s="2090">
        <v>6.6</v>
      </c>
      <c r="J36" s="2090">
        <v>7.5</v>
      </c>
      <c r="K36" s="2090">
        <v>7.8</v>
      </c>
      <c r="L36" s="2091">
        <v>8.1999999999999993</v>
      </c>
      <c r="M36" s="2091">
        <v>9.1</v>
      </c>
      <c r="N36" s="2091">
        <v>9.1</v>
      </c>
      <c r="O36" s="2091">
        <v>8.1</v>
      </c>
      <c r="P36" s="2091">
        <v>8.6</v>
      </c>
      <c r="Q36" s="2091">
        <v>8.6</v>
      </c>
      <c r="R36" s="2091">
        <v>8.6999999999999993</v>
      </c>
      <c r="S36" s="2091">
        <v>10</v>
      </c>
      <c r="T36" s="2091">
        <v>11.9</v>
      </c>
      <c r="U36" s="2091">
        <v>15.4</v>
      </c>
      <c r="V36" s="2091">
        <v>19.8</v>
      </c>
      <c r="W36" s="2091">
        <v>17.899999999999999</v>
      </c>
    </row>
    <row r="37" spans="1:23" ht="11.1" customHeight="1">
      <c r="A37" s="3061" t="s">
        <v>179</v>
      </c>
      <c r="B37" s="3061"/>
      <c r="C37" s="3061"/>
      <c r="D37" s="2094"/>
      <c r="E37" s="2094"/>
      <c r="F37" s="2094"/>
      <c r="G37" s="2094"/>
      <c r="H37" s="2094"/>
      <c r="I37" s="2094"/>
      <c r="J37" s="2094"/>
      <c r="K37" s="2094"/>
      <c r="L37" s="2095"/>
      <c r="M37" s="2097">
        <v>5.0999999999999996</v>
      </c>
      <c r="N37" s="2098"/>
      <c r="O37" s="2095"/>
      <c r="P37" s="2094"/>
      <c r="Q37" s="2095"/>
      <c r="R37" s="2095"/>
      <c r="S37" s="2099">
        <v>4.5</v>
      </c>
      <c r="T37" s="2099">
        <v>4.8</v>
      </c>
      <c r="U37" s="2099">
        <v>7.6</v>
      </c>
      <c r="V37" s="2099">
        <v>4.8</v>
      </c>
      <c r="W37" s="2099">
        <v>5.2</v>
      </c>
    </row>
    <row r="38" spans="1:23" ht="11.1" customHeight="1">
      <c r="A38" s="3062" t="s">
        <v>1028</v>
      </c>
      <c r="B38" s="3062"/>
      <c r="C38" s="3062"/>
      <c r="D38" s="2090">
        <v>1.5</v>
      </c>
      <c r="E38" s="2090">
        <v>2.2000000000000002</v>
      </c>
      <c r="F38" s="2090">
        <v>3</v>
      </c>
      <c r="G38" s="2090">
        <v>3.7</v>
      </c>
      <c r="H38" s="2090">
        <v>3.2</v>
      </c>
      <c r="I38" s="2090">
        <v>4.5</v>
      </c>
      <c r="J38" s="2090">
        <v>4.9000000000000004</v>
      </c>
      <c r="K38" s="2090">
        <v>5.6</v>
      </c>
      <c r="L38" s="2091">
        <v>6.2</v>
      </c>
      <c r="M38" s="2091">
        <v>7.2</v>
      </c>
      <c r="N38" s="2091">
        <v>5.9</v>
      </c>
      <c r="O38" s="2091">
        <v>10</v>
      </c>
      <c r="P38" s="2091">
        <v>11.2</v>
      </c>
      <c r="Q38" s="2091">
        <v>12.3</v>
      </c>
      <c r="R38" s="2091">
        <v>14.6</v>
      </c>
      <c r="S38" s="2091">
        <v>19.100000000000001</v>
      </c>
      <c r="T38" s="2091">
        <v>24.7</v>
      </c>
      <c r="U38" s="2091">
        <v>32.9</v>
      </c>
      <c r="V38" s="2091">
        <v>39.200000000000003</v>
      </c>
      <c r="W38" s="2091">
        <v>29.6</v>
      </c>
    </row>
    <row r="39" spans="1:23" ht="11.1" customHeight="1">
      <c r="A39" s="3061" t="s">
        <v>181</v>
      </c>
      <c r="B39" s="3061"/>
      <c r="C39" s="3061"/>
      <c r="D39" s="2093">
        <v>2.7</v>
      </c>
      <c r="E39" s="2093">
        <v>3.8</v>
      </c>
      <c r="F39" s="2093">
        <v>4.5999999999999996</v>
      </c>
      <c r="G39" s="2093">
        <v>4.3</v>
      </c>
      <c r="H39" s="2093">
        <v>7.5</v>
      </c>
      <c r="I39" s="2093">
        <v>8.9</v>
      </c>
      <c r="J39" s="2093">
        <v>9</v>
      </c>
      <c r="K39" s="2093">
        <v>11.1</v>
      </c>
      <c r="L39" s="2096">
        <v>13.9</v>
      </c>
      <c r="M39" s="2096">
        <v>11.4</v>
      </c>
      <c r="N39" s="2096">
        <v>15.5</v>
      </c>
      <c r="O39" s="2096">
        <v>13.9</v>
      </c>
      <c r="P39" s="2096">
        <v>13</v>
      </c>
      <c r="Q39" s="2096">
        <v>14.2</v>
      </c>
      <c r="R39" s="2096">
        <v>13.4</v>
      </c>
      <c r="S39" s="2096">
        <v>13</v>
      </c>
      <c r="T39" s="2096">
        <v>11.2</v>
      </c>
      <c r="U39" s="2096">
        <v>11.6</v>
      </c>
      <c r="V39" s="2096">
        <v>10.199999999999999</v>
      </c>
      <c r="W39" s="2096">
        <v>7.8</v>
      </c>
    </row>
    <row r="40" spans="1:23" ht="11.1" customHeight="1">
      <c r="A40" s="3062" t="s">
        <v>182</v>
      </c>
      <c r="B40" s="3062"/>
      <c r="C40" s="3062"/>
      <c r="D40" s="2090">
        <v>3.5</v>
      </c>
      <c r="E40" s="2090">
        <v>3.1</v>
      </c>
      <c r="F40" s="2090">
        <v>4.2</v>
      </c>
      <c r="G40" s="2090">
        <v>5.4</v>
      </c>
      <c r="H40" s="2090">
        <v>5.7</v>
      </c>
      <c r="I40" s="2090">
        <v>6.2</v>
      </c>
      <c r="J40" s="2090">
        <v>7.2</v>
      </c>
      <c r="K40" s="2090">
        <v>9.6</v>
      </c>
      <c r="L40" s="2091">
        <v>9.4</v>
      </c>
      <c r="M40" s="2091">
        <v>9</v>
      </c>
      <c r="N40" s="2091">
        <v>9.5</v>
      </c>
      <c r="O40" s="2091">
        <v>8.5</v>
      </c>
      <c r="P40" s="2091">
        <v>10.1</v>
      </c>
      <c r="Q40" s="2091">
        <v>9.1999999999999993</v>
      </c>
      <c r="R40" s="2091">
        <v>7.5</v>
      </c>
      <c r="S40" s="2091">
        <v>8.3000000000000007</v>
      </c>
      <c r="T40" s="2091">
        <v>7.9</v>
      </c>
      <c r="U40" s="2091">
        <v>7.6</v>
      </c>
      <c r="V40" s="2091">
        <v>8.1</v>
      </c>
      <c r="W40" s="2091">
        <v>8</v>
      </c>
    </row>
    <row r="41" spans="1:23" ht="11.1" customHeight="1">
      <c r="A41" s="3061" t="s">
        <v>183</v>
      </c>
      <c r="B41" s="3061"/>
      <c r="C41" s="3061"/>
      <c r="D41" s="2093">
        <v>2.7</v>
      </c>
      <c r="E41" s="2093">
        <v>2.7</v>
      </c>
      <c r="F41" s="2093">
        <v>2.1</v>
      </c>
      <c r="G41" s="2093">
        <v>2.9</v>
      </c>
      <c r="H41" s="2093">
        <v>3.9</v>
      </c>
      <c r="I41" s="2093">
        <v>3.9</v>
      </c>
      <c r="J41" s="2093">
        <v>4.2</v>
      </c>
      <c r="K41" s="2093">
        <v>3.5</v>
      </c>
      <c r="L41" s="2096">
        <v>4</v>
      </c>
      <c r="M41" s="2096">
        <v>4.9000000000000004</v>
      </c>
      <c r="N41" s="2096">
        <v>5.2</v>
      </c>
      <c r="O41" s="2096">
        <v>5.0999999999999996</v>
      </c>
      <c r="P41" s="2096">
        <v>6.2</v>
      </c>
      <c r="Q41" s="2096">
        <v>6.8</v>
      </c>
      <c r="R41" s="2096">
        <v>7.8</v>
      </c>
      <c r="S41" s="2096">
        <v>9</v>
      </c>
      <c r="T41" s="2096">
        <v>11.2</v>
      </c>
      <c r="U41" s="2096">
        <v>18.5</v>
      </c>
      <c r="V41" s="2096">
        <v>21.2</v>
      </c>
      <c r="W41" s="2096">
        <v>23.8</v>
      </c>
    </row>
    <row r="42" spans="1:23" ht="11.1" customHeight="1">
      <c r="A42" s="3062" t="s">
        <v>184</v>
      </c>
      <c r="B42" s="3062"/>
      <c r="C42" s="3062"/>
      <c r="D42" s="2090">
        <v>3.4</v>
      </c>
      <c r="E42" s="2090">
        <v>5.4</v>
      </c>
      <c r="F42" s="2090">
        <v>7.4</v>
      </c>
      <c r="G42" s="2090">
        <v>6.8</v>
      </c>
      <c r="H42" s="2090">
        <v>9.3000000000000007</v>
      </c>
      <c r="I42" s="2090">
        <v>7</v>
      </c>
      <c r="J42" s="2090">
        <v>10.3</v>
      </c>
      <c r="K42" s="2090">
        <v>12.2</v>
      </c>
      <c r="L42" s="2091">
        <v>8</v>
      </c>
      <c r="M42" s="2091">
        <v>12.5</v>
      </c>
      <c r="N42" s="2091">
        <v>10.6</v>
      </c>
      <c r="O42" s="2091">
        <v>10.5</v>
      </c>
      <c r="P42" s="2091">
        <v>13.3</v>
      </c>
      <c r="Q42" s="2091">
        <v>13.2</v>
      </c>
      <c r="R42" s="2091">
        <v>18.100000000000001</v>
      </c>
      <c r="S42" s="2091">
        <v>19.8</v>
      </c>
      <c r="T42" s="2091">
        <v>23.5</v>
      </c>
      <c r="U42" s="2091">
        <v>26.7</v>
      </c>
      <c r="V42" s="2091">
        <v>26.9</v>
      </c>
      <c r="W42" s="2091">
        <v>25.9</v>
      </c>
    </row>
    <row r="43" spans="1:23" ht="11.1" customHeight="1">
      <c r="A43" s="3061" t="s">
        <v>185</v>
      </c>
      <c r="B43" s="3061"/>
      <c r="C43" s="3061"/>
      <c r="D43" s="2093">
        <v>1.2</v>
      </c>
      <c r="E43" s="2093">
        <v>2.2000000000000002</v>
      </c>
      <c r="F43" s="2093">
        <v>2</v>
      </c>
      <c r="G43" s="2093">
        <v>2</v>
      </c>
      <c r="H43" s="2093">
        <v>2.2000000000000002</v>
      </c>
      <c r="I43" s="2093">
        <v>3.1</v>
      </c>
      <c r="J43" s="2093">
        <v>3.5</v>
      </c>
      <c r="K43" s="2093">
        <v>4.9000000000000004</v>
      </c>
      <c r="L43" s="2096">
        <v>4.5</v>
      </c>
      <c r="M43" s="2096">
        <v>4.8</v>
      </c>
      <c r="N43" s="2096">
        <v>5.2</v>
      </c>
      <c r="O43" s="2096">
        <v>5.9</v>
      </c>
      <c r="P43" s="2096">
        <v>5.3</v>
      </c>
      <c r="Q43" s="2096">
        <v>5.0999999999999996</v>
      </c>
      <c r="R43" s="2096">
        <v>5.4</v>
      </c>
      <c r="S43" s="2096">
        <v>10.7</v>
      </c>
      <c r="T43" s="2096">
        <v>11.4</v>
      </c>
      <c r="U43" s="2096">
        <v>13.1</v>
      </c>
      <c r="V43" s="2096">
        <v>15.5</v>
      </c>
      <c r="W43" s="2096">
        <v>17.100000000000001</v>
      </c>
    </row>
    <row r="44" spans="1:23" ht="11.1" customHeight="1">
      <c r="A44" s="3062" t="s">
        <v>186</v>
      </c>
      <c r="B44" s="3062"/>
      <c r="C44" s="3062"/>
      <c r="D44" s="2094"/>
      <c r="E44" s="2094"/>
      <c r="F44" s="2094"/>
      <c r="G44" s="2094"/>
      <c r="H44" s="2094"/>
      <c r="I44" s="2090">
        <v>2.7</v>
      </c>
      <c r="J44" s="2090">
        <v>3.1</v>
      </c>
      <c r="K44" s="2090">
        <v>3.3</v>
      </c>
      <c r="L44" s="2091">
        <v>2.5</v>
      </c>
      <c r="M44" s="2091">
        <v>4.2</v>
      </c>
      <c r="N44" s="2091">
        <v>4.5999999999999996</v>
      </c>
      <c r="O44" s="2091">
        <v>4.5</v>
      </c>
      <c r="P44" s="2091">
        <v>4.5</v>
      </c>
      <c r="Q44" s="2091">
        <v>3.1</v>
      </c>
      <c r="R44" s="2091">
        <v>4.4000000000000004</v>
      </c>
      <c r="S44" s="2091">
        <v>4.0999999999999996</v>
      </c>
      <c r="T44" s="2091">
        <v>3.5</v>
      </c>
      <c r="U44" s="2091">
        <v>5</v>
      </c>
      <c r="V44" s="2091">
        <v>4</v>
      </c>
      <c r="W44" s="2091">
        <v>3.5</v>
      </c>
    </row>
    <row r="45" spans="1:23" ht="11.1" customHeight="1">
      <c r="A45" s="3061" t="s">
        <v>187</v>
      </c>
      <c r="B45" s="3061"/>
      <c r="C45" s="3061"/>
      <c r="D45" s="2093">
        <v>1.6</v>
      </c>
      <c r="E45" s="2093">
        <v>1.8</v>
      </c>
      <c r="F45" s="2093">
        <v>2.4</v>
      </c>
      <c r="G45" s="2093">
        <v>2.9</v>
      </c>
      <c r="H45" s="2093">
        <v>5</v>
      </c>
      <c r="I45" s="2093">
        <v>6.4</v>
      </c>
      <c r="J45" s="2093">
        <v>7.5</v>
      </c>
      <c r="K45" s="2093">
        <v>7.7</v>
      </c>
      <c r="L45" s="2096">
        <v>7.8</v>
      </c>
      <c r="M45" s="2096">
        <v>7.7</v>
      </c>
      <c r="N45" s="2096">
        <v>8.5</v>
      </c>
      <c r="O45" s="2096">
        <v>10</v>
      </c>
      <c r="P45" s="2096">
        <v>10.1</v>
      </c>
      <c r="Q45" s="2096">
        <v>11.4</v>
      </c>
      <c r="R45" s="2096">
        <v>11.9</v>
      </c>
      <c r="S45" s="2096">
        <v>13.4</v>
      </c>
      <c r="T45" s="2096">
        <v>16</v>
      </c>
      <c r="U45" s="2096">
        <v>18.100000000000001</v>
      </c>
      <c r="V45" s="2096">
        <v>19.3</v>
      </c>
      <c r="W45" s="2096">
        <v>19.899999999999999</v>
      </c>
    </row>
    <row r="46" spans="1:23" ht="11.1" customHeight="1">
      <c r="A46" s="3062" t="s">
        <v>188</v>
      </c>
      <c r="B46" s="3062"/>
      <c r="C46" s="3062"/>
      <c r="D46" s="2090">
        <v>1.7</v>
      </c>
      <c r="E46" s="2090">
        <v>1.8</v>
      </c>
      <c r="F46" s="2090">
        <v>2.6</v>
      </c>
      <c r="G46" s="2090">
        <v>3.4</v>
      </c>
      <c r="H46" s="2090">
        <v>3.6</v>
      </c>
      <c r="I46" s="2090">
        <v>3.7</v>
      </c>
      <c r="J46" s="2090">
        <v>3.9</v>
      </c>
      <c r="K46" s="2090">
        <v>4.5999999999999996</v>
      </c>
      <c r="L46" s="2091">
        <v>4.3</v>
      </c>
      <c r="M46" s="2091">
        <v>3.9</v>
      </c>
      <c r="N46" s="2091">
        <v>4.5999999999999996</v>
      </c>
      <c r="O46" s="2091">
        <v>4.4000000000000004</v>
      </c>
      <c r="P46" s="2091">
        <v>4.5999999999999996</v>
      </c>
      <c r="Q46" s="2091">
        <v>4.4000000000000004</v>
      </c>
      <c r="R46" s="2091">
        <v>4</v>
      </c>
      <c r="S46" s="2091">
        <v>4.3</v>
      </c>
      <c r="T46" s="2091">
        <v>4.7</v>
      </c>
      <c r="U46" s="2091">
        <v>4.9000000000000004</v>
      </c>
      <c r="V46" s="2091">
        <v>5.0999999999999996</v>
      </c>
      <c r="W46" s="2091">
        <v>4.8</v>
      </c>
    </row>
    <row r="47" spans="1:23" ht="11.1" customHeight="1">
      <c r="A47" s="3061" t="s">
        <v>189</v>
      </c>
      <c r="B47" s="3061"/>
      <c r="C47" s="3061"/>
      <c r="D47" s="2093">
        <v>7.3</v>
      </c>
      <c r="E47" s="2093">
        <v>7.6</v>
      </c>
      <c r="F47" s="2093">
        <v>7.8</v>
      </c>
      <c r="G47" s="2093">
        <v>9.6999999999999993</v>
      </c>
      <c r="H47" s="2093">
        <v>11.8</v>
      </c>
      <c r="I47" s="2093">
        <v>11.8</v>
      </c>
      <c r="J47" s="2093">
        <v>14.2</v>
      </c>
      <c r="K47" s="2093">
        <v>13.9</v>
      </c>
      <c r="L47" s="2096">
        <v>14.7</v>
      </c>
      <c r="M47" s="2096">
        <v>14</v>
      </c>
      <c r="N47" s="2096">
        <v>14.7</v>
      </c>
      <c r="O47" s="2096">
        <v>12.8</v>
      </c>
      <c r="P47" s="2096">
        <v>14.6</v>
      </c>
      <c r="Q47" s="2096">
        <v>16.100000000000001</v>
      </c>
      <c r="R47" s="2096">
        <v>15.9</v>
      </c>
      <c r="S47" s="2096">
        <v>16.8</v>
      </c>
      <c r="T47" s="2096">
        <v>15.9</v>
      </c>
      <c r="U47" s="2096">
        <v>16.399999999999999</v>
      </c>
      <c r="V47" s="2096">
        <v>15.5</v>
      </c>
      <c r="W47" s="2096">
        <v>14.8</v>
      </c>
    </row>
    <row r="48" spans="1:23" ht="11.1" customHeight="1">
      <c r="A48" s="3062" t="s">
        <v>190</v>
      </c>
      <c r="B48" s="3062"/>
      <c r="C48" s="3062"/>
      <c r="D48" s="2094"/>
      <c r="E48" s="2090">
        <v>3.6</v>
      </c>
      <c r="F48" s="2090">
        <v>5</v>
      </c>
      <c r="G48" s="2090">
        <v>5.8</v>
      </c>
      <c r="H48" s="2090">
        <v>7.2</v>
      </c>
      <c r="I48" s="2090">
        <v>6.1</v>
      </c>
      <c r="J48" s="2090">
        <v>6.1</v>
      </c>
      <c r="K48" s="2090">
        <v>9.4</v>
      </c>
      <c r="L48" s="2091">
        <v>8.8000000000000007</v>
      </c>
      <c r="M48" s="2091">
        <v>8.6</v>
      </c>
      <c r="N48" s="2091">
        <v>6</v>
      </c>
      <c r="O48" s="2091">
        <v>6.8</v>
      </c>
      <c r="P48" s="2091">
        <v>9.1</v>
      </c>
      <c r="Q48" s="2091">
        <v>8.6</v>
      </c>
      <c r="R48" s="2091">
        <v>11.6</v>
      </c>
      <c r="S48" s="2091">
        <v>11</v>
      </c>
      <c r="T48" s="2091">
        <v>13.4</v>
      </c>
      <c r="U48" s="2091">
        <v>18.399999999999999</v>
      </c>
      <c r="V48" s="2091">
        <v>20</v>
      </c>
      <c r="W48" s="2091">
        <v>22.8</v>
      </c>
    </row>
    <row r="49" spans="1:23" ht="11.1" customHeight="1">
      <c r="A49" s="3061" t="s">
        <v>191</v>
      </c>
      <c r="B49" s="3061"/>
      <c r="C49" s="3061"/>
      <c r="D49" s="2093">
        <v>2.7</v>
      </c>
      <c r="E49" s="2093">
        <v>3.4</v>
      </c>
      <c r="F49" s="2093">
        <v>4.2</v>
      </c>
      <c r="G49" s="2093">
        <v>4.7</v>
      </c>
      <c r="H49" s="2093">
        <v>4.8</v>
      </c>
      <c r="I49" s="2093">
        <v>5.0999999999999996</v>
      </c>
      <c r="J49" s="2093">
        <v>4.7</v>
      </c>
      <c r="K49" s="2093">
        <v>5.3</v>
      </c>
      <c r="L49" s="2096">
        <v>6.4</v>
      </c>
      <c r="M49" s="2096">
        <v>6.2</v>
      </c>
      <c r="N49" s="2096">
        <v>5.9</v>
      </c>
      <c r="O49" s="2096">
        <v>4.8</v>
      </c>
      <c r="P49" s="2096">
        <v>7.1</v>
      </c>
      <c r="Q49" s="2096">
        <v>6.5</v>
      </c>
      <c r="R49" s="2096">
        <v>7.6</v>
      </c>
      <c r="S49" s="2096">
        <v>9.1</v>
      </c>
      <c r="T49" s="2096">
        <v>9.9</v>
      </c>
      <c r="U49" s="2096">
        <v>13.5</v>
      </c>
      <c r="V49" s="2096">
        <v>14.8</v>
      </c>
      <c r="W49" s="2096">
        <v>14.3</v>
      </c>
    </row>
    <row r="50" spans="1:23" ht="11.1" customHeight="1">
      <c r="A50" s="3062" t="s">
        <v>192</v>
      </c>
      <c r="B50" s="3062"/>
      <c r="C50" s="3062"/>
      <c r="D50" s="2090">
        <v>5.9</v>
      </c>
      <c r="E50" s="2090">
        <v>5.8</v>
      </c>
      <c r="F50" s="2090">
        <v>5.3</v>
      </c>
      <c r="G50" s="2090">
        <v>7.4</v>
      </c>
      <c r="H50" s="2090">
        <v>7.5</v>
      </c>
      <c r="I50" s="2090">
        <v>9</v>
      </c>
      <c r="J50" s="2090">
        <v>9.1999999999999993</v>
      </c>
      <c r="K50" s="2090">
        <v>10</v>
      </c>
      <c r="L50" s="2091">
        <v>9.6999999999999993</v>
      </c>
      <c r="M50" s="2091">
        <v>10.1</v>
      </c>
      <c r="N50" s="2091">
        <v>10.199999999999999</v>
      </c>
      <c r="O50" s="2091">
        <v>8.9</v>
      </c>
      <c r="P50" s="2091">
        <v>9.9</v>
      </c>
      <c r="Q50" s="2091">
        <v>9.6999999999999993</v>
      </c>
      <c r="R50" s="2091">
        <v>8.9</v>
      </c>
      <c r="S50" s="2091">
        <v>9.1999999999999993</v>
      </c>
      <c r="T50" s="2091">
        <v>9.3000000000000007</v>
      </c>
      <c r="U50" s="2091">
        <v>9.4</v>
      </c>
      <c r="V50" s="2091">
        <v>9.6</v>
      </c>
      <c r="W50" s="2091">
        <v>9.4</v>
      </c>
    </row>
    <row r="51" spans="1:23" ht="11.1" customHeight="1">
      <c r="A51" s="3061" t="s">
        <v>1031</v>
      </c>
      <c r="B51" s="3061"/>
      <c r="C51" s="3061"/>
      <c r="D51" s="2093">
        <v>1.8</v>
      </c>
      <c r="E51" s="2093">
        <v>2.8</v>
      </c>
      <c r="F51" s="2093">
        <v>7.9</v>
      </c>
      <c r="G51" s="2093">
        <v>10.1</v>
      </c>
      <c r="H51" s="2093">
        <v>11.2</v>
      </c>
      <c r="I51" s="2093">
        <v>14.2</v>
      </c>
      <c r="J51" s="2093">
        <v>8.1999999999999993</v>
      </c>
      <c r="K51" s="2093">
        <v>16.100000000000001</v>
      </c>
      <c r="L51" s="2096">
        <v>19</v>
      </c>
      <c r="M51" s="2096">
        <v>21</v>
      </c>
      <c r="N51" s="2096">
        <v>10.3</v>
      </c>
      <c r="O51" s="2096">
        <v>25.6</v>
      </c>
      <c r="P51" s="2096">
        <v>31.5</v>
      </c>
      <c r="Q51" s="2096">
        <v>27.1</v>
      </c>
      <c r="R51" s="2096">
        <v>27.9</v>
      </c>
      <c r="S51" s="2096">
        <v>31.6</v>
      </c>
      <c r="T51" s="2096">
        <v>36</v>
      </c>
      <c r="U51" s="2096">
        <v>43.4</v>
      </c>
      <c r="V51" s="2096">
        <v>49.6</v>
      </c>
      <c r="W51" s="2096">
        <v>42.4</v>
      </c>
    </row>
    <row r="52" spans="1:23" ht="11.1" customHeight="1">
      <c r="A52" s="3062" t="s">
        <v>194</v>
      </c>
      <c r="B52" s="3062"/>
      <c r="C52" s="3062"/>
      <c r="D52" s="2090">
        <v>1.6</v>
      </c>
      <c r="E52" s="2090">
        <v>2.1</v>
      </c>
      <c r="F52" s="2090">
        <v>2.6</v>
      </c>
      <c r="G52" s="2090">
        <v>3.2</v>
      </c>
      <c r="H52" s="2090">
        <v>3.7</v>
      </c>
      <c r="I52" s="2090">
        <v>4</v>
      </c>
      <c r="J52" s="2090">
        <v>4.9000000000000004</v>
      </c>
      <c r="K52" s="2090">
        <v>6</v>
      </c>
      <c r="L52" s="2091">
        <v>6.7</v>
      </c>
      <c r="M52" s="2091">
        <v>6.6</v>
      </c>
      <c r="N52" s="2091">
        <v>6.9</v>
      </c>
      <c r="O52" s="2091">
        <v>7.3</v>
      </c>
      <c r="P52" s="2091">
        <v>8.3000000000000007</v>
      </c>
      <c r="Q52" s="2091">
        <v>8.6</v>
      </c>
      <c r="R52" s="2091">
        <v>10.6</v>
      </c>
      <c r="S52" s="2091">
        <v>11.1</v>
      </c>
      <c r="T52" s="2091">
        <v>11.2</v>
      </c>
      <c r="U52" s="2091">
        <v>15.8</v>
      </c>
      <c r="V52" s="2091">
        <v>16.899999999999999</v>
      </c>
      <c r="W52" s="2091">
        <v>15.3</v>
      </c>
    </row>
    <row r="53" spans="1:23" ht="11.1" customHeight="1">
      <c r="A53" s="3061" t="s">
        <v>195</v>
      </c>
      <c r="B53" s="3061"/>
      <c r="C53" s="3061"/>
      <c r="D53" s="2094"/>
      <c r="E53" s="2094"/>
      <c r="F53" s="2094"/>
      <c r="G53" s="2094"/>
      <c r="H53" s="2094"/>
      <c r="I53" s="2094"/>
      <c r="J53" s="2094"/>
      <c r="K53" s="2094"/>
      <c r="L53" s="2096">
        <v>4.5999999999999996</v>
      </c>
      <c r="M53" s="2096">
        <v>7.6</v>
      </c>
      <c r="N53" s="2096">
        <v>5.7</v>
      </c>
      <c r="O53" s="2096">
        <v>8.5</v>
      </c>
      <c r="P53" s="2096">
        <v>7.5</v>
      </c>
      <c r="Q53" s="2096">
        <v>7.7</v>
      </c>
      <c r="R53" s="2096">
        <v>8.6</v>
      </c>
      <c r="S53" s="2096">
        <v>9.3000000000000007</v>
      </c>
      <c r="T53" s="2096">
        <v>7.9</v>
      </c>
      <c r="U53" s="2096">
        <v>8.6999999999999993</v>
      </c>
      <c r="V53" s="2096">
        <v>8.6999999999999993</v>
      </c>
      <c r="W53" s="2096">
        <v>6.8</v>
      </c>
    </row>
    <row r="54" spans="1:23" ht="11.1" customHeight="1">
      <c r="A54" s="3063" t="s">
        <v>196</v>
      </c>
      <c r="B54" s="3064"/>
      <c r="C54" s="3064"/>
      <c r="D54" s="2100">
        <v>2.9</v>
      </c>
      <c r="E54" s="2100">
        <v>3</v>
      </c>
      <c r="F54" s="2100">
        <v>3.3</v>
      </c>
      <c r="G54" s="2100">
        <v>4.0999999999999996</v>
      </c>
      <c r="H54" s="2100">
        <v>4.5</v>
      </c>
      <c r="I54" s="2100">
        <v>4.7</v>
      </c>
      <c r="J54" s="2100">
        <v>5.0999999999999996</v>
      </c>
      <c r="K54" s="2100">
        <v>5.9</v>
      </c>
      <c r="L54" s="2101">
        <v>6.1</v>
      </c>
      <c r="M54" s="2102">
        <v>6.4</v>
      </c>
      <c r="N54" s="2102">
        <v>6.6</v>
      </c>
      <c r="O54" s="2101">
        <v>6.8</v>
      </c>
      <c r="P54" s="2101">
        <v>7.3</v>
      </c>
      <c r="Q54" s="2101">
        <v>7.4</v>
      </c>
      <c r="R54" s="2101">
        <v>7.9</v>
      </c>
      <c r="S54" s="2101">
        <v>9</v>
      </c>
      <c r="T54" s="2101">
        <v>10.4</v>
      </c>
      <c r="U54" s="2101">
        <v>13.3</v>
      </c>
      <c r="V54" s="2101">
        <v>14.9</v>
      </c>
      <c r="W54" s="2101">
        <v>14.6</v>
      </c>
    </row>
    <row r="55" spans="1:23" s="1655" customFormat="1">
      <c r="A55" s="3077" t="s">
        <v>1134</v>
      </c>
      <c r="B55" s="3078"/>
      <c r="C55" s="3078"/>
      <c r="D55" s="3078"/>
      <c r="E55" s="3078"/>
      <c r="F55" s="1870"/>
      <c r="G55" s="1870"/>
      <c r="H55" s="1870"/>
      <c r="I55" s="2088"/>
      <c r="J55" s="2088"/>
      <c r="K55" s="2088"/>
      <c r="L55" s="2088"/>
      <c r="M55" s="2089"/>
      <c r="N55" s="2089"/>
      <c r="O55" s="2089"/>
      <c r="P55" s="2089"/>
      <c r="Q55" s="2089"/>
      <c r="R55" s="2089"/>
      <c r="S55" s="2089"/>
      <c r="T55" s="2089"/>
      <c r="U55" s="2089"/>
      <c r="V55" s="2089"/>
      <c r="W55" s="2089"/>
    </row>
    <row r="56" spans="1:23" ht="24" customHeight="1">
      <c r="A56" s="1869" t="s">
        <v>665</v>
      </c>
      <c r="B56" s="3068" t="s">
        <v>1223</v>
      </c>
      <c r="C56" s="3068"/>
      <c r="D56" s="3068"/>
      <c r="E56" s="3068"/>
      <c r="F56" s="3068"/>
      <c r="G56" s="3068"/>
      <c r="H56" s="3068"/>
      <c r="I56" s="3068"/>
      <c r="J56" s="3068"/>
      <c r="K56" s="3068"/>
      <c r="L56" s="3068"/>
      <c r="M56" s="2502"/>
      <c r="N56" s="2502"/>
      <c r="O56" s="2502"/>
      <c r="P56" s="2502"/>
      <c r="Q56" s="2502"/>
      <c r="R56" s="2502"/>
      <c r="S56" s="2502"/>
      <c r="T56" s="2502"/>
      <c r="U56" s="2502"/>
      <c r="V56" s="2502"/>
      <c r="W56" s="2502"/>
    </row>
    <row r="57" spans="1:23">
      <c r="A57" s="3068" t="s">
        <v>1222</v>
      </c>
      <c r="B57" s="2502"/>
      <c r="C57" s="2502"/>
      <c r="D57" s="2502"/>
      <c r="E57" s="2502"/>
      <c r="F57" s="2502"/>
      <c r="G57" s="2502"/>
      <c r="H57" s="2502"/>
      <c r="I57" s="2502"/>
      <c r="J57" s="2502"/>
      <c r="K57" s="2502"/>
      <c r="L57" s="2502"/>
      <c r="M57" s="2502"/>
      <c r="N57" s="2502"/>
      <c r="O57" s="2502"/>
      <c r="P57" s="2502"/>
      <c r="Q57" s="2502"/>
      <c r="R57" s="2502"/>
      <c r="S57" s="2502"/>
      <c r="T57" s="2502"/>
      <c r="U57" s="2502"/>
      <c r="V57" s="2502"/>
      <c r="W57" s="2502"/>
    </row>
    <row r="58" spans="1:23" ht="48" customHeight="1">
      <c r="A58" s="3068" t="s">
        <v>1406</v>
      </c>
      <c r="B58" s="2502"/>
      <c r="C58" s="2502"/>
      <c r="D58" s="2502"/>
      <c r="E58" s="2502"/>
      <c r="F58" s="2502"/>
      <c r="G58" s="2502"/>
      <c r="H58" s="2502"/>
      <c r="I58" s="2502"/>
      <c r="J58" s="2502"/>
      <c r="K58" s="2502"/>
      <c r="L58" s="2502"/>
      <c r="M58" s="2502"/>
      <c r="N58" s="2502"/>
      <c r="O58" s="2502"/>
      <c r="P58" s="2502"/>
      <c r="Q58" s="2502"/>
      <c r="R58" s="2502"/>
      <c r="S58" s="2502"/>
      <c r="T58" s="2502"/>
      <c r="U58" s="2502"/>
      <c r="V58" s="2502"/>
      <c r="W58" s="2502"/>
    </row>
    <row r="59" spans="1:23" ht="12" customHeight="1">
      <c r="A59" s="3079" t="s">
        <v>1062</v>
      </c>
      <c r="B59" s="3080"/>
      <c r="C59" s="3080"/>
      <c r="D59" s="3080"/>
      <c r="E59" s="3080"/>
      <c r="F59" s="3080"/>
      <c r="G59" s="3080"/>
      <c r="H59" s="3080"/>
      <c r="I59" s="3080"/>
      <c r="J59" s="3080"/>
      <c r="K59" s="3080"/>
      <c r="L59" s="3080"/>
      <c r="M59" s="3080"/>
      <c r="N59" s="3080"/>
      <c r="O59" s="3080"/>
      <c r="P59" s="3080"/>
      <c r="Q59" s="3080"/>
      <c r="R59" s="3080"/>
      <c r="S59" s="2103"/>
      <c r="T59" s="2103"/>
      <c r="U59" s="2103"/>
      <c r="V59" s="2103"/>
      <c r="W59" s="2103"/>
    </row>
    <row r="60" spans="1:23" ht="24" customHeight="1">
      <c r="A60" s="3060" t="s">
        <v>505</v>
      </c>
      <c r="B60" s="3060"/>
      <c r="C60" s="3060" t="s">
        <v>2160</v>
      </c>
      <c r="D60" s="3060"/>
      <c r="E60" s="3060"/>
      <c r="F60" s="3060"/>
      <c r="G60" s="3060"/>
      <c r="H60" s="3060"/>
      <c r="I60" s="3060"/>
      <c r="J60" s="3060"/>
      <c r="K60" s="3060"/>
      <c r="L60" s="3060"/>
      <c r="M60" s="2502"/>
      <c r="N60" s="2502"/>
      <c r="O60" s="2502"/>
      <c r="P60" s="2502"/>
      <c r="Q60" s="2502"/>
      <c r="R60" s="2502"/>
      <c r="S60" s="2502"/>
      <c r="T60" s="2502"/>
      <c r="U60" s="2502"/>
      <c r="V60" s="2502"/>
      <c r="W60" s="2502"/>
    </row>
    <row r="61" spans="1:23">
      <c r="C61" s="1876"/>
      <c r="D61" s="1876"/>
      <c r="E61" s="1876"/>
      <c r="F61" s="1876"/>
      <c r="G61" s="1876"/>
      <c r="H61" s="1876"/>
      <c r="I61" s="1876"/>
      <c r="J61" s="1876"/>
      <c r="K61" s="1876"/>
      <c r="L61" s="1876"/>
      <c r="M61" s="1876"/>
      <c r="N61" s="1876"/>
      <c r="O61" s="1876"/>
      <c r="P61" s="1876"/>
      <c r="Q61" s="1876"/>
      <c r="R61" s="1876"/>
      <c r="S61" s="1876"/>
      <c r="T61" s="1876"/>
      <c r="U61" s="1876"/>
      <c r="V61" s="1876"/>
      <c r="W61" s="1876"/>
    </row>
    <row r="62" spans="1:23">
      <c r="C62" s="1876"/>
      <c r="D62" s="1876"/>
      <c r="E62" s="1876"/>
      <c r="F62" s="1876"/>
      <c r="G62" s="1876"/>
      <c r="H62" s="1876"/>
      <c r="I62" s="1876"/>
      <c r="J62" s="1876"/>
      <c r="K62" s="1876"/>
      <c r="L62" s="1876"/>
      <c r="M62" s="1876"/>
      <c r="N62" s="1876"/>
      <c r="O62" s="1876"/>
      <c r="P62" s="1876"/>
      <c r="Q62" s="1876"/>
      <c r="R62" s="1876"/>
      <c r="S62" s="1876"/>
      <c r="T62" s="1876"/>
      <c r="U62" s="1876"/>
      <c r="V62" s="1876"/>
      <c r="W62" s="1876"/>
    </row>
  </sheetData>
  <mergeCells count="61">
    <mergeCell ref="A12:C12"/>
    <mergeCell ref="A1:R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40:C40"/>
    <mergeCell ref="A30:C30"/>
    <mergeCell ref="A31:C31"/>
    <mergeCell ref="A32:C32"/>
    <mergeCell ref="A33:C33"/>
    <mergeCell ref="A34:C34"/>
    <mergeCell ref="A35:C35"/>
    <mergeCell ref="A36:C36"/>
    <mergeCell ref="A37:C37"/>
    <mergeCell ref="A38:C38"/>
    <mergeCell ref="A39:C39"/>
    <mergeCell ref="A52:C52"/>
    <mergeCell ref="A41:C41"/>
    <mergeCell ref="A42:C42"/>
    <mergeCell ref="A43:C43"/>
    <mergeCell ref="A44:C44"/>
    <mergeCell ref="A45:C45"/>
    <mergeCell ref="A46:C46"/>
    <mergeCell ref="A47:C47"/>
    <mergeCell ref="A48:C48"/>
    <mergeCell ref="A49:C49"/>
    <mergeCell ref="A50:C50"/>
    <mergeCell ref="A51:C51"/>
    <mergeCell ref="A59:R59"/>
    <mergeCell ref="A60:B60"/>
    <mergeCell ref="C60:W60"/>
    <mergeCell ref="A53:C53"/>
    <mergeCell ref="A54:C54"/>
    <mergeCell ref="A55:E55"/>
    <mergeCell ref="B56:W56"/>
    <mergeCell ref="A57:W57"/>
    <mergeCell ref="A58:W58"/>
  </mergeCells>
  <pageMargins left="0.75" right="0.75" top="1" bottom="1" header="0.5" footer="0.5"/>
  <pageSetup paperSize="17" scale="78" orientation="portrait" r:id="rId1"/>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8">
    <tabColor rgb="FFFFFF66"/>
    <pageSetUpPr fitToPage="1"/>
  </sheetPr>
  <dimension ref="A1:W58"/>
  <sheetViews>
    <sheetView showGridLines="0" workbookViewId="0">
      <selection sqref="A1:W1"/>
    </sheetView>
  </sheetViews>
  <sheetFormatPr defaultColWidth="9.140625" defaultRowHeight="12.75"/>
  <cols>
    <col min="1" max="1" width="4.5703125" style="1655" customWidth="1"/>
    <col min="2" max="2" width="2.5703125" style="1655" customWidth="1"/>
    <col min="3" max="3" width="10.42578125" style="1655" customWidth="1"/>
    <col min="4" max="12" width="7.7109375" style="1655" customWidth="1"/>
    <col min="13" max="23" width="7.7109375" style="2083" customWidth="1"/>
    <col min="24" max="16384" width="9.140625" style="214"/>
  </cols>
  <sheetData>
    <row r="1" spans="1:23" ht="12.75" customHeight="1">
      <c r="A1" s="3081" t="s">
        <v>2163</v>
      </c>
      <c r="B1" s="3081"/>
      <c r="C1" s="3081"/>
      <c r="D1" s="3081"/>
      <c r="E1" s="3081"/>
      <c r="F1" s="3081"/>
      <c r="G1" s="3081"/>
      <c r="H1" s="3081"/>
      <c r="I1" s="3081"/>
      <c r="J1" s="3081"/>
      <c r="K1" s="3081"/>
      <c r="L1" s="3081"/>
      <c r="M1" s="2548"/>
      <c r="N1" s="2548"/>
      <c r="O1" s="2548"/>
      <c r="P1" s="2548"/>
      <c r="Q1" s="2548"/>
      <c r="R1" s="2548"/>
      <c r="S1" s="2548"/>
      <c r="T1" s="2548"/>
      <c r="U1" s="2548"/>
      <c r="V1" s="2548"/>
      <c r="W1" s="2548"/>
    </row>
    <row r="2" spans="1:23" ht="24" customHeight="1">
      <c r="A2" s="3072" t="s">
        <v>551</v>
      </c>
      <c r="B2" s="3073"/>
      <c r="C2" s="3073"/>
      <c r="D2" s="2075">
        <v>1999</v>
      </c>
      <c r="E2" s="2075">
        <v>2000</v>
      </c>
      <c r="F2" s="2075">
        <v>2001</v>
      </c>
      <c r="G2" s="2075">
        <v>2002</v>
      </c>
      <c r="H2" s="2075">
        <v>2003</v>
      </c>
      <c r="I2" s="2075">
        <v>2004</v>
      </c>
      <c r="J2" s="2075">
        <v>2005</v>
      </c>
      <c r="K2" s="2075">
        <v>2006</v>
      </c>
      <c r="L2" s="2075">
        <v>2007</v>
      </c>
      <c r="M2" s="2075">
        <v>2008</v>
      </c>
      <c r="N2" s="2075">
        <v>2009</v>
      </c>
      <c r="O2" s="2075">
        <v>2010</v>
      </c>
      <c r="P2" s="2075">
        <v>2011</v>
      </c>
      <c r="Q2" s="2075">
        <v>2012</v>
      </c>
      <c r="R2" s="2075">
        <v>2013</v>
      </c>
      <c r="S2" s="2075">
        <v>2014</v>
      </c>
      <c r="T2" s="2075">
        <v>2015</v>
      </c>
      <c r="U2" s="2075">
        <v>2016</v>
      </c>
      <c r="V2" s="2075">
        <v>2017</v>
      </c>
      <c r="W2" s="2075">
        <v>2018</v>
      </c>
    </row>
    <row r="3" spans="1:23" ht="11.1" customHeight="1">
      <c r="A3" s="3069" t="s">
        <v>555</v>
      </c>
      <c r="B3" s="3069"/>
      <c r="C3" s="3069"/>
      <c r="D3" s="2076">
        <v>35</v>
      </c>
      <c r="E3" s="2076">
        <v>43</v>
      </c>
      <c r="F3" s="2076">
        <v>56</v>
      </c>
      <c r="G3" s="2076">
        <v>70</v>
      </c>
      <c r="H3" s="2076">
        <v>48</v>
      </c>
      <c r="I3" s="2076">
        <v>83</v>
      </c>
      <c r="J3" s="2076">
        <v>79</v>
      </c>
      <c r="K3" s="2076">
        <v>122</v>
      </c>
      <c r="L3" s="2077">
        <v>162</v>
      </c>
      <c r="M3" s="2077">
        <v>180</v>
      </c>
      <c r="N3" s="2077">
        <v>196</v>
      </c>
      <c r="O3" s="2077">
        <v>181</v>
      </c>
      <c r="P3" s="2077">
        <v>165</v>
      </c>
      <c r="Q3" s="2077">
        <v>133</v>
      </c>
      <c r="R3" s="2077">
        <v>134</v>
      </c>
      <c r="S3" s="2077">
        <v>176</v>
      </c>
      <c r="T3" s="2077">
        <v>192</v>
      </c>
      <c r="U3" s="2077">
        <v>266</v>
      </c>
      <c r="V3" s="2077">
        <v>348</v>
      </c>
      <c r="W3" s="2077">
        <v>285</v>
      </c>
    </row>
    <row r="4" spans="1:23" ht="11.1" customHeight="1">
      <c r="A4" s="3061" t="s">
        <v>556</v>
      </c>
      <c r="B4" s="3061"/>
      <c r="C4" s="3061"/>
      <c r="D4" s="2078">
        <v>23</v>
      </c>
      <c r="E4" s="2078">
        <v>26</v>
      </c>
      <c r="F4" s="2078">
        <v>13</v>
      </c>
      <c r="G4" s="2080"/>
      <c r="H4" s="2110">
        <v>11</v>
      </c>
      <c r="I4" s="2110">
        <v>10</v>
      </c>
      <c r="J4" s="2078">
        <v>17</v>
      </c>
      <c r="K4" s="2078">
        <v>29</v>
      </c>
      <c r="L4" s="2079">
        <v>15</v>
      </c>
      <c r="M4" s="2079">
        <v>82</v>
      </c>
      <c r="N4" s="2079">
        <v>85</v>
      </c>
      <c r="O4" s="2079">
        <v>59</v>
      </c>
      <c r="P4" s="2079">
        <v>54</v>
      </c>
      <c r="Q4" s="2079">
        <v>61</v>
      </c>
      <c r="R4" s="2079">
        <v>58</v>
      </c>
      <c r="S4" s="2079">
        <v>64</v>
      </c>
      <c r="T4" s="2079">
        <v>72</v>
      </c>
      <c r="U4" s="2079">
        <v>73</v>
      </c>
      <c r="V4" s="2079">
        <v>92</v>
      </c>
      <c r="W4" s="2079">
        <v>60</v>
      </c>
    </row>
    <row r="5" spans="1:23" ht="11.1" customHeight="1">
      <c r="A5" s="3069" t="s">
        <v>557</v>
      </c>
      <c r="B5" s="3069"/>
      <c r="C5" s="3069"/>
      <c r="D5" s="2076">
        <v>207</v>
      </c>
      <c r="E5" s="2076">
        <v>224</v>
      </c>
      <c r="F5" s="2076">
        <v>244</v>
      </c>
      <c r="G5" s="2076">
        <v>297</v>
      </c>
      <c r="H5" s="2076">
        <v>279</v>
      </c>
      <c r="I5" s="2076">
        <v>307</v>
      </c>
      <c r="J5" s="2076">
        <v>346</v>
      </c>
      <c r="K5" s="2076">
        <v>409</v>
      </c>
      <c r="L5" s="2077">
        <v>418</v>
      </c>
      <c r="M5" s="2077">
        <v>439</v>
      </c>
      <c r="N5" s="2077">
        <v>533</v>
      </c>
      <c r="O5" s="2077">
        <v>548</v>
      </c>
      <c r="P5" s="2077">
        <v>458</v>
      </c>
      <c r="Q5" s="2077">
        <v>436</v>
      </c>
      <c r="R5" s="2077">
        <v>386</v>
      </c>
      <c r="S5" s="2077">
        <v>410</v>
      </c>
      <c r="T5" s="2077">
        <v>451</v>
      </c>
      <c r="U5" s="2077">
        <v>511</v>
      </c>
      <c r="V5" s="2077">
        <v>668</v>
      </c>
      <c r="W5" s="2077">
        <v>818</v>
      </c>
    </row>
    <row r="6" spans="1:23" ht="11.1" customHeight="1">
      <c r="A6" s="3061" t="s">
        <v>558</v>
      </c>
      <c r="B6" s="3061"/>
      <c r="C6" s="3061"/>
      <c r="D6" s="2078">
        <v>26</v>
      </c>
      <c r="E6" s="2078">
        <v>17</v>
      </c>
      <c r="F6" s="2078">
        <v>30</v>
      </c>
      <c r="G6" s="2078">
        <v>88</v>
      </c>
      <c r="H6" s="2078">
        <v>89</v>
      </c>
      <c r="I6" s="2078">
        <v>127</v>
      </c>
      <c r="J6" s="2078">
        <v>122</v>
      </c>
      <c r="K6" s="2078">
        <v>140</v>
      </c>
      <c r="L6" s="2079">
        <v>147</v>
      </c>
      <c r="M6" s="2079">
        <v>195</v>
      </c>
      <c r="N6" s="2079">
        <v>201</v>
      </c>
      <c r="O6" s="2079">
        <v>185</v>
      </c>
      <c r="P6" s="2079">
        <v>165</v>
      </c>
      <c r="Q6" s="2079">
        <v>164</v>
      </c>
      <c r="R6" s="2079">
        <v>161</v>
      </c>
      <c r="S6" s="2079">
        <v>167</v>
      </c>
      <c r="T6" s="2079">
        <v>197</v>
      </c>
      <c r="U6" s="2079">
        <v>161</v>
      </c>
      <c r="V6" s="2079">
        <v>181</v>
      </c>
      <c r="W6" s="2079">
        <v>195</v>
      </c>
    </row>
    <row r="7" spans="1:23" ht="11.1" customHeight="1">
      <c r="A7" s="3069" t="s">
        <v>559</v>
      </c>
      <c r="B7" s="3069"/>
      <c r="C7" s="3069"/>
      <c r="D7" s="2076">
        <v>1327</v>
      </c>
      <c r="E7" s="2076">
        <v>902</v>
      </c>
      <c r="F7" s="2076">
        <v>478</v>
      </c>
      <c r="G7" s="2076">
        <v>1304</v>
      </c>
      <c r="H7" s="2076">
        <v>1207</v>
      </c>
      <c r="I7" s="2076">
        <v>1244</v>
      </c>
      <c r="J7" s="2076">
        <v>1251</v>
      </c>
      <c r="K7" s="2076">
        <v>1364</v>
      </c>
      <c r="L7" s="2077">
        <v>1485</v>
      </c>
      <c r="M7" s="2077">
        <v>1623</v>
      </c>
      <c r="N7" s="2077">
        <v>1779</v>
      </c>
      <c r="O7" s="2077">
        <v>1727</v>
      </c>
      <c r="P7" s="2077">
        <v>1719</v>
      </c>
      <c r="Q7" s="2077">
        <v>1469</v>
      </c>
      <c r="R7" s="2077">
        <v>1604</v>
      </c>
      <c r="S7" s="2077">
        <v>1604</v>
      </c>
      <c r="T7" s="2077">
        <v>1563</v>
      </c>
      <c r="U7" s="2077">
        <v>1569</v>
      </c>
      <c r="V7" s="2077">
        <v>1694</v>
      </c>
      <c r="W7" s="2077">
        <v>1869</v>
      </c>
    </row>
    <row r="8" spans="1:23" ht="11.1" customHeight="1">
      <c r="A8" s="3069" t="s">
        <v>560</v>
      </c>
      <c r="B8" s="3069"/>
      <c r="C8" s="3069"/>
      <c r="D8" s="2076">
        <v>132</v>
      </c>
      <c r="E8" s="2076">
        <v>153</v>
      </c>
      <c r="F8" s="2076">
        <v>181</v>
      </c>
      <c r="G8" s="2076">
        <v>177</v>
      </c>
      <c r="H8" s="2076">
        <v>197</v>
      </c>
      <c r="I8" s="2076">
        <v>210</v>
      </c>
      <c r="J8" s="2076">
        <v>258</v>
      </c>
      <c r="K8" s="2076">
        <v>289</v>
      </c>
      <c r="L8" s="2077">
        <v>317</v>
      </c>
      <c r="M8" s="2077">
        <v>313</v>
      </c>
      <c r="N8" s="2077">
        <v>334</v>
      </c>
      <c r="O8" s="2077">
        <v>263</v>
      </c>
      <c r="P8" s="2077">
        <v>345</v>
      </c>
      <c r="Q8" s="2077">
        <v>325</v>
      </c>
      <c r="R8" s="2077">
        <v>329</v>
      </c>
      <c r="S8" s="2077">
        <v>388</v>
      </c>
      <c r="T8" s="2077">
        <v>355</v>
      </c>
      <c r="U8" s="2077">
        <v>330</v>
      </c>
      <c r="V8" s="2077">
        <v>396</v>
      </c>
      <c r="W8" s="2077">
        <v>371</v>
      </c>
    </row>
    <row r="9" spans="1:23" ht="11.1" customHeight="1">
      <c r="A9" s="3069" t="s">
        <v>561</v>
      </c>
      <c r="B9" s="3069"/>
      <c r="C9" s="3069"/>
      <c r="D9" s="2076">
        <v>58</v>
      </c>
      <c r="E9" s="2076">
        <v>59</v>
      </c>
      <c r="F9" s="2076">
        <v>58</v>
      </c>
      <c r="G9" s="2076">
        <v>87</v>
      </c>
      <c r="H9" s="2076">
        <v>66</v>
      </c>
      <c r="I9" s="2076">
        <v>104</v>
      </c>
      <c r="J9" s="2076">
        <v>94</v>
      </c>
      <c r="K9" s="2076">
        <v>141</v>
      </c>
      <c r="L9" s="2077">
        <v>134</v>
      </c>
      <c r="M9" s="2077">
        <v>126</v>
      </c>
      <c r="N9" s="2077">
        <v>121</v>
      </c>
      <c r="O9" s="2077">
        <v>152</v>
      </c>
      <c r="P9" s="2077">
        <v>124</v>
      </c>
      <c r="Q9" s="2077">
        <v>109</v>
      </c>
      <c r="R9" s="2077">
        <v>243</v>
      </c>
      <c r="S9" s="2077">
        <v>283</v>
      </c>
      <c r="T9" s="2077">
        <v>430</v>
      </c>
      <c r="U9" s="2077">
        <v>676</v>
      </c>
      <c r="V9" s="2077">
        <v>843</v>
      </c>
      <c r="W9" s="2077">
        <v>886</v>
      </c>
    </row>
    <row r="10" spans="1:23" ht="11.1" customHeight="1">
      <c r="A10" s="3061" t="s">
        <v>152</v>
      </c>
      <c r="B10" s="3061"/>
      <c r="C10" s="3061"/>
      <c r="D10" s="2110">
        <v>19</v>
      </c>
      <c r="E10" s="2078">
        <v>24</v>
      </c>
      <c r="F10" s="2078">
        <v>29</v>
      </c>
      <c r="G10" s="2078">
        <v>37</v>
      </c>
      <c r="H10" s="2078">
        <v>31</v>
      </c>
      <c r="I10" s="2078">
        <v>29</v>
      </c>
      <c r="J10" s="2078">
        <v>25</v>
      </c>
      <c r="K10" s="2078">
        <v>31</v>
      </c>
      <c r="L10" s="2079">
        <v>37</v>
      </c>
      <c r="M10" s="2079">
        <v>56</v>
      </c>
      <c r="N10" s="2079">
        <v>74</v>
      </c>
      <c r="O10" s="2079">
        <v>89</v>
      </c>
      <c r="P10" s="2079">
        <v>100</v>
      </c>
      <c r="Q10" s="2079">
        <v>62</v>
      </c>
      <c r="R10" s="2079">
        <v>79</v>
      </c>
      <c r="S10" s="2079">
        <v>85</v>
      </c>
      <c r="T10" s="2079">
        <v>82</v>
      </c>
      <c r="U10" s="2079">
        <v>121</v>
      </c>
      <c r="V10" s="2079">
        <v>228</v>
      </c>
      <c r="W10" s="2079">
        <v>339</v>
      </c>
    </row>
    <row r="11" spans="1:23" ht="11.1" customHeight="1">
      <c r="A11" s="3069" t="s">
        <v>1030</v>
      </c>
      <c r="B11" s="3069"/>
      <c r="C11" s="3069"/>
      <c r="D11" s="2111"/>
      <c r="E11" s="2076">
        <v>36</v>
      </c>
      <c r="F11" s="2076">
        <v>46</v>
      </c>
      <c r="G11" s="2076">
        <v>26</v>
      </c>
      <c r="H11" s="2076">
        <v>57</v>
      </c>
      <c r="I11" s="2076">
        <v>45</v>
      </c>
      <c r="J11" s="2076">
        <v>41</v>
      </c>
      <c r="K11" s="2076">
        <v>53</v>
      </c>
      <c r="L11" s="2077">
        <v>26</v>
      </c>
      <c r="M11" s="2077">
        <v>26</v>
      </c>
      <c r="N11" s="2077">
        <v>10</v>
      </c>
      <c r="O11" s="2077">
        <v>20</v>
      </c>
      <c r="P11" s="2077">
        <v>33</v>
      </c>
      <c r="Q11" s="2077">
        <v>25</v>
      </c>
      <c r="R11" s="2077">
        <v>28</v>
      </c>
      <c r="S11" s="2077">
        <v>36</v>
      </c>
      <c r="T11" s="2077">
        <v>51</v>
      </c>
      <c r="U11" s="2077">
        <v>166</v>
      </c>
      <c r="V11" s="2077">
        <v>217</v>
      </c>
      <c r="W11" s="2077">
        <v>182</v>
      </c>
    </row>
    <row r="12" spans="1:23" ht="11.1" customHeight="1">
      <c r="A12" s="3061" t="s">
        <v>154</v>
      </c>
      <c r="B12" s="3061"/>
      <c r="C12" s="3061"/>
      <c r="D12" s="2078">
        <v>292</v>
      </c>
      <c r="E12" s="2078">
        <v>407</v>
      </c>
      <c r="F12" s="2078">
        <v>676</v>
      </c>
      <c r="G12" s="2078">
        <v>769</v>
      </c>
      <c r="H12" s="2078">
        <v>864</v>
      </c>
      <c r="I12" s="2078">
        <v>1079</v>
      </c>
      <c r="J12" s="2078">
        <v>1003</v>
      </c>
      <c r="K12" s="2078">
        <v>1152</v>
      </c>
      <c r="L12" s="2079">
        <v>1409</v>
      </c>
      <c r="M12" s="2079">
        <v>1392</v>
      </c>
      <c r="N12" s="2079">
        <v>1516</v>
      </c>
      <c r="O12" s="2079">
        <v>1634</v>
      </c>
      <c r="P12" s="2079">
        <v>1526</v>
      </c>
      <c r="Q12" s="2079">
        <v>1241</v>
      </c>
      <c r="R12" s="2079">
        <v>1120</v>
      </c>
      <c r="S12" s="2079">
        <v>1159</v>
      </c>
      <c r="T12" s="2079">
        <v>1464</v>
      </c>
      <c r="U12" s="2079">
        <v>2488</v>
      </c>
      <c r="V12" s="2079">
        <v>2998</v>
      </c>
      <c r="W12" s="2079">
        <v>2993</v>
      </c>
    </row>
    <row r="13" spans="1:23" ht="11.1" customHeight="1">
      <c r="A13" s="3069" t="s">
        <v>1096</v>
      </c>
      <c r="B13" s="3069"/>
      <c r="C13" s="3069"/>
      <c r="D13" s="2076">
        <v>80</v>
      </c>
      <c r="E13" s="2076">
        <v>115</v>
      </c>
      <c r="F13" s="2076">
        <v>180</v>
      </c>
      <c r="G13" s="2076">
        <v>213</v>
      </c>
      <c r="H13" s="2076">
        <v>231</v>
      </c>
      <c r="I13" s="2076">
        <v>254</v>
      </c>
      <c r="J13" s="2076">
        <v>297</v>
      </c>
      <c r="K13" s="2076">
        <v>328</v>
      </c>
      <c r="L13" s="2077">
        <v>376</v>
      </c>
      <c r="M13" s="2077">
        <v>385</v>
      </c>
      <c r="N13" s="2077">
        <v>472</v>
      </c>
      <c r="O13" s="2077">
        <v>525</v>
      </c>
      <c r="P13" s="2077">
        <v>509</v>
      </c>
      <c r="Q13" s="2077">
        <v>499</v>
      </c>
      <c r="R13" s="2077">
        <v>471</v>
      </c>
      <c r="S13" s="2077">
        <v>612</v>
      </c>
      <c r="T13" s="2077">
        <v>729</v>
      </c>
      <c r="U13" s="2077">
        <v>753</v>
      </c>
      <c r="V13" s="2077">
        <v>882</v>
      </c>
      <c r="W13" s="2077">
        <v>706</v>
      </c>
    </row>
    <row r="14" spans="1:23" ht="11.1" customHeight="1">
      <c r="A14" s="3061" t="s">
        <v>156</v>
      </c>
      <c r="B14" s="3061"/>
      <c r="C14" s="3061"/>
      <c r="D14" s="2078">
        <v>26</v>
      </c>
      <c r="E14" s="2078">
        <v>27</v>
      </c>
      <c r="F14" s="2078">
        <v>35</v>
      </c>
      <c r="G14" s="2078">
        <v>44</v>
      </c>
      <c r="H14" s="2078">
        <v>38</v>
      </c>
      <c r="I14" s="2078">
        <v>52</v>
      </c>
      <c r="J14" s="2078">
        <v>61</v>
      </c>
      <c r="K14" s="2078">
        <v>52</v>
      </c>
      <c r="L14" s="2079">
        <v>73</v>
      </c>
      <c r="M14" s="2079">
        <v>50</v>
      </c>
      <c r="N14" s="2079">
        <v>56</v>
      </c>
      <c r="O14" s="2079">
        <v>72</v>
      </c>
      <c r="P14" s="2079">
        <v>73</v>
      </c>
      <c r="Q14" s="2079">
        <v>59</v>
      </c>
      <c r="R14" s="2079">
        <v>63</v>
      </c>
      <c r="S14" s="2079">
        <v>50</v>
      </c>
      <c r="T14" s="2079">
        <v>51</v>
      </c>
      <c r="U14" s="2079">
        <v>62</v>
      </c>
      <c r="V14" s="2079">
        <v>47</v>
      </c>
      <c r="W14" s="2079">
        <v>45</v>
      </c>
    </row>
    <row r="15" spans="1:23" ht="11.1" customHeight="1">
      <c r="A15" s="3069" t="s">
        <v>157</v>
      </c>
      <c r="B15" s="3069"/>
      <c r="C15" s="3069"/>
      <c r="D15" s="2076">
        <v>27</v>
      </c>
      <c r="E15" s="2076">
        <v>26</v>
      </c>
      <c r="F15" s="2076">
        <v>46</v>
      </c>
      <c r="G15" s="2076">
        <v>41</v>
      </c>
      <c r="H15" s="2076">
        <v>52</v>
      </c>
      <c r="I15" s="2076">
        <v>42</v>
      </c>
      <c r="J15" s="2076">
        <v>48</v>
      </c>
      <c r="K15" s="2076">
        <v>65</v>
      </c>
      <c r="L15" s="2077">
        <v>59</v>
      </c>
      <c r="M15" s="2077">
        <v>70</v>
      </c>
      <c r="N15" s="2077">
        <v>61</v>
      </c>
      <c r="O15" s="2077">
        <v>78</v>
      </c>
      <c r="P15" s="2077">
        <v>75</v>
      </c>
      <c r="Q15" s="2077">
        <v>58</v>
      </c>
      <c r="R15" s="2077">
        <v>73</v>
      </c>
      <c r="S15" s="2077">
        <v>69</v>
      </c>
      <c r="T15" s="2077">
        <v>76</v>
      </c>
      <c r="U15" s="2077">
        <v>99</v>
      </c>
      <c r="V15" s="2077">
        <v>83</v>
      </c>
      <c r="W15" s="2077">
        <v>97</v>
      </c>
    </row>
    <row r="16" spans="1:23" ht="11.1" customHeight="1">
      <c r="A16" s="3061" t="s">
        <v>158</v>
      </c>
      <c r="B16" s="3061"/>
      <c r="C16" s="3061"/>
      <c r="D16" s="2078">
        <v>461</v>
      </c>
      <c r="E16" s="2078">
        <v>534</v>
      </c>
      <c r="F16" s="2078">
        <v>499</v>
      </c>
      <c r="G16" s="2078">
        <v>550</v>
      </c>
      <c r="H16" s="2078">
        <v>453</v>
      </c>
      <c r="I16" s="2078">
        <v>510</v>
      </c>
      <c r="J16" s="2078">
        <v>555</v>
      </c>
      <c r="K16" s="2078">
        <v>826</v>
      </c>
      <c r="L16" s="2079">
        <v>637</v>
      </c>
      <c r="M16" s="2079">
        <v>756</v>
      </c>
      <c r="N16" s="2079">
        <v>793</v>
      </c>
      <c r="O16" s="2079">
        <v>763</v>
      </c>
      <c r="P16" s="2079">
        <v>769</v>
      </c>
      <c r="Q16" s="2079">
        <v>931</v>
      </c>
      <c r="R16" s="2079">
        <v>561</v>
      </c>
      <c r="S16" s="2079">
        <v>557</v>
      </c>
      <c r="T16" s="2079">
        <v>679</v>
      </c>
      <c r="U16" s="2079">
        <v>1354</v>
      </c>
      <c r="V16" s="2079">
        <v>1701</v>
      </c>
      <c r="W16" s="2079">
        <v>1898</v>
      </c>
    </row>
    <row r="17" spans="1:23" ht="11.1" customHeight="1">
      <c r="A17" s="3069" t="s">
        <v>159</v>
      </c>
      <c r="B17" s="3069"/>
      <c r="C17" s="3069"/>
      <c r="D17" s="2076">
        <v>42</v>
      </c>
      <c r="E17" s="2076">
        <v>38</v>
      </c>
      <c r="F17" s="2076">
        <v>59</v>
      </c>
      <c r="G17" s="2076">
        <v>63</v>
      </c>
      <c r="H17" s="2076">
        <v>122</v>
      </c>
      <c r="I17" s="2076">
        <v>131</v>
      </c>
      <c r="J17" s="2076">
        <v>148</v>
      </c>
      <c r="K17" s="2076">
        <v>172</v>
      </c>
      <c r="L17" s="2077">
        <v>226</v>
      </c>
      <c r="M17" s="2077">
        <v>261</v>
      </c>
      <c r="N17" s="2077">
        <v>273</v>
      </c>
      <c r="O17" s="2077">
        <v>250</v>
      </c>
      <c r="P17" s="2077">
        <v>296</v>
      </c>
      <c r="Q17" s="2077">
        <v>269</v>
      </c>
      <c r="R17" s="2077">
        <v>215</v>
      </c>
      <c r="S17" s="2077">
        <v>311</v>
      </c>
      <c r="T17" s="2077">
        <v>352</v>
      </c>
      <c r="U17" s="2077">
        <v>576</v>
      </c>
      <c r="V17" s="2077">
        <v>1024</v>
      </c>
      <c r="W17" s="2077">
        <v>978</v>
      </c>
    </row>
    <row r="18" spans="1:23" ht="11.1" customHeight="1">
      <c r="A18" s="3061" t="s">
        <v>160</v>
      </c>
      <c r="B18" s="3061"/>
      <c r="C18" s="3061"/>
      <c r="D18" s="2078">
        <v>12</v>
      </c>
      <c r="E18" s="2078">
        <v>16</v>
      </c>
      <c r="F18" s="2078">
        <v>24</v>
      </c>
      <c r="G18" s="2078">
        <v>34</v>
      </c>
      <c r="H18" s="2078">
        <v>37</v>
      </c>
      <c r="I18" s="2078">
        <v>57</v>
      </c>
      <c r="J18" s="2078">
        <v>63</v>
      </c>
      <c r="K18" s="2078">
        <v>90</v>
      </c>
      <c r="L18" s="2079">
        <v>104</v>
      </c>
      <c r="M18" s="2079">
        <v>118</v>
      </c>
      <c r="N18" s="2079">
        <v>134</v>
      </c>
      <c r="O18" s="2079">
        <v>142</v>
      </c>
      <c r="P18" s="2079">
        <v>158</v>
      </c>
      <c r="Q18" s="2079">
        <v>160</v>
      </c>
      <c r="R18" s="2079">
        <v>155</v>
      </c>
      <c r="S18" s="2079">
        <v>130</v>
      </c>
      <c r="T18" s="2079">
        <v>136</v>
      </c>
      <c r="U18" s="2079">
        <v>145</v>
      </c>
      <c r="V18" s="2079">
        <v>174</v>
      </c>
      <c r="W18" s="2079">
        <v>128</v>
      </c>
    </row>
    <row r="19" spans="1:23" ht="11.1" customHeight="1">
      <c r="A19" s="3069" t="s">
        <v>161</v>
      </c>
      <c r="B19" s="3069"/>
      <c r="C19" s="3069"/>
      <c r="D19" s="2076">
        <v>23</v>
      </c>
      <c r="E19" s="2076">
        <v>22</v>
      </c>
      <c r="F19" s="2076">
        <v>47</v>
      </c>
      <c r="G19" s="2076">
        <v>80</v>
      </c>
      <c r="H19" s="2076">
        <v>74</v>
      </c>
      <c r="I19" s="2076">
        <v>115</v>
      </c>
      <c r="J19" s="2076">
        <v>105</v>
      </c>
      <c r="K19" s="2076">
        <v>119</v>
      </c>
      <c r="L19" s="2077">
        <v>116</v>
      </c>
      <c r="M19" s="2077">
        <v>89</v>
      </c>
      <c r="N19" s="2077">
        <v>139</v>
      </c>
      <c r="O19" s="2077">
        <v>97</v>
      </c>
      <c r="P19" s="2077">
        <v>113</v>
      </c>
      <c r="Q19" s="2077">
        <v>155</v>
      </c>
      <c r="R19" s="2077">
        <v>147</v>
      </c>
      <c r="S19" s="2077">
        <v>154</v>
      </c>
      <c r="T19" s="2077">
        <v>132</v>
      </c>
      <c r="U19" s="2077">
        <v>117</v>
      </c>
      <c r="V19" s="2077">
        <v>124</v>
      </c>
      <c r="W19" s="2077">
        <v>125</v>
      </c>
    </row>
    <row r="20" spans="1:23" ht="11.1" customHeight="1">
      <c r="A20" s="3061" t="s">
        <v>162</v>
      </c>
      <c r="B20" s="3061"/>
      <c r="C20" s="3061"/>
      <c r="D20" s="2078">
        <v>52</v>
      </c>
      <c r="E20" s="2078">
        <v>92</v>
      </c>
      <c r="F20" s="2078">
        <v>143</v>
      </c>
      <c r="G20" s="2078">
        <v>174</v>
      </c>
      <c r="H20" s="2078">
        <v>232</v>
      </c>
      <c r="I20" s="2078">
        <v>221</v>
      </c>
      <c r="J20" s="2078">
        <v>285</v>
      </c>
      <c r="K20" s="2078">
        <v>328</v>
      </c>
      <c r="L20" s="2079">
        <v>341</v>
      </c>
      <c r="M20" s="2079">
        <v>355</v>
      </c>
      <c r="N20" s="2079">
        <v>414</v>
      </c>
      <c r="O20" s="2079">
        <v>558</v>
      </c>
      <c r="P20" s="2079">
        <v>626</v>
      </c>
      <c r="Q20" s="2079">
        <v>567</v>
      </c>
      <c r="R20" s="2079">
        <v>514</v>
      </c>
      <c r="S20" s="2079">
        <v>566</v>
      </c>
      <c r="T20" s="2079">
        <v>680</v>
      </c>
      <c r="U20" s="2079">
        <v>830</v>
      </c>
      <c r="V20" s="2079">
        <v>1063</v>
      </c>
      <c r="W20" s="2079">
        <v>950</v>
      </c>
    </row>
    <row r="21" spans="1:23" ht="11.1" customHeight="1">
      <c r="A21" s="3069" t="s">
        <v>163</v>
      </c>
      <c r="B21" s="3069"/>
      <c r="C21" s="3069"/>
      <c r="D21" s="2076">
        <v>27</v>
      </c>
      <c r="E21" s="2076">
        <v>52</v>
      </c>
      <c r="F21" s="2076">
        <v>79</v>
      </c>
      <c r="G21" s="2076">
        <v>95</v>
      </c>
      <c r="H21" s="2076">
        <v>115</v>
      </c>
      <c r="I21" s="2076">
        <v>143</v>
      </c>
      <c r="J21" s="2076">
        <v>167</v>
      </c>
      <c r="K21" s="2076">
        <v>181</v>
      </c>
      <c r="L21" s="2077">
        <v>208</v>
      </c>
      <c r="M21" s="2077">
        <v>118</v>
      </c>
      <c r="N21" s="2077">
        <v>113</v>
      </c>
      <c r="O21" s="2077">
        <v>109</v>
      </c>
      <c r="P21" s="2077">
        <v>100</v>
      </c>
      <c r="Q21" s="2077">
        <v>129</v>
      </c>
      <c r="R21" s="2077">
        <v>162</v>
      </c>
      <c r="S21" s="2077">
        <v>168</v>
      </c>
      <c r="T21" s="2077">
        <v>185</v>
      </c>
      <c r="U21" s="2077">
        <v>236</v>
      </c>
      <c r="V21" s="2077">
        <v>301</v>
      </c>
      <c r="W21" s="2077">
        <v>336</v>
      </c>
    </row>
    <row r="22" spans="1:23" ht="11.1" customHeight="1">
      <c r="A22" s="3061" t="s">
        <v>164</v>
      </c>
      <c r="B22" s="3061"/>
      <c r="C22" s="3061"/>
      <c r="D22" s="2078">
        <v>26</v>
      </c>
      <c r="E22" s="2078">
        <v>40</v>
      </c>
      <c r="F22" s="2078">
        <v>55</v>
      </c>
      <c r="G22" s="2078">
        <v>89</v>
      </c>
      <c r="H22" s="2078">
        <v>85</v>
      </c>
      <c r="I22" s="2078">
        <v>98</v>
      </c>
      <c r="J22" s="2078">
        <v>115</v>
      </c>
      <c r="K22" s="2078">
        <v>91</v>
      </c>
      <c r="L22" s="2079">
        <v>99</v>
      </c>
      <c r="M22" s="2079">
        <v>101</v>
      </c>
      <c r="N22" s="2079">
        <v>113</v>
      </c>
      <c r="O22" s="2079">
        <v>90</v>
      </c>
      <c r="P22" s="2079">
        <v>84</v>
      </c>
      <c r="Q22" s="2079">
        <v>93</v>
      </c>
      <c r="R22" s="2079">
        <v>111</v>
      </c>
      <c r="S22" s="2079">
        <v>151</v>
      </c>
      <c r="T22" s="2079">
        <v>207</v>
      </c>
      <c r="U22" s="2079">
        <v>287</v>
      </c>
      <c r="V22" s="2079">
        <v>341</v>
      </c>
      <c r="W22" s="2079">
        <v>275</v>
      </c>
    </row>
    <row r="23" spans="1:23" ht="11.1" customHeight="1">
      <c r="A23" s="3069" t="s">
        <v>165</v>
      </c>
      <c r="B23" s="3069"/>
      <c r="C23" s="3069"/>
      <c r="D23" s="2076">
        <v>480</v>
      </c>
      <c r="E23" s="2076">
        <v>477</v>
      </c>
      <c r="F23" s="2076">
        <v>485</v>
      </c>
      <c r="G23" s="2076">
        <v>516</v>
      </c>
      <c r="H23" s="2076">
        <v>529</v>
      </c>
      <c r="I23" s="2076">
        <v>432</v>
      </c>
      <c r="J23" s="2076">
        <v>429</v>
      </c>
      <c r="K23" s="2076">
        <v>486</v>
      </c>
      <c r="L23" s="2077">
        <v>497</v>
      </c>
      <c r="M23" s="2077">
        <v>427</v>
      </c>
      <c r="N23" s="2077">
        <v>468</v>
      </c>
      <c r="O23" s="2077">
        <v>437</v>
      </c>
      <c r="P23" s="2077">
        <v>470</v>
      </c>
      <c r="Q23" s="2077">
        <v>537</v>
      </c>
      <c r="R23" s="2077">
        <v>587</v>
      </c>
      <c r="S23" s="2077">
        <v>699</v>
      </c>
      <c r="T23" s="2077">
        <v>830</v>
      </c>
      <c r="U23" s="2077">
        <v>1579</v>
      </c>
      <c r="V23" s="2077">
        <v>1873</v>
      </c>
      <c r="W23" s="2077">
        <v>2048</v>
      </c>
    </row>
    <row r="24" spans="1:23" ht="11.1" customHeight="1">
      <c r="A24" s="3061" t="s">
        <v>166</v>
      </c>
      <c r="B24" s="3061"/>
      <c r="C24" s="3061"/>
      <c r="D24" s="2078">
        <v>310</v>
      </c>
      <c r="E24" s="2078">
        <v>309</v>
      </c>
      <c r="F24" s="2078">
        <v>485</v>
      </c>
      <c r="G24" s="2078">
        <v>469</v>
      </c>
      <c r="H24" s="2078">
        <v>567</v>
      </c>
      <c r="I24" s="2078">
        <v>445</v>
      </c>
      <c r="J24" s="2078">
        <v>539</v>
      </c>
      <c r="K24" s="2078">
        <v>628</v>
      </c>
      <c r="L24" s="2079">
        <v>587</v>
      </c>
      <c r="M24" s="2079">
        <v>545</v>
      </c>
      <c r="N24" s="2079">
        <v>593</v>
      </c>
      <c r="O24" s="2079">
        <v>494</v>
      </c>
      <c r="P24" s="2079">
        <v>552</v>
      </c>
      <c r="Q24" s="2079">
        <v>516</v>
      </c>
      <c r="R24" s="2079">
        <v>711</v>
      </c>
      <c r="S24" s="2079">
        <v>951</v>
      </c>
      <c r="T24" s="2079">
        <v>1347</v>
      </c>
      <c r="U24" s="2079">
        <v>1852</v>
      </c>
      <c r="V24" s="2079">
        <v>1838</v>
      </c>
      <c r="W24" s="2079">
        <v>1956</v>
      </c>
    </row>
    <row r="25" spans="1:23" ht="11.1" customHeight="1">
      <c r="A25" s="3069" t="s">
        <v>167</v>
      </c>
      <c r="B25" s="3069"/>
      <c r="C25" s="3069"/>
      <c r="D25" s="2076">
        <v>83</v>
      </c>
      <c r="E25" s="2076">
        <v>94</v>
      </c>
      <c r="F25" s="2076">
        <v>116</v>
      </c>
      <c r="G25" s="2076">
        <v>164</v>
      </c>
      <c r="H25" s="2076">
        <v>184</v>
      </c>
      <c r="I25" s="2076">
        <v>260</v>
      </c>
      <c r="J25" s="2076">
        <v>355</v>
      </c>
      <c r="K25" s="2076">
        <v>498</v>
      </c>
      <c r="L25" s="2077">
        <v>401</v>
      </c>
      <c r="M25" s="2077">
        <v>441</v>
      </c>
      <c r="N25" s="2077">
        <v>499</v>
      </c>
      <c r="O25" s="2077">
        <v>501</v>
      </c>
      <c r="P25" s="2077">
        <v>472</v>
      </c>
      <c r="Q25" s="2077">
        <v>462</v>
      </c>
      <c r="R25" s="2077">
        <v>528</v>
      </c>
      <c r="S25" s="2077">
        <v>617</v>
      </c>
      <c r="T25" s="2077">
        <v>916</v>
      </c>
      <c r="U25" s="2077">
        <v>1437</v>
      </c>
      <c r="V25" s="2077">
        <v>1802</v>
      </c>
      <c r="W25" s="2077">
        <v>1886</v>
      </c>
    </row>
    <row r="26" spans="1:23" ht="11.1" customHeight="1">
      <c r="A26" s="3061" t="s">
        <v>168</v>
      </c>
      <c r="B26" s="3061"/>
      <c r="C26" s="3061"/>
      <c r="D26" s="2078">
        <v>56</v>
      </c>
      <c r="E26" s="2078">
        <v>55</v>
      </c>
      <c r="F26" s="2078">
        <v>91</v>
      </c>
      <c r="G26" s="2078">
        <v>93</v>
      </c>
      <c r="H26" s="2078">
        <v>105</v>
      </c>
      <c r="I26" s="2078">
        <v>135</v>
      </c>
      <c r="J26" s="2078">
        <v>143</v>
      </c>
      <c r="K26" s="2078">
        <v>156</v>
      </c>
      <c r="L26" s="2079">
        <v>179</v>
      </c>
      <c r="M26" s="2079">
        <v>221</v>
      </c>
      <c r="N26" s="2079">
        <v>258</v>
      </c>
      <c r="O26" s="2079">
        <v>220</v>
      </c>
      <c r="P26" s="2079">
        <v>244</v>
      </c>
      <c r="Q26" s="2079">
        <v>252</v>
      </c>
      <c r="R26" s="2079">
        <v>225</v>
      </c>
      <c r="S26" s="2079">
        <v>228</v>
      </c>
      <c r="T26" s="2079">
        <v>241</v>
      </c>
      <c r="U26" s="2079">
        <v>285</v>
      </c>
      <c r="V26" s="2079">
        <v>359</v>
      </c>
      <c r="W26" s="2079">
        <v>310</v>
      </c>
    </row>
    <row r="27" spans="1:23" ht="11.1" customHeight="1">
      <c r="A27" s="3069" t="s">
        <v>169</v>
      </c>
      <c r="B27" s="3069"/>
      <c r="C27" s="3069"/>
      <c r="D27" s="2076">
        <v>15</v>
      </c>
      <c r="E27" s="2076"/>
      <c r="F27" s="2076">
        <v>26</v>
      </c>
      <c r="G27" s="2076">
        <v>26</v>
      </c>
      <c r="H27" s="2076">
        <v>30</v>
      </c>
      <c r="I27" s="2076">
        <v>24</v>
      </c>
      <c r="J27" s="2076">
        <v>38</v>
      </c>
      <c r="K27" s="2076">
        <v>64</v>
      </c>
      <c r="L27" s="2077">
        <v>94</v>
      </c>
      <c r="M27" s="2077">
        <v>104</v>
      </c>
      <c r="N27" s="2077">
        <v>92</v>
      </c>
      <c r="O27" s="2077">
        <v>100</v>
      </c>
      <c r="P27" s="2077">
        <v>78</v>
      </c>
      <c r="Q27" s="2077">
        <v>103</v>
      </c>
      <c r="R27" s="2077">
        <v>92</v>
      </c>
      <c r="S27" s="2077">
        <v>98</v>
      </c>
      <c r="T27" s="2077">
        <v>122</v>
      </c>
      <c r="U27" s="2077">
        <v>154</v>
      </c>
      <c r="V27" s="2077">
        <v>168</v>
      </c>
      <c r="W27" s="2077">
        <v>150</v>
      </c>
    </row>
    <row r="28" spans="1:23" ht="11.1" customHeight="1">
      <c r="A28" s="3061" t="s">
        <v>170</v>
      </c>
      <c r="B28" s="3061"/>
      <c r="C28" s="3061"/>
      <c r="D28" s="2078">
        <v>57</v>
      </c>
      <c r="E28" s="2078">
        <v>86</v>
      </c>
      <c r="F28" s="2078">
        <v>111</v>
      </c>
      <c r="G28" s="2078">
        <v>140</v>
      </c>
      <c r="H28" s="2078">
        <v>243</v>
      </c>
      <c r="I28" s="2078">
        <v>225</v>
      </c>
      <c r="J28" s="2078">
        <v>261</v>
      </c>
      <c r="K28" s="2078">
        <v>362</v>
      </c>
      <c r="L28" s="2079">
        <v>331</v>
      </c>
      <c r="M28" s="2079">
        <v>372</v>
      </c>
      <c r="N28" s="2079">
        <v>382</v>
      </c>
      <c r="O28" s="2079">
        <v>437</v>
      </c>
      <c r="P28" s="2079">
        <v>389</v>
      </c>
      <c r="Q28" s="2079">
        <v>344</v>
      </c>
      <c r="R28" s="2079">
        <v>392</v>
      </c>
      <c r="S28" s="2079">
        <v>417</v>
      </c>
      <c r="T28" s="2079">
        <v>474</v>
      </c>
      <c r="U28" s="2079">
        <v>689</v>
      </c>
      <c r="V28" s="2079">
        <v>832</v>
      </c>
      <c r="W28" s="2079">
        <v>1058</v>
      </c>
    </row>
    <row r="29" spans="1:23" ht="11.1" customHeight="1">
      <c r="A29" s="3069" t="s">
        <v>171</v>
      </c>
      <c r="B29" s="3069"/>
      <c r="C29" s="3069"/>
      <c r="D29" s="2076">
        <v>13</v>
      </c>
      <c r="E29" s="2080"/>
      <c r="F29" s="2076">
        <v>19</v>
      </c>
      <c r="G29" s="2076">
        <v>20</v>
      </c>
      <c r="H29" s="2076">
        <v>40</v>
      </c>
      <c r="I29" s="2076">
        <v>43</v>
      </c>
      <c r="J29" s="2076">
        <v>45</v>
      </c>
      <c r="K29" s="2076">
        <v>47</v>
      </c>
      <c r="L29" s="2077">
        <v>61</v>
      </c>
      <c r="M29" s="2077">
        <v>67</v>
      </c>
      <c r="N29" s="2077">
        <v>89</v>
      </c>
      <c r="O29" s="2077">
        <v>54</v>
      </c>
      <c r="P29" s="2077">
        <v>62</v>
      </c>
      <c r="Q29" s="2077">
        <v>49</v>
      </c>
      <c r="R29" s="2104">
        <v>63</v>
      </c>
      <c r="S29" s="2104">
        <v>51</v>
      </c>
      <c r="T29" s="2104">
        <v>44</v>
      </c>
      <c r="U29" s="2104">
        <v>37</v>
      </c>
      <c r="V29" s="2104">
        <v>33</v>
      </c>
      <c r="W29" s="2104">
        <v>47</v>
      </c>
    </row>
    <row r="30" spans="1:23" ht="11.1" customHeight="1">
      <c r="A30" s="3069" t="s">
        <v>172</v>
      </c>
      <c r="B30" s="3069"/>
      <c r="C30" s="3069"/>
      <c r="D30" s="2080"/>
      <c r="E30" s="2076">
        <v>15</v>
      </c>
      <c r="F30" s="2076">
        <v>29</v>
      </c>
      <c r="G30" s="2076">
        <v>23</v>
      </c>
      <c r="H30" s="2076">
        <v>14</v>
      </c>
      <c r="I30" s="2076">
        <v>25</v>
      </c>
      <c r="J30" s="2076">
        <v>43</v>
      </c>
      <c r="K30" s="2076">
        <v>32</v>
      </c>
      <c r="L30" s="2077">
        <v>39</v>
      </c>
      <c r="M30" s="2077">
        <v>29</v>
      </c>
      <c r="N30" s="2077">
        <v>64</v>
      </c>
      <c r="O30" s="2077">
        <v>58</v>
      </c>
      <c r="P30" s="2077">
        <v>52</v>
      </c>
      <c r="Q30" s="2077">
        <v>51</v>
      </c>
      <c r="R30" s="2104">
        <v>40</v>
      </c>
      <c r="S30" s="2104">
        <v>53</v>
      </c>
      <c r="T30" s="2104">
        <v>50</v>
      </c>
      <c r="U30" s="2104">
        <v>40</v>
      </c>
      <c r="V30" s="2104">
        <v>55</v>
      </c>
      <c r="W30" s="2104">
        <v>59</v>
      </c>
    </row>
    <row r="31" spans="1:23" ht="11.1" customHeight="1">
      <c r="A31" s="3061" t="s">
        <v>173</v>
      </c>
      <c r="B31" s="3061"/>
      <c r="C31" s="3061"/>
      <c r="D31" s="2078">
        <v>126</v>
      </c>
      <c r="E31" s="2078">
        <v>144</v>
      </c>
      <c r="F31" s="2078">
        <v>166</v>
      </c>
      <c r="G31" s="2078">
        <v>193</v>
      </c>
      <c r="H31" s="2078">
        <v>219</v>
      </c>
      <c r="I31" s="2078">
        <v>255</v>
      </c>
      <c r="J31" s="2078">
        <v>293</v>
      </c>
      <c r="K31" s="2078">
        <v>315</v>
      </c>
      <c r="L31" s="2079">
        <v>340</v>
      </c>
      <c r="M31" s="2079">
        <v>371</v>
      </c>
      <c r="N31" s="2079">
        <v>424</v>
      </c>
      <c r="O31" s="2079">
        <v>426</v>
      </c>
      <c r="P31" s="2079">
        <v>430</v>
      </c>
      <c r="Q31" s="2079">
        <v>414</v>
      </c>
      <c r="R31" s="2079">
        <v>354</v>
      </c>
      <c r="S31" s="2079">
        <v>323</v>
      </c>
      <c r="T31" s="2079">
        <v>350</v>
      </c>
      <c r="U31" s="2079">
        <v>332</v>
      </c>
      <c r="V31" s="2079">
        <v>334</v>
      </c>
      <c r="W31" s="2079">
        <v>292</v>
      </c>
    </row>
    <row r="32" spans="1:23" ht="11.1" customHeight="1">
      <c r="A32" s="3069" t="s">
        <v>174</v>
      </c>
      <c r="B32" s="3069"/>
      <c r="C32" s="3069"/>
      <c r="D32" s="2076">
        <v>39</v>
      </c>
      <c r="E32" s="2076">
        <v>29</v>
      </c>
      <c r="F32" s="2076">
        <v>52</v>
      </c>
      <c r="G32" s="2076">
        <v>79</v>
      </c>
      <c r="H32" s="2076">
        <v>92</v>
      </c>
      <c r="I32" s="2076">
        <v>84</v>
      </c>
      <c r="J32" s="2076">
        <v>106</v>
      </c>
      <c r="K32" s="2076">
        <v>102</v>
      </c>
      <c r="L32" s="2077">
        <v>136</v>
      </c>
      <c r="M32" s="2077">
        <v>84</v>
      </c>
      <c r="N32" s="2077">
        <v>105</v>
      </c>
      <c r="O32" s="2077">
        <v>106</v>
      </c>
      <c r="P32" s="2077">
        <v>120</v>
      </c>
      <c r="Q32" s="2077">
        <v>98</v>
      </c>
      <c r="R32" s="2077">
        <v>101</v>
      </c>
      <c r="S32" s="2077">
        <v>242</v>
      </c>
      <c r="T32" s="2077">
        <v>348</v>
      </c>
      <c r="U32" s="2077">
        <v>429</v>
      </c>
      <c r="V32" s="2077">
        <v>417</v>
      </c>
      <c r="W32" s="2077">
        <v>408</v>
      </c>
    </row>
    <row r="33" spans="1:23" ht="11.1" customHeight="1">
      <c r="A33" s="3061" t="s">
        <v>1029</v>
      </c>
      <c r="B33" s="3061"/>
      <c r="C33" s="3061"/>
      <c r="D33" s="2078">
        <v>176</v>
      </c>
      <c r="E33" s="2078">
        <v>167</v>
      </c>
      <c r="F33" s="2078">
        <v>222</v>
      </c>
      <c r="G33" s="2078">
        <v>268</v>
      </c>
      <c r="H33" s="2078">
        <v>260</v>
      </c>
      <c r="I33" s="2078">
        <v>208</v>
      </c>
      <c r="J33" s="2078">
        <v>290</v>
      </c>
      <c r="K33" s="2078">
        <v>288</v>
      </c>
      <c r="L33" s="2079">
        <v>255</v>
      </c>
      <c r="M33" s="2079">
        <v>231</v>
      </c>
      <c r="N33" s="2079">
        <v>38</v>
      </c>
      <c r="O33" s="2079">
        <v>284</v>
      </c>
      <c r="P33" s="2079">
        <v>348</v>
      </c>
      <c r="Q33" s="2079">
        <v>337</v>
      </c>
      <c r="R33" s="2079">
        <v>364</v>
      </c>
      <c r="S33" s="2079">
        <v>398</v>
      </c>
      <c r="T33" s="2079">
        <v>526</v>
      </c>
      <c r="U33" s="2079">
        <v>1027</v>
      </c>
      <c r="V33" s="2079">
        <v>1684</v>
      </c>
      <c r="W33" s="2079">
        <v>2459</v>
      </c>
    </row>
    <row r="34" spans="1:23" ht="11.1" customHeight="1">
      <c r="A34" s="3069" t="s">
        <v>176</v>
      </c>
      <c r="B34" s="3069"/>
      <c r="C34" s="3069"/>
      <c r="D34" s="2076">
        <v>165</v>
      </c>
      <c r="E34" s="2076">
        <v>144</v>
      </c>
      <c r="F34" s="2076">
        <v>129</v>
      </c>
      <c r="G34" s="2076">
        <v>175</v>
      </c>
      <c r="H34" s="2076">
        <v>196</v>
      </c>
      <c r="I34" s="2076">
        <v>154</v>
      </c>
      <c r="J34" s="2076">
        <v>171</v>
      </c>
      <c r="K34" s="2076">
        <v>224</v>
      </c>
      <c r="L34" s="2077">
        <v>241</v>
      </c>
      <c r="M34" s="2077">
        <v>275</v>
      </c>
      <c r="N34" s="2077">
        <v>162</v>
      </c>
      <c r="O34" s="2077">
        <v>178</v>
      </c>
      <c r="P34" s="2077">
        <v>189</v>
      </c>
      <c r="Q34" s="2077">
        <v>234</v>
      </c>
      <c r="R34" s="2077">
        <v>255</v>
      </c>
      <c r="S34" s="2077">
        <v>305</v>
      </c>
      <c r="T34" s="2077">
        <v>221</v>
      </c>
      <c r="U34" s="2077">
        <v>249</v>
      </c>
      <c r="V34" s="2077">
        <v>236</v>
      </c>
      <c r="W34" s="2077">
        <v>256</v>
      </c>
    </row>
    <row r="35" spans="1:23" ht="11.1" customHeight="1">
      <c r="A35" s="3061" t="s">
        <v>177</v>
      </c>
      <c r="B35" s="3061"/>
      <c r="C35" s="3061"/>
      <c r="D35" s="2078">
        <v>582</v>
      </c>
      <c r="E35" s="2078">
        <v>471</v>
      </c>
      <c r="F35" s="2078">
        <v>557</v>
      </c>
      <c r="G35" s="2078">
        <v>507</v>
      </c>
      <c r="H35" s="2078">
        <v>532</v>
      </c>
      <c r="I35" s="2078">
        <v>450</v>
      </c>
      <c r="J35" s="2078">
        <v>532</v>
      </c>
      <c r="K35" s="2078">
        <v>924</v>
      </c>
      <c r="L35" s="2079">
        <v>874</v>
      </c>
      <c r="M35" s="2079">
        <v>961</v>
      </c>
      <c r="N35" s="2079">
        <v>864</v>
      </c>
      <c r="O35" s="2079">
        <v>935</v>
      </c>
      <c r="P35" s="2079">
        <v>1100</v>
      </c>
      <c r="Q35" s="2079">
        <v>1151</v>
      </c>
      <c r="R35" s="2079">
        <v>1149</v>
      </c>
      <c r="S35" s="2079">
        <v>1121</v>
      </c>
      <c r="T35" s="2079">
        <v>1512</v>
      </c>
      <c r="U35" s="2079">
        <v>2472</v>
      </c>
      <c r="V35" s="2079">
        <v>2872</v>
      </c>
      <c r="W35" s="2079">
        <v>2763</v>
      </c>
    </row>
    <row r="36" spans="1:23" ht="11.1" customHeight="1">
      <c r="A36" s="3069" t="s">
        <v>178</v>
      </c>
      <c r="B36" s="3069"/>
      <c r="C36" s="3069"/>
      <c r="D36" s="2076">
        <v>130</v>
      </c>
      <c r="E36" s="2076">
        <v>251</v>
      </c>
      <c r="F36" s="2076">
        <v>300</v>
      </c>
      <c r="G36" s="2076">
        <v>365</v>
      </c>
      <c r="H36" s="2076">
        <v>452</v>
      </c>
      <c r="I36" s="2076">
        <v>519</v>
      </c>
      <c r="J36" s="2076">
        <v>601</v>
      </c>
      <c r="K36" s="2076">
        <v>647</v>
      </c>
      <c r="L36" s="2077">
        <v>703</v>
      </c>
      <c r="M36" s="2077">
        <v>786</v>
      </c>
      <c r="N36" s="2077">
        <v>792</v>
      </c>
      <c r="O36" s="2077">
        <v>740</v>
      </c>
      <c r="P36" s="2077">
        <v>755</v>
      </c>
      <c r="Q36" s="2077">
        <v>691</v>
      </c>
      <c r="R36" s="2077">
        <v>663</v>
      </c>
      <c r="S36" s="2077">
        <v>773</v>
      </c>
      <c r="T36" s="2077">
        <v>902</v>
      </c>
      <c r="U36" s="2077">
        <v>1194</v>
      </c>
      <c r="V36" s="2077">
        <v>1743</v>
      </c>
      <c r="W36" s="2077">
        <v>1623</v>
      </c>
    </row>
    <row r="37" spans="1:23" ht="11.1" customHeight="1">
      <c r="A37" s="3061" t="s">
        <v>179</v>
      </c>
      <c r="B37" s="3061"/>
      <c r="C37" s="3061"/>
      <c r="D37" s="2080"/>
      <c r="E37" s="2080"/>
      <c r="F37" s="2080"/>
      <c r="G37" s="2078">
        <v>14</v>
      </c>
      <c r="H37" s="2080"/>
      <c r="I37" s="2078">
        <v>13</v>
      </c>
      <c r="J37" s="2080"/>
      <c r="K37" s="2080"/>
      <c r="L37" s="2079">
        <v>16</v>
      </c>
      <c r="M37" s="2079">
        <v>32</v>
      </c>
      <c r="N37" s="2112">
        <v>17</v>
      </c>
      <c r="O37" s="2079">
        <v>18</v>
      </c>
      <c r="P37" s="2113"/>
      <c r="Q37" s="2113"/>
      <c r="R37" s="2112">
        <v>11</v>
      </c>
      <c r="S37" s="2114">
        <v>31</v>
      </c>
      <c r="T37" s="2114">
        <v>32</v>
      </c>
      <c r="U37" s="2114">
        <v>48</v>
      </c>
      <c r="V37" s="2114">
        <v>32</v>
      </c>
      <c r="W37" s="2114">
        <v>32</v>
      </c>
    </row>
    <row r="38" spans="1:23" ht="11.1" customHeight="1">
      <c r="A38" s="3069" t="s">
        <v>1028</v>
      </c>
      <c r="B38" s="3069"/>
      <c r="C38" s="3069"/>
      <c r="D38" s="2076">
        <v>120</v>
      </c>
      <c r="E38" s="2076">
        <v>186</v>
      </c>
      <c r="F38" s="2076">
        <v>264</v>
      </c>
      <c r="G38" s="2076">
        <v>326</v>
      </c>
      <c r="H38" s="2076">
        <v>287</v>
      </c>
      <c r="I38" s="2076">
        <v>401</v>
      </c>
      <c r="J38" s="2076">
        <v>456</v>
      </c>
      <c r="K38" s="2076">
        <v>540</v>
      </c>
      <c r="L38" s="2077">
        <v>574</v>
      </c>
      <c r="M38" s="2077">
        <v>621</v>
      </c>
      <c r="N38" s="2077">
        <v>490</v>
      </c>
      <c r="O38" s="2077">
        <v>823</v>
      </c>
      <c r="P38" s="2077">
        <v>898</v>
      </c>
      <c r="Q38" s="2077">
        <v>767</v>
      </c>
      <c r="R38" s="2077">
        <v>803</v>
      </c>
      <c r="S38" s="2077">
        <v>1249</v>
      </c>
      <c r="T38" s="2077">
        <v>1897</v>
      </c>
      <c r="U38" s="2077">
        <v>3008</v>
      </c>
      <c r="V38" s="2077">
        <v>4063</v>
      </c>
      <c r="W38" s="2077">
        <v>3111</v>
      </c>
    </row>
    <row r="39" spans="1:23" ht="11.1" customHeight="1">
      <c r="A39" s="3061" t="s">
        <v>181</v>
      </c>
      <c r="B39" s="3061"/>
      <c r="C39" s="3061"/>
      <c r="D39" s="2078">
        <v>85</v>
      </c>
      <c r="E39" s="2078">
        <v>119</v>
      </c>
      <c r="F39" s="2078">
        <v>149</v>
      </c>
      <c r="G39" s="2078">
        <v>139</v>
      </c>
      <c r="H39" s="2078">
        <v>250</v>
      </c>
      <c r="I39" s="2078">
        <v>303</v>
      </c>
      <c r="J39" s="2078">
        <v>310</v>
      </c>
      <c r="K39" s="2078">
        <v>378</v>
      </c>
      <c r="L39" s="2079">
        <v>488</v>
      </c>
      <c r="M39" s="2079">
        <v>405</v>
      </c>
      <c r="N39" s="2079">
        <v>555</v>
      </c>
      <c r="O39" s="2079">
        <v>505</v>
      </c>
      <c r="P39" s="2079">
        <v>471</v>
      </c>
      <c r="Q39" s="2079">
        <v>511</v>
      </c>
      <c r="R39" s="2079">
        <v>492</v>
      </c>
      <c r="S39" s="2079">
        <v>482</v>
      </c>
      <c r="T39" s="2079">
        <v>397</v>
      </c>
      <c r="U39" s="2079">
        <v>399</v>
      </c>
      <c r="V39" s="2079">
        <v>333</v>
      </c>
      <c r="W39" s="2079">
        <v>243</v>
      </c>
    </row>
    <row r="40" spans="1:23" ht="11.1" customHeight="1">
      <c r="A40" s="3069" t="s">
        <v>182</v>
      </c>
      <c r="B40" s="3069"/>
      <c r="C40" s="3069"/>
      <c r="D40" s="2076">
        <v>71</v>
      </c>
      <c r="E40" s="2076">
        <v>79</v>
      </c>
      <c r="F40" s="2076">
        <v>119</v>
      </c>
      <c r="G40" s="2076">
        <v>161</v>
      </c>
      <c r="H40" s="2076">
        <v>183</v>
      </c>
      <c r="I40" s="2076">
        <v>185</v>
      </c>
      <c r="J40" s="2076">
        <v>234</v>
      </c>
      <c r="K40" s="2076">
        <v>308</v>
      </c>
      <c r="L40" s="2077">
        <v>257</v>
      </c>
      <c r="M40" s="2077">
        <v>262</v>
      </c>
      <c r="N40" s="2077">
        <v>259</v>
      </c>
      <c r="O40" s="2077">
        <v>259</v>
      </c>
      <c r="P40" s="2077">
        <v>269</v>
      </c>
      <c r="Q40" s="2077">
        <v>244</v>
      </c>
      <c r="R40" s="2077">
        <v>204</v>
      </c>
      <c r="S40" s="2077">
        <v>229</v>
      </c>
      <c r="T40" s="2077">
        <v>243</v>
      </c>
      <c r="U40" s="2077">
        <v>211</v>
      </c>
      <c r="V40" s="2077">
        <v>246</v>
      </c>
      <c r="W40" s="2077">
        <v>246</v>
      </c>
    </row>
    <row r="41" spans="1:23" ht="11.1" customHeight="1">
      <c r="A41" s="3061" t="s">
        <v>183</v>
      </c>
      <c r="B41" s="3061"/>
      <c r="C41" s="3061"/>
      <c r="D41" s="2078">
        <v>168</v>
      </c>
      <c r="E41" s="2078">
        <v>199</v>
      </c>
      <c r="F41" s="2078">
        <v>145</v>
      </c>
      <c r="G41" s="2078">
        <v>220</v>
      </c>
      <c r="H41" s="2078">
        <v>331</v>
      </c>
      <c r="I41" s="2078">
        <v>361</v>
      </c>
      <c r="J41" s="2078">
        <v>386</v>
      </c>
      <c r="K41" s="2078">
        <v>354</v>
      </c>
      <c r="L41" s="2079">
        <v>432</v>
      </c>
      <c r="M41" s="2079">
        <v>497</v>
      </c>
      <c r="N41" s="2079">
        <v>521</v>
      </c>
      <c r="O41" s="2079">
        <v>537</v>
      </c>
      <c r="P41" s="2079">
        <v>545</v>
      </c>
      <c r="Q41" s="2079">
        <v>549</v>
      </c>
      <c r="R41" s="2079">
        <v>618</v>
      </c>
      <c r="S41" s="2079">
        <v>704</v>
      </c>
      <c r="T41" s="2079">
        <v>928</v>
      </c>
      <c r="U41" s="2079">
        <v>1842</v>
      </c>
      <c r="V41" s="2079">
        <v>2371</v>
      </c>
      <c r="W41" s="2079">
        <v>2774</v>
      </c>
    </row>
    <row r="42" spans="1:23" ht="11.1" customHeight="1">
      <c r="A42" s="3069" t="s">
        <v>184</v>
      </c>
      <c r="B42" s="3069"/>
      <c r="C42" s="3069"/>
      <c r="D42" s="2076">
        <v>33</v>
      </c>
      <c r="E42" s="2076">
        <v>55</v>
      </c>
      <c r="F42" s="2076">
        <v>78</v>
      </c>
      <c r="G42" s="2076">
        <v>69</v>
      </c>
      <c r="H42" s="2076">
        <v>99</v>
      </c>
      <c r="I42" s="2076">
        <v>75</v>
      </c>
      <c r="J42" s="2076">
        <v>111</v>
      </c>
      <c r="K42" s="2076">
        <v>126</v>
      </c>
      <c r="L42" s="2077">
        <v>86</v>
      </c>
      <c r="M42" s="2077">
        <v>129</v>
      </c>
      <c r="N42" s="2077">
        <v>114</v>
      </c>
      <c r="O42" s="2077">
        <v>109</v>
      </c>
      <c r="P42" s="2077">
        <v>133</v>
      </c>
      <c r="Q42" s="2077">
        <v>123</v>
      </c>
      <c r="R42" s="2077">
        <v>152</v>
      </c>
      <c r="S42" s="2077">
        <v>169</v>
      </c>
      <c r="T42" s="2077">
        <v>232</v>
      </c>
      <c r="U42" s="2077">
        <v>267</v>
      </c>
      <c r="V42" s="2077">
        <v>270</v>
      </c>
      <c r="W42" s="2077">
        <v>262</v>
      </c>
    </row>
    <row r="43" spans="1:23" ht="11.1" customHeight="1">
      <c r="A43" s="3061" t="s">
        <v>185</v>
      </c>
      <c r="B43" s="3061"/>
      <c r="C43" s="3061"/>
      <c r="D43" s="2078">
        <v>46</v>
      </c>
      <c r="E43" s="2078">
        <v>80</v>
      </c>
      <c r="F43" s="2078">
        <v>80</v>
      </c>
      <c r="G43" s="2078">
        <v>77</v>
      </c>
      <c r="H43" s="2078">
        <v>87</v>
      </c>
      <c r="I43" s="2078">
        <v>127</v>
      </c>
      <c r="J43" s="2078">
        <v>147</v>
      </c>
      <c r="K43" s="2078">
        <v>212</v>
      </c>
      <c r="L43" s="2079">
        <v>192</v>
      </c>
      <c r="M43" s="2079">
        <v>210</v>
      </c>
      <c r="N43" s="2079">
        <v>222</v>
      </c>
      <c r="O43" s="2079">
        <v>256</v>
      </c>
      <c r="P43" s="2079">
        <v>231</v>
      </c>
      <c r="Q43" s="2079">
        <v>221</v>
      </c>
      <c r="R43" s="2079">
        <v>221</v>
      </c>
      <c r="S43" s="2079">
        <v>462</v>
      </c>
      <c r="T43" s="2079">
        <v>486</v>
      </c>
      <c r="U43" s="2079">
        <v>561</v>
      </c>
      <c r="V43" s="2079">
        <v>668</v>
      </c>
      <c r="W43" s="2079">
        <v>773</v>
      </c>
    </row>
    <row r="44" spans="1:23" ht="11.1" customHeight="1">
      <c r="A44" s="3069" t="s">
        <v>186</v>
      </c>
      <c r="B44" s="3069"/>
      <c r="C44" s="3069"/>
      <c r="D44" s="2115"/>
      <c r="E44" s="2080"/>
      <c r="F44" s="2080"/>
      <c r="G44" s="2076">
        <v>12</v>
      </c>
      <c r="H44" s="2080"/>
      <c r="I44" s="2076">
        <v>20</v>
      </c>
      <c r="J44" s="2076">
        <v>22</v>
      </c>
      <c r="K44" s="2076">
        <v>23</v>
      </c>
      <c r="L44" s="2077">
        <v>20</v>
      </c>
      <c r="M44" s="2077">
        <v>31</v>
      </c>
      <c r="N44" s="2077">
        <v>34</v>
      </c>
      <c r="O44" s="2077">
        <v>32</v>
      </c>
      <c r="P44" s="2077">
        <v>33</v>
      </c>
      <c r="Q44" s="2077">
        <v>23</v>
      </c>
      <c r="R44" s="2077">
        <v>34</v>
      </c>
      <c r="S44" s="2077">
        <v>32</v>
      </c>
      <c r="T44" s="2077">
        <v>24</v>
      </c>
      <c r="U44" s="2077">
        <v>34</v>
      </c>
      <c r="V44" s="2077">
        <v>29</v>
      </c>
      <c r="W44" s="2077">
        <v>24</v>
      </c>
    </row>
    <row r="45" spans="1:23" ht="11.1" customHeight="1">
      <c r="A45" s="3061" t="s">
        <v>187</v>
      </c>
      <c r="B45" s="3061"/>
      <c r="C45" s="3061"/>
      <c r="D45" s="2078">
        <v>81</v>
      </c>
      <c r="E45" s="2078">
        <v>95</v>
      </c>
      <c r="F45" s="2078">
        <v>134</v>
      </c>
      <c r="G45" s="2078">
        <v>163</v>
      </c>
      <c r="H45" s="2078">
        <v>291</v>
      </c>
      <c r="I45" s="2078">
        <v>376</v>
      </c>
      <c r="J45" s="2078">
        <v>437</v>
      </c>
      <c r="K45" s="2078">
        <v>463</v>
      </c>
      <c r="L45" s="2079">
        <v>472</v>
      </c>
      <c r="M45" s="2079">
        <v>473</v>
      </c>
      <c r="N45" s="2079">
        <v>515</v>
      </c>
      <c r="O45" s="2079">
        <v>622</v>
      </c>
      <c r="P45" s="2079">
        <v>617</v>
      </c>
      <c r="Q45" s="2079">
        <v>680</v>
      </c>
      <c r="R45" s="2079">
        <v>707</v>
      </c>
      <c r="S45" s="2079">
        <v>756</v>
      </c>
      <c r="T45" s="2079">
        <v>899</v>
      </c>
      <c r="U45" s="2079">
        <v>1038</v>
      </c>
      <c r="V45" s="2079">
        <v>1128</v>
      </c>
      <c r="W45" s="2079">
        <v>1211</v>
      </c>
    </row>
    <row r="46" spans="1:23" ht="11.1" customHeight="1">
      <c r="A46" s="3069" t="s">
        <v>188</v>
      </c>
      <c r="B46" s="3069"/>
      <c r="C46" s="3069"/>
      <c r="D46" s="2076">
        <v>254</v>
      </c>
      <c r="E46" s="2076">
        <v>277</v>
      </c>
      <c r="F46" s="2076">
        <v>408</v>
      </c>
      <c r="G46" s="2076">
        <v>584</v>
      </c>
      <c r="H46" s="2076">
        <v>620</v>
      </c>
      <c r="I46" s="2076">
        <v>635</v>
      </c>
      <c r="J46" s="2076">
        <v>697</v>
      </c>
      <c r="K46" s="2076">
        <v>877</v>
      </c>
      <c r="L46" s="2077">
        <v>829</v>
      </c>
      <c r="M46" s="2077">
        <v>723</v>
      </c>
      <c r="N46" s="2077">
        <v>892</v>
      </c>
      <c r="O46" s="2077">
        <v>900</v>
      </c>
      <c r="P46" s="2077">
        <v>857</v>
      </c>
      <c r="Q46" s="2077">
        <v>799</v>
      </c>
      <c r="R46" s="2077">
        <v>727</v>
      </c>
      <c r="S46" s="2077">
        <v>765</v>
      </c>
      <c r="T46" s="2077">
        <v>817</v>
      </c>
      <c r="U46" s="2077">
        <v>904</v>
      </c>
      <c r="V46" s="2077">
        <v>992</v>
      </c>
      <c r="W46" s="2077">
        <v>879</v>
      </c>
    </row>
    <row r="47" spans="1:23" ht="11.1" customHeight="1">
      <c r="A47" s="3061" t="s">
        <v>189</v>
      </c>
      <c r="B47" s="3061"/>
      <c r="C47" s="3061"/>
      <c r="D47" s="2078">
        <v>120</v>
      </c>
      <c r="E47" s="2078">
        <v>139</v>
      </c>
      <c r="F47" s="2078">
        <v>145</v>
      </c>
      <c r="G47" s="2078">
        <v>188</v>
      </c>
      <c r="H47" s="2078">
        <v>248</v>
      </c>
      <c r="I47" s="2078">
        <v>259</v>
      </c>
      <c r="J47" s="2078">
        <v>305</v>
      </c>
      <c r="K47" s="2078">
        <v>324</v>
      </c>
      <c r="L47" s="2079">
        <v>350</v>
      </c>
      <c r="M47" s="2079">
        <v>342</v>
      </c>
      <c r="N47" s="2079">
        <v>364</v>
      </c>
      <c r="O47" s="2079">
        <v>328</v>
      </c>
      <c r="P47" s="2079">
        <v>372</v>
      </c>
      <c r="Q47" s="2079">
        <v>413</v>
      </c>
      <c r="R47" s="2079">
        <v>415</v>
      </c>
      <c r="S47" s="2079">
        <v>435</v>
      </c>
      <c r="T47" s="2079">
        <v>427</v>
      </c>
      <c r="U47" s="2079">
        <v>402</v>
      </c>
      <c r="V47" s="2079">
        <v>377</v>
      </c>
      <c r="W47" s="2079">
        <v>355</v>
      </c>
    </row>
    <row r="48" spans="1:23" ht="11.1" customHeight="1">
      <c r="A48" s="3069" t="s">
        <v>190</v>
      </c>
      <c r="B48" s="3069"/>
      <c r="C48" s="3069"/>
      <c r="D48" s="2076">
        <v>14</v>
      </c>
      <c r="E48" s="2076">
        <v>20</v>
      </c>
      <c r="F48" s="2076">
        <v>29</v>
      </c>
      <c r="G48" s="2076">
        <v>36</v>
      </c>
      <c r="H48" s="2076">
        <v>44</v>
      </c>
      <c r="I48" s="2076">
        <v>37</v>
      </c>
      <c r="J48" s="2076">
        <v>36</v>
      </c>
      <c r="K48" s="2076">
        <v>57</v>
      </c>
      <c r="L48" s="2077">
        <v>52</v>
      </c>
      <c r="M48" s="2077">
        <v>53</v>
      </c>
      <c r="N48" s="2077">
        <v>36</v>
      </c>
      <c r="O48" s="2077">
        <v>42</v>
      </c>
      <c r="P48" s="2077">
        <v>48</v>
      </c>
      <c r="Q48" s="2077">
        <v>47</v>
      </c>
      <c r="R48" s="2077">
        <v>56</v>
      </c>
      <c r="S48" s="2077">
        <v>42</v>
      </c>
      <c r="T48" s="2077">
        <v>59</v>
      </c>
      <c r="U48" s="2077">
        <v>80</v>
      </c>
      <c r="V48" s="2077">
        <v>105</v>
      </c>
      <c r="W48" s="2077">
        <v>120</v>
      </c>
    </row>
    <row r="49" spans="1:23" ht="11.1" customHeight="1">
      <c r="A49" s="3061" t="s">
        <v>191</v>
      </c>
      <c r="B49" s="3061"/>
      <c r="C49" s="3061"/>
      <c r="D49" s="2078">
        <v>158</v>
      </c>
      <c r="E49" s="2078">
        <v>209</v>
      </c>
      <c r="F49" s="2078">
        <v>252</v>
      </c>
      <c r="G49" s="2078">
        <v>283</v>
      </c>
      <c r="H49" s="2078">
        <v>291</v>
      </c>
      <c r="I49" s="2078">
        <v>341</v>
      </c>
      <c r="J49" s="2078">
        <v>308</v>
      </c>
      <c r="K49" s="2078">
        <v>348</v>
      </c>
      <c r="L49" s="2079">
        <v>421</v>
      </c>
      <c r="M49" s="2079">
        <v>409</v>
      </c>
      <c r="N49" s="2079">
        <v>388</v>
      </c>
      <c r="O49" s="2079">
        <v>349</v>
      </c>
      <c r="P49" s="2079">
        <v>491</v>
      </c>
      <c r="Q49" s="2079">
        <v>430</v>
      </c>
      <c r="R49" s="2079">
        <v>473</v>
      </c>
      <c r="S49" s="2079">
        <v>562</v>
      </c>
      <c r="T49" s="2079">
        <v>586</v>
      </c>
      <c r="U49" s="2079">
        <v>953</v>
      </c>
      <c r="V49" s="2079">
        <v>1092</v>
      </c>
      <c r="W49" s="2079">
        <v>1069</v>
      </c>
    </row>
    <row r="50" spans="1:23" ht="11.1" customHeight="1">
      <c r="A50" s="3069" t="s">
        <v>192</v>
      </c>
      <c r="B50" s="3069"/>
      <c r="C50" s="3069"/>
      <c r="D50" s="2076">
        <v>325</v>
      </c>
      <c r="E50" s="2076">
        <v>331</v>
      </c>
      <c r="F50" s="2076">
        <v>290</v>
      </c>
      <c r="G50" s="2076">
        <v>404</v>
      </c>
      <c r="H50" s="2076">
        <v>422</v>
      </c>
      <c r="I50" s="2076">
        <v>534</v>
      </c>
      <c r="J50" s="2076">
        <v>578</v>
      </c>
      <c r="K50" s="2076">
        <v>635</v>
      </c>
      <c r="L50" s="2077">
        <v>621</v>
      </c>
      <c r="M50" s="2077">
        <v>647</v>
      </c>
      <c r="N50" s="2077">
        <v>657</v>
      </c>
      <c r="O50" s="2077">
        <v>573</v>
      </c>
      <c r="P50" s="2077">
        <v>630</v>
      </c>
      <c r="Q50" s="2077">
        <v>588</v>
      </c>
      <c r="R50" s="2077">
        <v>563</v>
      </c>
      <c r="S50" s="2077">
        <v>567</v>
      </c>
      <c r="T50" s="2077">
        <v>550</v>
      </c>
      <c r="U50" s="2077">
        <v>575</v>
      </c>
      <c r="V50" s="2077">
        <v>602</v>
      </c>
      <c r="W50" s="2077">
        <v>589</v>
      </c>
    </row>
    <row r="51" spans="1:23" ht="11.1" customHeight="1">
      <c r="A51" s="3061" t="s">
        <v>1031</v>
      </c>
      <c r="B51" s="3061"/>
      <c r="C51" s="3061"/>
      <c r="D51" s="2078">
        <v>32</v>
      </c>
      <c r="E51" s="2078">
        <v>48</v>
      </c>
      <c r="F51" s="2078">
        <v>134</v>
      </c>
      <c r="G51" s="2078">
        <v>173</v>
      </c>
      <c r="H51" s="2078">
        <v>191</v>
      </c>
      <c r="I51" s="2078">
        <v>244</v>
      </c>
      <c r="J51" s="2078">
        <v>139</v>
      </c>
      <c r="K51" s="2078">
        <v>282</v>
      </c>
      <c r="L51" s="2079">
        <v>321</v>
      </c>
      <c r="M51" s="2079">
        <v>346</v>
      </c>
      <c r="N51" s="2079">
        <v>167</v>
      </c>
      <c r="O51" s="2079">
        <v>435</v>
      </c>
      <c r="P51" s="2079">
        <v>527</v>
      </c>
      <c r="Q51" s="2079">
        <v>435</v>
      </c>
      <c r="R51" s="2079">
        <v>417</v>
      </c>
      <c r="S51" s="2079">
        <v>450</v>
      </c>
      <c r="T51" s="2079">
        <v>521</v>
      </c>
      <c r="U51" s="2079">
        <v>645</v>
      </c>
      <c r="V51" s="2079">
        <v>800</v>
      </c>
      <c r="W51" s="2079">
        <v>687</v>
      </c>
    </row>
    <row r="52" spans="1:23" ht="11.1" customHeight="1">
      <c r="A52" s="3069" t="s">
        <v>194</v>
      </c>
      <c r="B52" s="3069"/>
      <c r="C52" s="3069"/>
      <c r="D52" s="2076">
        <v>70</v>
      </c>
      <c r="E52" s="2076">
        <v>85</v>
      </c>
      <c r="F52" s="2076">
        <v>119</v>
      </c>
      <c r="G52" s="2076">
        <v>151</v>
      </c>
      <c r="H52" s="2076">
        <v>178</v>
      </c>
      <c r="I52" s="2076">
        <v>201</v>
      </c>
      <c r="J52" s="2076">
        <v>245</v>
      </c>
      <c r="K52" s="2076">
        <v>309</v>
      </c>
      <c r="L52" s="2077">
        <v>342</v>
      </c>
      <c r="M52" s="2077">
        <v>316</v>
      </c>
      <c r="N52" s="2077">
        <v>332</v>
      </c>
      <c r="O52" s="2077">
        <v>343</v>
      </c>
      <c r="P52" s="2077">
        <v>360</v>
      </c>
      <c r="Q52" s="2077">
        <v>324</v>
      </c>
      <c r="R52" s="2077">
        <v>408</v>
      </c>
      <c r="S52" s="2077">
        <v>412</v>
      </c>
      <c r="T52" s="2077">
        <v>400</v>
      </c>
      <c r="U52" s="2077">
        <v>618</v>
      </c>
      <c r="V52" s="2077">
        <v>720</v>
      </c>
      <c r="W52" s="2077">
        <v>718</v>
      </c>
    </row>
    <row r="53" spans="1:23" ht="11.1" customHeight="1">
      <c r="A53" s="3061" t="s">
        <v>195</v>
      </c>
      <c r="B53" s="3061"/>
      <c r="C53" s="3061"/>
      <c r="D53" s="2080"/>
      <c r="E53" s="2110">
        <v>10</v>
      </c>
      <c r="F53" s="2080"/>
      <c r="G53" s="2078">
        <v>16</v>
      </c>
      <c r="H53" s="2080"/>
      <c r="I53" s="2110">
        <v>11</v>
      </c>
      <c r="J53" s="2110">
        <v>10</v>
      </c>
      <c r="K53" s="2078">
        <v>14</v>
      </c>
      <c r="L53" s="2079">
        <v>24</v>
      </c>
      <c r="M53" s="2079">
        <v>39</v>
      </c>
      <c r="N53" s="2079">
        <v>31</v>
      </c>
      <c r="O53" s="2079">
        <v>47</v>
      </c>
      <c r="P53" s="2079">
        <v>42</v>
      </c>
      <c r="Q53" s="2079">
        <v>42</v>
      </c>
      <c r="R53" s="2079">
        <v>44</v>
      </c>
      <c r="S53" s="2079">
        <v>45</v>
      </c>
      <c r="T53" s="2079">
        <v>43</v>
      </c>
      <c r="U53" s="2079">
        <v>42</v>
      </c>
      <c r="V53" s="2079">
        <v>45</v>
      </c>
      <c r="W53" s="2079">
        <v>35</v>
      </c>
    </row>
    <row r="54" spans="1:23" ht="11.1" customHeight="1">
      <c r="A54" s="3063" t="s">
        <v>196</v>
      </c>
      <c r="B54" s="3063"/>
      <c r="C54" s="3063"/>
      <c r="D54" s="2081">
        <v>6731</v>
      </c>
      <c r="E54" s="2081">
        <v>7053</v>
      </c>
      <c r="F54" s="2081">
        <v>8132</v>
      </c>
      <c r="G54" s="2081">
        <v>10297</v>
      </c>
      <c r="H54" s="2081">
        <v>11295</v>
      </c>
      <c r="I54" s="2081">
        <v>12243</v>
      </c>
      <c r="J54" s="2081">
        <v>13355</v>
      </c>
      <c r="K54" s="2081">
        <v>16009</v>
      </c>
      <c r="L54" s="2082">
        <v>16624</v>
      </c>
      <c r="M54" s="2082">
        <v>17184</v>
      </c>
      <c r="N54" s="2082">
        <v>17841</v>
      </c>
      <c r="O54" s="2082">
        <v>18690</v>
      </c>
      <c r="P54" s="2082">
        <v>19286</v>
      </c>
      <c r="Q54" s="2082">
        <v>18389</v>
      </c>
      <c r="R54" s="2082">
        <v>18483</v>
      </c>
      <c r="S54" s="2082">
        <v>20808</v>
      </c>
      <c r="T54" s="2082">
        <v>24508</v>
      </c>
      <c r="U54" s="2082">
        <v>34223</v>
      </c>
      <c r="V54" s="2082">
        <v>41524</v>
      </c>
      <c r="W54" s="2082">
        <v>41979</v>
      </c>
    </row>
    <row r="55" spans="1:23" s="1655" customFormat="1">
      <c r="A55" s="3077" t="s">
        <v>1133</v>
      </c>
      <c r="B55" s="3078"/>
      <c r="C55" s="3078"/>
      <c r="D55" s="3078"/>
      <c r="E55" s="3078"/>
      <c r="F55" s="1870"/>
      <c r="G55" s="1870"/>
      <c r="H55" s="1870"/>
      <c r="I55" s="2088"/>
      <c r="J55" s="2088"/>
      <c r="K55" s="2088"/>
      <c r="L55" s="2088"/>
      <c r="M55" s="2089"/>
      <c r="N55" s="2089"/>
      <c r="O55" s="2089"/>
      <c r="P55" s="2089"/>
      <c r="Q55" s="2089"/>
      <c r="R55" s="2089"/>
      <c r="S55" s="2089"/>
      <c r="T55" s="2089"/>
      <c r="U55" s="2089"/>
      <c r="V55" s="2089"/>
      <c r="W55" s="2089"/>
    </row>
    <row r="56" spans="1:23" ht="24" customHeight="1">
      <c r="A56" s="1881" t="s">
        <v>665</v>
      </c>
      <c r="B56" s="3068" t="s">
        <v>2164</v>
      </c>
      <c r="C56" s="3068"/>
      <c r="D56" s="3068"/>
      <c r="E56" s="3068"/>
      <c r="F56" s="3068"/>
      <c r="G56" s="3068"/>
      <c r="H56" s="3068"/>
      <c r="I56" s="3068"/>
      <c r="J56" s="3068"/>
      <c r="K56" s="3068"/>
      <c r="L56" s="3068"/>
      <c r="M56" s="2513"/>
      <c r="N56" s="2513"/>
      <c r="O56" s="2513"/>
      <c r="P56" s="2513"/>
      <c r="Q56" s="2513"/>
      <c r="R56" s="2513"/>
      <c r="S56" s="2513"/>
      <c r="T56" s="2513"/>
      <c r="U56" s="2513"/>
      <c r="V56" s="2513"/>
      <c r="W56" s="2513"/>
    </row>
    <row r="57" spans="1:23" ht="45.75" customHeight="1">
      <c r="A57" s="3068" t="s">
        <v>1407</v>
      </c>
      <c r="B57" s="2502"/>
      <c r="C57" s="2502"/>
      <c r="D57" s="2502"/>
      <c r="E57" s="2502"/>
      <c r="F57" s="2502"/>
      <c r="G57" s="2502"/>
      <c r="H57" s="2502"/>
      <c r="I57" s="2502"/>
      <c r="J57" s="2502"/>
      <c r="K57" s="2502"/>
      <c r="L57" s="2502"/>
      <c r="M57" s="2502"/>
      <c r="N57" s="2502"/>
      <c r="O57" s="2502"/>
      <c r="P57" s="2502"/>
      <c r="Q57" s="2502"/>
      <c r="R57" s="2502"/>
      <c r="S57" s="2502"/>
      <c r="T57" s="2502"/>
      <c r="U57" s="2502"/>
      <c r="V57" s="2502"/>
      <c r="W57" s="2502"/>
    </row>
    <row r="58" spans="1:23" s="2005" customFormat="1" ht="24.95" customHeight="1">
      <c r="A58" s="3060" t="s">
        <v>505</v>
      </c>
      <c r="B58" s="3060"/>
      <c r="C58" s="3060" t="s">
        <v>2160</v>
      </c>
      <c r="D58" s="3060"/>
      <c r="E58" s="3060"/>
      <c r="F58" s="3060"/>
      <c r="G58" s="3060"/>
      <c r="H58" s="3060"/>
      <c r="I58" s="3060"/>
      <c r="J58" s="3060"/>
      <c r="K58" s="3060"/>
      <c r="L58" s="3060"/>
      <c r="M58" s="2502"/>
      <c r="N58" s="2502"/>
      <c r="O58" s="2502"/>
      <c r="P58" s="2502"/>
      <c r="Q58" s="2502"/>
      <c r="R58" s="2502"/>
      <c r="S58" s="2502"/>
      <c r="T58" s="2502"/>
      <c r="U58" s="2502"/>
      <c r="V58" s="2502"/>
      <c r="W58" s="2502"/>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8:B58"/>
    <mergeCell ref="C58:W58"/>
    <mergeCell ref="A47:C47"/>
    <mergeCell ref="A48:C48"/>
    <mergeCell ref="A49:C49"/>
    <mergeCell ref="A50:C50"/>
    <mergeCell ref="A51:C51"/>
    <mergeCell ref="A52:C52"/>
    <mergeCell ref="A53:C53"/>
    <mergeCell ref="A54:C54"/>
    <mergeCell ref="A55:E55"/>
    <mergeCell ref="B56:W56"/>
    <mergeCell ref="A57:W57"/>
  </mergeCells>
  <pageMargins left="0.75" right="0.75" top="1" bottom="1" header="0.5" footer="0.5"/>
  <pageSetup paperSize="17" scale="77" orientation="portrait" r:id="rId1"/>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3">
    <tabColor rgb="FFFFFF66"/>
    <pageSetUpPr fitToPage="1"/>
  </sheetPr>
  <dimension ref="A1:W58"/>
  <sheetViews>
    <sheetView showGridLines="0" workbookViewId="0">
      <selection sqref="A1:W1"/>
    </sheetView>
  </sheetViews>
  <sheetFormatPr defaultColWidth="9.140625" defaultRowHeight="12.75"/>
  <cols>
    <col min="1" max="1" width="4.5703125" style="214" customWidth="1"/>
    <col min="2" max="2" width="2.5703125" style="214" customWidth="1"/>
    <col min="3" max="3" width="10.7109375" style="214" customWidth="1"/>
    <col min="4" max="23" width="7.7109375" style="214" customWidth="1"/>
    <col min="24" max="16384" width="9.140625" style="214"/>
  </cols>
  <sheetData>
    <row r="1" spans="1:23" ht="12.75" customHeight="1">
      <c r="A1" s="2503" t="s">
        <v>1408</v>
      </c>
      <c r="B1" s="2503"/>
      <c r="C1" s="2503"/>
      <c r="D1" s="2503"/>
      <c r="E1" s="2503"/>
      <c r="F1" s="2503"/>
      <c r="G1" s="2503"/>
      <c r="H1" s="2503"/>
      <c r="I1" s="2503"/>
      <c r="J1" s="2503"/>
      <c r="K1" s="2503"/>
      <c r="L1" s="2503"/>
      <c r="M1" s="2906"/>
      <c r="N1" s="2906"/>
      <c r="O1" s="2906"/>
      <c r="P1" s="2906"/>
      <c r="Q1" s="2906"/>
      <c r="R1" s="2906"/>
      <c r="S1" s="2906"/>
      <c r="T1" s="2906"/>
      <c r="U1" s="2906"/>
      <c r="V1" s="2906"/>
      <c r="W1" s="2906"/>
    </row>
    <row r="2" spans="1:23" s="1655" customFormat="1" ht="24" customHeight="1">
      <c r="A2" s="3072" t="s">
        <v>551</v>
      </c>
      <c r="B2" s="3073"/>
      <c r="C2" s="3073"/>
      <c r="D2" s="1792">
        <v>1999</v>
      </c>
      <c r="E2" s="1792">
        <v>2000</v>
      </c>
      <c r="F2" s="1792">
        <v>2001</v>
      </c>
      <c r="G2" s="1792">
        <v>2002</v>
      </c>
      <c r="H2" s="1792">
        <v>2003</v>
      </c>
      <c r="I2" s="1792">
        <v>2004</v>
      </c>
      <c r="J2" s="1792">
        <v>2005</v>
      </c>
      <c r="K2" s="1792">
        <v>2006</v>
      </c>
      <c r="L2" s="1792">
        <v>2007</v>
      </c>
      <c r="M2" s="1792">
        <v>2008</v>
      </c>
      <c r="N2" s="1792">
        <v>2009</v>
      </c>
      <c r="O2" s="1792">
        <v>2010</v>
      </c>
      <c r="P2" s="1792">
        <v>2011</v>
      </c>
      <c r="Q2" s="1792">
        <v>2012</v>
      </c>
      <c r="R2" s="1792">
        <v>2013</v>
      </c>
      <c r="S2" s="1792">
        <v>2014</v>
      </c>
      <c r="T2" s="1792">
        <v>2015</v>
      </c>
      <c r="U2" s="1792">
        <v>2016</v>
      </c>
      <c r="V2" s="1792">
        <v>2017</v>
      </c>
      <c r="W2" s="1792">
        <v>2018</v>
      </c>
    </row>
    <row r="3" spans="1:23" ht="11.1" customHeight="1">
      <c r="A3" s="3069" t="s">
        <v>555</v>
      </c>
      <c r="B3" s="3069"/>
      <c r="C3" s="3069"/>
      <c r="D3" s="2090">
        <v>0.8</v>
      </c>
      <c r="E3" s="2090">
        <v>1</v>
      </c>
      <c r="F3" s="2090">
        <v>1.3</v>
      </c>
      <c r="G3" s="2090">
        <v>1.6</v>
      </c>
      <c r="H3" s="2090">
        <v>1.1000000000000001</v>
      </c>
      <c r="I3" s="2090">
        <v>1.8</v>
      </c>
      <c r="J3" s="2090">
        <v>1.7</v>
      </c>
      <c r="K3" s="2090">
        <v>2.7</v>
      </c>
      <c r="L3" s="2091">
        <v>3.5</v>
      </c>
      <c r="M3" s="2091">
        <v>4</v>
      </c>
      <c r="N3" s="2091">
        <v>4.3</v>
      </c>
      <c r="O3" s="2091">
        <v>3.9</v>
      </c>
      <c r="P3" s="2091">
        <v>3.5</v>
      </c>
      <c r="Q3" s="2091">
        <v>2.9</v>
      </c>
      <c r="R3" s="2091">
        <v>2.8</v>
      </c>
      <c r="S3" s="2091">
        <v>3.5</v>
      </c>
      <c r="T3" s="2091">
        <v>4.0999999999999996</v>
      </c>
      <c r="U3" s="2091">
        <v>5.7</v>
      </c>
      <c r="V3" s="2091">
        <v>7.4</v>
      </c>
      <c r="W3" s="2091">
        <v>6.2</v>
      </c>
    </row>
    <row r="4" spans="1:23" ht="11.1" customHeight="1">
      <c r="A4" s="3061" t="s">
        <v>556</v>
      </c>
      <c r="B4" s="3061"/>
      <c r="C4" s="3061"/>
      <c r="D4" s="2093">
        <v>3.4</v>
      </c>
      <c r="E4" s="2093">
        <v>3.9</v>
      </c>
      <c r="F4" s="2116"/>
      <c r="G4" s="2116"/>
      <c r="H4" s="2116"/>
      <c r="I4" s="2116"/>
      <c r="J4" s="2116"/>
      <c r="K4" s="2093">
        <v>4.0999999999999996</v>
      </c>
      <c r="L4" s="2117"/>
      <c r="M4" s="2096">
        <v>11.7</v>
      </c>
      <c r="N4" s="2096">
        <v>11.8</v>
      </c>
      <c r="O4" s="2096">
        <v>8.4</v>
      </c>
      <c r="P4" s="2096">
        <v>7.2</v>
      </c>
      <c r="Q4" s="2096">
        <v>8.3000000000000007</v>
      </c>
      <c r="R4" s="2096">
        <v>7.7</v>
      </c>
      <c r="S4" s="2096">
        <v>8.9</v>
      </c>
      <c r="T4" s="2096">
        <v>9.4</v>
      </c>
      <c r="U4" s="2096">
        <v>9.6999999999999993</v>
      </c>
      <c r="V4" s="2096">
        <v>12.4</v>
      </c>
      <c r="W4" s="2096">
        <v>7.8</v>
      </c>
    </row>
    <row r="5" spans="1:23" ht="11.1" customHeight="1">
      <c r="A5" s="3062" t="s">
        <v>557</v>
      </c>
      <c r="B5" s="3062"/>
      <c r="C5" s="3062"/>
      <c r="D5" s="2090">
        <v>4.3</v>
      </c>
      <c r="E5" s="2090">
        <v>4.5999999999999996</v>
      </c>
      <c r="F5" s="2090">
        <v>4.8</v>
      </c>
      <c r="G5" s="2090">
        <v>5.7</v>
      </c>
      <c r="H5" s="2090">
        <v>5.3</v>
      </c>
      <c r="I5" s="2090">
        <v>5.6</v>
      </c>
      <c r="J5" s="2090">
        <v>6.1</v>
      </c>
      <c r="K5" s="2090">
        <v>7</v>
      </c>
      <c r="L5" s="2091">
        <v>7</v>
      </c>
      <c r="M5" s="2091">
        <v>7.2</v>
      </c>
      <c r="N5" s="2091">
        <v>8.6</v>
      </c>
      <c r="O5" s="2091">
        <v>8.6999999999999993</v>
      </c>
      <c r="P5" s="2091">
        <v>7.1</v>
      </c>
      <c r="Q5" s="2091">
        <v>6.8</v>
      </c>
      <c r="R5" s="2091">
        <v>6</v>
      </c>
      <c r="S5" s="2091">
        <v>6</v>
      </c>
      <c r="T5" s="2091">
        <v>6.8</v>
      </c>
      <c r="U5" s="2091">
        <v>7.5</v>
      </c>
      <c r="V5" s="2091">
        <v>9.6</v>
      </c>
      <c r="W5" s="2091">
        <v>11.7</v>
      </c>
    </row>
    <row r="6" spans="1:23" ht="11.1" customHeight="1">
      <c r="A6" s="3061" t="s">
        <v>558</v>
      </c>
      <c r="B6" s="3061"/>
      <c r="C6" s="3061"/>
      <c r="D6" s="2093">
        <v>1</v>
      </c>
      <c r="E6" s="2116"/>
      <c r="F6" s="2093">
        <v>1.1000000000000001</v>
      </c>
      <c r="G6" s="2093">
        <v>3.5</v>
      </c>
      <c r="H6" s="2093">
        <v>3.4</v>
      </c>
      <c r="I6" s="2093">
        <v>4.8</v>
      </c>
      <c r="J6" s="2093">
        <v>4.5999999999999996</v>
      </c>
      <c r="K6" s="2093">
        <v>5.0999999999999996</v>
      </c>
      <c r="L6" s="2096">
        <v>5.3</v>
      </c>
      <c r="M6" s="2096">
        <v>7.2</v>
      </c>
      <c r="N6" s="2096">
        <v>7.2</v>
      </c>
      <c r="O6" s="2096">
        <v>6.6</v>
      </c>
      <c r="P6" s="2096">
        <v>6</v>
      </c>
      <c r="Q6" s="2096">
        <v>5.8</v>
      </c>
      <c r="R6" s="2096">
        <v>5.6</v>
      </c>
      <c r="S6" s="2096">
        <v>6</v>
      </c>
      <c r="T6" s="2096">
        <v>7</v>
      </c>
      <c r="U6" s="2096">
        <v>5.6</v>
      </c>
      <c r="V6" s="2096">
        <v>6.2</v>
      </c>
      <c r="W6" s="2096">
        <v>6.9</v>
      </c>
    </row>
    <row r="7" spans="1:23" ht="11.1" customHeight="1">
      <c r="A7" s="3062" t="s">
        <v>559</v>
      </c>
      <c r="B7" s="3062"/>
      <c r="C7" s="3062"/>
      <c r="D7" s="2090">
        <v>4</v>
      </c>
      <c r="E7" s="2090">
        <v>2.7</v>
      </c>
      <c r="F7" s="2090">
        <v>1.4</v>
      </c>
      <c r="G7" s="2090">
        <v>3.8</v>
      </c>
      <c r="H7" s="2090">
        <v>3.5</v>
      </c>
      <c r="I7" s="2090">
        <v>3.5</v>
      </c>
      <c r="J7" s="2090">
        <v>3.5</v>
      </c>
      <c r="K7" s="2090">
        <v>3.7</v>
      </c>
      <c r="L7" s="2091">
        <v>4</v>
      </c>
      <c r="M7" s="2091">
        <v>4.3</v>
      </c>
      <c r="N7" s="2091">
        <v>4.7</v>
      </c>
      <c r="O7" s="2091">
        <v>4.5</v>
      </c>
      <c r="P7" s="2091">
        <v>4.4000000000000004</v>
      </c>
      <c r="Q7" s="2091">
        <v>3.7</v>
      </c>
      <c r="R7" s="2091">
        <v>4</v>
      </c>
      <c r="S7" s="2091">
        <v>3.9</v>
      </c>
      <c r="T7" s="2091">
        <v>3.8</v>
      </c>
      <c r="U7" s="2091">
        <v>3.7</v>
      </c>
      <c r="V7" s="2091">
        <v>4</v>
      </c>
      <c r="W7" s="2091">
        <v>4.5</v>
      </c>
    </row>
    <row r="8" spans="1:23" ht="11.1" customHeight="1">
      <c r="A8" s="3061" t="s">
        <v>560</v>
      </c>
      <c r="B8" s="3061"/>
      <c r="C8" s="3061"/>
      <c r="D8" s="2093">
        <v>3</v>
      </c>
      <c r="E8" s="2093">
        <v>3.4</v>
      </c>
      <c r="F8" s="2093">
        <v>4</v>
      </c>
      <c r="G8" s="2093">
        <v>3.8</v>
      </c>
      <c r="H8" s="2093">
        <v>4.2</v>
      </c>
      <c r="I8" s="2093">
        <v>4.5</v>
      </c>
      <c r="J8" s="2093">
        <v>5.4</v>
      </c>
      <c r="K8" s="2093">
        <v>5.9</v>
      </c>
      <c r="L8" s="2096">
        <v>6.3</v>
      </c>
      <c r="M8" s="2096">
        <v>6.2</v>
      </c>
      <c r="N8" s="2096">
        <v>6.4</v>
      </c>
      <c r="O8" s="2096">
        <v>5.0999999999999996</v>
      </c>
      <c r="P8" s="2096">
        <v>6.6</v>
      </c>
      <c r="Q8" s="2096">
        <v>6.1</v>
      </c>
      <c r="R8" s="2096">
        <v>6</v>
      </c>
      <c r="S8" s="2096">
        <v>7</v>
      </c>
      <c r="T8" s="2096">
        <v>6.2</v>
      </c>
      <c r="U8" s="2096">
        <v>5.8</v>
      </c>
      <c r="V8" s="2096">
        <v>6.8</v>
      </c>
      <c r="W8" s="2096">
        <v>6.2</v>
      </c>
    </row>
    <row r="9" spans="1:23" ht="11.1" customHeight="1">
      <c r="A9" s="3062" t="s">
        <v>561</v>
      </c>
      <c r="B9" s="3062"/>
      <c r="C9" s="3062"/>
      <c r="D9" s="2090">
        <v>1.7</v>
      </c>
      <c r="E9" s="2090">
        <v>1.7</v>
      </c>
      <c r="F9" s="2090">
        <v>1.7</v>
      </c>
      <c r="G9" s="2090">
        <v>2.5</v>
      </c>
      <c r="H9" s="2090">
        <v>1.9</v>
      </c>
      <c r="I9" s="2090">
        <v>3</v>
      </c>
      <c r="J9" s="2090">
        <v>2.7</v>
      </c>
      <c r="K9" s="2090">
        <v>4</v>
      </c>
      <c r="L9" s="2091">
        <v>3.8</v>
      </c>
      <c r="M9" s="2091">
        <v>3.4</v>
      </c>
      <c r="N9" s="2091">
        <v>3.4</v>
      </c>
      <c r="O9" s="2091">
        <v>4.2</v>
      </c>
      <c r="P9" s="2091">
        <v>3.4</v>
      </c>
      <c r="Q9" s="2091">
        <v>3.1</v>
      </c>
      <c r="R9" s="2091">
        <v>6.6</v>
      </c>
      <c r="S9" s="2091">
        <v>8</v>
      </c>
      <c r="T9" s="2091">
        <v>11.8</v>
      </c>
      <c r="U9" s="2091">
        <v>19.3</v>
      </c>
      <c r="V9" s="2091">
        <v>24.5</v>
      </c>
      <c r="W9" s="2091">
        <v>25.7</v>
      </c>
    </row>
    <row r="10" spans="1:23" ht="11.1" customHeight="1">
      <c r="A10" s="3061" t="s">
        <v>152</v>
      </c>
      <c r="B10" s="3061"/>
      <c r="C10" s="3061"/>
      <c r="D10" s="2094"/>
      <c r="E10" s="2092">
        <v>3.1</v>
      </c>
      <c r="F10" s="2092">
        <v>3.6</v>
      </c>
      <c r="G10" s="2093">
        <v>4.5999999999999996</v>
      </c>
      <c r="H10" s="2093">
        <v>3.8</v>
      </c>
      <c r="I10" s="2093">
        <v>3.5</v>
      </c>
      <c r="J10" s="2093">
        <v>3</v>
      </c>
      <c r="K10" s="2093">
        <v>3.8</v>
      </c>
      <c r="L10" s="2096">
        <v>4.2</v>
      </c>
      <c r="M10" s="2096">
        <v>6.5</v>
      </c>
      <c r="N10" s="2096">
        <v>8.5</v>
      </c>
      <c r="O10" s="2096">
        <v>10.3</v>
      </c>
      <c r="P10" s="2096">
        <v>11.1</v>
      </c>
      <c r="Q10" s="2096">
        <v>6.7</v>
      </c>
      <c r="R10" s="2096">
        <v>8.9</v>
      </c>
      <c r="S10" s="2096">
        <v>9.4</v>
      </c>
      <c r="T10" s="2096">
        <v>9.1999999999999993</v>
      </c>
      <c r="U10" s="2096">
        <v>13.2</v>
      </c>
      <c r="V10" s="2096">
        <v>25.6</v>
      </c>
      <c r="W10" s="2096">
        <v>37.700000000000003</v>
      </c>
    </row>
    <row r="11" spans="1:23" ht="11.1" customHeight="1">
      <c r="A11" s="3062" t="s">
        <v>1030</v>
      </c>
      <c r="B11" s="3062"/>
      <c r="C11" s="3062"/>
      <c r="D11" s="2118"/>
      <c r="E11" s="2090">
        <v>6.4</v>
      </c>
      <c r="F11" s="2090">
        <v>8.1</v>
      </c>
      <c r="G11" s="2090">
        <v>4.5999999999999996</v>
      </c>
      <c r="H11" s="2090">
        <v>10.199999999999999</v>
      </c>
      <c r="I11" s="2090">
        <v>8</v>
      </c>
      <c r="J11" s="2090">
        <v>7.2</v>
      </c>
      <c r="K11" s="2090">
        <v>9.3000000000000007</v>
      </c>
      <c r="L11" s="2091">
        <v>4.5999999999999996</v>
      </c>
      <c r="M11" s="2091">
        <v>4.2</v>
      </c>
      <c r="N11" s="2095"/>
      <c r="O11" s="2091">
        <v>3.4</v>
      </c>
      <c r="P11" s="2091">
        <v>5.2</v>
      </c>
      <c r="Q11" s="2091">
        <v>3.9</v>
      </c>
      <c r="R11" s="2091">
        <v>3.9</v>
      </c>
      <c r="S11" s="2091">
        <v>5.4</v>
      </c>
      <c r="T11" s="2091">
        <v>7.6</v>
      </c>
      <c r="U11" s="2091">
        <v>24.2</v>
      </c>
      <c r="V11" s="2091">
        <v>30.8</v>
      </c>
      <c r="W11" s="2091">
        <v>25.4</v>
      </c>
    </row>
    <row r="12" spans="1:23" ht="11.1" customHeight="1">
      <c r="A12" s="3061" t="s">
        <v>154</v>
      </c>
      <c r="B12" s="3061"/>
      <c r="C12" s="3061"/>
      <c r="D12" s="2093">
        <v>1.9</v>
      </c>
      <c r="E12" s="2093">
        <v>2.6</v>
      </c>
      <c r="F12" s="2093">
        <v>4.3</v>
      </c>
      <c r="G12" s="2093">
        <v>4.7</v>
      </c>
      <c r="H12" s="2093">
        <v>5.2</v>
      </c>
      <c r="I12" s="2093">
        <v>6.4</v>
      </c>
      <c r="J12" s="2093">
        <v>5.8</v>
      </c>
      <c r="K12" s="2093">
        <v>6.5</v>
      </c>
      <c r="L12" s="2096">
        <v>7.8</v>
      </c>
      <c r="M12" s="2096">
        <v>7.7</v>
      </c>
      <c r="N12" s="2096">
        <v>8.3000000000000007</v>
      </c>
      <c r="O12" s="2096">
        <v>8.9</v>
      </c>
      <c r="P12" s="2096">
        <v>8.1999999999999993</v>
      </c>
      <c r="Q12" s="2096">
        <v>6.4</v>
      </c>
      <c r="R12" s="2096">
        <v>5.8</v>
      </c>
      <c r="S12" s="2096">
        <v>5.9</v>
      </c>
      <c r="T12" s="2096">
        <v>7.4</v>
      </c>
      <c r="U12" s="2096">
        <v>12.8</v>
      </c>
      <c r="V12" s="2096">
        <v>15</v>
      </c>
      <c r="W12" s="2096">
        <v>14.8</v>
      </c>
    </row>
    <row r="13" spans="1:23" ht="11.1" customHeight="1">
      <c r="A13" s="3062" t="s">
        <v>1096</v>
      </c>
      <c r="B13" s="3062"/>
      <c r="C13" s="3062"/>
      <c r="D13" s="2090">
        <v>1</v>
      </c>
      <c r="E13" s="2090">
        <v>1.4</v>
      </c>
      <c r="F13" s="2090">
        <v>2.1</v>
      </c>
      <c r="G13" s="2090">
        <v>2.4</v>
      </c>
      <c r="H13" s="2090">
        <v>2.6</v>
      </c>
      <c r="I13" s="2090">
        <v>2.9</v>
      </c>
      <c r="J13" s="2090">
        <v>3.3</v>
      </c>
      <c r="K13" s="2090">
        <v>3.5</v>
      </c>
      <c r="L13" s="2091">
        <v>4</v>
      </c>
      <c r="M13" s="2091">
        <v>4</v>
      </c>
      <c r="N13" s="2091">
        <v>4.8</v>
      </c>
      <c r="O13" s="2091">
        <v>5.3</v>
      </c>
      <c r="P13" s="2091">
        <v>5.2</v>
      </c>
      <c r="Q13" s="2091">
        <v>5</v>
      </c>
      <c r="R13" s="2091">
        <v>4.7</v>
      </c>
      <c r="S13" s="2091">
        <v>6</v>
      </c>
      <c r="T13" s="2091">
        <v>7.1</v>
      </c>
      <c r="U13" s="2091">
        <v>7.2</v>
      </c>
      <c r="V13" s="2091">
        <v>8.4</v>
      </c>
      <c r="W13" s="2091">
        <v>6.7</v>
      </c>
    </row>
    <row r="14" spans="1:23" ht="11.1" customHeight="1">
      <c r="A14" s="3061" t="s">
        <v>156</v>
      </c>
      <c r="B14" s="3061"/>
      <c r="C14" s="3061"/>
      <c r="D14" s="2093">
        <v>2.1</v>
      </c>
      <c r="E14" s="2093">
        <v>2.2000000000000002</v>
      </c>
      <c r="F14" s="2093">
        <v>2.8</v>
      </c>
      <c r="G14" s="2093">
        <v>3.5</v>
      </c>
      <c r="H14" s="2093">
        <v>3</v>
      </c>
      <c r="I14" s="2093">
        <v>4</v>
      </c>
      <c r="J14" s="2093">
        <v>4.5999999999999996</v>
      </c>
      <c r="K14" s="2093">
        <v>3.8</v>
      </c>
      <c r="L14" s="2096">
        <v>5.3</v>
      </c>
      <c r="M14" s="2096">
        <v>3.6</v>
      </c>
      <c r="N14" s="2096">
        <v>4</v>
      </c>
      <c r="O14" s="2096">
        <v>5.0999999999999996</v>
      </c>
      <c r="P14" s="2096">
        <v>5</v>
      </c>
      <c r="Q14" s="2096">
        <v>4.2</v>
      </c>
      <c r="R14" s="2096">
        <v>4.2</v>
      </c>
      <c r="S14" s="2096">
        <v>3.3</v>
      </c>
      <c r="T14" s="2096">
        <v>3.4</v>
      </c>
      <c r="U14" s="2096">
        <v>4.0999999999999996</v>
      </c>
      <c r="V14" s="2096">
        <v>3</v>
      </c>
      <c r="W14" s="2096">
        <v>3.2</v>
      </c>
    </row>
    <row r="15" spans="1:23" ht="11.1" customHeight="1">
      <c r="A15" s="3062" t="s">
        <v>157</v>
      </c>
      <c r="B15" s="3062"/>
      <c r="C15" s="3062"/>
      <c r="D15" s="2090">
        <v>2.2000000000000002</v>
      </c>
      <c r="E15" s="2090">
        <v>2.1</v>
      </c>
      <c r="F15" s="2090">
        <v>3.7</v>
      </c>
      <c r="G15" s="2090">
        <v>3.2</v>
      </c>
      <c r="H15" s="2090">
        <v>4</v>
      </c>
      <c r="I15" s="2090">
        <v>3.2</v>
      </c>
      <c r="J15" s="2090">
        <v>3.6</v>
      </c>
      <c r="K15" s="2090">
        <v>4.7</v>
      </c>
      <c r="L15" s="2091">
        <v>4.0999999999999996</v>
      </c>
      <c r="M15" s="2091">
        <v>4.7</v>
      </c>
      <c r="N15" s="2091">
        <v>4.0999999999999996</v>
      </c>
      <c r="O15" s="2091">
        <v>5.2</v>
      </c>
      <c r="P15" s="2091">
        <v>5</v>
      </c>
      <c r="Q15" s="2091">
        <v>3.8</v>
      </c>
      <c r="R15" s="2091">
        <v>4.5</v>
      </c>
      <c r="S15" s="2091">
        <v>4.4000000000000004</v>
      </c>
      <c r="T15" s="2091">
        <v>5.0999999999999996</v>
      </c>
      <c r="U15" s="2091">
        <v>6.1</v>
      </c>
      <c r="V15" s="2091">
        <v>5</v>
      </c>
      <c r="W15" s="2091">
        <v>5.6</v>
      </c>
    </row>
    <row r="16" spans="1:23" ht="11.1" customHeight="1">
      <c r="A16" s="3061" t="s">
        <v>158</v>
      </c>
      <c r="B16" s="3061"/>
      <c r="C16" s="3061"/>
      <c r="D16" s="2093">
        <v>3.7</v>
      </c>
      <c r="E16" s="2093">
        <v>4.3</v>
      </c>
      <c r="F16" s="2093">
        <v>4</v>
      </c>
      <c r="G16" s="2093">
        <v>4.4000000000000004</v>
      </c>
      <c r="H16" s="2093">
        <v>3.6</v>
      </c>
      <c r="I16" s="2093">
        <v>4.0999999999999996</v>
      </c>
      <c r="J16" s="2093">
        <v>4.4000000000000004</v>
      </c>
      <c r="K16" s="2093">
        <v>6.5</v>
      </c>
      <c r="L16" s="2096">
        <v>5</v>
      </c>
      <c r="M16" s="2096">
        <v>5.9</v>
      </c>
      <c r="N16" s="2096">
        <v>6.2</v>
      </c>
      <c r="O16" s="2096">
        <v>6</v>
      </c>
      <c r="P16" s="2096">
        <v>6</v>
      </c>
      <c r="Q16" s="2096">
        <v>7.2</v>
      </c>
      <c r="R16" s="2096">
        <v>4.3</v>
      </c>
      <c r="S16" s="2096">
        <v>4.3</v>
      </c>
      <c r="T16" s="2096">
        <v>5.2</v>
      </c>
      <c r="U16" s="2096">
        <v>10.6</v>
      </c>
      <c r="V16" s="2096">
        <v>13.3</v>
      </c>
      <c r="W16" s="2096">
        <v>14.9</v>
      </c>
    </row>
    <row r="17" spans="1:23" ht="11.1" customHeight="1">
      <c r="A17" s="3062" t="s">
        <v>159</v>
      </c>
      <c r="B17" s="3062"/>
      <c r="C17" s="3062"/>
      <c r="D17" s="2090">
        <v>0.7</v>
      </c>
      <c r="E17" s="2090">
        <v>0.6</v>
      </c>
      <c r="F17" s="2090">
        <v>1</v>
      </c>
      <c r="G17" s="2090">
        <v>1</v>
      </c>
      <c r="H17" s="2090">
        <v>2</v>
      </c>
      <c r="I17" s="2090">
        <v>2.1</v>
      </c>
      <c r="J17" s="2090">
        <v>2.4</v>
      </c>
      <c r="K17" s="2090">
        <v>2.8</v>
      </c>
      <c r="L17" s="2091">
        <v>3.6</v>
      </c>
      <c r="M17" s="2091">
        <v>4.2</v>
      </c>
      <c r="N17" s="2091">
        <v>4.2</v>
      </c>
      <c r="O17" s="2091">
        <v>3.9</v>
      </c>
      <c r="P17" s="2091">
        <v>4.7</v>
      </c>
      <c r="Q17" s="2091">
        <v>4.2</v>
      </c>
      <c r="R17" s="2091">
        <v>3.3</v>
      </c>
      <c r="S17" s="2091">
        <v>4.9000000000000004</v>
      </c>
      <c r="T17" s="2091">
        <v>5.5</v>
      </c>
      <c r="U17" s="2091">
        <v>9.1</v>
      </c>
      <c r="V17" s="2091">
        <v>16.3</v>
      </c>
      <c r="W17" s="2091">
        <v>15.4</v>
      </c>
    </row>
    <row r="18" spans="1:23" ht="11.1" customHeight="1">
      <c r="A18" s="3061" t="s">
        <v>160</v>
      </c>
      <c r="B18" s="3061"/>
      <c r="C18" s="3061"/>
      <c r="D18" s="2094"/>
      <c r="E18" s="2094"/>
      <c r="F18" s="2093">
        <v>0.8</v>
      </c>
      <c r="G18" s="2093">
        <v>1.2</v>
      </c>
      <c r="H18" s="2093">
        <v>1.3</v>
      </c>
      <c r="I18" s="2093">
        <v>2</v>
      </c>
      <c r="J18" s="2093">
        <v>2.2999999999999998</v>
      </c>
      <c r="K18" s="2093">
        <v>3.2</v>
      </c>
      <c r="L18" s="2096">
        <v>3.5</v>
      </c>
      <c r="M18" s="2096">
        <v>4.0999999999999996</v>
      </c>
      <c r="N18" s="2096">
        <v>4.7</v>
      </c>
      <c r="O18" s="2096">
        <v>5</v>
      </c>
      <c r="P18" s="2096">
        <v>5.4</v>
      </c>
      <c r="Q18" s="2096">
        <v>5.5</v>
      </c>
      <c r="R18" s="2096">
        <v>5.3</v>
      </c>
      <c r="S18" s="2096">
        <v>4.3</v>
      </c>
      <c r="T18" s="2096">
        <v>4.5999999999999996</v>
      </c>
      <c r="U18" s="2096">
        <v>4.9000000000000004</v>
      </c>
      <c r="V18" s="2096">
        <v>5.8</v>
      </c>
      <c r="W18" s="2096">
        <v>4.3</v>
      </c>
    </row>
    <row r="19" spans="1:23" ht="11.1" customHeight="1">
      <c r="A19" s="3062" t="s">
        <v>161</v>
      </c>
      <c r="B19" s="3062"/>
      <c r="C19" s="3062"/>
      <c r="D19" s="2090">
        <v>0.9</v>
      </c>
      <c r="E19" s="2090">
        <v>0.9</v>
      </c>
      <c r="F19" s="2090">
        <v>1.8</v>
      </c>
      <c r="G19" s="2090">
        <v>3</v>
      </c>
      <c r="H19" s="2090">
        <v>2.8</v>
      </c>
      <c r="I19" s="2090">
        <v>4.4000000000000004</v>
      </c>
      <c r="J19" s="2090">
        <v>4</v>
      </c>
      <c r="K19" s="2090">
        <v>4.4000000000000004</v>
      </c>
      <c r="L19" s="2091">
        <v>4.3</v>
      </c>
      <c r="M19" s="2091">
        <v>3.2</v>
      </c>
      <c r="N19" s="2091">
        <v>5.2</v>
      </c>
      <c r="O19" s="2091">
        <v>3.5</v>
      </c>
      <c r="P19" s="2091">
        <v>4.0999999999999996</v>
      </c>
      <c r="Q19" s="2091">
        <v>5.7</v>
      </c>
      <c r="R19" s="2091">
        <v>5.4</v>
      </c>
      <c r="S19" s="2091">
        <v>5.4</v>
      </c>
      <c r="T19" s="2091">
        <v>4.8</v>
      </c>
      <c r="U19" s="2091">
        <v>4</v>
      </c>
      <c r="V19" s="2091">
        <v>4.4000000000000004</v>
      </c>
      <c r="W19" s="2091">
        <v>4.5</v>
      </c>
    </row>
    <row r="20" spans="1:23" ht="11.1" customHeight="1">
      <c r="A20" s="3061" t="s">
        <v>162</v>
      </c>
      <c r="B20" s="3061"/>
      <c r="C20" s="3061"/>
      <c r="D20" s="2093">
        <v>1.3</v>
      </c>
      <c r="E20" s="2093">
        <v>2.2999999999999998</v>
      </c>
      <c r="F20" s="2093">
        <v>3.5</v>
      </c>
      <c r="G20" s="2093">
        <v>4.3</v>
      </c>
      <c r="H20" s="2093">
        <v>5.7</v>
      </c>
      <c r="I20" s="2093">
        <v>5.4</v>
      </c>
      <c r="J20" s="2093">
        <v>6.8</v>
      </c>
      <c r="K20" s="2093">
        <v>7.9</v>
      </c>
      <c r="L20" s="2096">
        <v>8.1</v>
      </c>
      <c r="M20" s="2096">
        <v>8.4</v>
      </c>
      <c r="N20" s="2096">
        <v>9.6999999999999993</v>
      </c>
      <c r="O20" s="2096">
        <v>13.2</v>
      </c>
      <c r="P20" s="2096">
        <v>14.8</v>
      </c>
      <c r="Q20" s="2096">
        <v>13</v>
      </c>
      <c r="R20" s="2096">
        <v>11.8</v>
      </c>
      <c r="S20" s="2096">
        <v>13</v>
      </c>
      <c r="T20" s="2096">
        <v>16.100000000000001</v>
      </c>
      <c r="U20" s="2096">
        <v>19.7</v>
      </c>
      <c r="V20" s="2096">
        <v>25.5</v>
      </c>
      <c r="W20" s="2096">
        <v>22.5</v>
      </c>
    </row>
    <row r="21" spans="1:23" ht="11.1" customHeight="1">
      <c r="A21" s="3062" t="s">
        <v>163</v>
      </c>
      <c r="B21" s="3062"/>
      <c r="C21" s="3062"/>
      <c r="D21" s="2090">
        <v>0.6</v>
      </c>
      <c r="E21" s="2090">
        <v>1.2</v>
      </c>
      <c r="F21" s="2090">
        <v>1.8</v>
      </c>
      <c r="G21" s="2090">
        <v>2.1</v>
      </c>
      <c r="H21" s="2090">
        <v>2.6</v>
      </c>
      <c r="I21" s="2090">
        <v>3.2</v>
      </c>
      <c r="J21" s="2090">
        <v>3.7</v>
      </c>
      <c r="K21" s="2090">
        <v>4.3</v>
      </c>
      <c r="L21" s="2091">
        <v>4.8</v>
      </c>
      <c r="M21" s="2091">
        <v>2.7</v>
      </c>
      <c r="N21" s="2091">
        <v>2.6</v>
      </c>
      <c r="O21" s="2091">
        <v>2.5</v>
      </c>
      <c r="P21" s="2091">
        <v>2.2000000000000002</v>
      </c>
      <c r="Q21" s="2091">
        <v>2.8</v>
      </c>
      <c r="R21" s="2091">
        <v>3.6</v>
      </c>
      <c r="S21" s="2091">
        <v>3.7</v>
      </c>
      <c r="T21" s="2091">
        <v>4</v>
      </c>
      <c r="U21" s="2091">
        <v>5.2</v>
      </c>
      <c r="V21" s="2091">
        <v>6.7</v>
      </c>
      <c r="W21" s="2091">
        <v>7.5</v>
      </c>
    </row>
    <row r="22" spans="1:23" ht="11.1" customHeight="1">
      <c r="A22" s="3061" t="s">
        <v>164</v>
      </c>
      <c r="B22" s="3061"/>
      <c r="C22" s="3061"/>
      <c r="D22" s="2093">
        <v>2</v>
      </c>
      <c r="E22" s="2093">
        <v>3.1</v>
      </c>
      <c r="F22" s="2093">
        <v>4.3</v>
      </c>
      <c r="G22" s="2093">
        <v>7.1</v>
      </c>
      <c r="H22" s="2093">
        <v>6.6</v>
      </c>
      <c r="I22" s="2093">
        <v>7.7</v>
      </c>
      <c r="J22" s="2093">
        <v>8.9</v>
      </c>
      <c r="K22" s="2093">
        <v>7.1</v>
      </c>
      <c r="L22" s="2096">
        <v>7.9</v>
      </c>
      <c r="M22" s="2096">
        <v>7.8</v>
      </c>
      <c r="N22" s="2096">
        <v>8.6</v>
      </c>
      <c r="O22" s="2096">
        <v>7.1</v>
      </c>
      <c r="P22" s="2096">
        <v>6.7</v>
      </c>
      <c r="Q22" s="2096">
        <v>7.2</v>
      </c>
      <c r="R22" s="2096">
        <v>8.6</v>
      </c>
      <c r="S22" s="2096">
        <v>12.1</v>
      </c>
      <c r="T22" s="2096">
        <v>16.600000000000001</v>
      </c>
      <c r="U22" s="2096">
        <v>24</v>
      </c>
      <c r="V22" s="2096">
        <v>28.2</v>
      </c>
      <c r="W22" s="2096">
        <v>22.8</v>
      </c>
    </row>
    <row r="23" spans="1:23" ht="11.1" customHeight="1">
      <c r="A23" s="3062" t="s">
        <v>165</v>
      </c>
      <c r="B23" s="3062"/>
      <c r="C23" s="3062"/>
      <c r="D23" s="2090">
        <v>8.6999999999999993</v>
      </c>
      <c r="E23" s="2090">
        <v>8.6</v>
      </c>
      <c r="F23" s="2090">
        <v>8.6999999999999993</v>
      </c>
      <c r="G23" s="2090">
        <v>9.1999999999999993</v>
      </c>
      <c r="H23" s="2090">
        <v>9.4</v>
      </c>
      <c r="I23" s="2090">
        <v>7.6</v>
      </c>
      <c r="J23" s="2090">
        <v>7.5</v>
      </c>
      <c r="K23" s="2090">
        <v>8.4</v>
      </c>
      <c r="L23" s="2091">
        <v>8.5</v>
      </c>
      <c r="M23" s="2091">
        <v>7.2</v>
      </c>
      <c r="N23" s="2091">
        <v>7.8</v>
      </c>
      <c r="O23" s="2091">
        <v>7.4</v>
      </c>
      <c r="P23" s="2091">
        <v>7.8</v>
      </c>
      <c r="Q23" s="2091">
        <v>8.8000000000000007</v>
      </c>
      <c r="R23" s="2091">
        <v>9.6</v>
      </c>
      <c r="S23" s="2091">
        <v>11.3</v>
      </c>
      <c r="T23" s="2091">
        <v>13.5</v>
      </c>
      <c r="U23" s="2091">
        <v>25.6</v>
      </c>
      <c r="V23" s="2091">
        <v>30.3</v>
      </c>
      <c r="W23" s="2091">
        <v>33</v>
      </c>
    </row>
    <row r="24" spans="1:23" ht="11.1" customHeight="1">
      <c r="A24" s="3061" t="s">
        <v>166</v>
      </c>
      <c r="B24" s="3061"/>
      <c r="C24" s="3061"/>
      <c r="D24" s="2093">
        <v>4.8</v>
      </c>
      <c r="E24" s="2093">
        <v>4.7</v>
      </c>
      <c r="F24" s="2093">
        <v>7.4</v>
      </c>
      <c r="G24" s="2093">
        <v>7.1</v>
      </c>
      <c r="H24" s="2093">
        <v>8.6999999999999993</v>
      </c>
      <c r="I24" s="2093">
        <v>6.8</v>
      </c>
      <c r="J24" s="2093">
        <v>8.3000000000000007</v>
      </c>
      <c r="K24" s="2093">
        <v>9.6</v>
      </c>
      <c r="L24" s="2096">
        <v>8.9</v>
      </c>
      <c r="M24" s="2096">
        <v>8.3000000000000007</v>
      </c>
      <c r="N24" s="2096">
        <v>8.9</v>
      </c>
      <c r="O24" s="2096">
        <v>7.5</v>
      </c>
      <c r="P24" s="2096">
        <v>8.3000000000000007</v>
      </c>
      <c r="Q24" s="2096">
        <v>7.7</v>
      </c>
      <c r="R24" s="2096">
        <v>10.6</v>
      </c>
      <c r="S24" s="2096">
        <v>14.2</v>
      </c>
      <c r="T24" s="2096">
        <v>20.2</v>
      </c>
      <c r="U24" s="2096">
        <v>27.7</v>
      </c>
      <c r="V24" s="2096">
        <v>27.1</v>
      </c>
      <c r="W24" s="2096">
        <v>28.8</v>
      </c>
    </row>
    <row r="25" spans="1:23" ht="11.1" customHeight="1">
      <c r="A25" s="3062" t="s">
        <v>167</v>
      </c>
      <c r="B25" s="3062"/>
      <c r="C25" s="3062"/>
      <c r="D25" s="2090">
        <v>0.8</v>
      </c>
      <c r="E25" s="2090">
        <v>0.9</v>
      </c>
      <c r="F25" s="2090">
        <v>1.1000000000000001</v>
      </c>
      <c r="G25" s="2090">
        <v>1.7</v>
      </c>
      <c r="H25" s="2090">
        <v>1.8</v>
      </c>
      <c r="I25" s="2090">
        <v>2.6</v>
      </c>
      <c r="J25" s="2090">
        <v>3.5</v>
      </c>
      <c r="K25" s="2090">
        <v>5</v>
      </c>
      <c r="L25" s="2091">
        <v>4</v>
      </c>
      <c r="M25" s="2091">
        <v>4.4000000000000004</v>
      </c>
      <c r="N25" s="2091">
        <v>5.0999999999999996</v>
      </c>
      <c r="O25" s="2091">
        <v>5.0999999999999996</v>
      </c>
      <c r="P25" s="2091">
        <v>4.9000000000000004</v>
      </c>
      <c r="Q25" s="2091">
        <v>4.7</v>
      </c>
      <c r="R25" s="2091">
        <v>5.3</v>
      </c>
      <c r="S25" s="2091">
        <v>6.3</v>
      </c>
      <c r="T25" s="2091">
        <v>9.4</v>
      </c>
      <c r="U25" s="2091">
        <v>15.1</v>
      </c>
      <c r="V25" s="2091">
        <v>18.8</v>
      </c>
      <c r="W25" s="2091">
        <v>19.5</v>
      </c>
    </row>
    <row r="26" spans="1:23" ht="11.1" customHeight="1">
      <c r="A26" s="3061" t="s">
        <v>168</v>
      </c>
      <c r="B26" s="3061"/>
      <c r="C26" s="3061"/>
      <c r="D26" s="2093">
        <v>1.1000000000000001</v>
      </c>
      <c r="E26" s="2093">
        <v>1.1000000000000001</v>
      </c>
      <c r="F26" s="2093">
        <v>1.8</v>
      </c>
      <c r="G26" s="2093">
        <v>1.8</v>
      </c>
      <c r="H26" s="2093">
        <v>2.1</v>
      </c>
      <c r="I26" s="2093">
        <v>2.6</v>
      </c>
      <c r="J26" s="2093">
        <v>2.8</v>
      </c>
      <c r="K26" s="2093">
        <v>3</v>
      </c>
      <c r="L26" s="2096">
        <v>3.4</v>
      </c>
      <c r="M26" s="2096">
        <v>4.2</v>
      </c>
      <c r="N26" s="2096">
        <v>4.9000000000000004</v>
      </c>
      <c r="O26" s="2096">
        <v>4.0999999999999996</v>
      </c>
      <c r="P26" s="2096">
        <v>4.5</v>
      </c>
      <c r="Q26" s="2096">
        <v>4.5999999999999996</v>
      </c>
      <c r="R26" s="2096">
        <v>4.0999999999999996</v>
      </c>
      <c r="S26" s="2096">
        <v>4.3</v>
      </c>
      <c r="T26" s="2096">
        <v>4.4000000000000004</v>
      </c>
      <c r="U26" s="2096">
        <v>5.3</v>
      </c>
      <c r="V26" s="2096">
        <v>6.7</v>
      </c>
      <c r="W26" s="2096">
        <v>5.7</v>
      </c>
    </row>
    <row r="27" spans="1:23" ht="11.1" customHeight="1">
      <c r="A27" s="3062" t="s">
        <v>169</v>
      </c>
      <c r="B27" s="3062"/>
      <c r="C27" s="3062"/>
      <c r="D27" s="2094"/>
      <c r="E27" s="2094"/>
      <c r="F27" s="2090">
        <v>0.9</v>
      </c>
      <c r="G27" s="2090">
        <v>0.9</v>
      </c>
      <c r="H27" s="2090">
        <v>1.1000000000000001</v>
      </c>
      <c r="I27" s="2090">
        <v>0.9</v>
      </c>
      <c r="J27" s="2090">
        <v>1.3</v>
      </c>
      <c r="K27" s="2090">
        <v>2.2999999999999998</v>
      </c>
      <c r="L27" s="2091">
        <v>3.2</v>
      </c>
      <c r="M27" s="2091">
        <v>3.6</v>
      </c>
      <c r="N27" s="2091">
        <v>3.2</v>
      </c>
      <c r="O27" s="2091">
        <v>3.3</v>
      </c>
      <c r="P27" s="2091">
        <v>2.9</v>
      </c>
      <c r="Q27" s="2091">
        <v>3.6</v>
      </c>
      <c r="R27" s="2091">
        <v>3.2</v>
      </c>
      <c r="S27" s="2091">
        <v>3.3</v>
      </c>
      <c r="T27" s="2091">
        <v>4.3</v>
      </c>
      <c r="U27" s="2091">
        <v>5.2</v>
      </c>
      <c r="V27" s="2091">
        <v>5.8</v>
      </c>
      <c r="W27" s="2091">
        <v>5.2</v>
      </c>
    </row>
    <row r="28" spans="1:23" ht="11.1" customHeight="1">
      <c r="A28" s="3061" t="s">
        <v>170</v>
      </c>
      <c r="B28" s="3061"/>
      <c r="C28" s="3061"/>
      <c r="D28" s="2093">
        <v>1.1000000000000001</v>
      </c>
      <c r="E28" s="2093">
        <v>1.6</v>
      </c>
      <c r="F28" s="2093">
        <v>2</v>
      </c>
      <c r="G28" s="2093">
        <v>2.5</v>
      </c>
      <c r="H28" s="2093">
        <v>4.3</v>
      </c>
      <c r="I28" s="2093">
        <v>4</v>
      </c>
      <c r="J28" s="2093">
        <v>4.5999999999999996</v>
      </c>
      <c r="K28" s="2093">
        <v>6.4</v>
      </c>
      <c r="L28" s="2096">
        <v>5.7</v>
      </c>
      <c r="M28" s="2096">
        <v>6.4</v>
      </c>
      <c r="N28" s="2096">
        <v>6.4</v>
      </c>
      <c r="O28" s="2096">
        <v>7.4</v>
      </c>
      <c r="P28" s="2096">
        <v>6.6</v>
      </c>
      <c r="Q28" s="2096">
        <v>5.9</v>
      </c>
      <c r="R28" s="2096">
        <v>6.7</v>
      </c>
      <c r="S28" s="2096">
        <v>7.1</v>
      </c>
      <c r="T28" s="2096">
        <v>7.9</v>
      </c>
      <c r="U28" s="2096">
        <v>11.9</v>
      </c>
      <c r="V28" s="2096">
        <v>14.4</v>
      </c>
      <c r="W28" s="2096">
        <v>18.399999999999999</v>
      </c>
    </row>
    <row r="29" spans="1:23" ht="11.1" customHeight="1">
      <c r="A29" s="3069" t="s">
        <v>171</v>
      </c>
      <c r="B29" s="3069"/>
      <c r="C29" s="3069"/>
      <c r="D29" s="2119"/>
      <c r="E29" s="2119"/>
      <c r="F29" s="2119"/>
      <c r="G29" s="2108">
        <v>2.2000000000000002</v>
      </c>
      <c r="H29" s="2108">
        <v>4.5</v>
      </c>
      <c r="I29" s="2108">
        <v>4.7</v>
      </c>
      <c r="J29" s="2108">
        <v>4.7</v>
      </c>
      <c r="K29" s="2108">
        <v>5.2</v>
      </c>
      <c r="L29" s="2109">
        <v>6.2</v>
      </c>
      <c r="M29" s="2109">
        <v>7.3</v>
      </c>
      <c r="N29" s="2109">
        <v>9.4</v>
      </c>
      <c r="O29" s="2109">
        <v>6.1</v>
      </c>
      <c r="P29" s="2109">
        <v>6.7</v>
      </c>
      <c r="Q29" s="2109">
        <v>5</v>
      </c>
      <c r="R29" s="2109">
        <v>6.8</v>
      </c>
      <c r="S29" s="2109">
        <v>5.3</v>
      </c>
      <c r="T29" s="2109">
        <v>4.7</v>
      </c>
      <c r="U29" s="2109">
        <v>3.6</v>
      </c>
      <c r="V29" s="2109">
        <v>3.2</v>
      </c>
      <c r="W29" s="2109">
        <v>4.3</v>
      </c>
    </row>
    <row r="30" spans="1:23" ht="11.1" customHeight="1">
      <c r="A30" s="3069" t="s">
        <v>172</v>
      </c>
      <c r="B30" s="3069"/>
      <c r="C30" s="3069"/>
      <c r="D30" s="2119"/>
      <c r="E30" s="2119"/>
      <c r="F30" s="2108">
        <v>1.7</v>
      </c>
      <c r="G30" s="2108">
        <v>1.4</v>
      </c>
      <c r="H30" s="2119"/>
      <c r="I30" s="2108">
        <v>1.5</v>
      </c>
      <c r="J30" s="2108">
        <v>2.5</v>
      </c>
      <c r="K30" s="2108">
        <v>1.8</v>
      </c>
      <c r="L30" s="2109">
        <v>2.4</v>
      </c>
      <c r="M30" s="2109">
        <v>1.7</v>
      </c>
      <c r="N30" s="2109">
        <v>3.6</v>
      </c>
      <c r="O30" s="2109">
        <v>3.4</v>
      </c>
      <c r="P30" s="2109">
        <v>2.8</v>
      </c>
      <c r="Q30" s="2109">
        <v>2.9</v>
      </c>
      <c r="R30" s="2109">
        <v>2.1</v>
      </c>
      <c r="S30" s="2109">
        <v>3</v>
      </c>
      <c r="T30" s="2109">
        <v>2.8</v>
      </c>
      <c r="U30" s="2109">
        <v>2.2000000000000002</v>
      </c>
      <c r="V30" s="2109">
        <v>2.9</v>
      </c>
      <c r="W30" s="2109">
        <v>3.1</v>
      </c>
    </row>
    <row r="31" spans="1:23" ht="11.1" customHeight="1">
      <c r="A31" s="3061" t="s">
        <v>173</v>
      </c>
      <c r="B31" s="3061"/>
      <c r="C31" s="3061"/>
      <c r="D31" s="2093">
        <v>6.4</v>
      </c>
      <c r="E31" s="2093">
        <v>7.1</v>
      </c>
      <c r="F31" s="2093">
        <v>7.8</v>
      </c>
      <c r="G31" s="2093">
        <v>8.6999999999999993</v>
      </c>
      <c r="H31" s="2093">
        <v>9.6999999999999993</v>
      </c>
      <c r="I31" s="2093">
        <v>10.8</v>
      </c>
      <c r="J31" s="2093">
        <v>11.9</v>
      </c>
      <c r="K31" s="2093">
        <v>12.3</v>
      </c>
      <c r="L31" s="2096">
        <v>12.9</v>
      </c>
      <c r="M31" s="2096">
        <v>13.7</v>
      </c>
      <c r="N31" s="2096">
        <v>15.4</v>
      </c>
      <c r="O31" s="2096">
        <v>15.3</v>
      </c>
      <c r="P31" s="2096">
        <v>15.3</v>
      </c>
      <c r="Q31" s="2096">
        <v>14.4</v>
      </c>
      <c r="R31" s="2096">
        <v>12.1</v>
      </c>
      <c r="S31" s="2096">
        <v>10.9</v>
      </c>
      <c r="T31" s="2096">
        <v>11.5</v>
      </c>
      <c r="U31" s="2096">
        <v>10.7</v>
      </c>
      <c r="V31" s="2096">
        <v>10.6</v>
      </c>
      <c r="W31" s="2096">
        <v>8.9</v>
      </c>
    </row>
    <row r="32" spans="1:23" ht="11.1" customHeight="1">
      <c r="A32" s="3062" t="s">
        <v>174</v>
      </c>
      <c r="B32" s="3062"/>
      <c r="C32" s="3062"/>
      <c r="D32" s="2090">
        <v>3.1</v>
      </c>
      <c r="E32" s="2090">
        <v>2.2000000000000002</v>
      </c>
      <c r="F32" s="2090">
        <v>4</v>
      </c>
      <c r="G32" s="2090">
        <v>6.2</v>
      </c>
      <c r="H32" s="2090">
        <v>7</v>
      </c>
      <c r="I32" s="2090">
        <v>6.5</v>
      </c>
      <c r="J32" s="2090">
        <v>8</v>
      </c>
      <c r="K32" s="2090">
        <v>7.8</v>
      </c>
      <c r="L32" s="2091">
        <v>10.1</v>
      </c>
      <c r="M32" s="2091">
        <v>6.1</v>
      </c>
      <c r="N32" s="2091">
        <v>7.8</v>
      </c>
      <c r="O32" s="2091">
        <v>8</v>
      </c>
      <c r="P32" s="2091">
        <v>8.8000000000000007</v>
      </c>
      <c r="Q32" s="2091">
        <v>7.4</v>
      </c>
      <c r="R32" s="2091">
        <v>7.2</v>
      </c>
      <c r="S32" s="2091">
        <v>18.899999999999999</v>
      </c>
      <c r="T32" s="2091">
        <v>28.7</v>
      </c>
      <c r="U32" s="2091">
        <v>35.1</v>
      </c>
      <c r="V32" s="2091">
        <v>33.5</v>
      </c>
      <c r="W32" s="2091">
        <v>32.700000000000003</v>
      </c>
    </row>
    <row r="33" spans="1:23" ht="11.1" customHeight="1">
      <c r="A33" s="3061" t="s">
        <v>1029</v>
      </c>
      <c r="B33" s="3061"/>
      <c r="C33" s="3061"/>
      <c r="D33" s="2093">
        <v>2.1</v>
      </c>
      <c r="E33" s="2093">
        <v>1.9</v>
      </c>
      <c r="F33" s="2093">
        <v>2.6</v>
      </c>
      <c r="G33" s="2093">
        <v>3.1</v>
      </c>
      <c r="H33" s="2093">
        <v>3</v>
      </c>
      <c r="I33" s="2093">
        <v>2.4</v>
      </c>
      <c r="J33" s="2093">
        <v>3.3</v>
      </c>
      <c r="K33" s="2093">
        <v>3.3</v>
      </c>
      <c r="L33" s="2096">
        <v>2.9</v>
      </c>
      <c r="M33" s="2096">
        <v>2.6</v>
      </c>
      <c r="N33" s="2096">
        <v>0.4</v>
      </c>
      <c r="O33" s="2096">
        <v>3.2</v>
      </c>
      <c r="P33" s="2096">
        <v>3.9</v>
      </c>
      <c r="Q33" s="2096">
        <v>3.8</v>
      </c>
      <c r="R33" s="2096">
        <v>4</v>
      </c>
      <c r="S33" s="2096">
        <v>4.4000000000000004</v>
      </c>
      <c r="T33" s="2096">
        <v>5.8</v>
      </c>
      <c r="U33" s="2096">
        <v>11.6</v>
      </c>
      <c r="V33" s="2096">
        <v>18.8</v>
      </c>
      <c r="W33" s="2096">
        <v>28.3</v>
      </c>
    </row>
    <row r="34" spans="1:23" ht="11.1" customHeight="1">
      <c r="A34" s="3062" t="s">
        <v>176</v>
      </c>
      <c r="B34" s="3062"/>
      <c r="C34" s="3062"/>
      <c r="D34" s="2090">
        <v>9.3000000000000007</v>
      </c>
      <c r="E34" s="2090">
        <v>8</v>
      </c>
      <c r="F34" s="2090">
        <v>7.2</v>
      </c>
      <c r="G34" s="2090">
        <v>9.8000000000000007</v>
      </c>
      <c r="H34" s="2090">
        <v>10.8</v>
      </c>
      <c r="I34" s="2090">
        <v>8.3000000000000007</v>
      </c>
      <c r="J34" s="2090">
        <v>9.1999999999999993</v>
      </c>
      <c r="K34" s="2090">
        <v>11.5</v>
      </c>
      <c r="L34" s="2091">
        <v>12.3</v>
      </c>
      <c r="M34" s="2091">
        <v>14.1</v>
      </c>
      <c r="N34" s="2091">
        <v>8.3000000000000007</v>
      </c>
      <c r="O34" s="2091">
        <v>8.8000000000000007</v>
      </c>
      <c r="P34" s="2091">
        <v>9.1999999999999993</v>
      </c>
      <c r="Q34" s="2091">
        <v>11.8</v>
      </c>
      <c r="R34" s="2091">
        <v>12.5</v>
      </c>
      <c r="S34" s="2091">
        <v>15.1</v>
      </c>
      <c r="T34" s="2091">
        <v>11.2</v>
      </c>
      <c r="U34" s="2091">
        <v>12.3</v>
      </c>
      <c r="V34" s="2091">
        <v>11.8</v>
      </c>
      <c r="W34" s="2091">
        <v>12.4</v>
      </c>
    </row>
    <row r="35" spans="1:23" ht="11.1" customHeight="1">
      <c r="A35" s="3061" t="s">
        <v>177</v>
      </c>
      <c r="B35" s="3061"/>
      <c r="C35" s="3061"/>
      <c r="D35" s="2093">
        <v>3.1</v>
      </c>
      <c r="E35" s="2093">
        <v>2.4</v>
      </c>
      <c r="F35" s="2093">
        <v>2.9</v>
      </c>
      <c r="G35" s="2093">
        <v>2.6</v>
      </c>
      <c r="H35" s="2093">
        <v>2.7</v>
      </c>
      <c r="I35" s="2093">
        <v>2.2999999999999998</v>
      </c>
      <c r="J35" s="2093">
        <v>2.7</v>
      </c>
      <c r="K35" s="2093">
        <v>4.7</v>
      </c>
      <c r="L35" s="2096">
        <v>4.4000000000000004</v>
      </c>
      <c r="M35" s="2096">
        <v>4.9000000000000004</v>
      </c>
      <c r="N35" s="2096">
        <v>4.3</v>
      </c>
      <c r="O35" s="2096">
        <v>4.7</v>
      </c>
      <c r="P35" s="2096">
        <v>5.5</v>
      </c>
      <c r="Q35" s="2096">
        <v>5.7</v>
      </c>
      <c r="R35" s="2096">
        <v>5.6</v>
      </c>
      <c r="S35" s="2096">
        <v>5.5</v>
      </c>
      <c r="T35" s="2096">
        <v>7.5</v>
      </c>
      <c r="U35" s="2096">
        <v>12.4</v>
      </c>
      <c r="V35" s="2096">
        <v>14.3</v>
      </c>
      <c r="W35" s="2096">
        <v>13.9</v>
      </c>
    </row>
    <row r="36" spans="1:23" ht="11.1" customHeight="1">
      <c r="A36" s="3062" t="s">
        <v>178</v>
      </c>
      <c r="B36" s="3062"/>
      <c r="C36" s="3062"/>
      <c r="D36" s="2090">
        <v>1.6</v>
      </c>
      <c r="E36" s="2090">
        <v>3.1</v>
      </c>
      <c r="F36" s="2090">
        <v>3.6</v>
      </c>
      <c r="G36" s="2090">
        <v>4.4000000000000004</v>
      </c>
      <c r="H36" s="2090">
        <v>5.3</v>
      </c>
      <c r="I36" s="2090">
        <v>6</v>
      </c>
      <c r="J36" s="2090">
        <v>6.9</v>
      </c>
      <c r="K36" s="2090">
        <v>7.2</v>
      </c>
      <c r="L36" s="2091">
        <v>7.7</v>
      </c>
      <c r="M36" s="2091">
        <v>8.4</v>
      </c>
      <c r="N36" s="2091">
        <v>8.4</v>
      </c>
      <c r="O36" s="2091">
        <v>7.7</v>
      </c>
      <c r="P36" s="2091">
        <v>7.8</v>
      </c>
      <c r="Q36" s="2091">
        <v>7.1</v>
      </c>
      <c r="R36" s="2091">
        <v>6.8</v>
      </c>
      <c r="S36" s="2091">
        <v>7.9</v>
      </c>
      <c r="T36" s="2091">
        <v>9.1</v>
      </c>
      <c r="U36" s="2091">
        <v>12.2</v>
      </c>
      <c r="V36" s="2091">
        <v>17.600000000000001</v>
      </c>
      <c r="W36" s="2091">
        <v>16.3</v>
      </c>
    </row>
    <row r="37" spans="1:23" ht="11.1" customHeight="1">
      <c r="A37" s="3061" t="s">
        <v>179</v>
      </c>
      <c r="B37" s="3061"/>
      <c r="C37" s="3061"/>
      <c r="D37" s="2094"/>
      <c r="E37" s="2094"/>
      <c r="F37" s="2094"/>
      <c r="G37" s="2094"/>
      <c r="H37" s="2094"/>
      <c r="I37" s="2094"/>
      <c r="J37" s="2094"/>
      <c r="K37" s="2094"/>
      <c r="L37" s="2095"/>
      <c r="M37" s="2099">
        <v>5.0999999999999996</v>
      </c>
      <c r="N37" s="2095"/>
      <c r="O37" s="2095"/>
      <c r="P37" s="2095"/>
      <c r="Q37" s="2095"/>
      <c r="R37" s="2095"/>
      <c r="S37" s="2096">
        <v>4.5</v>
      </c>
      <c r="T37" s="2096">
        <v>4.5</v>
      </c>
      <c r="U37" s="2096">
        <v>6.8</v>
      </c>
      <c r="V37" s="2096">
        <v>4.4000000000000004</v>
      </c>
      <c r="W37" s="2096">
        <v>4.5999999999999996</v>
      </c>
    </row>
    <row r="38" spans="1:23" ht="11.1" customHeight="1">
      <c r="A38" s="3062" t="s">
        <v>1028</v>
      </c>
      <c r="B38" s="3062"/>
      <c r="C38" s="3062"/>
      <c r="D38" s="2090">
        <v>1.1000000000000001</v>
      </c>
      <c r="E38" s="2090">
        <v>1.6</v>
      </c>
      <c r="F38" s="2090">
        <v>2.2999999999999998</v>
      </c>
      <c r="G38" s="2090">
        <v>2.9</v>
      </c>
      <c r="H38" s="2090">
        <v>2.5</v>
      </c>
      <c r="I38" s="2090">
        <v>3.5</v>
      </c>
      <c r="J38" s="2090">
        <v>4</v>
      </c>
      <c r="K38" s="2090">
        <v>4.8</v>
      </c>
      <c r="L38" s="2091">
        <v>5</v>
      </c>
      <c r="M38" s="2091">
        <v>5.5</v>
      </c>
      <c r="N38" s="2091">
        <v>4.3</v>
      </c>
      <c r="O38" s="2091">
        <v>7.2</v>
      </c>
      <c r="P38" s="2091">
        <v>7.9</v>
      </c>
      <c r="Q38" s="2091">
        <v>6.8</v>
      </c>
      <c r="R38" s="2091">
        <v>7</v>
      </c>
      <c r="S38" s="2091">
        <v>11.2</v>
      </c>
      <c r="T38" s="2091">
        <v>17.3</v>
      </c>
      <c r="U38" s="2091">
        <v>27.4</v>
      </c>
      <c r="V38" s="2091">
        <v>37.200000000000003</v>
      </c>
      <c r="W38" s="2091">
        <v>28.5</v>
      </c>
    </row>
    <row r="39" spans="1:23" ht="11.1" customHeight="1">
      <c r="A39" s="3061" t="s">
        <v>181</v>
      </c>
      <c r="B39" s="3061"/>
      <c r="C39" s="3061"/>
      <c r="D39" s="2093">
        <v>2.6</v>
      </c>
      <c r="E39" s="2093">
        <v>3.6</v>
      </c>
      <c r="F39" s="2093">
        <v>4.4000000000000004</v>
      </c>
      <c r="G39" s="2093">
        <v>4.0999999999999996</v>
      </c>
      <c r="H39" s="2093">
        <v>7.4</v>
      </c>
      <c r="I39" s="2093">
        <v>8.9</v>
      </c>
      <c r="J39" s="2093">
        <v>9</v>
      </c>
      <c r="K39" s="2093">
        <v>10.9</v>
      </c>
      <c r="L39" s="2096">
        <v>13.8</v>
      </c>
      <c r="M39" s="2096">
        <v>11.3</v>
      </c>
      <c r="N39" s="2096">
        <v>15.2</v>
      </c>
      <c r="O39" s="2096">
        <v>13.8</v>
      </c>
      <c r="P39" s="2096">
        <v>12.7</v>
      </c>
      <c r="Q39" s="2096">
        <v>13.6</v>
      </c>
      <c r="R39" s="2096">
        <v>12.9</v>
      </c>
      <c r="S39" s="2096">
        <v>12.5</v>
      </c>
      <c r="T39" s="2096">
        <v>10.4</v>
      </c>
      <c r="U39" s="2096">
        <v>10.4</v>
      </c>
      <c r="V39" s="2096">
        <v>8.8000000000000007</v>
      </c>
      <c r="W39" s="2096">
        <v>6.1</v>
      </c>
    </row>
    <row r="40" spans="1:23" ht="11.1" customHeight="1">
      <c r="A40" s="3062" t="s">
        <v>182</v>
      </c>
      <c r="B40" s="3062"/>
      <c r="C40" s="3062"/>
      <c r="D40" s="2090">
        <v>2.1</v>
      </c>
      <c r="E40" s="2090">
        <v>2.2999999999999998</v>
      </c>
      <c r="F40" s="2090">
        <v>3.4</v>
      </c>
      <c r="G40" s="2090">
        <v>4.5</v>
      </c>
      <c r="H40" s="2090">
        <v>5</v>
      </c>
      <c r="I40" s="2090">
        <v>5.0999999999999996</v>
      </c>
      <c r="J40" s="2090">
        <v>6.3</v>
      </c>
      <c r="K40" s="2090">
        <v>8.1999999999999993</v>
      </c>
      <c r="L40" s="2091">
        <v>6.7</v>
      </c>
      <c r="M40" s="2091">
        <v>6.8</v>
      </c>
      <c r="N40" s="2091">
        <v>6.6</v>
      </c>
      <c r="O40" s="2091">
        <v>6.6</v>
      </c>
      <c r="P40" s="2091">
        <v>6.9</v>
      </c>
      <c r="Q40" s="2091">
        <v>6.1</v>
      </c>
      <c r="R40" s="2091">
        <v>5</v>
      </c>
      <c r="S40" s="2091">
        <v>5.5</v>
      </c>
      <c r="T40" s="2091">
        <v>5.8</v>
      </c>
      <c r="U40" s="2091">
        <v>5</v>
      </c>
      <c r="V40" s="2091">
        <v>5.8</v>
      </c>
      <c r="W40" s="2091">
        <v>5.8</v>
      </c>
    </row>
    <row r="41" spans="1:23" ht="11.1" customHeight="1">
      <c r="A41" s="3061" t="s">
        <v>183</v>
      </c>
      <c r="B41" s="3061"/>
      <c r="C41" s="3061"/>
      <c r="D41" s="2093">
        <v>1.4</v>
      </c>
      <c r="E41" s="2093">
        <v>1.7</v>
      </c>
      <c r="F41" s="2093">
        <v>1.2</v>
      </c>
      <c r="G41" s="2093">
        <v>1.8</v>
      </c>
      <c r="H41" s="2093">
        <v>2.7</v>
      </c>
      <c r="I41" s="2093">
        <v>3</v>
      </c>
      <c r="J41" s="2093">
        <v>3.2</v>
      </c>
      <c r="K41" s="2093">
        <v>3</v>
      </c>
      <c r="L41" s="2096">
        <v>3.5</v>
      </c>
      <c r="M41" s="2096">
        <v>4</v>
      </c>
      <c r="N41" s="2096">
        <v>4.2</v>
      </c>
      <c r="O41" s="2096">
        <v>4.4000000000000004</v>
      </c>
      <c r="P41" s="2096">
        <v>4.4000000000000004</v>
      </c>
      <c r="Q41" s="2096">
        <v>4.4000000000000004</v>
      </c>
      <c r="R41" s="2096">
        <v>5</v>
      </c>
      <c r="S41" s="2096">
        <v>5.6</v>
      </c>
      <c r="T41" s="2096">
        <v>7.5</v>
      </c>
      <c r="U41" s="2096">
        <v>15.2</v>
      </c>
      <c r="V41" s="2096">
        <v>19.7</v>
      </c>
      <c r="W41" s="2096">
        <v>23</v>
      </c>
    </row>
    <row r="42" spans="1:23" ht="11.1" customHeight="1">
      <c r="A42" s="3062" t="s">
        <v>184</v>
      </c>
      <c r="B42" s="3062"/>
      <c r="C42" s="3062"/>
      <c r="D42" s="2090">
        <v>3.2</v>
      </c>
      <c r="E42" s="2090">
        <v>5.2</v>
      </c>
      <c r="F42" s="2090">
        <v>7.4</v>
      </c>
      <c r="G42" s="2090">
        <v>6.5</v>
      </c>
      <c r="H42" s="2090">
        <v>9.3000000000000007</v>
      </c>
      <c r="I42" s="2090">
        <v>7</v>
      </c>
      <c r="J42" s="2090">
        <v>10.199999999999999</v>
      </c>
      <c r="K42" s="2090">
        <v>11.8</v>
      </c>
      <c r="L42" s="2091">
        <v>8</v>
      </c>
      <c r="M42" s="2091">
        <v>12.1</v>
      </c>
      <c r="N42" s="2091">
        <v>10.5</v>
      </c>
      <c r="O42" s="2091">
        <v>10.199999999999999</v>
      </c>
      <c r="P42" s="2091">
        <v>12.4</v>
      </c>
      <c r="Q42" s="2091">
        <v>11.5</v>
      </c>
      <c r="R42" s="2091">
        <v>14.3</v>
      </c>
      <c r="S42" s="2091">
        <v>16.2</v>
      </c>
      <c r="T42" s="2091">
        <v>21.4</v>
      </c>
      <c r="U42" s="2091">
        <v>25.5</v>
      </c>
      <c r="V42" s="2091">
        <v>26.1</v>
      </c>
      <c r="W42" s="2091">
        <v>25.4</v>
      </c>
    </row>
    <row r="43" spans="1:23" ht="11.1" customHeight="1">
      <c r="A43" s="3061" t="s">
        <v>185</v>
      </c>
      <c r="B43" s="3061"/>
      <c r="C43" s="3061"/>
      <c r="D43" s="2093">
        <v>1.2</v>
      </c>
      <c r="E43" s="2093">
        <v>2</v>
      </c>
      <c r="F43" s="2093">
        <v>1.9</v>
      </c>
      <c r="G43" s="2093">
        <v>1.9</v>
      </c>
      <c r="H43" s="2093">
        <v>2.1</v>
      </c>
      <c r="I43" s="2093">
        <v>3.1</v>
      </c>
      <c r="J43" s="2093">
        <v>3.4</v>
      </c>
      <c r="K43" s="2093">
        <v>4.9000000000000004</v>
      </c>
      <c r="L43" s="2096">
        <v>4.3</v>
      </c>
      <c r="M43" s="2096">
        <v>4.5999999999999996</v>
      </c>
      <c r="N43" s="2096">
        <v>4.8</v>
      </c>
      <c r="O43" s="2096">
        <v>5.5</v>
      </c>
      <c r="P43" s="2096">
        <v>5.0999999999999996</v>
      </c>
      <c r="Q43" s="2096">
        <v>4.7</v>
      </c>
      <c r="R43" s="2096">
        <v>4.8</v>
      </c>
      <c r="S43" s="2096">
        <v>9.5</v>
      </c>
      <c r="T43" s="2096">
        <v>9.9</v>
      </c>
      <c r="U43" s="2096">
        <v>11.6</v>
      </c>
      <c r="V43" s="2096">
        <v>13.8</v>
      </c>
      <c r="W43" s="2096">
        <v>15.9</v>
      </c>
    </row>
    <row r="44" spans="1:23" ht="11.1" customHeight="1">
      <c r="A44" s="3062" t="s">
        <v>186</v>
      </c>
      <c r="B44" s="3062"/>
      <c r="C44" s="3062"/>
      <c r="D44" s="2094"/>
      <c r="E44" s="2094"/>
      <c r="F44" s="2094"/>
      <c r="G44" s="2094"/>
      <c r="H44" s="2094"/>
      <c r="I44" s="2090">
        <v>2.7</v>
      </c>
      <c r="J44" s="2090">
        <v>3.1</v>
      </c>
      <c r="K44" s="2090">
        <v>3.3</v>
      </c>
      <c r="L44" s="2091">
        <v>2.5</v>
      </c>
      <c r="M44" s="2091">
        <v>4.2</v>
      </c>
      <c r="N44" s="2091">
        <v>4.4000000000000004</v>
      </c>
      <c r="O44" s="2091">
        <v>4.5</v>
      </c>
      <c r="P44" s="2091">
        <v>4.4000000000000004</v>
      </c>
      <c r="Q44" s="2091">
        <v>3</v>
      </c>
      <c r="R44" s="2091">
        <v>4.4000000000000004</v>
      </c>
      <c r="S44" s="2091">
        <v>4</v>
      </c>
      <c r="T44" s="2091">
        <v>3.1</v>
      </c>
      <c r="U44" s="2091">
        <v>4</v>
      </c>
      <c r="V44" s="2091">
        <v>3.3</v>
      </c>
      <c r="W44" s="2091">
        <v>2.9</v>
      </c>
    </row>
    <row r="45" spans="1:23" ht="11.1" customHeight="1">
      <c r="A45" s="3061" t="s">
        <v>187</v>
      </c>
      <c r="B45" s="3061"/>
      <c r="C45" s="3061"/>
      <c r="D45" s="2093">
        <v>1.4</v>
      </c>
      <c r="E45" s="2093">
        <v>1.7</v>
      </c>
      <c r="F45" s="2093">
        <v>2.2999999999999998</v>
      </c>
      <c r="G45" s="2093">
        <v>2.8</v>
      </c>
      <c r="H45" s="2093">
        <v>5</v>
      </c>
      <c r="I45" s="2093">
        <v>6.3</v>
      </c>
      <c r="J45" s="2093">
        <v>7.3</v>
      </c>
      <c r="K45" s="2093">
        <v>7.6</v>
      </c>
      <c r="L45" s="2096">
        <v>7.7</v>
      </c>
      <c r="M45" s="2096">
        <v>7.6</v>
      </c>
      <c r="N45" s="2096">
        <v>8.1999999999999993</v>
      </c>
      <c r="O45" s="2096">
        <v>9.8000000000000007</v>
      </c>
      <c r="P45" s="2096">
        <v>9.8000000000000007</v>
      </c>
      <c r="Q45" s="2096">
        <v>10.7</v>
      </c>
      <c r="R45" s="2096">
        <v>10.9</v>
      </c>
      <c r="S45" s="2096">
        <v>11.8</v>
      </c>
      <c r="T45" s="2096">
        <v>13.8</v>
      </c>
      <c r="U45" s="2096">
        <v>15.8</v>
      </c>
      <c r="V45" s="2096">
        <v>17.2</v>
      </c>
      <c r="W45" s="2096">
        <v>18.399999999999999</v>
      </c>
    </row>
    <row r="46" spans="1:23" ht="11.1" customHeight="1">
      <c r="A46" s="3062" t="s">
        <v>188</v>
      </c>
      <c r="B46" s="3062"/>
      <c r="C46" s="3062"/>
      <c r="D46" s="2090">
        <v>1.2</v>
      </c>
      <c r="E46" s="2090">
        <v>1.3</v>
      </c>
      <c r="F46" s="2090">
        <v>1.9</v>
      </c>
      <c r="G46" s="2090">
        <v>2.7</v>
      </c>
      <c r="H46" s="2090">
        <v>2.8</v>
      </c>
      <c r="I46" s="2090">
        <v>2.9</v>
      </c>
      <c r="J46" s="2090">
        <v>3.1</v>
      </c>
      <c r="K46" s="2090">
        <v>3.8</v>
      </c>
      <c r="L46" s="2091">
        <v>3.5</v>
      </c>
      <c r="M46" s="2091">
        <v>3</v>
      </c>
      <c r="N46" s="2091">
        <v>3.6</v>
      </c>
      <c r="O46" s="2091">
        <v>3.6</v>
      </c>
      <c r="P46" s="2091">
        <v>3.3</v>
      </c>
      <c r="Q46" s="2091">
        <v>3.1</v>
      </c>
      <c r="R46" s="2091">
        <v>2.7</v>
      </c>
      <c r="S46" s="2091">
        <v>2.8</v>
      </c>
      <c r="T46" s="2091">
        <v>2.9</v>
      </c>
      <c r="U46" s="2091">
        <v>3.2</v>
      </c>
      <c r="V46" s="2091">
        <v>3.5</v>
      </c>
      <c r="W46" s="2091">
        <v>3</v>
      </c>
    </row>
    <row r="47" spans="1:23" ht="11.1" customHeight="1">
      <c r="A47" s="3061" t="s">
        <v>189</v>
      </c>
      <c r="B47" s="3061"/>
      <c r="C47" s="3061"/>
      <c r="D47" s="2093">
        <v>6.3</v>
      </c>
      <c r="E47" s="2093">
        <v>6.8</v>
      </c>
      <c r="F47" s="2093">
        <v>7.3</v>
      </c>
      <c r="G47" s="2093">
        <v>9</v>
      </c>
      <c r="H47" s="2093">
        <v>11.4</v>
      </c>
      <c r="I47" s="2093">
        <v>11.6</v>
      </c>
      <c r="J47" s="2093">
        <v>13.4</v>
      </c>
      <c r="K47" s="2093">
        <v>13.7</v>
      </c>
      <c r="L47" s="2096">
        <v>14.3</v>
      </c>
      <c r="M47" s="2096">
        <v>13.6</v>
      </c>
      <c r="N47" s="2096">
        <v>14.6</v>
      </c>
      <c r="O47" s="2096">
        <v>12.5</v>
      </c>
      <c r="P47" s="2096">
        <v>14.2</v>
      </c>
      <c r="Q47" s="2096">
        <v>15.8</v>
      </c>
      <c r="R47" s="2096">
        <v>15.3</v>
      </c>
      <c r="S47" s="2096">
        <v>16.100000000000001</v>
      </c>
      <c r="T47" s="2096">
        <v>15.2</v>
      </c>
      <c r="U47" s="2096">
        <v>14.3</v>
      </c>
      <c r="V47" s="2096">
        <v>13</v>
      </c>
      <c r="W47" s="2096">
        <v>12.2</v>
      </c>
    </row>
    <row r="48" spans="1:23" ht="11.1" customHeight="1">
      <c r="A48" s="3062" t="s">
        <v>190</v>
      </c>
      <c r="B48" s="3062"/>
      <c r="C48" s="3062"/>
      <c r="D48" s="2094"/>
      <c r="E48" s="2090">
        <v>3.2</v>
      </c>
      <c r="F48" s="2090">
        <v>4.7</v>
      </c>
      <c r="G48" s="2090">
        <v>5.8</v>
      </c>
      <c r="H48" s="2090">
        <v>7</v>
      </c>
      <c r="I48" s="2090">
        <v>6.1</v>
      </c>
      <c r="J48" s="2090">
        <v>6</v>
      </c>
      <c r="K48" s="2090">
        <v>9.4</v>
      </c>
      <c r="L48" s="2091">
        <v>8.8000000000000007</v>
      </c>
      <c r="M48" s="2091">
        <v>8</v>
      </c>
      <c r="N48" s="2091">
        <v>5.6</v>
      </c>
      <c r="O48" s="2091">
        <v>6.6</v>
      </c>
      <c r="P48" s="2091">
        <v>7.8</v>
      </c>
      <c r="Q48" s="2091">
        <v>7.2</v>
      </c>
      <c r="R48" s="2091">
        <v>9.1</v>
      </c>
      <c r="S48" s="2091">
        <v>7</v>
      </c>
      <c r="T48" s="2091">
        <v>9.9</v>
      </c>
      <c r="U48" s="2091">
        <v>14.4</v>
      </c>
      <c r="V48" s="2091">
        <v>18.3</v>
      </c>
      <c r="W48" s="2091">
        <v>21.4</v>
      </c>
    </row>
    <row r="49" spans="1:23" ht="11.1" customHeight="1">
      <c r="A49" s="3061" t="s">
        <v>191</v>
      </c>
      <c r="B49" s="3061"/>
      <c r="C49" s="3061"/>
      <c r="D49" s="2093">
        <v>2.2000000000000002</v>
      </c>
      <c r="E49" s="2093">
        <v>2.8</v>
      </c>
      <c r="F49" s="2093">
        <v>3.4</v>
      </c>
      <c r="G49" s="2093">
        <v>3.7</v>
      </c>
      <c r="H49" s="2093">
        <v>3.9</v>
      </c>
      <c r="I49" s="2093">
        <v>4.5</v>
      </c>
      <c r="J49" s="2093">
        <v>4</v>
      </c>
      <c r="K49" s="2093">
        <v>4.5</v>
      </c>
      <c r="L49" s="2096">
        <v>5.4</v>
      </c>
      <c r="M49" s="2096">
        <v>5.2</v>
      </c>
      <c r="N49" s="2096">
        <v>4.8</v>
      </c>
      <c r="O49" s="2096">
        <v>4.3</v>
      </c>
      <c r="P49" s="2096">
        <v>6</v>
      </c>
      <c r="Q49" s="2096">
        <v>5.3</v>
      </c>
      <c r="R49" s="2096">
        <v>5.6</v>
      </c>
      <c r="S49" s="2096">
        <v>6.7</v>
      </c>
      <c r="T49" s="2096">
        <v>7</v>
      </c>
      <c r="U49" s="2096">
        <v>11.4</v>
      </c>
      <c r="V49" s="2096">
        <v>13</v>
      </c>
      <c r="W49" s="2096">
        <v>12.8</v>
      </c>
    </row>
    <row r="50" spans="1:23" ht="11.1" customHeight="1">
      <c r="A50" s="3062" t="s">
        <v>192</v>
      </c>
      <c r="B50" s="3062"/>
      <c r="C50" s="3062"/>
      <c r="D50" s="2090">
        <v>5.4</v>
      </c>
      <c r="E50" s="2090">
        <v>5.4</v>
      </c>
      <c r="F50" s="2090">
        <v>4.7</v>
      </c>
      <c r="G50" s="2090">
        <v>6.5</v>
      </c>
      <c r="H50" s="2090">
        <v>6.7</v>
      </c>
      <c r="I50" s="2090">
        <v>8.4</v>
      </c>
      <c r="J50" s="2090">
        <v>8.8000000000000007</v>
      </c>
      <c r="K50" s="2090">
        <v>9.6</v>
      </c>
      <c r="L50" s="2091">
        <v>9.3000000000000007</v>
      </c>
      <c r="M50" s="2091">
        <v>9.4</v>
      </c>
      <c r="N50" s="2091">
        <v>9.5</v>
      </c>
      <c r="O50" s="2091">
        <v>8.1</v>
      </c>
      <c r="P50" s="2091">
        <v>8.9</v>
      </c>
      <c r="Q50" s="2091">
        <v>8.1999999999999993</v>
      </c>
      <c r="R50" s="2091">
        <v>7.8</v>
      </c>
      <c r="S50" s="2091">
        <v>7.7</v>
      </c>
      <c r="T50" s="2091">
        <v>7.3</v>
      </c>
      <c r="U50" s="2091">
        <v>7.5</v>
      </c>
      <c r="V50" s="2091">
        <v>7.8</v>
      </c>
      <c r="W50" s="2091">
        <v>7.5</v>
      </c>
    </row>
    <row r="51" spans="1:23" ht="11.1" customHeight="1">
      <c r="A51" s="3061" t="s">
        <v>1031</v>
      </c>
      <c r="B51" s="3061"/>
      <c r="C51" s="3061"/>
      <c r="D51" s="2093">
        <v>1.8</v>
      </c>
      <c r="E51" s="2093">
        <v>2.7</v>
      </c>
      <c r="F51" s="2093">
        <v>7.6</v>
      </c>
      <c r="G51" s="2093">
        <v>9.8000000000000007</v>
      </c>
      <c r="H51" s="2093">
        <v>11.1</v>
      </c>
      <c r="I51" s="2093">
        <v>13.8</v>
      </c>
      <c r="J51" s="2093">
        <v>8.1</v>
      </c>
      <c r="K51" s="2093">
        <v>16</v>
      </c>
      <c r="L51" s="2096">
        <v>18.399999999999999</v>
      </c>
      <c r="M51" s="2096">
        <v>19.5</v>
      </c>
      <c r="N51" s="2096">
        <v>9.3000000000000007</v>
      </c>
      <c r="O51" s="2096">
        <v>24.7</v>
      </c>
      <c r="P51" s="2096">
        <v>30.1</v>
      </c>
      <c r="Q51" s="2096">
        <v>25.1</v>
      </c>
      <c r="R51" s="2096">
        <v>23.5</v>
      </c>
      <c r="S51" s="2096">
        <v>25.4</v>
      </c>
      <c r="T51" s="2096">
        <v>29.4</v>
      </c>
      <c r="U51" s="2096">
        <v>38</v>
      </c>
      <c r="V51" s="2096">
        <v>47.5</v>
      </c>
      <c r="W51" s="2096">
        <v>41.4</v>
      </c>
    </row>
    <row r="52" spans="1:23" ht="11.1" customHeight="1">
      <c r="A52" s="3062" t="s">
        <v>194</v>
      </c>
      <c r="B52" s="3062"/>
      <c r="C52" s="3062"/>
      <c r="D52" s="2090">
        <v>1.3</v>
      </c>
      <c r="E52" s="2090">
        <v>1.6</v>
      </c>
      <c r="F52" s="2090">
        <v>2.2000000000000002</v>
      </c>
      <c r="G52" s="2090">
        <v>2.8</v>
      </c>
      <c r="H52" s="2090">
        <v>3.3</v>
      </c>
      <c r="I52" s="2090">
        <v>3.6</v>
      </c>
      <c r="J52" s="2090">
        <v>4.4000000000000004</v>
      </c>
      <c r="K52" s="2090">
        <v>5.6</v>
      </c>
      <c r="L52" s="2091">
        <v>6.2</v>
      </c>
      <c r="M52" s="2091">
        <v>5.6</v>
      </c>
      <c r="N52" s="2091">
        <v>5.7</v>
      </c>
      <c r="O52" s="2091">
        <v>6</v>
      </c>
      <c r="P52" s="2091">
        <v>6.2</v>
      </c>
      <c r="Q52" s="2091">
        <v>5.6</v>
      </c>
      <c r="R52" s="2091">
        <v>7.1</v>
      </c>
      <c r="S52" s="2091">
        <v>7.2</v>
      </c>
      <c r="T52" s="2091">
        <v>7.1</v>
      </c>
      <c r="U52" s="2091">
        <v>11.1</v>
      </c>
      <c r="V52" s="2091">
        <v>13</v>
      </c>
      <c r="W52" s="2091">
        <v>13</v>
      </c>
    </row>
    <row r="53" spans="1:23" ht="11.1" customHeight="1">
      <c r="A53" s="3082" t="s">
        <v>195</v>
      </c>
      <c r="B53" s="3082"/>
      <c r="C53" s="3082"/>
      <c r="D53" s="2094"/>
      <c r="E53" s="2094"/>
      <c r="F53" s="2094"/>
      <c r="G53" s="2094"/>
      <c r="H53" s="2094"/>
      <c r="I53" s="2094"/>
      <c r="J53" s="2094"/>
      <c r="K53" s="2094"/>
      <c r="L53" s="2072">
        <v>4.4000000000000004</v>
      </c>
      <c r="M53" s="2072">
        <v>7.4</v>
      </c>
      <c r="N53" s="2072">
        <v>5.6</v>
      </c>
      <c r="O53" s="2072">
        <v>8.5</v>
      </c>
      <c r="P53" s="2072">
        <v>7.3</v>
      </c>
      <c r="Q53" s="2072">
        <v>7.2</v>
      </c>
      <c r="R53" s="2072">
        <v>8</v>
      </c>
      <c r="S53" s="2072">
        <v>7.8</v>
      </c>
      <c r="T53" s="2072">
        <v>7.4</v>
      </c>
      <c r="U53" s="2072">
        <v>7.3</v>
      </c>
      <c r="V53" s="2072">
        <v>8.4</v>
      </c>
      <c r="W53" s="2072">
        <v>5.8</v>
      </c>
    </row>
    <row r="54" spans="1:23" ht="11.1" customHeight="1">
      <c r="A54" s="3063" t="s">
        <v>196</v>
      </c>
      <c r="B54" s="3064"/>
      <c r="C54" s="3064"/>
      <c r="D54" s="2100">
        <v>2.4</v>
      </c>
      <c r="E54" s="2100">
        <v>2.5</v>
      </c>
      <c r="F54" s="2100">
        <v>2.8</v>
      </c>
      <c r="G54" s="2100">
        <v>3.6</v>
      </c>
      <c r="H54" s="2100">
        <v>3.9</v>
      </c>
      <c r="I54" s="2100">
        <v>4.2</v>
      </c>
      <c r="J54" s="2100">
        <v>4.5</v>
      </c>
      <c r="K54" s="2100">
        <v>5.4</v>
      </c>
      <c r="L54" s="2101">
        <v>5.5</v>
      </c>
      <c r="M54" s="2102">
        <v>5.6</v>
      </c>
      <c r="N54" s="2102">
        <v>5.8</v>
      </c>
      <c r="O54" s="2101">
        <v>6</v>
      </c>
      <c r="P54" s="2101">
        <v>6.2</v>
      </c>
      <c r="Q54" s="2101">
        <v>5.8</v>
      </c>
      <c r="R54" s="2101">
        <v>5.8</v>
      </c>
      <c r="S54" s="2101">
        <v>6.5</v>
      </c>
      <c r="T54" s="2101">
        <v>7.6</v>
      </c>
      <c r="U54" s="2101">
        <v>10.7</v>
      </c>
      <c r="V54" s="2101">
        <v>12.9</v>
      </c>
      <c r="W54" s="2101">
        <v>13.1</v>
      </c>
    </row>
    <row r="55" spans="1:23" s="1655" customFormat="1" ht="12.75" customHeight="1">
      <c r="A55" s="3077" t="s">
        <v>1134</v>
      </c>
      <c r="B55" s="3077"/>
      <c r="C55" s="3077"/>
      <c r="D55" s="3077"/>
      <c r="E55" s="3077"/>
      <c r="F55" s="1870"/>
      <c r="G55" s="1870"/>
      <c r="H55" s="1870"/>
      <c r="I55" s="2088"/>
      <c r="J55" s="2088"/>
      <c r="K55" s="2088"/>
      <c r="L55" s="2088"/>
      <c r="M55" s="2089"/>
      <c r="N55" s="2089"/>
      <c r="O55" s="2089"/>
      <c r="P55" s="2089"/>
      <c r="Q55" s="2089"/>
      <c r="R55" s="2089"/>
      <c r="S55" s="2089"/>
      <c r="T55" s="2089"/>
      <c r="U55" s="2089"/>
      <c r="V55" s="2089"/>
      <c r="W55" s="2089"/>
    </row>
    <row r="56" spans="1:23" ht="24" customHeight="1">
      <c r="A56" s="1881" t="s">
        <v>665</v>
      </c>
      <c r="B56" s="3068" t="s">
        <v>2164</v>
      </c>
      <c r="C56" s="3068"/>
      <c r="D56" s="3068"/>
      <c r="E56" s="3068"/>
      <c r="F56" s="3068"/>
      <c r="G56" s="3068"/>
      <c r="H56" s="3068"/>
      <c r="I56" s="3068"/>
      <c r="J56" s="3068"/>
      <c r="K56" s="3068"/>
      <c r="L56" s="3068"/>
      <c r="M56" s="2513"/>
      <c r="N56" s="2513"/>
      <c r="O56" s="2513"/>
      <c r="P56" s="2513"/>
      <c r="Q56" s="2513"/>
      <c r="R56" s="2513"/>
      <c r="S56" s="2513"/>
      <c r="T56" s="2513"/>
      <c r="U56" s="2513"/>
      <c r="V56" s="2513"/>
      <c r="W56" s="2513"/>
    </row>
    <row r="57" spans="1:23" ht="45.75" customHeight="1">
      <c r="A57" s="3068" t="s">
        <v>1407</v>
      </c>
      <c r="B57" s="2502"/>
      <c r="C57" s="2502"/>
      <c r="D57" s="2502"/>
      <c r="E57" s="2502"/>
      <c r="F57" s="2502"/>
      <c r="G57" s="2502"/>
      <c r="H57" s="2502"/>
      <c r="I57" s="2502"/>
      <c r="J57" s="2502"/>
      <c r="K57" s="2502"/>
      <c r="L57" s="2502"/>
      <c r="M57" s="2502"/>
      <c r="N57" s="2502"/>
      <c r="O57" s="2502"/>
      <c r="P57" s="2502"/>
      <c r="Q57" s="2502"/>
      <c r="R57" s="2502"/>
      <c r="S57" s="2502"/>
      <c r="T57" s="2502"/>
      <c r="U57" s="2502"/>
      <c r="V57" s="2502"/>
      <c r="W57" s="2502"/>
    </row>
    <row r="58" spans="1:23" ht="24.95" customHeight="1">
      <c r="A58" s="3060" t="s">
        <v>505</v>
      </c>
      <c r="B58" s="3060"/>
      <c r="C58" s="3060" t="s">
        <v>2160</v>
      </c>
      <c r="D58" s="3060"/>
      <c r="E58" s="3060"/>
      <c r="F58" s="3060"/>
      <c r="G58" s="3060"/>
      <c r="H58" s="3060"/>
      <c r="I58" s="3060"/>
      <c r="J58" s="3060"/>
      <c r="K58" s="3060"/>
      <c r="L58" s="3060"/>
      <c r="M58" s="2502"/>
      <c r="N58" s="2502"/>
      <c r="O58" s="2502"/>
      <c r="P58" s="2502"/>
      <c r="Q58" s="2502"/>
      <c r="R58" s="2502"/>
      <c r="S58" s="2502"/>
      <c r="T58" s="2502"/>
      <c r="U58" s="2502"/>
      <c r="V58" s="2502"/>
      <c r="W58" s="2502"/>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8:B58"/>
    <mergeCell ref="C58:W58"/>
    <mergeCell ref="A47:C47"/>
    <mergeCell ref="A48:C48"/>
    <mergeCell ref="A49:C49"/>
    <mergeCell ref="A50:C50"/>
    <mergeCell ref="A51:C51"/>
    <mergeCell ref="A52:C52"/>
    <mergeCell ref="A53:C53"/>
    <mergeCell ref="A54:C54"/>
    <mergeCell ref="A55:E55"/>
    <mergeCell ref="B56:W56"/>
    <mergeCell ref="A57:W57"/>
  </mergeCells>
  <pageMargins left="0.75" right="0.75" top="1" bottom="1" header="0.5" footer="0.5"/>
  <pageSetup paperSize="17" scale="7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6"/>
  </sheetPr>
  <dimension ref="A1:Q38"/>
  <sheetViews>
    <sheetView showGridLines="0" workbookViewId="0">
      <selection sqref="A1:O1"/>
    </sheetView>
  </sheetViews>
  <sheetFormatPr defaultColWidth="9.140625" defaultRowHeight="12.75"/>
  <cols>
    <col min="1" max="1" width="4.5703125" style="350" customWidth="1"/>
    <col min="2" max="2" width="2.5703125" style="350" customWidth="1"/>
    <col min="3" max="3" width="3.42578125" style="350" customWidth="1"/>
    <col min="4" max="6" width="11.85546875" style="350" customWidth="1"/>
    <col min="7" max="7" width="11.85546875" style="258" customWidth="1"/>
    <col min="8" max="10" width="11.85546875" style="350" customWidth="1"/>
    <col min="11" max="11" width="11.85546875" style="258" customWidth="1"/>
    <col min="12" max="14" width="11.85546875" style="350" customWidth="1"/>
    <col min="15" max="15" width="11.85546875" style="258" customWidth="1"/>
    <col min="16" max="16384" width="9.140625" style="350"/>
  </cols>
  <sheetData>
    <row r="1" spans="1:17" ht="23.25" customHeight="1">
      <c r="A1" s="2413" t="s">
        <v>1907</v>
      </c>
      <c r="B1" s="2413"/>
      <c r="C1" s="2413"/>
      <c r="D1" s="2413"/>
      <c r="E1" s="2413"/>
      <c r="F1" s="2413"/>
      <c r="G1" s="2413"/>
      <c r="H1" s="2413"/>
      <c r="I1" s="2413"/>
      <c r="J1" s="2413"/>
      <c r="K1" s="2413"/>
      <c r="L1" s="2413"/>
      <c r="M1" s="2413"/>
      <c r="N1" s="2413"/>
      <c r="O1" s="2413"/>
    </row>
    <row r="2" spans="1:17" ht="27" customHeight="1">
      <c r="A2" s="2414" t="s">
        <v>811</v>
      </c>
      <c r="B2" s="2415"/>
      <c r="C2" s="2415"/>
      <c r="D2" s="2419" t="s">
        <v>1106</v>
      </c>
      <c r="E2" s="2420"/>
      <c r="F2" s="2420"/>
      <c r="G2" s="2421"/>
      <c r="H2" s="2419" t="s">
        <v>1107</v>
      </c>
      <c r="I2" s="2420"/>
      <c r="J2" s="2420"/>
      <c r="K2" s="2421"/>
      <c r="L2" s="2419" t="s">
        <v>1108</v>
      </c>
      <c r="M2" s="2420"/>
      <c r="N2" s="2420"/>
      <c r="O2" s="2421"/>
    </row>
    <row r="3" spans="1:17" ht="26.25" customHeight="1">
      <c r="A3" s="2416"/>
      <c r="B3" s="2417"/>
      <c r="C3" s="2417"/>
      <c r="D3" s="2419" t="s">
        <v>1105</v>
      </c>
      <c r="E3" s="2421"/>
      <c r="F3" s="2422" t="s">
        <v>1109</v>
      </c>
      <c r="G3" s="2422" t="s">
        <v>360</v>
      </c>
      <c r="H3" s="2419" t="s">
        <v>1105</v>
      </c>
      <c r="I3" s="2421"/>
      <c r="J3" s="2422" t="s">
        <v>1109</v>
      </c>
      <c r="K3" s="2422" t="s">
        <v>360</v>
      </c>
      <c r="L3" s="2419" t="s">
        <v>1105</v>
      </c>
      <c r="M3" s="2421"/>
      <c r="N3" s="2422" t="s">
        <v>758</v>
      </c>
      <c r="O3" s="2422" t="s">
        <v>360</v>
      </c>
    </row>
    <row r="4" spans="1:17" ht="45" customHeight="1">
      <c r="A4" s="2418"/>
      <c r="B4" s="2418"/>
      <c r="C4" s="2418"/>
      <c r="D4" s="1323" t="s">
        <v>44</v>
      </c>
      <c r="E4" s="1323" t="s">
        <v>45</v>
      </c>
      <c r="F4" s="2423"/>
      <c r="G4" s="2423"/>
      <c r="H4" s="1323" t="s">
        <v>44</v>
      </c>
      <c r="I4" s="1323" t="s">
        <v>45</v>
      </c>
      <c r="J4" s="2423"/>
      <c r="K4" s="2423"/>
      <c r="L4" s="1323" t="s">
        <v>44</v>
      </c>
      <c r="M4" s="1323" t="s">
        <v>45</v>
      </c>
      <c r="N4" s="2423"/>
      <c r="O4" s="2423"/>
    </row>
    <row r="5" spans="1:17">
      <c r="A5" s="2302">
        <v>1991</v>
      </c>
      <c r="B5" s="2303"/>
      <c r="C5" s="2424"/>
      <c r="D5" s="1349">
        <v>18.7</v>
      </c>
      <c r="E5" s="1350">
        <v>10.199999999999999</v>
      </c>
      <c r="F5" s="1350">
        <v>70.099999999999994</v>
      </c>
      <c r="G5" s="1351">
        <v>44</v>
      </c>
      <c r="H5" s="1349">
        <v>30.6</v>
      </c>
      <c r="I5" s="1350">
        <v>23.4</v>
      </c>
      <c r="J5" s="1350">
        <v>83.8</v>
      </c>
      <c r="K5" s="1351">
        <v>55.1</v>
      </c>
      <c r="L5" s="511">
        <v>44.1</v>
      </c>
      <c r="M5" s="511">
        <v>36.700000000000003</v>
      </c>
      <c r="N5" s="511">
        <v>88</v>
      </c>
      <c r="O5" s="1352">
        <v>63.1</v>
      </c>
    </row>
    <row r="6" spans="1:17">
      <c r="A6" s="2275">
        <v>1992</v>
      </c>
      <c r="B6" s="2296"/>
      <c r="C6" s="2412"/>
      <c r="D6" s="209">
        <v>20.6</v>
      </c>
      <c r="E6" s="73">
        <v>11.2</v>
      </c>
      <c r="F6" s="73">
        <v>69.3</v>
      </c>
      <c r="G6" s="262">
        <v>45.2</v>
      </c>
      <c r="H6" s="209">
        <v>29.8</v>
      </c>
      <c r="I6" s="73">
        <v>21.4</v>
      </c>
      <c r="J6" s="73">
        <v>82.3</v>
      </c>
      <c r="K6" s="262">
        <v>53.5</v>
      </c>
      <c r="L6" s="73">
        <v>40.700000000000003</v>
      </c>
      <c r="M6" s="73">
        <v>32.6</v>
      </c>
      <c r="N6" s="73">
        <v>87.5</v>
      </c>
      <c r="O6" s="263">
        <v>61.8</v>
      </c>
    </row>
    <row r="7" spans="1:17">
      <c r="A7" s="2302">
        <v>1993</v>
      </c>
      <c r="B7" s="2303"/>
      <c r="C7" s="2424"/>
      <c r="D7" s="1349">
        <v>22.5</v>
      </c>
      <c r="E7" s="1350">
        <v>12.6</v>
      </c>
      <c r="F7" s="1350">
        <v>55.7</v>
      </c>
      <c r="G7" s="1351">
        <v>45.3</v>
      </c>
      <c r="H7" s="1349">
        <v>32.799999999999997</v>
      </c>
      <c r="I7" s="1350">
        <v>24.4</v>
      </c>
      <c r="J7" s="1350">
        <v>71.599999999999994</v>
      </c>
      <c r="K7" s="1351">
        <v>56.3</v>
      </c>
      <c r="L7" s="511">
        <v>42.9</v>
      </c>
      <c r="M7" s="511">
        <v>35.299999999999997</v>
      </c>
      <c r="N7" s="511">
        <v>80</v>
      </c>
      <c r="O7" s="1352">
        <v>61.9</v>
      </c>
    </row>
    <row r="8" spans="1:17">
      <c r="A8" s="2275">
        <v>1994</v>
      </c>
      <c r="B8" s="2296"/>
      <c r="C8" s="2412"/>
      <c r="D8" s="209">
        <v>25.7</v>
      </c>
      <c r="E8" s="73">
        <v>16.7</v>
      </c>
      <c r="F8" s="73">
        <v>55.8</v>
      </c>
      <c r="G8" s="262">
        <v>46.1</v>
      </c>
      <c r="H8" s="209">
        <v>37.4</v>
      </c>
      <c r="I8" s="73">
        <v>30.4</v>
      </c>
      <c r="J8" s="73">
        <v>71.099999999999994</v>
      </c>
      <c r="K8" s="262">
        <v>56.9</v>
      </c>
      <c r="L8" s="73">
        <v>45.6</v>
      </c>
      <c r="M8" s="73">
        <v>38.200000000000003</v>
      </c>
      <c r="N8" s="73">
        <v>80.400000000000006</v>
      </c>
      <c r="O8" s="263">
        <v>62</v>
      </c>
      <c r="Q8" s="246"/>
    </row>
    <row r="9" spans="1:17">
      <c r="A9" s="2302">
        <v>1995</v>
      </c>
      <c r="B9" s="2303"/>
      <c r="C9" s="2424"/>
      <c r="D9" s="1349">
        <v>28.5</v>
      </c>
      <c r="E9" s="1350">
        <v>19.899999999999999</v>
      </c>
      <c r="F9" s="1350">
        <v>54.5</v>
      </c>
      <c r="G9" s="1351">
        <v>46.4</v>
      </c>
      <c r="H9" s="1349">
        <v>40.9</v>
      </c>
      <c r="I9" s="1350">
        <v>34.1</v>
      </c>
      <c r="J9" s="1350">
        <v>70.5</v>
      </c>
      <c r="K9" s="1351">
        <v>57.6</v>
      </c>
      <c r="L9" s="511">
        <v>48.4</v>
      </c>
      <c r="M9" s="511">
        <v>41.7</v>
      </c>
      <c r="N9" s="511">
        <v>80.7</v>
      </c>
      <c r="O9" s="1352">
        <v>64.2</v>
      </c>
      <c r="Q9" s="246"/>
    </row>
    <row r="10" spans="1:17">
      <c r="A10" s="2275">
        <v>1996</v>
      </c>
      <c r="B10" s="2296"/>
      <c r="C10" s="2412"/>
      <c r="D10" s="209">
        <v>31.2</v>
      </c>
      <c r="E10" s="73">
        <v>23.1</v>
      </c>
      <c r="F10" s="73">
        <v>55.3</v>
      </c>
      <c r="G10" s="262">
        <v>49.2</v>
      </c>
      <c r="H10" s="209">
        <v>45.4</v>
      </c>
      <c r="I10" s="73">
        <v>39.799999999999997</v>
      </c>
      <c r="J10" s="73">
        <v>71.8</v>
      </c>
      <c r="K10" s="262">
        <v>61.2</v>
      </c>
      <c r="L10" s="73">
        <v>50.8</v>
      </c>
      <c r="M10" s="73">
        <v>44.9</v>
      </c>
      <c r="N10" s="73">
        <v>79.2</v>
      </c>
      <c r="O10" s="263">
        <v>63.5</v>
      </c>
      <c r="Q10" s="246"/>
    </row>
    <row r="11" spans="1:17">
      <c r="A11" s="2302">
        <v>1997</v>
      </c>
      <c r="B11" s="2303"/>
      <c r="C11" s="2424"/>
      <c r="D11" s="1349">
        <v>29.4</v>
      </c>
      <c r="E11" s="1350">
        <v>22.6</v>
      </c>
      <c r="F11" s="1350">
        <v>53.8</v>
      </c>
      <c r="G11" s="1351">
        <v>47.3</v>
      </c>
      <c r="H11" s="1349">
        <v>47.3</v>
      </c>
      <c r="I11" s="1350">
        <v>42.3</v>
      </c>
      <c r="J11" s="1350">
        <v>72</v>
      </c>
      <c r="K11" s="1351">
        <v>60.2</v>
      </c>
      <c r="L11" s="511">
        <v>54.3</v>
      </c>
      <c r="M11" s="511">
        <v>49.6</v>
      </c>
      <c r="N11" s="511">
        <v>81.7</v>
      </c>
      <c r="O11" s="1352">
        <v>65.400000000000006</v>
      </c>
      <c r="Q11" s="246"/>
    </row>
    <row r="12" spans="1:17">
      <c r="A12" s="2275">
        <v>1998</v>
      </c>
      <c r="B12" s="2296"/>
      <c r="C12" s="2412"/>
      <c r="D12" s="209">
        <v>29</v>
      </c>
      <c r="E12" s="73">
        <v>22.2</v>
      </c>
      <c r="F12" s="73">
        <v>52.5</v>
      </c>
      <c r="G12" s="262">
        <v>45.7</v>
      </c>
      <c r="H12" s="209">
        <v>44.9</v>
      </c>
      <c r="I12" s="73">
        <v>39.6</v>
      </c>
      <c r="J12" s="73">
        <v>69.8</v>
      </c>
      <c r="K12" s="262">
        <v>57.7</v>
      </c>
      <c r="L12" s="73">
        <v>54.1</v>
      </c>
      <c r="M12" s="73">
        <v>49.1</v>
      </c>
      <c r="N12" s="73">
        <v>81.400000000000006</v>
      </c>
      <c r="O12" s="263">
        <v>65.3</v>
      </c>
      <c r="Q12" s="246"/>
    </row>
    <row r="13" spans="1:17">
      <c r="A13" s="2302">
        <v>1999</v>
      </c>
      <c r="B13" s="2303"/>
      <c r="C13" s="2424"/>
      <c r="D13" s="1349">
        <v>28.3</v>
      </c>
      <c r="E13" s="1350">
        <v>22</v>
      </c>
      <c r="F13" s="1350">
        <v>52.1</v>
      </c>
      <c r="G13" s="1351">
        <v>44.1</v>
      </c>
      <c r="H13" s="1349">
        <v>46.2</v>
      </c>
      <c r="I13" s="1350">
        <v>40.9</v>
      </c>
      <c r="J13" s="1350">
        <v>70.599999999999994</v>
      </c>
      <c r="K13" s="1351">
        <v>57.6</v>
      </c>
      <c r="L13" s="511">
        <v>54.7</v>
      </c>
      <c r="M13" s="511">
        <v>49.7</v>
      </c>
      <c r="N13" s="511">
        <v>80</v>
      </c>
      <c r="O13" s="1352">
        <v>64.599999999999994</v>
      </c>
      <c r="Q13" s="246"/>
    </row>
    <row r="14" spans="1:17">
      <c r="A14" s="2275">
        <v>2000</v>
      </c>
      <c r="B14" s="2296"/>
      <c r="C14" s="2412"/>
      <c r="D14" s="209">
        <v>26.8</v>
      </c>
      <c r="E14" s="73">
        <v>20.3</v>
      </c>
      <c r="F14" s="73">
        <v>51.7</v>
      </c>
      <c r="G14" s="262">
        <v>40.5</v>
      </c>
      <c r="H14" s="209">
        <v>45.6</v>
      </c>
      <c r="I14" s="73">
        <v>40.299999999999997</v>
      </c>
      <c r="J14" s="73">
        <v>71.400000000000006</v>
      </c>
      <c r="K14" s="262">
        <v>55.1</v>
      </c>
      <c r="L14" s="73">
        <v>54</v>
      </c>
      <c r="M14" s="73">
        <v>48.8</v>
      </c>
      <c r="N14" s="73">
        <v>80.3</v>
      </c>
      <c r="O14" s="263">
        <v>62.5</v>
      </c>
    </row>
    <row r="15" spans="1:17">
      <c r="A15" s="2302">
        <v>2001</v>
      </c>
      <c r="B15" s="2303"/>
      <c r="C15" s="2424"/>
      <c r="D15" s="1349">
        <v>26.8</v>
      </c>
      <c r="E15" s="1350">
        <v>20.399999999999999</v>
      </c>
      <c r="F15" s="1350">
        <v>50.5</v>
      </c>
      <c r="G15" s="1351">
        <v>36.6</v>
      </c>
      <c r="H15" s="1349">
        <v>45.6</v>
      </c>
      <c r="I15" s="1350">
        <v>40.1</v>
      </c>
      <c r="J15" s="1350">
        <v>70.099999999999994</v>
      </c>
      <c r="K15" s="1351">
        <v>52.8</v>
      </c>
      <c r="L15" s="511">
        <v>53.9</v>
      </c>
      <c r="M15" s="511">
        <v>49</v>
      </c>
      <c r="N15" s="511">
        <v>79.7</v>
      </c>
      <c r="O15" s="1352">
        <v>61</v>
      </c>
    </row>
    <row r="16" spans="1:17">
      <c r="A16" s="2275">
        <v>2002</v>
      </c>
      <c r="B16" s="2296"/>
      <c r="C16" s="2412"/>
      <c r="D16" s="209">
        <v>24.5</v>
      </c>
      <c r="E16" s="73">
        <v>19.2</v>
      </c>
      <c r="F16" s="73">
        <v>47</v>
      </c>
      <c r="G16" s="262">
        <v>31.4</v>
      </c>
      <c r="H16" s="209">
        <v>44.6</v>
      </c>
      <c r="I16" s="73">
        <v>38.700000000000003</v>
      </c>
      <c r="J16" s="73">
        <v>66.900000000000006</v>
      </c>
      <c r="K16" s="262">
        <v>47.4</v>
      </c>
      <c r="L16" s="73">
        <v>53</v>
      </c>
      <c r="M16" s="73">
        <v>47.8</v>
      </c>
      <c r="N16" s="73">
        <v>78.400000000000006</v>
      </c>
      <c r="O16" s="263">
        <v>57.2</v>
      </c>
    </row>
    <row r="17" spans="1:17">
      <c r="A17" s="2302">
        <v>2003</v>
      </c>
      <c r="B17" s="2303"/>
      <c r="C17" s="2424"/>
      <c r="D17" s="1349">
        <v>22.8</v>
      </c>
      <c r="E17" s="1350">
        <v>17.5</v>
      </c>
      <c r="F17" s="1350">
        <v>45.6</v>
      </c>
      <c r="G17" s="1351">
        <v>28.4</v>
      </c>
      <c r="H17" s="1349">
        <v>41.4</v>
      </c>
      <c r="I17" s="1350">
        <v>36.4</v>
      </c>
      <c r="J17" s="1350">
        <v>66</v>
      </c>
      <c r="K17" s="1351">
        <v>43</v>
      </c>
      <c r="L17" s="511">
        <v>51.1</v>
      </c>
      <c r="M17" s="511">
        <v>46.1</v>
      </c>
      <c r="N17" s="511">
        <v>76.599999999999994</v>
      </c>
      <c r="O17" s="1352">
        <v>53.7</v>
      </c>
    </row>
    <row r="18" spans="1:17">
      <c r="A18" s="2275">
        <v>2004</v>
      </c>
      <c r="B18" s="2296"/>
      <c r="C18" s="2412"/>
      <c r="D18" s="209">
        <v>21.5</v>
      </c>
      <c r="E18" s="73">
        <v>16.3</v>
      </c>
      <c r="F18" s="73">
        <v>43.9</v>
      </c>
      <c r="G18" s="262">
        <v>27.9</v>
      </c>
      <c r="H18" s="209">
        <v>39.799999999999997</v>
      </c>
      <c r="I18" s="73">
        <v>35.1</v>
      </c>
      <c r="J18" s="73">
        <v>64.2</v>
      </c>
      <c r="K18" s="262">
        <v>40.700000000000003</v>
      </c>
      <c r="L18" s="73">
        <v>51.1</v>
      </c>
      <c r="M18" s="73">
        <v>45.7</v>
      </c>
      <c r="N18" s="73">
        <v>76.8</v>
      </c>
      <c r="O18" s="263">
        <v>52.8</v>
      </c>
    </row>
    <row r="19" spans="1:17">
      <c r="A19" s="2302">
        <v>2005</v>
      </c>
      <c r="B19" s="2303"/>
      <c r="C19" s="2424"/>
      <c r="D19" s="1349">
        <v>21.4</v>
      </c>
      <c r="E19" s="1350">
        <v>16.5</v>
      </c>
      <c r="F19" s="1350">
        <v>41</v>
      </c>
      <c r="G19" s="1351">
        <v>25.9</v>
      </c>
      <c r="H19" s="1349">
        <v>38.200000000000003</v>
      </c>
      <c r="I19" s="1350">
        <v>34.1</v>
      </c>
      <c r="J19" s="1350">
        <v>63.2</v>
      </c>
      <c r="K19" s="1351">
        <v>38.9</v>
      </c>
      <c r="L19" s="511">
        <v>50.4</v>
      </c>
      <c r="M19" s="511">
        <v>44.8</v>
      </c>
      <c r="N19" s="511">
        <v>75.099999999999994</v>
      </c>
      <c r="O19" s="1352">
        <v>50</v>
      </c>
    </row>
    <row r="20" spans="1:17">
      <c r="A20" s="2275">
        <v>2006</v>
      </c>
      <c r="B20" s="2296"/>
      <c r="C20" s="2412"/>
      <c r="D20" s="209">
        <v>20.9</v>
      </c>
      <c r="E20" s="73">
        <v>15.7</v>
      </c>
      <c r="F20" s="73">
        <v>40.5</v>
      </c>
      <c r="G20" s="262">
        <v>24.6</v>
      </c>
      <c r="H20" s="209">
        <v>36.1</v>
      </c>
      <c r="I20" s="73">
        <v>31.8</v>
      </c>
      <c r="J20" s="73">
        <v>61.5</v>
      </c>
      <c r="K20" s="262">
        <v>36.1</v>
      </c>
      <c r="L20" s="73">
        <v>48.2</v>
      </c>
      <c r="M20" s="73">
        <v>42.3</v>
      </c>
      <c r="N20" s="73">
        <v>72.7</v>
      </c>
      <c r="O20" s="263">
        <v>47.1</v>
      </c>
      <c r="Q20" s="109"/>
    </row>
    <row r="21" spans="1:17">
      <c r="A21" s="2302">
        <v>2007</v>
      </c>
      <c r="B21" s="2303"/>
      <c r="C21" s="2424"/>
      <c r="D21" s="1349">
        <v>19</v>
      </c>
      <c r="E21" s="1350">
        <v>14.2</v>
      </c>
      <c r="F21" s="1350">
        <v>38.9</v>
      </c>
      <c r="G21" s="1351">
        <v>22.1</v>
      </c>
      <c r="H21" s="1349">
        <v>35.6</v>
      </c>
      <c r="I21" s="1350">
        <v>31</v>
      </c>
      <c r="J21" s="1350">
        <v>61.7</v>
      </c>
      <c r="K21" s="1351">
        <v>34.6</v>
      </c>
      <c r="L21" s="511">
        <v>46.8</v>
      </c>
      <c r="M21" s="511">
        <v>41.8</v>
      </c>
      <c r="N21" s="511">
        <v>72.2</v>
      </c>
      <c r="O21" s="1352">
        <v>46.2</v>
      </c>
      <c r="Q21" s="109"/>
    </row>
    <row r="22" spans="1:17">
      <c r="A22" s="2275">
        <v>2008</v>
      </c>
      <c r="B22" s="2296"/>
      <c r="C22" s="2412"/>
      <c r="D22" s="209">
        <v>19.600000000000001</v>
      </c>
      <c r="E22" s="73">
        <v>14.6</v>
      </c>
      <c r="F22" s="73">
        <v>38.9</v>
      </c>
      <c r="G22" s="262">
        <v>20.5</v>
      </c>
      <c r="H22" s="209">
        <v>34.1</v>
      </c>
      <c r="I22" s="73">
        <v>29.9</v>
      </c>
      <c r="J22" s="73">
        <v>58.3</v>
      </c>
      <c r="K22" s="262">
        <v>31.7</v>
      </c>
      <c r="L22" s="73">
        <v>47.4</v>
      </c>
      <c r="M22" s="73">
        <v>42.6</v>
      </c>
      <c r="N22" s="73">
        <v>71.900000000000006</v>
      </c>
      <c r="O22" s="263">
        <v>44.7</v>
      </c>
      <c r="Q22" s="109"/>
    </row>
    <row r="23" spans="1:17">
      <c r="A23" s="2302">
        <v>2009</v>
      </c>
      <c r="B23" s="2303"/>
      <c r="C23" s="2424"/>
      <c r="D23" s="1349">
        <v>19.899999999999999</v>
      </c>
      <c r="E23" s="1350">
        <v>15.7</v>
      </c>
      <c r="F23" s="1350">
        <v>36.6</v>
      </c>
      <c r="G23" s="1351">
        <v>20.100000000000001</v>
      </c>
      <c r="H23" s="1349">
        <v>36</v>
      </c>
      <c r="I23" s="1350">
        <v>32.299999999999997</v>
      </c>
      <c r="J23" s="1350">
        <v>59.1</v>
      </c>
      <c r="K23" s="1351">
        <v>32.700000000000003</v>
      </c>
      <c r="L23" s="511">
        <v>46.7</v>
      </c>
      <c r="M23" s="511">
        <v>42</v>
      </c>
      <c r="N23" s="511">
        <v>72.3</v>
      </c>
      <c r="O23" s="1352">
        <v>43.6</v>
      </c>
      <c r="Q23" s="109"/>
    </row>
    <row r="24" spans="1:17">
      <c r="A24" s="2275">
        <v>2010</v>
      </c>
      <c r="B24" s="2296"/>
      <c r="C24" s="2412"/>
      <c r="D24" s="209">
        <v>21.4</v>
      </c>
      <c r="E24" s="73">
        <v>17.3</v>
      </c>
      <c r="F24" s="73">
        <v>35.799999999999997</v>
      </c>
      <c r="G24" s="262">
        <v>20</v>
      </c>
      <c r="H24" s="209">
        <v>37</v>
      </c>
      <c r="I24" s="73">
        <v>33.4</v>
      </c>
      <c r="J24" s="73">
        <v>58.2</v>
      </c>
      <c r="K24" s="262">
        <v>33</v>
      </c>
      <c r="L24" s="73">
        <v>48.2</v>
      </c>
      <c r="M24" s="73">
        <v>43.8</v>
      </c>
      <c r="N24" s="73">
        <v>71</v>
      </c>
      <c r="O24" s="263">
        <v>42.2</v>
      </c>
      <c r="Q24" s="109"/>
    </row>
    <row r="25" spans="1:17">
      <c r="A25" s="2302">
        <v>2011</v>
      </c>
      <c r="B25" s="2303"/>
      <c r="C25" s="2424"/>
      <c r="D25" s="1349">
        <v>20.100000000000001</v>
      </c>
      <c r="E25" s="1350">
        <v>16.399999999999999</v>
      </c>
      <c r="F25" s="1350">
        <v>33.1</v>
      </c>
      <c r="G25" s="1351">
        <v>18.399999999999999</v>
      </c>
      <c r="H25" s="1349">
        <v>37.700000000000003</v>
      </c>
      <c r="I25" s="1350">
        <v>34.5</v>
      </c>
      <c r="J25" s="1350">
        <v>56</v>
      </c>
      <c r="K25" s="1351">
        <v>30.4</v>
      </c>
      <c r="L25" s="511">
        <v>49.9</v>
      </c>
      <c r="M25" s="511">
        <v>45.5</v>
      </c>
      <c r="N25" s="511">
        <v>70</v>
      </c>
      <c r="O25" s="1352">
        <v>40</v>
      </c>
      <c r="Q25" s="109"/>
    </row>
    <row r="26" spans="1:17">
      <c r="A26" s="2275">
        <v>2012</v>
      </c>
      <c r="B26" s="2296"/>
      <c r="C26" s="2412"/>
      <c r="D26" s="209">
        <v>18.5</v>
      </c>
      <c r="E26" s="73">
        <v>15.2</v>
      </c>
      <c r="F26" s="73">
        <v>29.5</v>
      </c>
      <c r="G26" s="262">
        <v>15.5</v>
      </c>
      <c r="H26" s="209">
        <v>36.799999999999997</v>
      </c>
      <c r="I26" s="73">
        <v>33.799999999999997</v>
      </c>
      <c r="J26" s="73">
        <v>54</v>
      </c>
      <c r="K26" s="262">
        <v>27.7</v>
      </c>
      <c r="L26" s="73">
        <v>49.1</v>
      </c>
      <c r="M26" s="73">
        <v>45.2</v>
      </c>
      <c r="N26" s="73">
        <v>69.400000000000006</v>
      </c>
      <c r="O26" s="263">
        <v>39.5</v>
      </c>
      <c r="Q26" s="109"/>
    </row>
    <row r="27" spans="1:17">
      <c r="A27" s="2302">
        <v>2013</v>
      </c>
      <c r="B27" s="2303"/>
      <c r="C27" s="2424"/>
      <c r="D27" s="1349">
        <v>21.1</v>
      </c>
      <c r="E27" s="1350">
        <v>16.5</v>
      </c>
      <c r="F27" s="1350">
        <v>27.8</v>
      </c>
      <c r="G27" s="1351">
        <v>14.8</v>
      </c>
      <c r="H27" s="1349">
        <v>39.1</v>
      </c>
      <c r="I27" s="1350">
        <v>35.799999999999997</v>
      </c>
      <c r="J27" s="1350">
        <v>52.1</v>
      </c>
      <c r="K27" s="1351">
        <v>25.7</v>
      </c>
      <c r="L27" s="511">
        <v>49.8</v>
      </c>
      <c r="M27" s="511">
        <v>45.5</v>
      </c>
      <c r="N27" s="511">
        <v>68.2</v>
      </c>
      <c r="O27" s="1352">
        <v>38.1</v>
      </c>
      <c r="Q27" s="109"/>
    </row>
    <row r="28" spans="1:17" ht="12" customHeight="1">
      <c r="A28" s="2275">
        <v>2014</v>
      </c>
      <c r="B28" s="2296"/>
      <c r="C28" s="2412"/>
      <c r="D28" s="209">
        <v>20.3</v>
      </c>
      <c r="E28" s="73">
        <v>15.6</v>
      </c>
      <c r="F28" s="73">
        <v>26.8</v>
      </c>
      <c r="G28" s="262">
        <v>13.5</v>
      </c>
      <c r="H28" s="209">
        <v>37.4</v>
      </c>
      <c r="I28" s="73">
        <v>33.700000000000003</v>
      </c>
      <c r="J28" s="73">
        <v>49.3</v>
      </c>
      <c r="K28" s="262">
        <v>22.6</v>
      </c>
      <c r="L28" s="73">
        <v>49.1</v>
      </c>
      <c r="M28" s="73">
        <v>44.4</v>
      </c>
      <c r="N28" s="73">
        <v>66</v>
      </c>
      <c r="O28" s="263">
        <v>34.4</v>
      </c>
    </row>
    <row r="29" spans="1:17">
      <c r="A29" s="2302">
        <v>2015</v>
      </c>
      <c r="B29" s="2303"/>
      <c r="C29" s="2424"/>
      <c r="D29" s="1349">
        <v>20.5</v>
      </c>
      <c r="E29" s="1350">
        <v>15.5</v>
      </c>
      <c r="F29" s="1350">
        <v>26.1</v>
      </c>
      <c r="G29" s="1351">
        <v>13.3</v>
      </c>
      <c r="H29" s="1349">
        <v>34.700000000000003</v>
      </c>
      <c r="I29" s="1350">
        <v>31.1</v>
      </c>
      <c r="J29" s="1350">
        <v>47.1</v>
      </c>
      <c r="K29" s="1351">
        <v>19.899999999999999</v>
      </c>
      <c r="L29" s="511">
        <v>48.9</v>
      </c>
      <c r="M29" s="511">
        <v>44.7</v>
      </c>
      <c r="N29" s="511">
        <v>64</v>
      </c>
      <c r="O29" s="1352">
        <v>31.1</v>
      </c>
      <c r="Q29" s="109"/>
    </row>
    <row r="30" spans="1:17" ht="12" customHeight="1">
      <c r="A30" s="2275">
        <v>2016</v>
      </c>
      <c r="B30" s="2296"/>
      <c r="C30" s="2412"/>
      <c r="D30" s="209">
        <v>17.2</v>
      </c>
      <c r="E30" s="73">
        <v>12.8</v>
      </c>
      <c r="F30" s="73">
        <v>22.8</v>
      </c>
      <c r="G30" s="262">
        <v>9.8000000000000007</v>
      </c>
      <c r="H30" s="209">
        <v>33.700000000000003</v>
      </c>
      <c r="I30" s="73">
        <v>29.7</v>
      </c>
      <c r="J30" s="73">
        <v>43.4</v>
      </c>
      <c r="K30" s="262">
        <v>17.5</v>
      </c>
      <c r="L30" s="73">
        <v>48.3</v>
      </c>
      <c r="M30" s="73">
        <v>44.5</v>
      </c>
      <c r="N30" s="73">
        <v>61.2</v>
      </c>
      <c r="O30" s="263">
        <v>28.3</v>
      </c>
    </row>
    <row r="31" spans="1:17">
      <c r="A31" s="2302">
        <v>2017</v>
      </c>
      <c r="B31" s="2303"/>
      <c r="C31" s="2424"/>
      <c r="D31" s="1349">
        <v>18.2</v>
      </c>
      <c r="E31" s="1350">
        <v>13.5</v>
      </c>
      <c r="F31" s="1350">
        <v>23.1</v>
      </c>
      <c r="G31" s="1351">
        <v>9.4</v>
      </c>
      <c r="H31" s="1349">
        <v>34.299999999999997</v>
      </c>
      <c r="I31" s="1350">
        <v>30.7</v>
      </c>
      <c r="J31" s="1350">
        <v>42.2</v>
      </c>
      <c r="K31" s="1351">
        <v>15.9</v>
      </c>
      <c r="L31" s="511">
        <v>48.9</v>
      </c>
      <c r="M31" s="511">
        <v>45</v>
      </c>
      <c r="N31" s="511">
        <v>61.5</v>
      </c>
      <c r="O31" s="1352">
        <v>26.6</v>
      </c>
      <c r="Q31" s="109"/>
    </row>
    <row r="32" spans="1:17" ht="12" customHeight="1">
      <c r="A32" s="2275">
        <v>2018</v>
      </c>
      <c r="B32" s="2296"/>
      <c r="C32" s="2412"/>
      <c r="D32" s="209">
        <v>18.7</v>
      </c>
      <c r="E32" s="73">
        <v>13.9</v>
      </c>
      <c r="F32" s="73">
        <v>23.5</v>
      </c>
      <c r="G32" s="262">
        <v>9.1</v>
      </c>
      <c r="H32" s="209">
        <v>36.299999999999997</v>
      </c>
      <c r="I32" s="73">
        <v>32.6</v>
      </c>
      <c r="J32" s="73">
        <v>43</v>
      </c>
      <c r="K32" s="262">
        <v>16</v>
      </c>
      <c r="L32" s="73">
        <v>47.8</v>
      </c>
      <c r="M32" s="73">
        <v>43.6</v>
      </c>
      <c r="N32" s="73">
        <v>58.5</v>
      </c>
      <c r="O32" s="263">
        <v>23.8</v>
      </c>
    </row>
    <row r="33" spans="1:17">
      <c r="A33" s="2425">
        <v>2019</v>
      </c>
      <c r="B33" s="2426"/>
      <c r="C33" s="2427"/>
      <c r="D33" s="1353">
        <v>20.399999999999999</v>
      </c>
      <c r="E33" s="1354">
        <v>15.2</v>
      </c>
      <c r="F33" s="1354">
        <v>24.5</v>
      </c>
      <c r="G33" s="1355">
        <v>10</v>
      </c>
      <c r="H33" s="1353">
        <v>37.5</v>
      </c>
      <c r="I33" s="1354">
        <v>34</v>
      </c>
      <c r="J33" s="1354">
        <v>43.1</v>
      </c>
      <c r="K33" s="1355">
        <v>14.2</v>
      </c>
      <c r="L33" s="1354">
        <v>47.4</v>
      </c>
      <c r="M33" s="1354">
        <v>43.7</v>
      </c>
      <c r="N33" s="1354">
        <v>58.5</v>
      </c>
      <c r="O33" s="1356">
        <v>22.3</v>
      </c>
      <c r="Q33" s="109"/>
    </row>
    <row r="34" spans="1:17" s="1329" customFormat="1" ht="24.95" customHeight="1">
      <c r="A34" s="2266" t="s">
        <v>1417</v>
      </c>
      <c r="B34" s="2263"/>
      <c r="C34" s="2263"/>
      <c r="D34" s="2263"/>
      <c r="E34" s="2263"/>
      <c r="F34" s="2263"/>
      <c r="G34" s="2263"/>
      <c r="H34" s="2263"/>
      <c r="I34" s="2263"/>
      <c r="J34" s="2263"/>
      <c r="K34" s="2263"/>
      <c r="L34" s="2263"/>
      <c r="M34" s="2263"/>
      <c r="N34" s="2263"/>
      <c r="O34" s="2263"/>
    </row>
    <row r="35" spans="1:17" s="1329" customFormat="1" ht="24.95" customHeight="1">
      <c r="A35" s="2263" t="s">
        <v>505</v>
      </c>
      <c r="B35" s="2263"/>
      <c r="C35" s="2263" t="s">
        <v>1908</v>
      </c>
      <c r="D35" s="2263"/>
      <c r="E35" s="2263"/>
      <c r="F35" s="2263"/>
      <c r="G35" s="2263"/>
      <c r="H35" s="2263"/>
      <c r="I35" s="2263"/>
      <c r="J35" s="2263"/>
      <c r="K35" s="2263"/>
      <c r="L35" s="2263"/>
      <c r="M35" s="2263"/>
      <c r="N35" s="2263"/>
      <c r="O35" s="2263"/>
    </row>
    <row r="36" spans="1:17" ht="12" customHeight="1">
      <c r="E36" s="1325"/>
      <c r="I36" s="1325"/>
      <c r="M36" s="1325"/>
    </row>
    <row r="37" spans="1:17" ht="12" customHeight="1"/>
    <row r="38" spans="1:17" ht="12" customHeight="1"/>
  </sheetData>
  <mergeCells count="46">
    <mergeCell ref="A31:C31"/>
    <mergeCell ref="A32:C32"/>
    <mergeCell ref="A33:C33"/>
    <mergeCell ref="A34:O34"/>
    <mergeCell ref="A35:B35"/>
    <mergeCell ref="C35:O35"/>
    <mergeCell ref="A30:C30"/>
    <mergeCell ref="A19:C19"/>
    <mergeCell ref="A20:C20"/>
    <mergeCell ref="A21:C21"/>
    <mergeCell ref="A22:C22"/>
    <mergeCell ref="A23:C23"/>
    <mergeCell ref="A24:C24"/>
    <mergeCell ref="A25:C25"/>
    <mergeCell ref="A26:C26"/>
    <mergeCell ref="A27:C27"/>
    <mergeCell ref="A28:C28"/>
    <mergeCell ref="A29:C29"/>
    <mergeCell ref="A18:C18"/>
    <mergeCell ref="A7:C7"/>
    <mergeCell ref="A8:C8"/>
    <mergeCell ref="A9:C9"/>
    <mergeCell ref="A10:C10"/>
    <mergeCell ref="A11:C11"/>
    <mergeCell ref="A12:C12"/>
    <mergeCell ref="A13:C13"/>
    <mergeCell ref="A14:C14"/>
    <mergeCell ref="A15:C15"/>
    <mergeCell ref="A16:C16"/>
    <mergeCell ref="A17:C17"/>
    <mergeCell ref="A6:C6"/>
    <mergeCell ref="A1:O1"/>
    <mergeCell ref="A2:C4"/>
    <mergeCell ref="D2:G2"/>
    <mergeCell ref="H2:K2"/>
    <mergeCell ref="L2:O2"/>
    <mergeCell ref="D3:E3"/>
    <mergeCell ref="F3:F4"/>
    <mergeCell ref="G3:G4"/>
    <mergeCell ref="H3:I3"/>
    <mergeCell ref="J3:J4"/>
    <mergeCell ref="K3:K4"/>
    <mergeCell ref="L3:M3"/>
    <mergeCell ref="N3:N4"/>
    <mergeCell ref="O3:O4"/>
    <mergeCell ref="A5:C5"/>
  </mergeCells>
  <pageMargins left="0.75" right="0.75" top="1" bottom="1" header="0.5" footer="0.5"/>
  <pageSetup orientation="portrait" horizontalDpi="1200" verticalDpi="1200" r:id="rId1"/>
  <headerFooter alignWithMargins="0"/>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tabColor rgb="FFFFFF66"/>
    <pageSetUpPr fitToPage="1"/>
  </sheetPr>
  <dimension ref="A1:AD58"/>
  <sheetViews>
    <sheetView showGridLines="0" workbookViewId="0">
      <selection sqref="A1:W1"/>
    </sheetView>
  </sheetViews>
  <sheetFormatPr defaultColWidth="9.140625" defaultRowHeight="12.75"/>
  <cols>
    <col min="1" max="1" width="4.5703125" style="131" customWidth="1"/>
    <col min="2" max="2" width="2.5703125" style="131" customWidth="1"/>
    <col min="3" max="3" width="10.42578125" style="131" customWidth="1"/>
    <col min="4" max="12" width="6.7109375" style="131" customWidth="1"/>
    <col min="13" max="23" width="6.7109375" style="134" customWidth="1"/>
    <col min="24" max="16384" width="9.140625" style="350"/>
  </cols>
  <sheetData>
    <row r="1" spans="1:30" ht="12.75" customHeight="1">
      <c r="A1" s="3085" t="s">
        <v>2165</v>
      </c>
      <c r="B1" s="3085"/>
      <c r="C1" s="3085"/>
      <c r="D1" s="3085"/>
      <c r="E1" s="3085"/>
      <c r="F1" s="3085"/>
      <c r="G1" s="3085"/>
      <c r="H1" s="3085"/>
      <c r="I1" s="3085"/>
      <c r="J1" s="3085"/>
      <c r="K1" s="3085"/>
      <c r="L1" s="3085"/>
      <c r="M1" s="3086"/>
      <c r="N1" s="3086"/>
      <c r="O1" s="3086"/>
      <c r="P1" s="3086"/>
      <c r="Q1" s="3086"/>
      <c r="R1" s="3086"/>
      <c r="S1" s="3086"/>
      <c r="T1" s="3086"/>
      <c r="U1" s="3086"/>
      <c r="V1" s="3086"/>
      <c r="W1" s="3086"/>
    </row>
    <row r="2" spans="1:30" ht="24" customHeight="1">
      <c r="A2" s="3046" t="s">
        <v>551</v>
      </c>
      <c r="B2" s="3047"/>
      <c r="C2" s="3047"/>
      <c r="D2" s="1786">
        <v>1999</v>
      </c>
      <c r="E2" s="1786">
        <v>2000</v>
      </c>
      <c r="F2" s="1786">
        <v>2001</v>
      </c>
      <c r="G2" s="1786">
        <v>2002</v>
      </c>
      <c r="H2" s="1786">
        <v>2003</v>
      </c>
      <c r="I2" s="1786">
        <v>2004</v>
      </c>
      <c r="J2" s="1786">
        <v>2005</v>
      </c>
      <c r="K2" s="1786">
        <v>2006</v>
      </c>
      <c r="L2" s="1786">
        <v>2007</v>
      </c>
      <c r="M2" s="1786">
        <v>2008</v>
      </c>
      <c r="N2" s="1786">
        <v>2009</v>
      </c>
      <c r="O2" s="1786">
        <v>2010</v>
      </c>
      <c r="P2" s="1786">
        <v>2011</v>
      </c>
      <c r="Q2" s="1786">
        <v>2012</v>
      </c>
      <c r="R2" s="1786">
        <v>2013</v>
      </c>
      <c r="S2" s="1786">
        <v>2014</v>
      </c>
      <c r="T2" s="1786">
        <v>2015</v>
      </c>
      <c r="U2" s="1786">
        <v>2016</v>
      </c>
      <c r="V2" s="1786">
        <v>2017</v>
      </c>
      <c r="W2" s="1786">
        <v>2018</v>
      </c>
    </row>
    <row r="3" spans="1:30" ht="11.1" customHeight="1">
      <c r="A3" s="3056" t="s">
        <v>555</v>
      </c>
      <c r="B3" s="3056"/>
      <c r="C3" s="3056"/>
      <c r="D3" s="273"/>
      <c r="E3" s="273"/>
      <c r="F3" s="273"/>
      <c r="G3" s="273"/>
      <c r="H3" s="273"/>
      <c r="I3" s="273"/>
      <c r="J3" s="273"/>
      <c r="K3" s="273"/>
      <c r="L3" s="272"/>
      <c r="M3" s="272"/>
      <c r="N3" s="1788">
        <v>12</v>
      </c>
      <c r="O3" s="272"/>
      <c r="P3" s="1788">
        <v>14</v>
      </c>
      <c r="Q3" s="1788">
        <v>35</v>
      </c>
      <c r="R3" s="1788">
        <v>40</v>
      </c>
      <c r="S3" s="1788">
        <v>122</v>
      </c>
      <c r="T3" s="1788">
        <v>111</v>
      </c>
      <c r="U3" s="1788">
        <v>126</v>
      </c>
      <c r="V3" s="1788">
        <v>125</v>
      </c>
      <c r="W3" s="1788">
        <v>137</v>
      </c>
      <c r="AD3" s="1877"/>
    </row>
    <row r="4" spans="1:30" ht="11.1" customHeight="1">
      <c r="A4" s="3055" t="s">
        <v>556</v>
      </c>
      <c r="B4" s="3055"/>
      <c r="C4" s="3055"/>
      <c r="D4" s="273"/>
      <c r="E4" s="273"/>
      <c r="F4" s="273"/>
      <c r="G4" s="273"/>
      <c r="H4" s="273"/>
      <c r="I4" s="273"/>
      <c r="J4" s="273"/>
      <c r="K4" s="273"/>
      <c r="L4" s="272"/>
      <c r="M4" s="272"/>
      <c r="N4" s="272"/>
      <c r="O4" s="272"/>
      <c r="P4" s="130">
        <v>12</v>
      </c>
      <c r="Q4" s="130">
        <v>23</v>
      </c>
      <c r="R4" s="130">
        <v>24</v>
      </c>
      <c r="S4" s="130">
        <v>25</v>
      </c>
      <c r="T4" s="130">
        <v>37</v>
      </c>
      <c r="U4" s="130">
        <v>49</v>
      </c>
      <c r="V4" s="130">
        <v>36</v>
      </c>
      <c r="W4" s="130">
        <v>29</v>
      </c>
      <c r="AD4" s="1877"/>
    </row>
    <row r="5" spans="1:30" ht="11.1" customHeight="1">
      <c r="A5" s="3056" t="s">
        <v>557</v>
      </c>
      <c r="B5" s="3056"/>
      <c r="C5" s="3056"/>
      <c r="D5" s="1787">
        <v>23</v>
      </c>
      <c r="E5" s="1787">
        <v>14</v>
      </c>
      <c r="F5" s="1787">
        <v>23</v>
      </c>
      <c r="G5" s="1787">
        <v>24</v>
      </c>
      <c r="H5" s="1787">
        <v>64</v>
      </c>
      <c r="I5" s="1787">
        <v>40</v>
      </c>
      <c r="J5" s="1787">
        <v>32</v>
      </c>
      <c r="K5" s="1787">
        <v>52</v>
      </c>
      <c r="L5" s="1788">
        <v>51</v>
      </c>
      <c r="M5" s="1788">
        <v>63</v>
      </c>
      <c r="N5" s="1788">
        <v>84</v>
      </c>
      <c r="O5" s="1788">
        <v>90</v>
      </c>
      <c r="P5" s="1788">
        <v>117</v>
      </c>
      <c r="Q5" s="1788">
        <v>101</v>
      </c>
      <c r="R5" s="1788">
        <v>146</v>
      </c>
      <c r="S5" s="1788">
        <v>197</v>
      </c>
      <c r="T5" s="1788">
        <v>247</v>
      </c>
      <c r="U5" s="1788">
        <v>299</v>
      </c>
      <c r="V5" s="1788">
        <v>335</v>
      </c>
      <c r="W5" s="1788">
        <v>353</v>
      </c>
      <c r="AD5" s="1877"/>
    </row>
    <row r="6" spans="1:30" ht="11.1" customHeight="1">
      <c r="A6" s="3055" t="s">
        <v>558</v>
      </c>
      <c r="B6" s="3055"/>
      <c r="C6" s="3055"/>
      <c r="D6" s="273"/>
      <c r="E6" s="273"/>
      <c r="F6" s="273"/>
      <c r="G6" s="273"/>
      <c r="H6" s="273"/>
      <c r="I6" s="273"/>
      <c r="J6" s="273"/>
      <c r="K6" s="273"/>
      <c r="L6" s="272"/>
      <c r="M6" s="272"/>
      <c r="N6" s="272"/>
      <c r="O6" s="272"/>
      <c r="P6" s="272"/>
      <c r="Q6" s="272"/>
      <c r="R6" s="272"/>
      <c r="S6" s="272"/>
      <c r="T6" s="272"/>
      <c r="U6" s="130">
        <v>13</v>
      </c>
      <c r="V6" s="130">
        <v>15</v>
      </c>
      <c r="W6" s="130">
        <v>19</v>
      </c>
      <c r="AD6" s="1877"/>
    </row>
    <row r="7" spans="1:30" ht="11.1" customHeight="1">
      <c r="A7" s="3056" t="s">
        <v>559</v>
      </c>
      <c r="B7" s="3056"/>
      <c r="C7" s="3056"/>
      <c r="D7" s="1787">
        <v>468</v>
      </c>
      <c r="E7" s="1787">
        <v>330</v>
      </c>
      <c r="F7" s="1787">
        <v>220</v>
      </c>
      <c r="G7" s="1787">
        <v>361</v>
      </c>
      <c r="H7" s="1787">
        <v>351</v>
      </c>
      <c r="I7" s="1787">
        <v>286</v>
      </c>
      <c r="J7" s="1787">
        <v>251</v>
      </c>
      <c r="K7" s="1787">
        <v>274</v>
      </c>
      <c r="L7" s="1788">
        <v>291</v>
      </c>
      <c r="M7" s="1788">
        <v>325</v>
      </c>
      <c r="N7" s="1788">
        <v>352</v>
      </c>
      <c r="O7" s="1788">
        <v>326</v>
      </c>
      <c r="P7" s="1788">
        <v>364</v>
      </c>
      <c r="Q7" s="1788">
        <v>362</v>
      </c>
      <c r="R7" s="1788">
        <v>486</v>
      </c>
      <c r="S7" s="1788">
        <v>561</v>
      </c>
      <c r="T7" s="1788">
        <v>593</v>
      </c>
      <c r="U7" s="1788">
        <v>587</v>
      </c>
      <c r="V7" s="1788">
        <v>715</v>
      </c>
      <c r="W7" s="1788">
        <v>778</v>
      </c>
      <c r="AD7" s="1877"/>
    </row>
    <row r="8" spans="1:30" ht="11.1" customHeight="1">
      <c r="A8" s="3055" t="s">
        <v>560</v>
      </c>
      <c r="B8" s="3055"/>
      <c r="C8" s="3055"/>
      <c r="D8" s="129">
        <v>42</v>
      </c>
      <c r="E8" s="129">
        <v>38</v>
      </c>
      <c r="F8" s="129">
        <v>23</v>
      </c>
      <c r="G8" s="129">
        <v>28</v>
      </c>
      <c r="H8" s="129">
        <v>21</v>
      </c>
      <c r="I8" s="129">
        <v>23</v>
      </c>
      <c r="J8" s="129">
        <v>41</v>
      </c>
      <c r="K8" s="129">
        <v>39</v>
      </c>
      <c r="L8" s="130">
        <v>39</v>
      </c>
      <c r="M8" s="130">
        <v>48</v>
      </c>
      <c r="N8" s="130">
        <v>70</v>
      </c>
      <c r="O8" s="130">
        <v>46</v>
      </c>
      <c r="P8" s="130">
        <v>79</v>
      </c>
      <c r="Q8" s="130">
        <v>91</v>
      </c>
      <c r="R8" s="130">
        <v>120</v>
      </c>
      <c r="S8" s="130">
        <v>156</v>
      </c>
      <c r="T8" s="130">
        <v>159</v>
      </c>
      <c r="U8" s="130">
        <v>234</v>
      </c>
      <c r="V8" s="130">
        <v>224</v>
      </c>
      <c r="W8" s="130">
        <v>233</v>
      </c>
      <c r="AD8" s="1877"/>
    </row>
    <row r="9" spans="1:30" ht="11.1" customHeight="1">
      <c r="A9" s="3056" t="s">
        <v>561</v>
      </c>
      <c r="B9" s="3056"/>
      <c r="C9" s="3056"/>
      <c r="D9" s="1787">
        <v>96</v>
      </c>
      <c r="E9" s="1787">
        <v>110</v>
      </c>
      <c r="F9" s="1787">
        <v>95</v>
      </c>
      <c r="G9" s="1787">
        <v>88</v>
      </c>
      <c r="H9" s="1787">
        <v>109</v>
      </c>
      <c r="I9" s="1787">
        <v>92</v>
      </c>
      <c r="J9" s="1787">
        <v>74</v>
      </c>
      <c r="K9" s="1787">
        <v>87</v>
      </c>
      <c r="L9" s="1788">
        <v>118</v>
      </c>
      <c r="M9" s="1788">
        <v>109</v>
      </c>
      <c r="N9" s="1788">
        <v>99</v>
      </c>
      <c r="O9" s="1788">
        <v>77</v>
      </c>
      <c r="P9" s="1788">
        <v>85</v>
      </c>
      <c r="Q9" s="1788">
        <v>98</v>
      </c>
      <c r="R9" s="1788">
        <v>227</v>
      </c>
      <c r="S9" s="1788">
        <v>299</v>
      </c>
      <c r="T9" s="1788">
        <v>390</v>
      </c>
      <c r="U9" s="1788">
        <v>450</v>
      </c>
      <c r="V9" s="1788">
        <v>425</v>
      </c>
      <c r="W9" s="1788">
        <v>338</v>
      </c>
      <c r="AD9" s="1877"/>
    </row>
    <row r="10" spans="1:30" ht="11.1" customHeight="1">
      <c r="A10" s="3055" t="s">
        <v>152</v>
      </c>
      <c r="B10" s="3055"/>
      <c r="C10" s="3055"/>
      <c r="D10" s="129">
        <v>14</v>
      </c>
      <c r="E10" s="273"/>
      <c r="F10" s="273"/>
      <c r="G10" s="129">
        <v>14</v>
      </c>
      <c r="H10" s="273"/>
      <c r="I10" s="273"/>
      <c r="J10" s="273"/>
      <c r="K10" s="273"/>
      <c r="L10" s="130">
        <v>10</v>
      </c>
      <c r="M10" s="272"/>
      <c r="N10" s="272"/>
      <c r="O10" s="130">
        <v>16</v>
      </c>
      <c r="P10" s="130">
        <v>15</v>
      </c>
      <c r="Q10" s="130">
        <v>20</v>
      </c>
      <c r="R10" s="130">
        <v>39</v>
      </c>
      <c r="S10" s="130">
        <v>54</v>
      </c>
      <c r="T10" s="130">
        <v>64</v>
      </c>
      <c r="U10" s="130">
        <v>56</v>
      </c>
      <c r="V10" s="130">
        <v>121</v>
      </c>
      <c r="W10" s="130">
        <v>143</v>
      </c>
      <c r="AD10" s="1877"/>
    </row>
    <row r="11" spans="1:30" ht="11.1" customHeight="1">
      <c r="A11" s="3056" t="s">
        <v>1030</v>
      </c>
      <c r="B11" s="3056"/>
      <c r="C11" s="3056"/>
      <c r="D11" s="1787">
        <v>19</v>
      </c>
      <c r="E11" s="273"/>
      <c r="F11" s="273"/>
      <c r="G11" s="273"/>
      <c r="H11" s="273"/>
      <c r="I11" s="273"/>
      <c r="J11" s="273"/>
      <c r="K11" s="273"/>
      <c r="L11" s="272"/>
      <c r="M11" s="272"/>
      <c r="N11" s="272"/>
      <c r="O11" s="1788">
        <v>16</v>
      </c>
      <c r="P11" s="1788">
        <v>23</v>
      </c>
      <c r="Q11" s="1788">
        <v>25</v>
      </c>
      <c r="R11" s="1788">
        <v>35</v>
      </c>
      <c r="S11" s="1788">
        <v>37</v>
      </c>
      <c r="T11" s="1788">
        <v>67</v>
      </c>
      <c r="U11" s="1788">
        <v>122</v>
      </c>
      <c r="V11" s="1788">
        <v>127</v>
      </c>
      <c r="W11" s="1788">
        <v>79</v>
      </c>
      <c r="AD11" s="1877"/>
    </row>
    <row r="12" spans="1:30" ht="11.1" customHeight="1">
      <c r="A12" s="3055" t="s">
        <v>154</v>
      </c>
      <c r="B12" s="3055"/>
      <c r="C12" s="3055"/>
      <c r="D12" s="129">
        <v>124</v>
      </c>
      <c r="E12" s="129">
        <v>170</v>
      </c>
      <c r="F12" s="129">
        <v>202</v>
      </c>
      <c r="G12" s="129">
        <v>206</v>
      </c>
      <c r="H12" s="129">
        <v>205</v>
      </c>
      <c r="I12" s="129">
        <v>140</v>
      </c>
      <c r="J12" s="129">
        <v>108</v>
      </c>
      <c r="K12" s="129">
        <v>87</v>
      </c>
      <c r="L12" s="130">
        <v>78</v>
      </c>
      <c r="M12" s="130">
        <v>108</v>
      </c>
      <c r="N12" s="130">
        <v>96</v>
      </c>
      <c r="O12" s="130">
        <v>52</v>
      </c>
      <c r="P12" s="130">
        <v>62</v>
      </c>
      <c r="Q12" s="130">
        <v>101</v>
      </c>
      <c r="R12" s="130">
        <v>181</v>
      </c>
      <c r="S12" s="130">
        <v>344</v>
      </c>
      <c r="T12" s="130">
        <v>567</v>
      </c>
      <c r="U12" s="130">
        <v>669</v>
      </c>
      <c r="V12" s="130">
        <v>707</v>
      </c>
      <c r="W12" s="130">
        <v>689</v>
      </c>
      <c r="AD12" s="1877"/>
    </row>
    <row r="13" spans="1:30" ht="11.1" customHeight="1">
      <c r="A13" s="3056" t="s">
        <v>1096</v>
      </c>
      <c r="B13" s="3056"/>
      <c r="C13" s="3056"/>
      <c r="D13" s="273"/>
      <c r="E13" s="273"/>
      <c r="F13" s="273"/>
      <c r="G13" s="273"/>
      <c r="H13" s="273"/>
      <c r="I13" s="273"/>
      <c r="J13" s="273"/>
      <c r="K13" s="273"/>
      <c r="L13" s="1788">
        <v>11</v>
      </c>
      <c r="M13" s="1788">
        <v>23</v>
      </c>
      <c r="N13" s="1788">
        <v>21</v>
      </c>
      <c r="O13" s="1788">
        <v>10</v>
      </c>
      <c r="P13" s="1788">
        <v>30</v>
      </c>
      <c r="Q13" s="1788">
        <v>40</v>
      </c>
      <c r="R13" s="1788">
        <v>67</v>
      </c>
      <c r="S13" s="1788">
        <v>153</v>
      </c>
      <c r="T13" s="1788">
        <v>222</v>
      </c>
      <c r="U13" s="1788">
        <v>226</v>
      </c>
      <c r="V13" s="1788">
        <v>263</v>
      </c>
      <c r="W13" s="1788">
        <v>299</v>
      </c>
      <c r="AD13" s="1877"/>
    </row>
    <row r="14" spans="1:30" ht="11.1" customHeight="1">
      <c r="A14" s="3055" t="s">
        <v>156</v>
      </c>
      <c r="B14" s="3055"/>
      <c r="C14" s="3055"/>
      <c r="D14" s="273"/>
      <c r="E14" s="273"/>
      <c r="F14" s="273"/>
      <c r="G14" s="273"/>
      <c r="H14" s="273"/>
      <c r="I14" s="273"/>
      <c r="J14" s="273"/>
      <c r="K14" s="273"/>
      <c r="L14" s="272"/>
      <c r="M14" s="272"/>
      <c r="N14" s="272"/>
      <c r="O14" s="272"/>
      <c r="P14" s="272"/>
      <c r="Q14" s="272"/>
      <c r="R14" s="130">
        <v>10</v>
      </c>
      <c r="S14" s="130">
        <v>12</v>
      </c>
      <c r="T14" s="130">
        <v>15</v>
      </c>
      <c r="U14" s="130">
        <v>20</v>
      </c>
      <c r="V14" s="130">
        <v>10</v>
      </c>
      <c r="W14" s="130">
        <v>16</v>
      </c>
      <c r="AD14" s="1877"/>
    </row>
    <row r="15" spans="1:30" ht="11.1" customHeight="1">
      <c r="A15" s="3056" t="s">
        <v>157</v>
      </c>
      <c r="B15" s="3056"/>
      <c r="C15" s="3056"/>
      <c r="D15" s="273"/>
      <c r="E15" s="273"/>
      <c r="F15" s="273"/>
      <c r="G15" s="273"/>
      <c r="H15" s="273"/>
      <c r="I15" s="273"/>
      <c r="J15" s="273"/>
      <c r="K15" s="273"/>
      <c r="L15" s="272"/>
      <c r="M15" s="272"/>
      <c r="N15" s="272"/>
      <c r="O15" s="272"/>
      <c r="P15" s="272"/>
      <c r="Q15" s="272"/>
      <c r="R15" s="272"/>
      <c r="S15" s="1788">
        <v>11</v>
      </c>
      <c r="T15" s="1788">
        <v>16</v>
      </c>
      <c r="U15" s="1788">
        <v>25</v>
      </c>
      <c r="V15" s="1788">
        <v>23</v>
      </c>
      <c r="W15" s="1788">
        <v>29</v>
      </c>
      <c r="AD15" s="1877"/>
    </row>
    <row r="16" spans="1:30" ht="11.1" customHeight="1">
      <c r="A16" s="3055" t="s">
        <v>158</v>
      </c>
      <c r="B16" s="3055"/>
      <c r="C16" s="3055"/>
      <c r="D16" s="129">
        <v>30</v>
      </c>
      <c r="E16" s="129">
        <v>35</v>
      </c>
      <c r="F16" s="129">
        <v>37</v>
      </c>
      <c r="G16" s="129">
        <v>48</v>
      </c>
      <c r="H16" s="129">
        <v>20</v>
      </c>
      <c r="I16" s="129">
        <v>36</v>
      </c>
      <c r="J16" s="129">
        <v>49</v>
      </c>
      <c r="K16" s="129">
        <v>63</v>
      </c>
      <c r="L16" s="130">
        <v>63</v>
      </c>
      <c r="M16" s="130">
        <v>107</v>
      </c>
      <c r="N16" s="130">
        <v>116</v>
      </c>
      <c r="O16" s="130">
        <v>150</v>
      </c>
      <c r="P16" s="130">
        <v>168</v>
      </c>
      <c r="Q16" s="130">
        <v>269</v>
      </c>
      <c r="R16" s="130">
        <v>584</v>
      </c>
      <c r="S16" s="130">
        <v>711</v>
      </c>
      <c r="T16" s="130">
        <v>844</v>
      </c>
      <c r="U16" s="130">
        <v>1040</v>
      </c>
      <c r="V16" s="130">
        <v>1188</v>
      </c>
      <c r="W16" s="130">
        <v>1051</v>
      </c>
      <c r="AD16" s="1877"/>
    </row>
    <row r="17" spans="1:30" ht="11.1" customHeight="1">
      <c r="A17" s="3056" t="s">
        <v>159</v>
      </c>
      <c r="B17" s="3056"/>
      <c r="C17" s="3056"/>
      <c r="D17" s="273"/>
      <c r="E17" s="273"/>
      <c r="F17" s="273"/>
      <c r="G17" s="273"/>
      <c r="H17" s="273"/>
      <c r="I17" s="273"/>
      <c r="J17" s="1787">
        <v>15</v>
      </c>
      <c r="K17" s="273"/>
      <c r="L17" s="1788">
        <v>19</v>
      </c>
      <c r="M17" s="1788">
        <v>56</v>
      </c>
      <c r="N17" s="1788">
        <v>63</v>
      </c>
      <c r="O17" s="1788">
        <v>56</v>
      </c>
      <c r="P17" s="1788">
        <v>68</v>
      </c>
      <c r="Q17" s="1788">
        <v>114</v>
      </c>
      <c r="R17" s="1788">
        <v>160</v>
      </c>
      <c r="S17" s="1788">
        <v>173</v>
      </c>
      <c r="T17" s="1788">
        <v>240</v>
      </c>
      <c r="U17" s="1788">
        <v>298</v>
      </c>
      <c r="V17" s="1788">
        <v>327</v>
      </c>
      <c r="W17" s="1788">
        <v>311</v>
      </c>
      <c r="AD17" s="1877"/>
    </row>
    <row r="18" spans="1:30" ht="11.1" customHeight="1">
      <c r="A18" s="3055" t="s">
        <v>160</v>
      </c>
      <c r="B18" s="3055"/>
      <c r="C18" s="3055"/>
      <c r="D18" s="273"/>
      <c r="E18" s="273"/>
      <c r="F18" s="273"/>
      <c r="G18" s="273"/>
      <c r="H18" s="273"/>
      <c r="I18" s="273"/>
      <c r="J18" s="273"/>
      <c r="K18" s="273"/>
      <c r="L18" s="272"/>
      <c r="M18" s="130">
        <v>10</v>
      </c>
      <c r="N18" s="272"/>
      <c r="O18" s="272"/>
      <c r="P18" s="130">
        <v>14</v>
      </c>
      <c r="Q18" s="130">
        <v>14</v>
      </c>
      <c r="R18" s="130">
        <v>31</v>
      </c>
      <c r="S18" s="130">
        <v>37</v>
      </c>
      <c r="T18" s="130">
        <v>45</v>
      </c>
      <c r="U18" s="130">
        <v>47</v>
      </c>
      <c r="V18" s="130">
        <v>61</v>
      </c>
      <c r="W18" s="130">
        <v>37</v>
      </c>
      <c r="AD18" s="1877"/>
    </row>
    <row r="19" spans="1:30" ht="11.1" customHeight="1">
      <c r="A19" s="3056" t="s">
        <v>161</v>
      </c>
      <c r="B19" s="3056"/>
      <c r="C19" s="3056"/>
      <c r="D19" s="273"/>
      <c r="E19" s="273"/>
      <c r="F19" s="273"/>
      <c r="G19" s="273"/>
      <c r="H19" s="273"/>
      <c r="I19" s="273"/>
      <c r="J19" s="273"/>
      <c r="K19" s="273"/>
      <c r="L19" s="272"/>
      <c r="M19" s="272"/>
      <c r="N19" s="1788">
        <v>11</v>
      </c>
      <c r="O19" s="272"/>
      <c r="P19" s="272"/>
      <c r="Q19" s="1788">
        <v>16</v>
      </c>
      <c r="R19" s="1788">
        <v>12</v>
      </c>
      <c r="S19" s="1788">
        <v>19</v>
      </c>
      <c r="T19" s="1788">
        <v>21</v>
      </c>
      <c r="U19" s="1788">
        <v>32</v>
      </c>
      <c r="V19" s="1788">
        <v>25</v>
      </c>
      <c r="W19" s="1788">
        <v>33</v>
      </c>
      <c r="AD19" s="1877"/>
    </row>
    <row r="20" spans="1:30" ht="11.1" customHeight="1">
      <c r="A20" s="3055" t="s">
        <v>162</v>
      </c>
      <c r="B20" s="3055"/>
      <c r="C20" s="3055"/>
      <c r="D20" s="273"/>
      <c r="E20" s="273"/>
      <c r="F20" s="273"/>
      <c r="G20" s="273"/>
      <c r="H20" s="273"/>
      <c r="I20" s="273"/>
      <c r="J20" s="273"/>
      <c r="K20" s="273"/>
      <c r="L20" s="272"/>
      <c r="M20" s="130">
        <v>12</v>
      </c>
      <c r="N20" s="130">
        <v>23</v>
      </c>
      <c r="O20" s="130">
        <v>37</v>
      </c>
      <c r="P20" s="130">
        <v>55</v>
      </c>
      <c r="Q20" s="130">
        <v>143</v>
      </c>
      <c r="R20" s="130">
        <v>215</v>
      </c>
      <c r="S20" s="130">
        <v>228</v>
      </c>
      <c r="T20" s="130">
        <v>310</v>
      </c>
      <c r="U20" s="130">
        <v>311</v>
      </c>
      <c r="V20" s="130">
        <v>269</v>
      </c>
      <c r="W20" s="130">
        <v>140</v>
      </c>
      <c r="AD20" s="1877"/>
    </row>
    <row r="21" spans="1:30" ht="11.1" customHeight="1">
      <c r="A21" s="3056" t="s">
        <v>163</v>
      </c>
      <c r="B21" s="3056"/>
      <c r="C21" s="3056"/>
      <c r="D21" s="273"/>
      <c r="E21" s="273"/>
      <c r="F21" s="273"/>
      <c r="G21" s="273"/>
      <c r="H21" s="273"/>
      <c r="I21" s="273"/>
      <c r="J21" s="273"/>
      <c r="K21" s="1787">
        <v>14</v>
      </c>
      <c r="L21" s="272"/>
      <c r="M21" s="1788">
        <v>14</v>
      </c>
      <c r="N21" s="1788">
        <v>11</v>
      </c>
      <c r="O21" s="1788">
        <v>14</v>
      </c>
      <c r="P21" s="1788">
        <v>17</v>
      </c>
      <c r="Q21" s="1788">
        <v>51</v>
      </c>
      <c r="R21" s="1788">
        <v>121</v>
      </c>
      <c r="S21" s="1788">
        <v>107</v>
      </c>
      <c r="T21" s="1788">
        <v>126</v>
      </c>
      <c r="U21" s="1788">
        <v>149</v>
      </c>
      <c r="V21" s="1788">
        <v>162</v>
      </c>
      <c r="W21" s="1788">
        <v>167</v>
      </c>
      <c r="AD21" s="1877"/>
    </row>
    <row r="22" spans="1:30" ht="11.1" customHeight="1">
      <c r="A22" s="3055" t="s">
        <v>164</v>
      </c>
      <c r="B22" s="3055"/>
      <c r="C22" s="3055"/>
      <c r="D22" s="273"/>
      <c r="E22" s="273"/>
      <c r="F22" s="273"/>
      <c r="G22" s="273"/>
      <c r="H22" s="273"/>
      <c r="I22" s="273"/>
      <c r="J22" s="273"/>
      <c r="K22" s="273"/>
      <c r="L22" s="272"/>
      <c r="M22" s="272"/>
      <c r="N22" s="272"/>
      <c r="O22" s="272"/>
      <c r="P22" s="272"/>
      <c r="Q22" s="130">
        <v>12</v>
      </c>
      <c r="R22" s="130">
        <v>16</v>
      </c>
      <c r="S22" s="130">
        <v>38</v>
      </c>
      <c r="T22" s="130">
        <v>52</v>
      </c>
      <c r="U22" s="130">
        <v>55</v>
      </c>
      <c r="V22" s="130">
        <v>76</v>
      </c>
      <c r="W22" s="130">
        <v>71</v>
      </c>
      <c r="AD22" s="1877"/>
    </row>
    <row r="23" spans="1:30" ht="11.1" customHeight="1">
      <c r="A23" s="3056" t="s">
        <v>165</v>
      </c>
      <c r="B23" s="3056"/>
      <c r="C23" s="3056"/>
      <c r="D23" s="273"/>
      <c r="E23" s="273"/>
      <c r="F23" s="273"/>
      <c r="G23" s="1787">
        <v>28</v>
      </c>
      <c r="H23" s="1787">
        <v>29</v>
      </c>
      <c r="I23" s="1787">
        <v>75</v>
      </c>
      <c r="J23" s="1787">
        <v>79</v>
      </c>
      <c r="K23" s="1787">
        <v>111</v>
      </c>
      <c r="L23" s="1788">
        <v>129</v>
      </c>
      <c r="M23" s="1788">
        <v>105</v>
      </c>
      <c r="N23" s="1788">
        <v>156</v>
      </c>
      <c r="O23" s="1788">
        <v>94</v>
      </c>
      <c r="P23" s="1788">
        <v>103</v>
      </c>
      <c r="Q23" s="1788">
        <v>173</v>
      </c>
      <c r="R23" s="1788">
        <v>217</v>
      </c>
      <c r="S23" s="1788">
        <v>313</v>
      </c>
      <c r="T23" s="1788">
        <v>405</v>
      </c>
      <c r="U23" s="1788">
        <v>650</v>
      </c>
      <c r="V23" s="1788">
        <v>522</v>
      </c>
      <c r="W23" s="1788">
        <v>356</v>
      </c>
      <c r="AD23" s="1877"/>
    </row>
    <row r="24" spans="1:30" ht="11.1" customHeight="1">
      <c r="A24" s="3055" t="s">
        <v>166</v>
      </c>
      <c r="B24" s="3055"/>
      <c r="C24" s="3055"/>
      <c r="D24" s="129">
        <v>17</v>
      </c>
      <c r="E24" s="273"/>
      <c r="F24" s="129">
        <v>18</v>
      </c>
      <c r="G24" s="129">
        <v>17</v>
      </c>
      <c r="H24" s="129">
        <v>23</v>
      </c>
      <c r="I24" s="129">
        <v>14</v>
      </c>
      <c r="J24" s="129">
        <v>20</v>
      </c>
      <c r="K24" s="129">
        <v>37</v>
      </c>
      <c r="L24" s="130">
        <v>68</v>
      </c>
      <c r="M24" s="130">
        <v>58</v>
      </c>
      <c r="N24" s="130">
        <v>61</v>
      </c>
      <c r="O24" s="130">
        <v>68</v>
      </c>
      <c r="P24" s="130">
        <v>144</v>
      </c>
      <c r="Q24" s="130">
        <v>246</v>
      </c>
      <c r="R24" s="130">
        <v>288</v>
      </c>
      <c r="S24" s="130">
        <v>469</v>
      </c>
      <c r="T24" s="130">
        <v>634</v>
      </c>
      <c r="U24" s="130">
        <v>630</v>
      </c>
      <c r="V24" s="130">
        <v>466</v>
      </c>
      <c r="W24" s="130">
        <v>475</v>
      </c>
      <c r="AD24" s="1877"/>
    </row>
    <row r="25" spans="1:30" ht="11.1" customHeight="1">
      <c r="A25" s="3056" t="s">
        <v>167</v>
      </c>
      <c r="B25" s="3056"/>
      <c r="C25" s="3056"/>
      <c r="D25" s="1787">
        <v>39</v>
      </c>
      <c r="E25" s="1787">
        <v>87</v>
      </c>
      <c r="F25" s="1787">
        <v>81</v>
      </c>
      <c r="G25" s="1787">
        <v>65</v>
      </c>
      <c r="H25" s="1787">
        <v>70</v>
      </c>
      <c r="I25" s="1787">
        <v>94</v>
      </c>
      <c r="J25" s="1787">
        <v>151</v>
      </c>
      <c r="K25" s="1787">
        <v>149</v>
      </c>
      <c r="L25" s="1788">
        <v>114</v>
      </c>
      <c r="M25" s="1788">
        <v>216</v>
      </c>
      <c r="N25" s="1788">
        <v>250</v>
      </c>
      <c r="O25" s="1788">
        <v>215</v>
      </c>
      <c r="P25" s="1788">
        <v>267</v>
      </c>
      <c r="Q25" s="1788">
        <v>263</v>
      </c>
      <c r="R25" s="1788">
        <v>421</v>
      </c>
      <c r="S25" s="1788">
        <v>525</v>
      </c>
      <c r="T25" s="1788">
        <v>646</v>
      </c>
      <c r="U25" s="1788">
        <v>727</v>
      </c>
      <c r="V25" s="1788">
        <v>783</v>
      </c>
      <c r="W25" s="1788">
        <v>633</v>
      </c>
      <c r="AD25" s="1877"/>
    </row>
    <row r="26" spans="1:30" ht="11.1" customHeight="1">
      <c r="A26" s="3055" t="s">
        <v>168</v>
      </c>
      <c r="B26" s="3055"/>
      <c r="C26" s="3055"/>
      <c r="D26" s="273"/>
      <c r="E26" s="273"/>
      <c r="F26" s="273"/>
      <c r="G26" s="273"/>
      <c r="H26" s="273"/>
      <c r="I26" s="273"/>
      <c r="J26" s="273"/>
      <c r="K26" s="273"/>
      <c r="L26" s="272"/>
      <c r="M26" s="272"/>
      <c r="N26" s="130">
        <v>16</v>
      </c>
      <c r="O26" s="130">
        <v>16</v>
      </c>
      <c r="P26" s="130">
        <v>44</v>
      </c>
      <c r="Q26" s="130">
        <v>46</v>
      </c>
      <c r="R26" s="130">
        <v>92</v>
      </c>
      <c r="S26" s="130">
        <v>100</v>
      </c>
      <c r="T26" s="130">
        <v>115</v>
      </c>
      <c r="U26" s="130">
        <v>149</v>
      </c>
      <c r="V26" s="130">
        <v>111</v>
      </c>
      <c r="W26" s="130">
        <v>93</v>
      </c>
      <c r="AD26" s="1877"/>
    </row>
    <row r="27" spans="1:30" ht="11.1" customHeight="1">
      <c r="A27" s="3056" t="s">
        <v>169</v>
      </c>
      <c r="B27" s="3056"/>
      <c r="C27" s="3056"/>
      <c r="D27" s="273"/>
      <c r="E27" s="273"/>
      <c r="F27" s="273"/>
      <c r="G27" s="273"/>
      <c r="H27" s="273"/>
      <c r="I27" s="273"/>
      <c r="J27" s="273"/>
      <c r="K27" s="273"/>
      <c r="L27" s="272"/>
      <c r="M27" s="272"/>
      <c r="N27" s="272"/>
      <c r="O27" s="272"/>
      <c r="P27" s="272"/>
      <c r="Q27" s="272"/>
      <c r="R27" s="1788">
        <v>10</v>
      </c>
      <c r="S27" s="1788">
        <v>23</v>
      </c>
      <c r="T27" s="1788">
        <v>38</v>
      </c>
      <c r="U27" s="1788">
        <v>33</v>
      </c>
      <c r="V27" s="1788">
        <v>34</v>
      </c>
      <c r="W27" s="1788">
        <v>39</v>
      </c>
      <c r="AD27" s="1877"/>
    </row>
    <row r="28" spans="1:30" ht="11.1" customHeight="1">
      <c r="A28" s="3055" t="s">
        <v>170</v>
      </c>
      <c r="B28" s="3055"/>
      <c r="C28" s="3055"/>
      <c r="D28" s="129">
        <v>48</v>
      </c>
      <c r="E28" s="129">
        <v>48</v>
      </c>
      <c r="F28" s="129">
        <v>24</v>
      </c>
      <c r="G28" s="129">
        <v>53</v>
      </c>
      <c r="H28" s="129">
        <v>42</v>
      </c>
      <c r="I28" s="129">
        <v>57</v>
      </c>
      <c r="J28" s="129">
        <v>52</v>
      </c>
      <c r="K28" s="129">
        <v>61</v>
      </c>
      <c r="L28" s="130">
        <v>67</v>
      </c>
      <c r="M28" s="130">
        <v>120</v>
      </c>
      <c r="N28" s="130">
        <v>162</v>
      </c>
      <c r="O28" s="130">
        <v>183</v>
      </c>
      <c r="P28" s="130">
        <v>250</v>
      </c>
      <c r="Q28" s="130">
        <v>210</v>
      </c>
      <c r="R28" s="130">
        <v>261</v>
      </c>
      <c r="S28" s="130">
        <v>334</v>
      </c>
      <c r="T28" s="130">
        <v>303</v>
      </c>
      <c r="U28" s="130">
        <v>380</v>
      </c>
      <c r="V28" s="130">
        <v>299</v>
      </c>
      <c r="W28" s="130">
        <v>351</v>
      </c>
      <c r="AD28" s="1877"/>
    </row>
    <row r="29" spans="1:30" ht="11.1" customHeight="1">
      <c r="A29" s="3056" t="s">
        <v>171</v>
      </c>
      <c r="B29" s="3056"/>
      <c r="C29" s="3056"/>
      <c r="D29" s="273"/>
      <c r="E29" s="273"/>
      <c r="F29" s="273"/>
      <c r="G29" s="273"/>
      <c r="H29" s="273"/>
      <c r="I29" s="273"/>
      <c r="J29" s="273"/>
      <c r="K29" s="273"/>
      <c r="L29" s="272"/>
      <c r="M29" s="272"/>
      <c r="N29" s="272"/>
      <c r="O29" s="272"/>
      <c r="P29" s="272"/>
      <c r="Q29" s="272"/>
      <c r="R29" s="446"/>
      <c r="S29" s="446"/>
      <c r="T29" s="446"/>
      <c r="U29" s="446"/>
      <c r="V29" s="446"/>
      <c r="W29" s="2207">
        <v>22</v>
      </c>
      <c r="AD29" s="1877"/>
    </row>
    <row r="30" spans="1:30" ht="11.1" customHeight="1">
      <c r="A30" s="3056" t="s">
        <v>172</v>
      </c>
      <c r="B30" s="3056"/>
      <c r="C30" s="3056"/>
      <c r="D30" s="273"/>
      <c r="E30" s="273"/>
      <c r="F30" s="273"/>
      <c r="G30" s="273"/>
      <c r="H30" s="273"/>
      <c r="I30" s="273"/>
      <c r="J30" s="273"/>
      <c r="K30" s="273"/>
      <c r="L30" s="272"/>
      <c r="M30" s="272"/>
      <c r="N30" s="272"/>
      <c r="O30" s="272"/>
      <c r="P30" s="272"/>
      <c r="Q30" s="272"/>
      <c r="R30" s="446"/>
      <c r="S30" s="446"/>
      <c r="T30" s="446"/>
      <c r="U30" s="446"/>
      <c r="V30" s="446"/>
      <c r="W30" s="446"/>
      <c r="AD30" s="1877"/>
    </row>
    <row r="31" spans="1:30" ht="11.1" customHeight="1">
      <c r="A31" s="3055" t="s">
        <v>173</v>
      </c>
      <c r="B31" s="3055"/>
      <c r="C31" s="3055"/>
      <c r="D31" s="129">
        <v>43</v>
      </c>
      <c r="E31" s="129">
        <v>39</v>
      </c>
      <c r="F31" s="129">
        <v>24</v>
      </c>
      <c r="G31" s="129">
        <v>39</v>
      </c>
      <c r="H31" s="129">
        <v>36</v>
      </c>
      <c r="I31" s="129">
        <v>27</v>
      </c>
      <c r="J31" s="129">
        <v>46</v>
      </c>
      <c r="K31" s="129">
        <v>36</v>
      </c>
      <c r="L31" s="130">
        <v>42</v>
      </c>
      <c r="M31" s="130">
        <v>31</v>
      </c>
      <c r="N31" s="130">
        <v>22</v>
      </c>
      <c r="O31" s="130">
        <v>19</v>
      </c>
      <c r="P31" s="130">
        <v>40</v>
      </c>
      <c r="Q31" s="130">
        <v>45</v>
      </c>
      <c r="R31" s="130">
        <v>48</v>
      </c>
      <c r="S31" s="286">
        <v>64</v>
      </c>
      <c r="T31" s="286">
        <v>82</v>
      </c>
      <c r="U31" s="286">
        <v>86</v>
      </c>
      <c r="V31" s="286">
        <v>94</v>
      </c>
      <c r="W31" s="286">
        <v>108</v>
      </c>
      <c r="AD31" s="1877"/>
    </row>
    <row r="32" spans="1:30" ht="11.1" customHeight="1">
      <c r="A32" s="3056" t="s">
        <v>174</v>
      </c>
      <c r="B32" s="3056"/>
      <c r="C32" s="3056"/>
      <c r="D32" s="273"/>
      <c r="E32" s="273"/>
      <c r="F32" s="273"/>
      <c r="G32" s="273"/>
      <c r="H32" s="273"/>
      <c r="I32" s="273"/>
      <c r="J32" s="273"/>
      <c r="K32" s="273"/>
      <c r="L32" s="272"/>
      <c r="M32" s="1788">
        <v>11</v>
      </c>
      <c r="N32" s="1788">
        <v>24</v>
      </c>
      <c r="O32" s="1788">
        <v>13</v>
      </c>
      <c r="P32" s="1788">
        <v>42</v>
      </c>
      <c r="Q32" s="1788">
        <v>39</v>
      </c>
      <c r="R32" s="1788">
        <v>67</v>
      </c>
      <c r="S32" s="1788">
        <v>98</v>
      </c>
      <c r="T32" s="1788">
        <v>78</v>
      </c>
      <c r="U32" s="1788">
        <v>34</v>
      </c>
      <c r="V32" s="1788">
        <v>28</v>
      </c>
      <c r="W32" s="1788">
        <v>12</v>
      </c>
      <c r="AD32" s="1877"/>
    </row>
    <row r="33" spans="1:30" ht="11.1" customHeight="1">
      <c r="A33" s="3055" t="s">
        <v>1029</v>
      </c>
      <c r="B33" s="3055"/>
      <c r="C33" s="3055"/>
      <c r="D33" s="129">
        <v>207</v>
      </c>
      <c r="E33" s="129">
        <v>206</v>
      </c>
      <c r="F33" s="129">
        <v>196</v>
      </c>
      <c r="G33" s="129">
        <v>239</v>
      </c>
      <c r="H33" s="129">
        <v>214</v>
      </c>
      <c r="I33" s="129">
        <v>118</v>
      </c>
      <c r="J33" s="129">
        <v>168</v>
      </c>
      <c r="K33" s="129">
        <v>106</v>
      </c>
      <c r="L33" s="130">
        <v>103</v>
      </c>
      <c r="M33" s="130">
        <v>116</v>
      </c>
      <c r="N33" s="130">
        <v>19</v>
      </c>
      <c r="O33" s="130">
        <v>97</v>
      </c>
      <c r="P33" s="130">
        <v>131</v>
      </c>
      <c r="Q33" s="130">
        <v>304</v>
      </c>
      <c r="R33" s="130">
        <v>383</v>
      </c>
      <c r="S33" s="130">
        <v>424</v>
      </c>
      <c r="T33" s="130">
        <v>508</v>
      </c>
      <c r="U33" s="130">
        <v>850</v>
      </c>
      <c r="V33" s="130">
        <v>1085</v>
      </c>
      <c r="W33" s="130">
        <v>1287</v>
      </c>
      <c r="AD33" s="1877"/>
    </row>
    <row r="34" spans="1:30" ht="11.1" customHeight="1">
      <c r="A34" s="3056" t="s">
        <v>176</v>
      </c>
      <c r="B34" s="3056"/>
      <c r="C34" s="3056"/>
      <c r="D34" s="1787">
        <v>23</v>
      </c>
      <c r="E34" s="1787">
        <v>40</v>
      </c>
      <c r="F34" s="1787">
        <v>22</v>
      </c>
      <c r="G34" s="1787">
        <v>23</v>
      </c>
      <c r="H34" s="1787">
        <v>25</v>
      </c>
      <c r="I34" s="1787">
        <v>33</v>
      </c>
      <c r="J34" s="1787">
        <v>45</v>
      </c>
      <c r="K34" s="1787">
        <v>21</v>
      </c>
      <c r="L34" s="1788">
        <v>28</v>
      </c>
      <c r="M34" s="1788">
        <v>65</v>
      </c>
      <c r="N34" s="1788">
        <v>48</v>
      </c>
      <c r="O34" s="1788">
        <v>21</v>
      </c>
      <c r="P34" s="1788">
        <v>68</v>
      </c>
      <c r="Q34" s="1788">
        <v>104</v>
      </c>
      <c r="R34" s="1788">
        <v>89</v>
      </c>
      <c r="S34" s="1788">
        <v>139</v>
      </c>
      <c r="T34" s="1788">
        <v>156</v>
      </c>
      <c r="U34" s="1788">
        <v>161</v>
      </c>
      <c r="V34" s="1788">
        <v>144</v>
      </c>
      <c r="W34" s="1788">
        <v>130</v>
      </c>
      <c r="AD34" s="1877"/>
    </row>
    <row r="35" spans="1:30" ht="11.1" customHeight="1">
      <c r="A35" s="3055" t="s">
        <v>177</v>
      </c>
      <c r="B35" s="3055"/>
      <c r="C35" s="3055"/>
      <c r="D35" s="129">
        <v>41</v>
      </c>
      <c r="E35" s="129">
        <v>27</v>
      </c>
      <c r="F35" s="129">
        <v>57</v>
      </c>
      <c r="G35" s="129">
        <v>50</v>
      </c>
      <c r="H35" s="129">
        <v>49</v>
      </c>
      <c r="I35" s="129">
        <v>33</v>
      </c>
      <c r="J35" s="129">
        <v>35</v>
      </c>
      <c r="K35" s="129">
        <v>111</v>
      </c>
      <c r="L35" s="130">
        <v>196</v>
      </c>
      <c r="M35" s="130">
        <v>219</v>
      </c>
      <c r="N35" s="130">
        <v>251</v>
      </c>
      <c r="O35" s="130">
        <v>193</v>
      </c>
      <c r="P35" s="130">
        <v>334</v>
      </c>
      <c r="Q35" s="130">
        <v>516</v>
      </c>
      <c r="R35" s="130">
        <v>666</v>
      </c>
      <c r="S35" s="130">
        <v>825</v>
      </c>
      <c r="T35" s="130">
        <v>1058</v>
      </c>
      <c r="U35" s="130">
        <v>1307</v>
      </c>
      <c r="V35" s="130">
        <v>1357</v>
      </c>
      <c r="W35" s="130">
        <v>1243</v>
      </c>
      <c r="AD35" s="1877"/>
    </row>
    <row r="36" spans="1:30" ht="11.1" customHeight="1">
      <c r="A36" s="3056" t="s">
        <v>178</v>
      </c>
      <c r="B36" s="3056"/>
      <c r="C36" s="3056"/>
      <c r="D36" s="1787">
        <v>43</v>
      </c>
      <c r="E36" s="1787">
        <v>41</v>
      </c>
      <c r="F36" s="1787">
        <v>50</v>
      </c>
      <c r="G36" s="1787">
        <v>47</v>
      </c>
      <c r="H36" s="1787">
        <v>52</v>
      </c>
      <c r="I36" s="1787">
        <v>49</v>
      </c>
      <c r="J36" s="1787">
        <v>62</v>
      </c>
      <c r="K36" s="1787">
        <v>57</v>
      </c>
      <c r="L36" s="1788">
        <v>50</v>
      </c>
      <c r="M36" s="1788">
        <v>64</v>
      </c>
      <c r="N36" s="1788">
        <v>76</v>
      </c>
      <c r="O36" s="1788">
        <v>39</v>
      </c>
      <c r="P36" s="1788">
        <v>82</v>
      </c>
      <c r="Q36" s="1788">
        <v>152</v>
      </c>
      <c r="R36" s="1788">
        <v>189</v>
      </c>
      <c r="S36" s="1788">
        <v>266</v>
      </c>
      <c r="T36" s="1788">
        <v>393</v>
      </c>
      <c r="U36" s="1788">
        <v>545</v>
      </c>
      <c r="V36" s="1788">
        <v>537</v>
      </c>
      <c r="W36" s="1788">
        <v>619</v>
      </c>
      <c r="AD36" s="1877"/>
    </row>
    <row r="37" spans="1:30" ht="11.1" customHeight="1">
      <c r="A37" s="3055" t="s">
        <v>179</v>
      </c>
      <c r="B37" s="3055"/>
      <c r="C37" s="3055"/>
      <c r="D37" s="273"/>
      <c r="E37" s="273"/>
      <c r="F37" s="273"/>
      <c r="G37" s="273"/>
      <c r="H37" s="273"/>
      <c r="I37" s="273"/>
      <c r="J37" s="273"/>
      <c r="K37" s="273"/>
      <c r="L37" s="272"/>
      <c r="M37" s="272"/>
      <c r="N37" s="272"/>
      <c r="O37" s="272"/>
      <c r="P37" s="272"/>
      <c r="Q37" s="272"/>
      <c r="R37" s="272"/>
      <c r="S37" s="272"/>
      <c r="T37" s="272"/>
      <c r="U37" s="272">
        <v>12</v>
      </c>
      <c r="V37" s="272"/>
      <c r="W37" s="272"/>
      <c r="AD37" s="1877"/>
    </row>
    <row r="38" spans="1:30" ht="11.1" customHeight="1">
      <c r="A38" s="3056" t="s">
        <v>1028</v>
      </c>
      <c r="B38" s="3056"/>
      <c r="C38" s="3056"/>
      <c r="D38" s="1787">
        <v>53</v>
      </c>
      <c r="E38" s="1787">
        <v>77</v>
      </c>
      <c r="F38" s="1787">
        <v>86</v>
      </c>
      <c r="G38" s="1787">
        <v>118</v>
      </c>
      <c r="H38" s="1787">
        <v>91</v>
      </c>
      <c r="I38" s="1787">
        <v>129</v>
      </c>
      <c r="J38" s="1787">
        <v>134</v>
      </c>
      <c r="K38" s="1787">
        <v>124</v>
      </c>
      <c r="L38" s="1788">
        <v>156</v>
      </c>
      <c r="M38" s="1788">
        <v>238</v>
      </c>
      <c r="N38" s="1788">
        <v>214</v>
      </c>
      <c r="O38" s="1788">
        <v>355</v>
      </c>
      <c r="P38" s="1788">
        <v>438</v>
      </c>
      <c r="Q38" s="1788">
        <v>696</v>
      </c>
      <c r="R38" s="1788">
        <v>998</v>
      </c>
      <c r="S38" s="1788">
        <v>1208</v>
      </c>
      <c r="T38" s="1788">
        <v>1444</v>
      </c>
      <c r="U38" s="1788">
        <v>1478</v>
      </c>
      <c r="V38" s="1788">
        <v>1000</v>
      </c>
      <c r="W38" s="1788">
        <v>721</v>
      </c>
      <c r="AD38" s="1877"/>
    </row>
    <row r="39" spans="1:30" ht="11.1" customHeight="1">
      <c r="A39" s="3055" t="s">
        <v>181</v>
      </c>
      <c r="B39" s="3055"/>
      <c r="C39" s="3055"/>
      <c r="D39" s="273"/>
      <c r="E39" s="129">
        <v>12</v>
      </c>
      <c r="F39" s="273"/>
      <c r="G39" s="273"/>
      <c r="H39" s="273"/>
      <c r="I39" s="273"/>
      <c r="J39" s="273"/>
      <c r="K39" s="273"/>
      <c r="L39" s="272"/>
      <c r="M39" s="272"/>
      <c r="N39" s="130">
        <v>17</v>
      </c>
      <c r="O39" s="272"/>
      <c r="P39" s="130">
        <v>14</v>
      </c>
      <c r="Q39" s="130">
        <v>26</v>
      </c>
      <c r="R39" s="130">
        <v>22</v>
      </c>
      <c r="S39" s="130">
        <v>26</v>
      </c>
      <c r="T39" s="130">
        <v>36</v>
      </c>
      <c r="U39" s="130">
        <v>53</v>
      </c>
      <c r="V39" s="130">
        <v>61</v>
      </c>
      <c r="W39" s="130">
        <v>84</v>
      </c>
      <c r="AD39" s="1877"/>
    </row>
    <row r="40" spans="1:30" ht="11.1" customHeight="1">
      <c r="A40" s="3056" t="s">
        <v>182</v>
      </c>
      <c r="B40" s="3056"/>
      <c r="C40" s="3056"/>
      <c r="D40" s="1787">
        <v>65</v>
      </c>
      <c r="E40" s="1787">
        <v>31</v>
      </c>
      <c r="F40" s="1787">
        <v>37</v>
      </c>
      <c r="G40" s="1787">
        <v>42</v>
      </c>
      <c r="H40" s="1787">
        <v>34</v>
      </c>
      <c r="I40" s="1787">
        <v>47</v>
      </c>
      <c r="J40" s="1787">
        <v>39</v>
      </c>
      <c r="K40" s="1787">
        <v>60</v>
      </c>
      <c r="L40" s="1788">
        <v>110</v>
      </c>
      <c r="M40" s="1788">
        <v>93</v>
      </c>
      <c r="N40" s="1788">
        <v>117</v>
      </c>
      <c r="O40" s="1788">
        <v>81</v>
      </c>
      <c r="P40" s="1788">
        <v>133</v>
      </c>
      <c r="Q40" s="1788">
        <v>130</v>
      </c>
      <c r="R40" s="1788">
        <v>103</v>
      </c>
      <c r="S40" s="1788">
        <v>124</v>
      </c>
      <c r="T40" s="1788">
        <v>102</v>
      </c>
      <c r="U40" s="1788">
        <v>114</v>
      </c>
      <c r="V40" s="1788">
        <v>124</v>
      </c>
      <c r="W40" s="1788">
        <v>155</v>
      </c>
      <c r="AD40" s="1877"/>
    </row>
    <row r="41" spans="1:30" ht="11.1" customHeight="1">
      <c r="A41" s="3055" t="s">
        <v>183</v>
      </c>
      <c r="B41" s="3055"/>
      <c r="C41" s="3055"/>
      <c r="D41" s="129">
        <v>182</v>
      </c>
      <c r="E41" s="129">
        <v>145</v>
      </c>
      <c r="F41" s="129">
        <v>120</v>
      </c>
      <c r="G41" s="129">
        <v>138</v>
      </c>
      <c r="H41" s="129">
        <v>165</v>
      </c>
      <c r="I41" s="129">
        <v>131</v>
      </c>
      <c r="J41" s="129">
        <v>138</v>
      </c>
      <c r="K41" s="129">
        <v>94</v>
      </c>
      <c r="L41" s="130">
        <v>86</v>
      </c>
      <c r="M41" s="130">
        <v>158</v>
      </c>
      <c r="N41" s="130">
        <v>175</v>
      </c>
      <c r="O41" s="130">
        <v>131</v>
      </c>
      <c r="P41" s="130">
        <v>240</v>
      </c>
      <c r="Q41" s="130">
        <v>324</v>
      </c>
      <c r="R41" s="130">
        <v>409</v>
      </c>
      <c r="S41" s="130">
        <v>503</v>
      </c>
      <c r="T41" s="130">
        <v>664</v>
      </c>
      <c r="U41" s="130">
        <v>926</v>
      </c>
      <c r="V41" s="130">
        <v>819</v>
      </c>
      <c r="W41" s="130">
        <v>845</v>
      </c>
      <c r="AD41" s="1877"/>
    </row>
    <row r="42" spans="1:30" ht="11.1" customHeight="1">
      <c r="A42" s="3056" t="s">
        <v>184</v>
      </c>
      <c r="B42" s="3056"/>
      <c r="C42" s="3056"/>
      <c r="D42" s="273"/>
      <c r="E42" s="273"/>
      <c r="F42" s="273"/>
      <c r="G42" s="273"/>
      <c r="H42" s="273"/>
      <c r="I42" s="273"/>
      <c r="J42" s="273"/>
      <c r="K42" s="1787">
        <v>10</v>
      </c>
      <c r="L42" s="272"/>
      <c r="M42" s="272"/>
      <c r="N42" s="272"/>
      <c r="O42" s="272"/>
      <c r="P42" s="1788">
        <v>12</v>
      </c>
      <c r="Q42" s="1788">
        <v>30</v>
      </c>
      <c r="R42" s="1788">
        <v>65</v>
      </c>
      <c r="S42" s="1788">
        <v>66</v>
      </c>
      <c r="T42" s="1788">
        <v>45</v>
      </c>
      <c r="U42" s="1788">
        <v>25</v>
      </c>
      <c r="V42" s="1788">
        <v>14</v>
      </c>
      <c r="W42" s="1788">
        <v>24</v>
      </c>
      <c r="AD42" s="1877"/>
    </row>
    <row r="43" spans="1:30" ht="11.1" customHeight="1">
      <c r="A43" s="3055" t="s">
        <v>185</v>
      </c>
      <c r="B43" s="3055"/>
      <c r="C43" s="3055"/>
      <c r="D43" s="273"/>
      <c r="E43" s="129">
        <v>11</v>
      </c>
      <c r="F43" s="273"/>
      <c r="G43" s="273"/>
      <c r="H43" s="273"/>
      <c r="I43" s="273"/>
      <c r="J43" s="273"/>
      <c r="K43" s="273"/>
      <c r="L43" s="272"/>
      <c r="M43" s="130">
        <v>11</v>
      </c>
      <c r="N43" s="130">
        <v>19</v>
      </c>
      <c r="O43" s="130">
        <v>15</v>
      </c>
      <c r="P43" s="130">
        <v>12</v>
      </c>
      <c r="Q43" s="130">
        <v>19</v>
      </c>
      <c r="R43" s="130">
        <v>32</v>
      </c>
      <c r="S43" s="130">
        <v>64</v>
      </c>
      <c r="T43" s="130">
        <v>100</v>
      </c>
      <c r="U43" s="130">
        <v>115</v>
      </c>
      <c r="V43" s="130">
        <v>157</v>
      </c>
      <c r="W43" s="130">
        <v>184</v>
      </c>
      <c r="AD43" s="1877"/>
    </row>
    <row r="44" spans="1:30" ht="11.1" customHeight="1">
      <c r="A44" s="3056" t="s">
        <v>186</v>
      </c>
      <c r="B44" s="3056"/>
      <c r="C44" s="3056"/>
      <c r="D44" s="273"/>
      <c r="E44" s="273"/>
      <c r="F44" s="273"/>
      <c r="G44" s="273"/>
      <c r="H44" s="273"/>
      <c r="I44" s="273"/>
      <c r="J44" s="273"/>
      <c r="K44" s="273"/>
      <c r="L44" s="272"/>
      <c r="M44" s="272"/>
      <c r="N44" s="272"/>
      <c r="O44" s="272"/>
      <c r="P44" s="272"/>
      <c r="Q44" s="272"/>
      <c r="R44" s="272"/>
      <c r="S44" s="272"/>
      <c r="T44" s="272"/>
      <c r="U44" s="272"/>
      <c r="V44" s="272"/>
      <c r="W44" s="272"/>
      <c r="AD44" s="1877"/>
    </row>
    <row r="45" spans="1:30" ht="11.1" customHeight="1">
      <c r="A45" s="3055" t="s">
        <v>187</v>
      </c>
      <c r="B45" s="3055"/>
      <c r="C45" s="3055"/>
      <c r="D45" s="129">
        <v>11</v>
      </c>
      <c r="E45" s="273"/>
      <c r="F45" s="273"/>
      <c r="G45" s="273"/>
      <c r="H45" s="273"/>
      <c r="I45" s="273"/>
      <c r="J45" s="129">
        <v>12</v>
      </c>
      <c r="K45" s="273"/>
      <c r="L45" s="272"/>
      <c r="M45" s="272"/>
      <c r="N45" s="130">
        <v>21</v>
      </c>
      <c r="O45" s="130">
        <v>17</v>
      </c>
      <c r="P45" s="130">
        <v>19</v>
      </c>
      <c r="Q45" s="130">
        <v>50</v>
      </c>
      <c r="R45" s="130">
        <v>69</v>
      </c>
      <c r="S45" s="130">
        <v>148</v>
      </c>
      <c r="T45" s="130">
        <v>205</v>
      </c>
      <c r="U45" s="130">
        <v>260</v>
      </c>
      <c r="V45" s="130">
        <v>311</v>
      </c>
      <c r="W45" s="130">
        <v>369</v>
      </c>
      <c r="AD45" s="1877"/>
    </row>
    <row r="46" spans="1:30" ht="11.1" customHeight="1">
      <c r="A46" s="3056" t="s">
        <v>188</v>
      </c>
      <c r="B46" s="3056"/>
      <c r="C46" s="3056"/>
      <c r="D46" s="1787">
        <v>107</v>
      </c>
      <c r="E46" s="1787">
        <v>111</v>
      </c>
      <c r="F46" s="1787">
        <v>179</v>
      </c>
      <c r="G46" s="1787">
        <v>178</v>
      </c>
      <c r="H46" s="1787">
        <v>188</v>
      </c>
      <c r="I46" s="1787">
        <v>201</v>
      </c>
      <c r="J46" s="1787">
        <v>203</v>
      </c>
      <c r="K46" s="1787">
        <v>212</v>
      </c>
      <c r="L46" s="1788">
        <v>214</v>
      </c>
      <c r="M46" s="1788">
        <v>250</v>
      </c>
      <c r="N46" s="1788">
        <v>305</v>
      </c>
      <c r="O46" s="1788">
        <v>261</v>
      </c>
      <c r="P46" s="1788">
        <v>368</v>
      </c>
      <c r="Q46" s="1788">
        <v>367</v>
      </c>
      <c r="R46" s="1788">
        <v>369</v>
      </c>
      <c r="S46" s="1788">
        <v>425</v>
      </c>
      <c r="T46" s="1788">
        <v>523</v>
      </c>
      <c r="U46" s="1788">
        <v>530</v>
      </c>
      <c r="V46" s="1788">
        <v>569</v>
      </c>
      <c r="W46" s="1788">
        <v>668</v>
      </c>
      <c r="AD46" s="1877"/>
    </row>
    <row r="47" spans="1:30" ht="11.1" customHeight="1">
      <c r="A47" s="3055" t="s">
        <v>189</v>
      </c>
      <c r="B47" s="3055"/>
      <c r="C47" s="3055"/>
      <c r="D47" s="129">
        <v>55</v>
      </c>
      <c r="E47" s="129">
        <v>46</v>
      </c>
      <c r="F47" s="129">
        <v>39</v>
      </c>
      <c r="G47" s="129">
        <v>26</v>
      </c>
      <c r="H47" s="129">
        <v>31</v>
      </c>
      <c r="I47" s="129">
        <v>22</v>
      </c>
      <c r="J47" s="129">
        <v>44</v>
      </c>
      <c r="K47" s="129">
        <v>46</v>
      </c>
      <c r="L47" s="130">
        <v>51</v>
      </c>
      <c r="M47" s="130">
        <v>68</v>
      </c>
      <c r="N47" s="130">
        <v>54</v>
      </c>
      <c r="O47" s="130">
        <v>55</v>
      </c>
      <c r="P47" s="130">
        <v>73</v>
      </c>
      <c r="Q47" s="130">
        <v>84</v>
      </c>
      <c r="R47" s="130">
        <v>122</v>
      </c>
      <c r="S47" s="130">
        <v>110</v>
      </c>
      <c r="T47" s="130">
        <v>127</v>
      </c>
      <c r="U47" s="130">
        <v>166</v>
      </c>
      <c r="V47" s="130">
        <v>147</v>
      </c>
      <c r="W47" s="130">
        <v>156</v>
      </c>
      <c r="AD47" s="1877"/>
    </row>
    <row r="48" spans="1:30" ht="11.1" customHeight="1">
      <c r="A48" s="3056" t="s">
        <v>190</v>
      </c>
      <c r="B48" s="3056"/>
      <c r="C48" s="3056"/>
      <c r="D48" s="273"/>
      <c r="E48" s="273"/>
      <c r="F48" s="273"/>
      <c r="G48" s="273"/>
      <c r="H48" s="273"/>
      <c r="I48" s="273"/>
      <c r="J48" s="273"/>
      <c r="K48" s="273"/>
      <c r="L48" s="272"/>
      <c r="M48" s="272"/>
      <c r="N48" s="272"/>
      <c r="O48" s="272"/>
      <c r="P48" s="272"/>
      <c r="Q48" s="1788">
        <v>10</v>
      </c>
      <c r="R48" s="1788">
        <v>20</v>
      </c>
      <c r="S48" s="1788">
        <v>33</v>
      </c>
      <c r="T48" s="1788">
        <v>33</v>
      </c>
      <c r="U48" s="1788">
        <v>45</v>
      </c>
      <c r="V48" s="1788">
        <v>41</v>
      </c>
      <c r="W48" s="1788">
        <v>68</v>
      </c>
      <c r="AD48" s="1877"/>
    </row>
    <row r="49" spans="1:30" ht="11.1" customHeight="1">
      <c r="A49" s="3055" t="s">
        <v>191</v>
      </c>
      <c r="B49" s="3055"/>
      <c r="C49" s="3055"/>
      <c r="D49" s="129">
        <v>65</v>
      </c>
      <c r="E49" s="129">
        <v>64</v>
      </c>
      <c r="F49" s="129">
        <v>89</v>
      </c>
      <c r="G49" s="129">
        <v>89</v>
      </c>
      <c r="H49" s="129">
        <v>90</v>
      </c>
      <c r="I49" s="129">
        <v>68</v>
      </c>
      <c r="J49" s="129">
        <v>61</v>
      </c>
      <c r="K49" s="129">
        <v>71</v>
      </c>
      <c r="L49" s="130">
        <v>95</v>
      </c>
      <c r="M49" s="130">
        <v>87</v>
      </c>
      <c r="N49" s="130">
        <v>104</v>
      </c>
      <c r="O49" s="130">
        <v>45</v>
      </c>
      <c r="P49" s="130">
        <v>103</v>
      </c>
      <c r="Q49" s="130">
        <v>121</v>
      </c>
      <c r="R49" s="130">
        <v>206</v>
      </c>
      <c r="S49" s="130">
        <v>253</v>
      </c>
      <c r="T49" s="130">
        <v>353</v>
      </c>
      <c r="U49" s="130">
        <v>450</v>
      </c>
      <c r="V49" s="130">
        <v>556</v>
      </c>
      <c r="W49" s="130">
        <v>532</v>
      </c>
      <c r="AD49" s="1877"/>
    </row>
    <row r="50" spans="1:30" ht="11.1" customHeight="1">
      <c r="A50" s="3056" t="s">
        <v>192</v>
      </c>
      <c r="B50" s="3056"/>
      <c r="C50" s="3056"/>
      <c r="D50" s="1787">
        <v>57</v>
      </c>
      <c r="E50" s="1787">
        <v>56</v>
      </c>
      <c r="F50" s="1787">
        <v>46</v>
      </c>
      <c r="G50" s="1787">
        <v>70</v>
      </c>
      <c r="H50" s="1787">
        <v>63</v>
      </c>
      <c r="I50" s="1787">
        <v>57</v>
      </c>
      <c r="J50" s="1787">
        <v>54</v>
      </c>
      <c r="K50" s="1787">
        <v>54</v>
      </c>
      <c r="L50" s="1788">
        <v>75</v>
      </c>
      <c r="M50" s="1788">
        <v>67</v>
      </c>
      <c r="N50" s="1788">
        <v>67</v>
      </c>
      <c r="O50" s="1788">
        <v>60</v>
      </c>
      <c r="P50" s="1788">
        <v>148</v>
      </c>
      <c r="Q50" s="1788">
        <v>177</v>
      </c>
      <c r="R50" s="1788">
        <v>206</v>
      </c>
      <c r="S50" s="1788">
        <v>289</v>
      </c>
      <c r="T50" s="1788">
        <v>303</v>
      </c>
      <c r="U50" s="1788">
        <v>283</v>
      </c>
      <c r="V50" s="1788">
        <v>306</v>
      </c>
      <c r="W50" s="1788">
        <v>328</v>
      </c>
      <c r="AD50" s="1877"/>
    </row>
    <row r="51" spans="1:30" ht="11.1" customHeight="1">
      <c r="A51" s="3055" t="s">
        <v>1031</v>
      </c>
      <c r="B51" s="3055"/>
      <c r="C51" s="3055"/>
      <c r="D51" s="273"/>
      <c r="E51" s="273"/>
      <c r="F51" s="273"/>
      <c r="G51" s="273"/>
      <c r="H51" s="273"/>
      <c r="I51" s="273"/>
      <c r="J51" s="273"/>
      <c r="K51" s="273"/>
      <c r="L51" s="130">
        <v>21</v>
      </c>
      <c r="M51" s="130">
        <v>36</v>
      </c>
      <c r="N51" s="130">
        <v>19</v>
      </c>
      <c r="O51" s="130">
        <v>28</v>
      </c>
      <c r="P51" s="130">
        <v>34</v>
      </c>
      <c r="Q51" s="130">
        <v>63</v>
      </c>
      <c r="R51" s="130">
        <v>144</v>
      </c>
      <c r="S51" s="130">
        <v>163</v>
      </c>
      <c r="T51" s="130">
        <v>194</v>
      </c>
      <c r="U51" s="130">
        <v>235</v>
      </c>
      <c r="V51" s="130">
        <v>244</v>
      </c>
      <c r="W51" s="130">
        <v>195</v>
      </c>
      <c r="AD51" s="1877"/>
    </row>
    <row r="52" spans="1:30" ht="11.1" customHeight="1">
      <c r="A52" s="3056" t="s">
        <v>194</v>
      </c>
      <c r="B52" s="3056"/>
      <c r="C52" s="3056"/>
      <c r="D52" s="1787">
        <v>16</v>
      </c>
      <c r="E52" s="1787">
        <v>29</v>
      </c>
      <c r="F52" s="1787">
        <v>24</v>
      </c>
      <c r="G52" s="1787">
        <v>27</v>
      </c>
      <c r="H52" s="1787">
        <v>26</v>
      </c>
      <c r="I52" s="1787">
        <v>22</v>
      </c>
      <c r="J52" s="1787">
        <v>31</v>
      </c>
      <c r="K52" s="1787">
        <v>29</v>
      </c>
      <c r="L52" s="1788">
        <v>34</v>
      </c>
      <c r="M52" s="1788">
        <v>67</v>
      </c>
      <c r="N52" s="1788">
        <v>75</v>
      </c>
      <c r="O52" s="1788">
        <v>92</v>
      </c>
      <c r="P52" s="1788">
        <v>135</v>
      </c>
      <c r="Q52" s="1788">
        <v>185</v>
      </c>
      <c r="R52" s="1788">
        <v>232</v>
      </c>
      <c r="S52" s="1788">
        <v>270</v>
      </c>
      <c r="T52" s="1788">
        <v>287</v>
      </c>
      <c r="U52" s="1788">
        <v>390</v>
      </c>
      <c r="V52" s="1788">
        <v>414</v>
      </c>
      <c r="W52" s="1788">
        <v>327</v>
      </c>
      <c r="AD52" s="1877"/>
    </row>
    <row r="53" spans="1:30" ht="11.1" customHeight="1">
      <c r="A53" s="3055" t="s">
        <v>195</v>
      </c>
      <c r="B53" s="3055"/>
      <c r="C53" s="3055"/>
      <c r="D53" s="273"/>
      <c r="E53" s="273"/>
      <c r="F53" s="273"/>
      <c r="G53" s="273"/>
      <c r="H53" s="273"/>
      <c r="I53" s="273"/>
      <c r="J53" s="273"/>
      <c r="K53" s="273"/>
      <c r="L53" s="272"/>
      <c r="M53" s="272"/>
      <c r="N53" s="272"/>
      <c r="O53" s="272"/>
      <c r="P53" s="272"/>
      <c r="Q53" s="272"/>
      <c r="R53" s="272"/>
      <c r="S53" s="286">
        <v>10</v>
      </c>
      <c r="T53" s="272"/>
      <c r="U53" s="272"/>
      <c r="V53" s="272"/>
      <c r="W53" s="272"/>
      <c r="AD53" s="1877"/>
    </row>
    <row r="54" spans="1:30" ht="11.1" customHeight="1">
      <c r="A54" s="3040" t="s">
        <v>196</v>
      </c>
      <c r="B54" s="3040"/>
      <c r="C54" s="3040"/>
      <c r="D54" s="1789">
        <v>1963</v>
      </c>
      <c r="E54" s="1789">
        <v>1843</v>
      </c>
      <c r="F54" s="1789">
        <v>1784</v>
      </c>
      <c r="G54" s="1789">
        <v>2092</v>
      </c>
      <c r="H54" s="1789">
        <v>2084</v>
      </c>
      <c r="I54" s="1789">
        <v>1879</v>
      </c>
      <c r="J54" s="1789">
        <v>2010</v>
      </c>
      <c r="K54" s="1789">
        <v>2089</v>
      </c>
      <c r="L54" s="1790">
        <v>2402</v>
      </c>
      <c r="M54" s="1790">
        <v>3041</v>
      </c>
      <c r="N54" s="1790">
        <v>3279</v>
      </c>
      <c r="O54" s="1790">
        <v>3038</v>
      </c>
      <c r="P54" s="1790">
        <v>4397</v>
      </c>
      <c r="Q54" s="1790">
        <v>5927</v>
      </c>
      <c r="R54" s="1790">
        <v>8260</v>
      </c>
      <c r="S54" s="1790">
        <v>10574</v>
      </c>
      <c r="T54" s="1790">
        <v>12990</v>
      </c>
      <c r="U54" s="1790">
        <v>15472</v>
      </c>
      <c r="V54" s="1790">
        <v>15489</v>
      </c>
      <c r="W54" s="1790">
        <v>15000</v>
      </c>
    </row>
    <row r="55" spans="1:30" ht="11.1" customHeight="1">
      <c r="A55" s="3083" t="s">
        <v>1311</v>
      </c>
      <c r="B55" s="3083"/>
      <c r="C55" s="3083"/>
      <c r="D55" s="3083"/>
      <c r="E55" s="3083"/>
      <c r="F55" s="3083"/>
      <c r="G55" s="3084"/>
      <c r="H55" s="3084"/>
      <c r="I55" s="271"/>
      <c r="J55" s="271"/>
      <c r="K55" s="271"/>
      <c r="L55" s="271"/>
      <c r="M55" s="271"/>
      <c r="N55" s="271"/>
      <c r="O55" s="271"/>
      <c r="P55" s="271"/>
      <c r="Q55" s="271"/>
      <c r="R55" s="271"/>
      <c r="S55" s="271"/>
      <c r="T55" s="271"/>
      <c r="U55" s="271"/>
      <c r="V55" s="271"/>
      <c r="W55" s="271"/>
      <c r="Y55" s="1877"/>
      <c r="Z55" s="1877"/>
      <c r="AA55" s="1877"/>
      <c r="AB55" s="1877"/>
      <c r="AC55" s="1877"/>
    </row>
    <row r="56" spans="1:30" ht="24" customHeight="1">
      <c r="A56" s="1879" t="s">
        <v>665</v>
      </c>
      <c r="B56" s="3042" t="s">
        <v>1126</v>
      </c>
      <c r="C56" s="3042"/>
      <c r="D56" s="3042"/>
      <c r="E56" s="3042"/>
      <c r="F56" s="3042"/>
      <c r="G56" s="3042"/>
      <c r="H56" s="3042"/>
      <c r="I56" s="3042"/>
      <c r="J56" s="3042"/>
      <c r="K56" s="3042"/>
      <c r="L56" s="3042"/>
      <c r="M56" s="2282"/>
      <c r="N56" s="2282"/>
      <c r="O56" s="2282"/>
      <c r="P56" s="2282"/>
      <c r="Q56" s="2282"/>
      <c r="R56" s="2282"/>
      <c r="S56" s="2282"/>
      <c r="T56" s="2282"/>
      <c r="U56" s="2282"/>
      <c r="V56" s="2282"/>
      <c r="W56" s="2282"/>
      <c r="Y56" s="1877"/>
      <c r="Z56" s="1877"/>
      <c r="AA56" s="1877"/>
      <c r="AB56" s="1877"/>
      <c r="AC56" s="1877"/>
    </row>
    <row r="57" spans="1:30" ht="45.75" customHeight="1">
      <c r="A57" s="3042" t="s">
        <v>1407</v>
      </c>
      <c r="B57" s="2395"/>
      <c r="C57" s="2395"/>
      <c r="D57" s="2395"/>
      <c r="E57" s="2395"/>
      <c r="F57" s="2395"/>
      <c r="G57" s="2395"/>
      <c r="H57" s="2395"/>
      <c r="I57" s="2395"/>
      <c r="J57" s="2395"/>
      <c r="K57" s="2395"/>
      <c r="L57" s="2395"/>
      <c r="M57" s="2395"/>
      <c r="N57" s="2395"/>
      <c r="O57" s="2395"/>
      <c r="P57" s="2395"/>
      <c r="Q57" s="2395"/>
      <c r="R57" s="2395"/>
      <c r="S57" s="2395"/>
      <c r="T57" s="2395"/>
      <c r="U57" s="2395"/>
      <c r="V57" s="2395"/>
      <c r="W57" s="2395"/>
    </row>
    <row r="58" spans="1:30" ht="24.95" customHeight="1">
      <c r="A58" s="3044" t="s">
        <v>505</v>
      </c>
      <c r="B58" s="3044"/>
      <c r="C58" s="3044" t="s">
        <v>2160</v>
      </c>
      <c r="D58" s="3044"/>
      <c r="E58" s="3044"/>
      <c r="F58" s="3044"/>
      <c r="G58" s="3044"/>
      <c r="H58" s="3044"/>
      <c r="I58" s="3044"/>
      <c r="J58" s="3044"/>
      <c r="K58" s="3044"/>
      <c r="L58" s="3044"/>
      <c r="M58" s="2395"/>
      <c r="N58" s="2395"/>
      <c r="O58" s="2395"/>
      <c r="P58" s="2395"/>
      <c r="Q58" s="2395"/>
      <c r="R58" s="2395"/>
      <c r="S58" s="2395"/>
      <c r="T58" s="2395"/>
      <c r="U58" s="2395"/>
      <c r="V58" s="2395"/>
      <c r="W58" s="2395"/>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8:B58"/>
    <mergeCell ref="C58:W58"/>
    <mergeCell ref="A47:C47"/>
    <mergeCell ref="A48:C48"/>
    <mergeCell ref="A49:C49"/>
    <mergeCell ref="A50:C50"/>
    <mergeCell ref="A51:C51"/>
    <mergeCell ref="A52:C52"/>
    <mergeCell ref="A53:C53"/>
    <mergeCell ref="A54:C54"/>
    <mergeCell ref="A55:H55"/>
    <mergeCell ref="B56:W56"/>
    <mergeCell ref="A57:W57"/>
  </mergeCells>
  <pageMargins left="0.75" right="0.75" top="1" bottom="1" header="0.5" footer="0.5"/>
  <pageSetup paperSize="17" scale="77" orientation="portrait" r:id="rId1"/>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9">
    <tabColor rgb="FFFFFF66"/>
    <pageSetUpPr fitToPage="1"/>
  </sheetPr>
  <dimension ref="A1:X62"/>
  <sheetViews>
    <sheetView showGridLines="0" workbookViewId="0">
      <selection sqref="A1:W1"/>
    </sheetView>
  </sheetViews>
  <sheetFormatPr defaultColWidth="9.140625" defaultRowHeight="12.75"/>
  <cols>
    <col min="1" max="1" width="4.5703125" style="350" customWidth="1"/>
    <col min="2" max="2" width="2.5703125" style="350" customWidth="1"/>
    <col min="3" max="3" width="10.7109375" style="350" customWidth="1"/>
    <col min="4" max="23" width="6.7109375" style="350" customWidth="1"/>
    <col min="24" max="16384" width="9.140625" style="350"/>
  </cols>
  <sheetData>
    <row r="1" spans="1:24" ht="12.75" customHeight="1">
      <c r="A1" s="2557" t="s">
        <v>2166</v>
      </c>
      <c r="B1" s="2557"/>
      <c r="C1" s="2557"/>
      <c r="D1" s="2557"/>
      <c r="E1" s="2557"/>
      <c r="F1" s="2557"/>
      <c r="G1" s="2557"/>
      <c r="H1" s="2557"/>
      <c r="I1" s="2557"/>
      <c r="J1" s="2557"/>
      <c r="K1" s="2557"/>
      <c r="L1" s="2557"/>
      <c r="M1" s="3088"/>
      <c r="N1" s="3088"/>
      <c r="O1" s="3088"/>
      <c r="P1" s="3088"/>
      <c r="Q1" s="3088"/>
      <c r="R1" s="3088"/>
      <c r="S1" s="3088"/>
      <c r="T1" s="3088"/>
      <c r="U1" s="3088"/>
      <c r="V1" s="3088"/>
      <c r="W1" s="3088"/>
    </row>
    <row r="2" spans="1:24" s="131" customFormat="1" ht="24" customHeight="1">
      <c r="A2" s="3046" t="s">
        <v>551</v>
      </c>
      <c r="B2" s="3047"/>
      <c r="C2" s="3047"/>
      <c r="D2" s="2061">
        <v>1999</v>
      </c>
      <c r="E2" s="2061">
        <v>2000</v>
      </c>
      <c r="F2" s="2061">
        <v>2001</v>
      </c>
      <c r="G2" s="2061">
        <v>2002</v>
      </c>
      <c r="H2" s="2061">
        <v>2003</v>
      </c>
      <c r="I2" s="2061">
        <v>2004</v>
      </c>
      <c r="J2" s="2061">
        <v>2005</v>
      </c>
      <c r="K2" s="2061">
        <v>2006</v>
      </c>
      <c r="L2" s="2061">
        <v>2007</v>
      </c>
      <c r="M2" s="2061">
        <v>2008</v>
      </c>
      <c r="N2" s="2061">
        <v>2009</v>
      </c>
      <c r="O2" s="2061">
        <v>2010</v>
      </c>
      <c r="P2" s="2061">
        <v>2011</v>
      </c>
      <c r="Q2" s="2061">
        <v>2012</v>
      </c>
      <c r="R2" s="2061">
        <v>2013</v>
      </c>
      <c r="S2" s="2061">
        <v>2014</v>
      </c>
      <c r="T2" s="2061">
        <v>2015</v>
      </c>
      <c r="U2" s="2061">
        <v>2016</v>
      </c>
      <c r="V2" s="2061">
        <v>2017</v>
      </c>
      <c r="W2" s="2061">
        <v>2018</v>
      </c>
    </row>
    <row r="3" spans="1:24" ht="11.1" customHeight="1">
      <c r="A3" s="3056" t="s">
        <v>555</v>
      </c>
      <c r="B3" s="3056"/>
      <c r="C3" s="3056"/>
      <c r="D3" s="275"/>
      <c r="E3" s="275"/>
      <c r="F3" s="275"/>
      <c r="G3" s="275"/>
      <c r="H3" s="275"/>
      <c r="I3" s="275"/>
      <c r="J3" s="275"/>
      <c r="K3" s="275"/>
      <c r="L3" s="274"/>
      <c r="M3" s="274"/>
      <c r="N3" s="274"/>
      <c r="O3" s="274"/>
      <c r="P3" s="274"/>
      <c r="Q3" s="2120">
        <v>0.8</v>
      </c>
      <c r="R3" s="2120">
        <v>0.8</v>
      </c>
      <c r="S3" s="2120">
        <v>2.7</v>
      </c>
      <c r="T3" s="2120">
        <v>2.5</v>
      </c>
      <c r="U3" s="2120">
        <v>2.8</v>
      </c>
      <c r="V3" s="2120">
        <v>2.7</v>
      </c>
      <c r="W3" s="2120">
        <v>3.1</v>
      </c>
      <c r="X3" s="1877"/>
    </row>
    <row r="4" spans="1:24" ht="11.1" customHeight="1">
      <c r="A4" s="3055" t="s">
        <v>556</v>
      </c>
      <c r="B4" s="3055"/>
      <c r="C4" s="3055"/>
      <c r="D4" s="277"/>
      <c r="E4" s="275"/>
      <c r="F4" s="275"/>
      <c r="G4" s="275"/>
      <c r="H4" s="275"/>
      <c r="I4" s="275"/>
      <c r="J4" s="275"/>
      <c r="K4" s="275"/>
      <c r="L4" s="274"/>
      <c r="M4" s="274"/>
      <c r="N4" s="274"/>
      <c r="O4" s="274"/>
      <c r="P4" s="274"/>
      <c r="Q4" s="136">
        <v>2.9</v>
      </c>
      <c r="R4" s="136">
        <v>3.2</v>
      </c>
      <c r="S4" s="136">
        <v>3.3</v>
      </c>
      <c r="T4" s="136">
        <v>4.7</v>
      </c>
      <c r="U4" s="136">
        <v>6.5</v>
      </c>
      <c r="V4" s="136">
        <v>4.9000000000000004</v>
      </c>
      <c r="W4" s="136">
        <v>3.8</v>
      </c>
      <c r="X4" s="1877"/>
    </row>
    <row r="5" spans="1:24" ht="11.1" customHeight="1">
      <c r="A5" s="3087" t="s">
        <v>557</v>
      </c>
      <c r="B5" s="3087"/>
      <c r="C5" s="3087"/>
      <c r="D5" s="2121">
        <v>0.5</v>
      </c>
      <c r="E5" s="2121"/>
      <c r="F5" s="2121">
        <v>0.5</v>
      </c>
      <c r="G5" s="2121">
        <v>0.5</v>
      </c>
      <c r="H5" s="2121">
        <v>1.2</v>
      </c>
      <c r="I5" s="2121">
        <v>0.8</v>
      </c>
      <c r="J5" s="2121">
        <v>0.6</v>
      </c>
      <c r="K5" s="2121">
        <v>0.9</v>
      </c>
      <c r="L5" s="2120">
        <v>0.9</v>
      </c>
      <c r="M5" s="2120">
        <v>1.1000000000000001</v>
      </c>
      <c r="N5" s="2120">
        <v>1.4</v>
      </c>
      <c r="O5" s="2120">
        <v>1.5</v>
      </c>
      <c r="P5" s="2120">
        <v>1.9</v>
      </c>
      <c r="Q5" s="2120">
        <v>1.6</v>
      </c>
      <c r="R5" s="2120">
        <v>2.2999999999999998</v>
      </c>
      <c r="S5" s="2120">
        <v>3.1</v>
      </c>
      <c r="T5" s="2120">
        <v>3.8</v>
      </c>
      <c r="U5" s="2120">
        <v>4.5</v>
      </c>
      <c r="V5" s="2120">
        <v>5</v>
      </c>
      <c r="W5" s="2120">
        <v>5.2</v>
      </c>
      <c r="X5" s="1877"/>
    </row>
    <row r="6" spans="1:24" ht="11.1" customHeight="1">
      <c r="A6" s="3055" t="s">
        <v>558</v>
      </c>
      <c r="B6" s="3055"/>
      <c r="C6" s="3055"/>
      <c r="D6" s="275"/>
      <c r="E6" s="275"/>
      <c r="F6" s="275"/>
      <c r="G6" s="275"/>
      <c r="H6" s="275"/>
      <c r="I6" s="275"/>
      <c r="J6" s="275"/>
      <c r="K6" s="275"/>
      <c r="L6" s="274"/>
      <c r="M6" s="274"/>
      <c r="N6" s="274"/>
      <c r="O6" s="274"/>
      <c r="P6" s="274"/>
      <c r="Q6" s="274"/>
      <c r="R6" s="274"/>
      <c r="S6" s="274"/>
      <c r="T6" s="274"/>
      <c r="U6" s="274"/>
      <c r="V6" s="274"/>
      <c r="W6" s="136">
        <v>0.7</v>
      </c>
      <c r="X6" s="1877"/>
    </row>
    <row r="7" spans="1:24" ht="11.1" customHeight="1">
      <c r="A7" s="3087" t="s">
        <v>559</v>
      </c>
      <c r="B7" s="3087"/>
      <c r="C7" s="3087"/>
      <c r="D7" s="2121">
        <v>1.4</v>
      </c>
      <c r="E7" s="2121">
        <v>1</v>
      </c>
      <c r="F7" s="2121">
        <v>0.7</v>
      </c>
      <c r="G7" s="2121">
        <v>1</v>
      </c>
      <c r="H7" s="2121">
        <v>1</v>
      </c>
      <c r="I7" s="2121">
        <v>0.8</v>
      </c>
      <c r="J7" s="2121">
        <v>0.7</v>
      </c>
      <c r="K7" s="2121">
        <v>0.8</v>
      </c>
      <c r="L7" s="2120">
        <v>0.8</v>
      </c>
      <c r="M7" s="2120">
        <v>0.9</v>
      </c>
      <c r="N7" s="2120">
        <v>0.9</v>
      </c>
      <c r="O7" s="2120">
        <v>0.8</v>
      </c>
      <c r="P7" s="2120">
        <v>0.9</v>
      </c>
      <c r="Q7" s="2120">
        <v>0.9</v>
      </c>
      <c r="R7" s="2120">
        <v>1.2</v>
      </c>
      <c r="S7" s="2120">
        <v>1.4</v>
      </c>
      <c r="T7" s="2120">
        <v>1.5</v>
      </c>
      <c r="U7" s="2120">
        <v>1.4</v>
      </c>
      <c r="V7" s="2120">
        <v>1.7</v>
      </c>
      <c r="W7" s="2120">
        <v>1.9</v>
      </c>
      <c r="X7" s="1877"/>
    </row>
    <row r="8" spans="1:24" ht="11.1" customHeight="1">
      <c r="A8" s="3055" t="s">
        <v>560</v>
      </c>
      <c r="B8" s="3055"/>
      <c r="C8" s="3055"/>
      <c r="D8" s="135">
        <v>0.9</v>
      </c>
      <c r="E8" s="135">
        <v>0.8</v>
      </c>
      <c r="F8" s="135">
        <v>0.5</v>
      </c>
      <c r="G8" s="135">
        <v>0.6</v>
      </c>
      <c r="H8" s="135">
        <v>0.4</v>
      </c>
      <c r="I8" s="135">
        <v>0.5</v>
      </c>
      <c r="J8" s="135">
        <v>0.8</v>
      </c>
      <c r="K8" s="135">
        <v>0.8</v>
      </c>
      <c r="L8" s="136">
        <v>0.8</v>
      </c>
      <c r="M8" s="136">
        <v>0.9</v>
      </c>
      <c r="N8" s="136">
        <v>1.4</v>
      </c>
      <c r="O8" s="136">
        <v>0.9</v>
      </c>
      <c r="P8" s="136">
        <v>1.5</v>
      </c>
      <c r="Q8" s="136">
        <v>1.8</v>
      </c>
      <c r="R8" s="136">
        <v>2.2999999999999998</v>
      </c>
      <c r="S8" s="136">
        <v>2.9</v>
      </c>
      <c r="T8" s="136">
        <v>2.8</v>
      </c>
      <c r="U8" s="136">
        <v>4.2</v>
      </c>
      <c r="V8" s="136">
        <v>3.9</v>
      </c>
      <c r="W8" s="136">
        <v>3.9</v>
      </c>
      <c r="X8" s="1877"/>
    </row>
    <row r="9" spans="1:24" ht="11.1" customHeight="1">
      <c r="A9" s="3087" t="s">
        <v>561</v>
      </c>
      <c r="B9" s="3087"/>
      <c r="C9" s="3087"/>
      <c r="D9" s="2121">
        <v>2.8</v>
      </c>
      <c r="E9" s="2121">
        <v>3.2</v>
      </c>
      <c r="F9" s="2121">
        <v>2.8</v>
      </c>
      <c r="G9" s="2121">
        <v>2.6</v>
      </c>
      <c r="H9" s="2121">
        <v>3.2</v>
      </c>
      <c r="I9" s="2121">
        <v>2.8</v>
      </c>
      <c r="J9" s="2121">
        <v>2.2000000000000002</v>
      </c>
      <c r="K9" s="2121">
        <v>2.5</v>
      </c>
      <c r="L9" s="2120">
        <v>3.5</v>
      </c>
      <c r="M9" s="2120">
        <v>3.2</v>
      </c>
      <c r="N9" s="2120">
        <v>2.9</v>
      </c>
      <c r="O9" s="2120">
        <v>2.2999999999999998</v>
      </c>
      <c r="P9" s="2120">
        <v>2.5</v>
      </c>
      <c r="Q9" s="2120">
        <v>2.9</v>
      </c>
      <c r="R9" s="2120">
        <v>6.5</v>
      </c>
      <c r="S9" s="2120">
        <v>8.9</v>
      </c>
      <c r="T9" s="2120">
        <v>11.3</v>
      </c>
      <c r="U9" s="2120">
        <v>13.1</v>
      </c>
      <c r="V9" s="2120">
        <v>12.4</v>
      </c>
      <c r="W9" s="2120">
        <v>9.9</v>
      </c>
      <c r="X9" s="1877"/>
    </row>
    <row r="10" spans="1:24" ht="11.1" customHeight="1">
      <c r="A10" s="3055" t="s">
        <v>152</v>
      </c>
      <c r="B10" s="3055"/>
      <c r="C10" s="3055"/>
      <c r="D10" s="275"/>
      <c r="E10" s="275"/>
      <c r="F10" s="275"/>
      <c r="G10" s="275"/>
      <c r="H10" s="275"/>
      <c r="I10" s="275"/>
      <c r="J10" s="275"/>
      <c r="K10" s="275"/>
      <c r="L10" s="274"/>
      <c r="M10" s="274"/>
      <c r="N10" s="274"/>
      <c r="O10" s="274"/>
      <c r="P10" s="136"/>
      <c r="Q10" s="136">
        <v>2.4</v>
      </c>
      <c r="R10" s="136">
        <v>4.5</v>
      </c>
      <c r="S10" s="136">
        <v>6.3</v>
      </c>
      <c r="T10" s="136">
        <v>7.1</v>
      </c>
      <c r="U10" s="136">
        <v>6.1</v>
      </c>
      <c r="V10" s="136">
        <v>13.3</v>
      </c>
      <c r="W10" s="136">
        <v>15.9</v>
      </c>
      <c r="X10" s="1877"/>
    </row>
    <row r="11" spans="1:24" ht="11.1" customHeight="1">
      <c r="A11" s="3087" t="s">
        <v>1030</v>
      </c>
      <c r="B11" s="3087"/>
      <c r="C11" s="3087"/>
      <c r="D11" s="275"/>
      <c r="E11" s="275"/>
      <c r="F11" s="275"/>
      <c r="G11" s="275"/>
      <c r="H11" s="275"/>
      <c r="I11" s="275"/>
      <c r="J11" s="275"/>
      <c r="K11" s="275"/>
      <c r="L11" s="274"/>
      <c r="M11" s="274"/>
      <c r="N11" s="274"/>
      <c r="O11" s="274"/>
      <c r="P11" s="2120">
        <v>3.6</v>
      </c>
      <c r="Q11" s="2120">
        <v>4.4000000000000004</v>
      </c>
      <c r="R11" s="2120">
        <v>5.0999999999999996</v>
      </c>
      <c r="S11" s="2120">
        <v>5.5</v>
      </c>
      <c r="T11" s="2120">
        <v>9.9</v>
      </c>
      <c r="U11" s="2120">
        <v>17.3</v>
      </c>
      <c r="V11" s="2120">
        <v>18</v>
      </c>
      <c r="W11" s="2120">
        <v>10.9</v>
      </c>
      <c r="X11" s="1877"/>
    </row>
    <row r="12" spans="1:24" ht="11.1" customHeight="1">
      <c r="A12" s="3055" t="s">
        <v>154</v>
      </c>
      <c r="B12" s="3055"/>
      <c r="C12" s="3055"/>
      <c r="D12" s="135">
        <v>0.8</v>
      </c>
      <c r="E12" s="135">
        <v>1.1000000000000001</v>
      </c>
      <c r="F12" s="135">
        <v>1.3</v>
      </c>
      <c r="G12" s="135">
        <v>1.3</v>
      </c>
      <c r="H12" s="135">
        <v>1.3</v>
      </c>
      <c r="I12" s="135">
        <v>0.9</v>
      </c>
      <c r="J12" s="135">
        <v>0.7</v>
      </c>
      <c r="K12" s="135">
        <v>0.5</v>
      </c>
      <c r="L12" s="136">
        <v>0.5</v>
      </c>
      <c r="M12" s="136">
        <v>0.6</v>
      </c>
      <c r="N12" s="136">
        <v>0.5</v>
      </c>
      <c r="O12" s="136">
        <v>0.3</v>
      </c>
      <c r="P12" s="136">
        <v>0.4</v>
      </c>
      <c r="Q12" s="136">
        <v>0.6</v>
      </c>
      <c r="R12" s="136">
        <v>1</v>
      </c>
      <c r="S12" s="136">
        <v>1.9</v>
      </c>
      <c r="T12" s="136">
        <v>3.1</v>
      </c>
      <c r="U12" s="136">
        <v>3.6</v>
      </c>
      <c r="V12" s="136">
        <v>3.6</v>
      </c>
      <c r="W12" s="136">
        <v>3.5</v>
      </c>
      <c r="X12" s="1877"/>
    </row>
    <row r="13" spans="1:24" ht="11.1" customHeight="1">
      <c r="A13" s="3087" t="s">
        <v>1096</v>
      </c>
      <c r="B13" s="3087"/>
      <c r="C13" s="3087"/>
      <c r="D13" s="275"/>
      <c r="E13" s="275"/>
      <c r="F13" s="275"/>
      <c r="G13" s="275"/>
      <c r="H13" s="275"/>
      <c r="I13" s="275"/>
      <c r="J13" s="275"/>
      <c r="K13" s="275"/>
      <c r="L13" s="274"/>
      <c r="M13" s="2120">
        <v>0.2</v>
      </c>
      <c r="N13" s="2120">
        <v>0.2</v>
      </c>
      <c r="O13" s="274"/>
      <c r="P13" s="2120">
        <v>0.3</v>
      </c>
      <c r="Q13" s="2120">
        <v>0.4</v>
      </c>
      <c r="R13" s="2120">
        <v>0.7</v>
      </c>
      <c r="S13" s="2120">
        <v>1.6</v>
      </c>
      <c r="T13" s="2120">
        <v>2.2000000000000002</v>
      </c>
      <c r="U13" s="2120">
        <v>2.2000000000000002</v>
      </c>
      <c r="V13" s="2120">
        <v>2.6</v>
      </c>
      <c r="W13" s="2120">
        <v>2.9</v>
      </c>
      <c r="X13" s="1877"/>
    </row>
    <row r="14" spans="1:24" ht="11.1" customHeight="1">
      <c r="A14" s="3055" t="s">
        <v>156</v>
      </c>
      <c r="B14" s="3055"/>
      <c r="C14" s="3055"/>
      <c r="D14" s="275"/>
      <c r="E14" s="275"/>
      <c r="F14" s="275"/>
      <c r="G14" s="275"/>
      <c r="H14" s="275"/>
      <c r="I14" s="275"/>
      <c r="J14" s="275"/>
      <c r="K14" s="275"/>
      <c r="L14" s="274"/>
      <c r="M14" s="274"/>
      <c r="N14" s="274"/>
      <c r="O14" s="274"/>
      <c r="P14" s="274"/>
      <c r="Q14" s="274"/>
      <c r="R14" s="274"/>
      <c r="S14" s="274"/>
      <c r="T14" s="274"/>
      <c r="U14" s="136">
        <v>1.4</v>
      </c>
      <c r="V14" s="274"/>
      <c r="W14" s="136">
        <v>1.1000000000000001</v>
      </c>
      <c r="X14" s="1877"/>
    </row>
    <row r="15" spans="1:24" ht="11.1" customHeight="1">
      <c r="A15" s="3087" t="s">
        <v>157</v>
      </c>
      <c r="B15" s="3087"/>
      <c r="C15" s="3087"/>
      <c r="D15" s="275"/>
      <c r="E15" s="275"/>
      <c r="F15" s="275"/>
      <c r="G15" s="275"/>
      <c r="H15" s="275"/>
      <c r="I15" s="275"/>
      <c r="J15" s="275"/>
      <c r="K15" s="275"/>
      <c r="L15" s="274"/>
      <c r="M15" s="274"/>
      <c r="N15" s="274"/>
      <c r="O15" s="274"/>
      <c r="P15" s="274"/>
      <c r="Q15" s="274"/>
      <c r="R15" s="274"/>
      <c r="S15" s="274"/>
      <c r="T15" s="274"/>
      <c r="U15" s="2120">
        <v>1.6</v>
      </c>
      <c r="V15" s="2120">
        <v>1.5</v>
      </c>
      <c r="W15" s="2120">
        <v>1.8</v>
      </c>
      <c r="X15" s="1877"/>
    </row>
    <row r="16" spans="1:24" ht="11.1" customHeight="1">
      <c r="A16" s="3055" t="s">
        <v>158</v>
      </c>
      <c r="B16" s="3055"/>
      <c r="C16" s="3055"/>
      <c r="D16" s="135">
        <v>0.2</v>
      </c>
      <c r="E16" s="135">
        <v>0.3</v>
      </c>
      <c r="F16" s="135">
        <v>0.3</v>
      </c>
      <c r="G16" s="135">
        <v>0.4</v>
      </c>
      <c r="H16" s="135">
        <v>0.2</v>
      </c>
      <c r="I16" s="135">
        <v>0.3</v>
      </c>
      <c r="J16" s="135">
        <v>0.4</v>
      </c>
      <c r="K16" s="135">
        <v>0.5</v>
      </c>
      <c r="L16" s="136">
        <v>0.5</v>
      </c>
      <c r="M16" s="136">
        <v>0.8</v>
      </c>
      <c r="N16" s="136">
        <v>0.9</v>
      </c>
      <c r="O16" s="136">
        <v>1.2</v>
      </c>
      <c r="P16" s="136">
        <v>1.3</v>
      </c>
      <c r="Q16" s="136">
        <v>2.1</v>
      </c>
      <c r="R16" s="136">
        <v>4.5999999999999996</v>
      </c>
      <c r="S16" s="136">
        <v>5.6</v>
      </c>
      <c r="T16" s="136">
        <v>6.7</v>
      </c>
      <c r="U16" s="136">
        <v>8.1999999999999993</v>
      </c>
      <c r="V16" s="136">
        <v>9.1999999999999993</v>
      </c>
      <c r="W16" s="136">
        <v>8.3000000000000007</v>
      </c>
      <c r="X16" s="1877"/>
    </row>
    <row r="17" spans="1:24" ht="11.1" customHeight="1">
      <c r="A17" s="3087" t="s">
        <v>159</v>
      </c>
      <c r="B17" s="3087"/>
      <c r="C17" s="3087"/>
      <c r="D17" s="275"/>
      <c r="E17" s="275"/>
      <c r="F17" s="275"/>
      <c r="G17" s="275"/>
      <c r="H17" s="275"/>
      <c r="I17" s="275"/>
      <c r="J17" s="275"/>
      <c r="K17" s="275"/>
      <c r="L17" s="274"/>
      <c r="M17" s="2120">
        <v>0.9</v>
      </c>
      <c r="N17" s="2120">
        <v>1</v>
      </c>
      <c r="O17" s="2120">
        <v>0.9</v>
      </c>
      <c r="P17" s="2120">
        <v>1.1000000000000001</v>
      </c>
      <c r="Q17" s="2120">
        <v>1.8</v>
      </c>
      <c r="R17" s="2120">
        <v>2.6</v>
      </c>
      <c r="S17" s="2120">
        <v>2.8</v>
      </c>
      <c r="T17" s="2120">
        <v>3.9</v>
      </c>
      <c r="U17" s="2120">
        <v>4.7</v>
      </c>
      <c r="V17" s="2120">
        <v>5.3</v>
      </c>
      <c r="W17" s="2120">
        <v>5</v>
      </c>
      <c r="X17" s="1877"/>
    </row>
    <row r="18" spans="1:24" ht="11.1" customHeight="1">
      <c r="A18" s="3055" t="s">
        <v>160</v>
      </c>
      <c r="B18" s="3055"/>
      <c r="C18" s="3055"/>
      <c r="D18" s="275"/>
      <c r="E18" s="275"/>
      <c r="F18" s="275"/>
      <c r="G18" s="275"/>
      <c r="H18" s="275"/>
      <c r="I18" s="275"/>
      <c r="J18" s="275"/>
      <c r="K18" s="275"/>
      <c r="L18" s="274"/>
      <c r="M18" s="274"/>
      <c r="N18" s="274"/>
      <c r="O18" s="274"/>
      <c r="P18" s="274"/>
      <c r="Q18" s="274"/>
      <c r="R18" s="136">
        <v>1</v>
      </c>
      <c r="S18" s="136">
        <v>1.3</v>
      </c>
      <c r="T18" s="136">
        <v>1.6</v>
      </c>
      <c r="U18" s="136">
        <v>1.7</v>
      </c>
      <c r="V18" s="136">
        <v>2.1</v>
      </c>
      <c r="W18" s="136">
        <v>1.3</v>
      </c>
      <c r="X18" s="1877"/>
    </row>
    <row r="19" spans="1:24" ht="11.1" customHeight="1">
      <c r="A19" s="3087" t="s">
        <v>161</v>
      </c>
      <c r="B19" s="3087"/>
      <c r="C19" s="3087"/>
      <c r="D19" s="275"/>
      <c r="E19" s="275"/>
      <c r="F19" s="275"/>
      <c r="G19" s="275"/>
      <c r="H19" s="275"/>
      <c r="I19" s="275"/>
      <c r="J19" s="275"/>
      <c r="K19" s="275"/>
      <c r="L19" s="274"/>
      <c r="M19" s="274"/>
      <c r="N19" s="274"/>
      <c r="O19" s="274"/>
      <c r="P19" s="274"/>
      <c r="Q19" s="274"/>
      <c r="R19" s="274"/>
      <c r="S19" s="274"/>
      <c r="T19" s="2120">
        <v>0.7</v>
      </c>
      <c r="U19" s="2120">
        <v>1.2</v>
      </c>
      <c r="V19" s="2120">
        <v>0.9</v>
      </c>
      <c r="W19" s="2120">
        <v>1.3</v>
      </c>
      <c r="X19" s="1877"/>
    </row>
    <row r="20" spans="1:24" ht="11.1" customHeight="1">
      <c r="A20" s="3055" t="s">
        <v>162</v>
      </c>
      <c r="B20" s="3055"/>
      <c r="C20" s="3055"/>
      <c r="D20" s="275"/>
      <c r="E20" s="275"/>
      <c r="F20" s="275"/>
      <c r="G20" s="275"/>
      <c r="H20" s="275"/>
      <c r="I20" s="275"/>
      <c r="J20" s="275"/>
      <c r="K20" s="275"/>
      <c r="L20" s="274"/>
      <c r="M20" s="274"/>
      <c r="N20" s="136">
        <v>0.6</v>
      </c>
      <c r="O20" s="136">
        <v>0.9</v>
      </c>
      <c r="P20" s="136">
        <v>1.3</v>
      </c>
      <c r="Q20" s="136">
        <v>3.4</v>
      </c>
      <c r="R20" s="136">
        <v>5.0999999999999996</v>
      </c>
      <c r="S20" s="136">
        <v>5.5</v>
      </c>
      <c r="T20" s="136">
        <v>7.4</v>
      </c>
      <c r="U20" s="136">
        <v>7.6</v>
      </c>
      <c r="V20" s="136">
        <v>6.6</v>
      </c>
      <c r="W20" s="136">
        <v>3.3</v>
      </c>
      <c r="X20" s="1877"/>
    </row>
    <row r="21" spans="1:24" ht="11.1" customHeight="1">
      <c r="A21" s="3087" t="s">
        <v>163</v>
      </c>
      <c r="B21" s="3087"/>
      <c r="C21" s="3087"/>
      <c r="D21" s="275"/>
      <c r="E21" s="275"/>
      <c r="F21" s="275"/>
      <c r="G21" s="275"/>
      <c r="H21" s="275"/>
      <c r="I21" s="275"/>
      <c r="J21" s="275"/>
      <c r="K21" s="275"/>
      <c r="L21" s="274"/>
      <c r="M21" s="274"/>
      <c r="N21" s="274"/>
      <c r="O21" s="274"/>
      <c r="P21" s="274"/>
      <c r="Q21" s="2120">
        <v>1.1000000000000001</v>
      </c>
      <c r="R21" s="2120">
        <v>2.7</v>
      </c>
      <c r="S21" s="2120">
        <v>2.4</v>
      </c>
      <c r="T21" s="2120">
        <v>2.9</v>
      </c>
      <c r="U21" s="2120">
        <v>3.4</v>
      </c>
      <c r="V21" s="2120">
        <v>3.6</v>
      </c>
      <c r="W21" s="2120">
        <v>3.8</v>
      </c>
      <c r="X21" s="1877"/>
    </row>
    <row r="22" spans="1:24" ht="11.1" customHeight="1">
      <c r="A22" s="3055" t="s">
        <v>164</v>
      </c>
      <c r="B22" s="3055"/>
      <c r="C22" s="3055"/>
      <c r="D22" s="275"/>
      <c r="E22" s="275"/>
      <c r="F22" s="275"/>
      <c r="G22" s="275"/>
      <c r="H22" s="275"/>
      <c r="I22" s="275"/>
      <c r="J22" s="275"/>
      <c r="K22" s="275"/>
      <c r="L22" s="274"/>
      <c r="M22" s="274"/>
      <c r="N22" s="274"/>
      <c r="O22" s="274"/>
      <c r="P22" s="274"/>
      <c r="Q22" s="274"/>
      <c r="R22" s="274"/>
      <c r="S22" s="136">
        <v>3.1</v>
      </c>
      <c r="T22" s="136">
        <v>4.5</v>
      </c>
      <c r="U22" s="136">
        <v>4.7</v>
      </c>
      <c r="V22" s="136">
        <v>6.2</v>
      </c>
      <c r="W22" s="136">
        <v>6</v>
      </c>
      <c r="X22" s="1877"/>
    </row>
    <row r="23" spans="1:24" ht="11.1" customHeight="1">
      <c r="A23" s="3087" t="s">
        <v>165</v>
      </c>
      <c r="B23" s="3087"/>
      <c r="C23" s="3087"/>
      <c r="D23" s="275"/>
      <c r="E23" s="275"/>
      <c r="F23" s="275"/>
      <c r="G23" s="2121">
        <v>0.5</v>
      </c>
      <c r="H23" s="2121">
        <v>0.5</v>
      </c>
      <c r="I23" s="2121">
        <v>1.3</v>
      </c>
      <c r="J23" s="2121">
        <v>1.4</v>
      </c>
      <c r="K23" s="2121">
        <v>1.9</v>
      </c>
      <c r="L23" s="2120">
        <v>2.2999999999999998</v>
      </c>
      <c r="M23" s="2120">
        <v>1.8</v>
      </c>
      <c r="N23" s="2120">
        <v>2.7</v>
      </c>
      <c r="O23" s="2120">
        <v>1.6</v>
      </c>
      <c r="P23" s="2120">
        <v>1.8</v>
      </c>
      <c r="Q23" s="2120">
        <v>2.9</v>
      </c>
      <c r="R23" s="2120">
        <v>3.6</v>
      </c>
      <c r="S23" s="2120">
        <v>5.2</v>
      </c>
      <c r="T23" s="2120">
        <v>6.6</v>
      </c>
      <c r="U23" s="2120">
        <v>10.7</v>
      </c>
      <c r="V23" s="2120">
        <v>8.6</v>
      </c>
      <c r="W23" s="2120">
        <v>5.9</v>
      </c>
      <c r="X23" s="1877"/>
    </row>
    <row r="24" spans="1:24" ht="11.1" customHeight="1">
      <c r="A24" s="3055" t="s">
        <v>166</v>
      </c>
      <c r="B24" s="3055"/>
      <c r="C24" s="3055"/>
      <c r="D24" s="275"/>
      <c r="E24" s="275"/>
      <c r="F24" s="275"/>
      <c r="G24" s="275"/>
      <c r="H24" s="135">
        <v>0.4</v>
      </c>
      <c r="I24" s="135"/>
      <c r="J24" s="135">
        <v>0.3</v>
      </c>
      <c r="K24" s="135">
        <v>0.6</v>
      </c>
      <c r="L24" s="136">
        <v>1.1000000000000001</v>
      </c>
      <c r="M24" s="136">
        <v>0.9</v>
      </c>
      <c r="N24" s="136">
        <v>0.9</v>
      </c>
      <c r="O24" s="136">
        <v>1.1000000000000001</v>
      </c>
      <c r="P24" s="136">
        <v>2.2000000000000002</v>
      </c>
      <c r="Q24" s="136">
        <v>3.8</v>
      </c>
      <c r="R24" s="136">
        <v>4.4000000000000004</v>
      </c>
      <c r="S24" s="136">
        <v>7.2</v>
      </c>
      <c r="T24" s="136">
        <v>9.6</v>
      </c>
      <c r="U24" s="136">
        <v>9.5</v>
      </c>
      <c r="V24" s="136">
        <v>7</v>
      </c>
      <c r="W24" s="136">
        <v>7</v>
      </c>
      <c r="X24" s="1877"/>
    </row>
    <row r="25" spans="1:24" ht="11.1" customHeight="1">
      <c r="A25" s="3087" t="s">
        <v>167</v>
      </c>
      <c r="B25" s="3087"/>
      <c r="C25" s="3087"/>
      <c r="D25" s="2121">
        <v>0.4</v>
      </c>
      <c r="E25" s="2121">
        <v>0.9</v>
      </c>
      <c r="F25" s="2121">
        <v>0.8</v>
      </c>
      <c r="G25" s="2121">
        <v>0.6</v>
      </c>
      <c r="H25" s="2121">
        <v>0.7</v>
      </c>
      <c r="I25" s="2121">
        <v>0.9</v>
      </c>
      <c r="J25" s="2121">
        <v>1.5</v>
      </c>
      <c r="K25" s="2121">
        <v>1.5</v>
      </c>
      <c r="L25" s="2120">
        <v>1.1000000000000001</v>
      </c>
      <c r="M25" s="2120">
        <v>2.2000000000000002</v>
      </c>
      <c r="N25" s="2120">
        <v>2.6</v>
      </c>
      <c r="O25" s="2120">
        <v>2.2000000000000002</v>
      </c>
      <c r="P25" s="2120">
        <v>2.8</v>
      </c>
      <c r="Q25" s="2120">
        <v>2.8</v>
      </c>
      <c r="R25" s="2120">
        <v>4.5</v>
      </c>
      <c r="S25" s="2120">
        <v>5.5</v>
      </c>
      <c r="T25" s="2120">
        <v>6.8</v>
      </c>
      <c r="U25" s="2120">
        <v>7.6</v>
      </c>
      <c r="V25" s="2120">
        <v>8.1999999999999993</v>
      </c>
      <c r="W25" s="2120">
        <v>6.5</v>
      </c>
      <c r="X25" s="1877"/>
    </row>
    <row r="26" spans="1:24" ht="11.1" customHeight="1">
      <c r="A26" s="3055" t="s">
        <v>168</v>
      </c>
      <c r="B26" s="3055"/>
      <c r="C26" s="3055"/>
      <c r="D26" s="275"/>
      <c r="E26" s="275"/>
      <c r="F26" s="275"/>
      <c r="G26" s="275"/>
      <c r="H26" s="275"/>
      <c r="I26" s="275"/>
      <c r="J26" s="275"/>
      <c r="K26" s="275"/>
      <c r="L26" s="274"/>
      <c r="M26" s="274"/>
      <c r="N26" s="274"/>
      <c r="O26" s="274"/>
      <c r="P26" s="136">
        <v>0.8</v>
      </c>
      <c r="Q26" s="136">
        <v>0.9</v>
      </c>
      <c r="R26" s="136">
        <v>1.7</v>
      </c>
      <c r="S26" s="136">
        <v>1.9</v>
      </c>
      <c r="T26" s="136">
        <v>2.2000000000000002</v>
      </c>
      <c r="U26" s="136">
        <v>2.8</v>
      </c>
      <c r="V26" s="136">
        <v>2</v>
      </c>
      <c r="W26" s="136">
        <v>1.7</v>
      </c>
      <c r="X26" s="1877"/>
    </row>
    <row r="27" spans="1:24" ht="11.1" customHeight="1">
      <c r="A27" s="3087" t="s">
        <v>169</v>
      </c>
      <c r="B27" s="3087"/>
      <c r="C27" s="3087"/>
      <c r="D27" s="275"/>
      <c r="E27" s="275"/>
      <c r="F27" s="275"/>
      <c r="G27" s="275"/>
      <c r="H27" s="275"/>
      <c r="I27" s="275"/>
      <c r="J27" s="275"/>
      <c r="K27" s="275"/>
      <c r="L27" s="274"/>
      <c r="M27" s="274"/>
      <c r="N27" s="274"/>
      <c r="O27" s="274"/>
      <c r="P27" s="274"/>
      <c r="Q27" s="274"/>
      <c r="R27" s="274"/>
      <c r="S27" s="2120">
        <v>0.8</v>
      </c>
      <c r="T27" s="2120">
        <v>1.4</v>
      </c>
      <c r="U27" s="2120">
        <v>1.2</v>
      </c>
      <c r="V27" s="2120">
        <v>1.3</v>
      </c>
      <c r="W27" s="2120">
        <v>1.4</v>
      </c>
      <c r="X27" s="1877"/>
    </row>
    <row r="28" spans="1:24" ht="11.1" customHeight="1">
      <c r="A28" s="3055" t="s">
        <v>170</v>
      </c>
      <c r="B28" s="3055"/>
      <c r="C28" s="3055"/>
      <c r="D28" s="135">
        <v>0.9</v>
      </c>
      <c r="E28" s="135">
        <v>0.9</v>
      </c>
      <c r="F28" s="135">
        <v>0.4</v>
      </c>
      <c r="G28" s="135">
        <v>1</v>
      </c>
      <c r="H28" s="135">
        <v>0.7</v>
      </c>
      <c r="I28" s="135">
        <v>1</v>
      </c>
      <c r="J28" s="135">
        <v>0.9</v>
      </c>
      <c r="K28" s="135">
        <v>1.1000000000000001</v>
      </c>
      <c r="L28" s="136">
        <v>1.1000000000000001</v>
      </c>
      <c r="M28" s="136">
        <v>2.1</v>
      </c>
      <c r="N28" s="136">
        <v>2.8</v>
      </c>
      <c r="O28" s="136">
        <v>3.2</v>
      </c>
      <c r="P28" s="136">
        <v>4.4000000000000004</v>
      </c>
      <c r="Q28" s="136">
        <v>3.7</v>
      </c>
      <c r="R28" s="136">
        <v>4.5999999999999996</v>
      </c>
      <c r="S28" s="136">
        <v>5.8</v>
      </c>
      <c r="T28" s="136">
        <v>5.3</v>
      </c>
      <c r="U28" s="136">
        <v>6.7</v>
      </c>
      <c r="V28" s="136">
        <v>5.3</v>
      </c>
      <c r="W28" s="136">
        <v>6.1</v>
      </c>
      <c r="X28" s="1877"/>
    </row>
    <row r="29" spans="1:24" ht="11.1" customHeight="1">
      <c r="A29" s="3056" t="s">
        <v>171</v>
      </c>
      <c r="B29" s="3056"/>
      <c r="C29" s="3056"/>
      <c r="D29" s="443"/>
      <c r="E29" s="443"/>
      <c r="F29" s="443"/>
      <c r="G29" s="443"/>
      <c r="H29" s="443"/>
      <c r="I29" s="443"/>
      <c r="J29" s="443"/>
      <c r="K29" s="443"/>
      <c r="L29" s="444"/>
      <c r="M29" s="444"/>
      <c r="N29" s="444"/>
      <c r="O29" s="444"/>
      <c r="P29" s="444"/>
      <c r="Q29" s="444"/>
      <c r="R29" s="444"/>
      <c r="S29" s="444"/>
      <c r="T29" s="444"/>
      <c r="U29" s="444"/>
      <c r="V29" s="444"/>
      <c r="W29" s="2208">
        <v>2.2999999999999998</v>
      </c>
      <c r="X29" s="1877"/>
    </row>
    <row r="30" spans="1:24" ht="11.1" customHeight="1">
      <c r="A30" s="3056" t="s">
        <v>172</v>
      </c>
      <c r="B30" s="3056"/>
      <c r="C30" s="3056"/>
      <c r="D30" s="443"/>
      <c r="E30" s="443"/>
      <c r="F30" s="443"/>
      <c r="G30" s="443"/>
      <c r="H30" s="443"/>
      <c r="I30" s="443"/>
      <c r="J30" s="443"/>
      <c r="K30" s="443"/>
      <c r="L30" s="444"/>
      <c r="M30" s="444"/>
      <c r="N30" s="444"/>
      <c r="O30" s="444"/>
      <c r="P30" s="444"/>
      <c r="Q30" s="444"/>
      <c r="R30" s="444"/>
      <c r="S30" s="444"/>
      <c r="T30" s="444"/>
      <c r="U30" s="444"/>
      <c r="V30" s="444"/>
      <c r="W30" s="444"/>
      <c r="X30" s="1877"/>
    </row>
    <row r="31" spans="1:24" ht="11.1" customHeight="1">
      <c r="A31" s="3055" t="s">
        <v>173</v>
      </c>
      <c r="B31" s="3055"/>
      <c r="C31" s="3055"/>
      <c r="D31" s="135">
        <v>2.2000000000000002</v>
      </c>
      <c r="E31" s="135">
        <v>1.9</v>
      </c>
      <c r="F31" s="135">
        <v>1.1000000000000001</v>
      </c>
      <c r="G31" s="135">
        <v>1.8</v>
      </c>
      <c r="H31" s="135">
        <v>1.6</v>
      </c>
      <c r="I31" s="135">
        <v>1.2</v>
      </c>
      <c r="J31" s="135">
        <v>1.9</v>
      </c>
      <c r="K31" s="135">
        <v>1.4</v>
      </c>
      <c r="L31" s="136">
        <v>1.6</v>
      </c>
      <c r="M31" s="136">
        <v>1.2</v>
      </c>
      <c r="N31" s="136">
        <v>0.8</v>
      </c>
      <c r="O31" s="274"/>
      <c r="P31" s="136">
        <v>1.5</v>
      </c>
      <c r="Q31" s="136">
        <v>1.6</v>
      </c>
      <c r="R31" s="136">
        <v>1.7</v>
      </c>
      <c r="S31" s="136">
        <v>2.2000000000000002</v>
      </c>
      <c r="T31" s="136">
        <v>2.7</v>
      </c>
      <c r="U31" s="136">
        <v>2.9</v>
      </c>
      <c r="V31" s="136">
        <v>3.1</v>
      </c>
      <c r="W31" s="136">
        <v>3.5</v>
      </c>
      <c r="X31" s="1877"/>
    </row>
    <row r="32" spans="1:24" ht="11.1" customHeight="1">
      <c r="A32" s="3087" t="s">
        <v>174</v>
      </c>
      <c r="B32" s="3087"/>
      <c r="C32" s="3087"/>
      <c r="D32" s="275"/>
      <c r="E32" s="275"/>
      <c r="F32" s="275"/>
      <c r="G32" s="275"/>
      <c r="H32" s="275"/>
      <c r="I32" s="275"/>
      <c r="J32" s="275"/>
      <c r="K32" s="275"/>
      <c r="L32" s="274"/>
      <c r="M32" s="274"/>
      <c r="N32" s="2120">
        <v>2</v>
      </c>
      <c r="O32" s="274"/>
      <c r="P32" s="2120">
        <v>3.4</v>
      </c>
      <c r="Q32" s="2120">
        <v>3.5</v>
      </c>
      <c r="R32" s="2120">
        <v>5.5</v>
      </c>
      <c r="S32" s="2120">
        <v>8.1</v>
      </c>
      <c r="T32" s="2120">
        <v>6.5</v>
      </c>
      <c r="U32" s="2120">
        <v>2.8</v>
      </c>
      <c r="V32" s="2120">
        <v>2.4</v>
      </c>
      <c r="W32" s="2120">
        <v>1.1000000000000001</v>
      </c>
      <c r="X32" s="1877"/>
    </row>
    <row r="33" spans="1:24" ht="11.1" customHeight="1">
      <c r="A33" s="3055" t="s">
        <v>1029</v>
      </c>
      <c r="B33" s="3055"/>
      <c r="C33" s="3055"/>
      <c r="D33" s="135">
        <v>2.4</v>
      </c>
      <c r="E33" s="135">
        <v>2.4</v>
      </c>
      <c r="F33" s="135">
        <v>2.2999999999999998</v>
      </c>
      <c r="G33" s="135">
        <v>2.7</v>
      </c>
      <c r="H33" s="135">
        <v>2.5</v>
      </c>
      <c r="I33" s="135">
        <v>1.4</v>
      </c>
      <c r="J33" s="135">
        <v>2</v>
      </c>
      <c r="K33" s="135">
        <v>1.2</v>
      </c>
      <c r="L33" s="136">
        <v>1.2</v>
      </c>
      <c r="M33" s="136">
        <v>1.3</v>
      </c>
      <c r="N33" s="136"/>
      <c r="O33" s="136">
        <v>1.1000000000000001</v>
      </c>
      <c r="P33" s="136">
        <v>1.5</v>
      </c>
      <c r="Q33" s="136">
        <v>3.6</v>
      </c>
      <c r="R33" s="136">
        <v>4.4000000000000004</v>
      </c>
      <c r="S33" s="136">
        <v>4.8</v>
      </c>
      <c r="T33" s="136">
        <v>5.8</v>
      </c>
      <c r="U33" s="136">
        <v>9.6999999999999993</v>
      </c>
      <c r="V33" s="136">
        <v>12.2</v>
      </c>
      <c r="W33" s="136">
        <v>14.8</v>
      </c>
      <c r="X33" s="1877"/>
    </row>
    <row r="34" spans="1:24" ht="11.1" customHeight="1">
      <c r="A34" s="3087" t="s">
        <v>176</v>
      </c>
      <c r="B34" s="3087"/>
      <c r="C34" s="3087"/>
      <c r="D34" s="2121">
        <v>1.2</v>
      </c>
      <c r="E34" s="2121">
        <v>2.2000000000000002</v>
      </c>
      <c r="F34" s="2121">
        <v>1.2</v>
      </c>
      <c r="G34" s="2121">
        <v>1.3</v>
      </c>
      <c r="H34" s="2121">
        <v>1.4</v>
      </c>
      <c r="I34" s="2121">
        <v>1.8</v>
      </c>
      <c r="J34" s="2121">
        <v>2.5</v>
      </c>
      <c r="K34" s="2121">
        <v>1.1000000000000001</v>
      </c>
      <c r="L34" s="2120">
        <v>1.4</v>
      </c>
      <c r="M34" s="2120">
        <v>3.3</v>
      </c>
      <c r="N34" s="2120">
        <v>2.4</v>
      </c>
      <c r="O34" s="2120">
        <v>1.1000000000000001</v>
      </c>
      <c r="P34" s="2120">
        <v>3.4</v>
      </c>
      <c r="Q34" s="2120">
        <v>5.2</v>
      </c>
      <c r="R34" s="2120">
        <v>4.5999999999999996</v>
      </c>
      <c r="S34" s="2120">
        <v>7.2</v>
      </c>
      <c r="T34" s="2120">
        <v>8.1</v>
      </c>
      <c r="U34" s="2120">
        <v>8.1999999999999993</v>
      </c>
      <c r="V34" s="2120">
        <v>7.4</v>
      </c>
      <c r="W34" s="2120">
        <v>6.6</v>
      </c>
      <c r="X34" s="1877"/>
    </row>
    <row r="35" spans="1:24" ht="11.1" customHeight="1">
      <c r="A35" s="3055" t="s">
        <v>177</v>
      </c>
      <c r="B35" s="3055"/>
      <c r="C35" s="3055"/>
      <c r="D35" s="135">
        <v>0.2</v>
      </c>
      <c r="E35" s="135">
        <v>0.1</v>
      </c>
      <c r="F35" s="135">
        <v>0.3</v>
      </c>
      <c r="G35" s="135">
        <v>0.3</v>
      </c>
      <c r="H35" s="135">
        <v>0.3</v>
      </c>
      <c r="I35" s="135">
        <v>0.2</v>
      </c>
      <c r="J35" s="135">
        <v>0.2</v>
      </c>
      <c r="K35" s="135">
        <v>0.6</v>
      </c>
      <c r="L35" s="136">
        <v>1</v>
      </c>
      <c r="M35" s="136">
        <v>1.1000000000000001</v>
      </c>
      <c r="N35" s="136">
        <v>1.3</v>
      </c>
      <c r="O35" s="136">
        <v>1</v>
      </c>
      <c r="P35" s="136">
        <v>1.7</v>
      </c>
      <c r="Q35" s="136">
        <v>2.6</v>
      </c>
      <c r="R35" s="136">
        <v>3.3</v>
      </c>
      <c r="S35" s="136">
        <v>4.2</v>
      </c>
      <c r="T35" s="136">
        <v>5.4</v>
      </c>
      <c r="U35" s="136">
        <v>6.5</v>
      </c>
      <c r="V35" s="136">
        <v>6.8</v>
      </c>
      <c r="W35" s="136">
        <v>6.3</v>
      </c>
      <c r="X35" s="1877"/>
    </row>
    <row r="36" spans="1:24" ht="11.1" customHeight="1">
      <c r="A36" s="3087" t="s">
        <v>178</v>
      </c>
      <c r="B36" s="3087"/>
      <c r="C36" s="3087"/>
      <c r="D36" s="2121">
        <v>0.5</v>
      </c>
      <c r="E36" s="2121">
        <v>0.5</v>
      </c>
      <c r="F36" s="2121">
        <v>0.6</v>
      </c>
      <c r="G36" s="2121">
        <v>0.5</v>
      </c>
      <c r="H36" s="2121">
        <v>0.6</v>
      </c>
      <c r="I36" s="2121">
        <v>0.6</v>
      </c>
      <c r="J36" s="2121">
        <v>0.7</v>
      </c>
      <c r="K36" s="2121">
        <v>0.6</v>
      </c>
      <c r="L36" s="2120">
        <v>0.6</v>
      </c>
      <c r="M36" s="2120">
        <v>0.7</v>
      </c>
      <c r="N36" s="2120">
        <v>0.8</v>
      </c>
      <c r="O36" s="2120">
        <v>0.4</v>
      </c>
      <c r="P36" s="2120">
        <v>0.9</v>
      </c>
      <c r="Q36" s="2120">
        <v>1.6</v>
      </c>
      <c r="R36" s="2120">
        <v>2</v>
      </c>
      <c r="S36" s="2120">
        <v>2.8</v>
      </c>
      <c r="T36" s="2120">
        <v>4.0999999999999996</v>
      </c>
      <c r="U36" s="2120">
        <v>5.7</v>
      </c>
      <c r="V36" s="2120">
        <v>5.6</v>
      </c>
      <c r="W36" s="2120">
        <v>6.3</v>
      </c>
      <c r="X36" s="1877"/>
    </row>
    <row r="37" spans="1:24" ht="11.1" customHeight="1">
      <c r="A37" s="3055" t="s">
        <v>179</v>
      </c>
      <c r="B37" s="3055"/>
      <c r="C37" s="3055"/>
      <c r="D37" s="275"/>
      <c r="E37" s="275"/>
      <c r="F37" s="275"/>
      <c r="G37" s="275"/>
      <c r="H37" s="275"/>
      <c r="I37" s="275"/>
      <c r="J37" s="275"/>
      <c r="K37" s="275"/>
      <c r="L37" s="274"/>
      <c r="M37" s="276"/>
      <c r="N37" s="276"/>
      <c r="O37" s="274"/>
      <c r="P37" s="275"/>
      <c r="Q37" s="274"/>
      <c r="R37" s="274"/>
      <c r="S37" s="274"/>
      <c r="T37" s="274"/>
      <c r="U37" s="274"/>
      <c r="V37" s="274"/>
      <c r="W37" s="274"/>
      <c r="X37" s="1877"/>
    </row>
    <row r="38" spans="1:24" ht="11.1" customHeight="1">
      <c r="A38" s="3087" t="s">
        <v>1028</v>
      </c>
      <c r="B38" s="3087"/>
      <c r="C38" s="3087"/>
      <c r="D38" s="2121">
        <v>0.5</v>
      </c>
      <c r="E38" s="2121">
        <v>0.7</v>
      </c>
      <c r="F38" s="2121">
        <v>0.8</v>
      </c>
      <c r="G38" s="2121">
        <v>1</v>
      </c>
      <c r="H38" s="2121">
        <v>0.8</v>
      </c>
      <c r="I38" s="2121">
        <v>1.1000000000000001</v>
      </c>
      <c r="J38" s="2121">
        <v>1.2</v>
      </c>
      <c r="K38" s="2121">
        <v>1.1000000000000001</v>
      </c>
      <c r="L38" s="2120">
        <v>1.4</v>
      </c>
      <c r="M38" s="2120">
        <v>2.1</v>
      </c>
      <c r="N38" s="2120">
        <v>2</v>
      </c>
      <c r="O38" s="2120">
        <v>3.3</v>
      </c>
      <c r="P38" s="2120">
        <v>4</v>
      </c>
      <c r="Q38" s="2120">
        <v>6.4</v>
      </c>
      <c r="R38" s="2120">
        <v>9.1</v>
      </c>
      <c r="S38" s="2120">
        <v>11.1</v>
      </c>
      <c r="T38" s="2120">
        <v>13.3</v>
      </c>
      <c r="U38" s="2120">
        <v>13.5</v>
      </c>
      <c r="V38" s="2120">
        <v>9.1999999999999993</v>
      </c>
      <c r="W38" s="2120">
        <v>6.6</v>
      </c>
      <c r="X38" s="1877"/>
    </row>
    <row r="39" spans="1:24" ht="11.1" customHeight="1">
      <c r="A39" s="3055" t="s">
        <v>181</v>
      </c>
      <c r="B39" s="3055"/>
      <c r="C39" s="3055"/>
      <c r="D39" s="275"/>
      <c r="E39" s="275"/>
      <c r="F39" s="275"/>
      <c r="G39" s="275"/>
      <c r="H39" s="275"/>
      <c r="I39" s="275"/>
      <c r="J39" s="275"/>
      <c r="K39" s="275"/>
      <c r="L39" s="274"/>
      <c r="M39" s="274"/>
      <c r="N39" s="274"/>
      <c r="O39" s="274"/>
      <c r="P39" s="274"/>
      <c r="Q39" s="136">
        <v>0.7</v>
      </c>
      <c r="R39" s="136">
        <v>0.6</v>
      </c>
      <c r="S39" s="136">
        <v>0.7</v>
      </c>
      <c r="T39" s="136">
        <v>1</v>
      </c>
      <c r="U39" s="136">
        <v>1.4</v>
      </c>
      <c r="V39" s="136">
        <v>1.6</v>
      </c>
      <c r="W39" s="136">
        <v>2.2000000000000002</v>
      </c>
      <c r="X39" s="1877"/>
    </row>
    <row r="40" spans="1:24" ht="11.1" customHeight="1">
      <c r="A40" s="3087" t="s">
        <v>182</v>
      </c>
      <c r="B40" s="3087"/>
      <c r="C40" s="3087"/>
      <c r="D40" s="2121">
        <v>1.9</v>
      </c>
      <c r="E40" s="2121">
        <v>0.9</v>
      </c>
      <c r="F40" s="2121">
        <v>1.1000000000000001</v>
      </c>
      <c r="G40" s="2121">
        <v>1.2</v>
      </c>
      <c r="H40" s="2121">
        <v>1</v>
      </c>
      <c r="I40" s="2121">
        <v>1.3</v>
      </c>
      <c r="J40" s="2121">
        <v>1.1000000000000001</v>
      </c>
      <c r="K40" s="2121">
        <v>1.6</v>
      </c>
      <c r="L40" s="2120">
        <v>3</v>
      </c>
      <c r="M40" s="2120">
        <v>2.5</v>
      </c>
      <c r="N40" s="2120">
        <v>3.1</v>
      </c>
      <c r="O40" s="2120">
        <v>2</v>
      </c>
      <c r="P40" s="2120">
        <v>3.5</v>
      </c>
      <c r="Q40" s="2120">
        <v>3.5</v>
      </c>
      <c r="R40" s="2120">
        <v>2.7</v>
      </c>
      <c r="S40" s="2120">
        <v>3.2</v>
      </c>
      <c r="T40" s="2120">
        <v>2.5</v>
      </c>
      <c r="U40" s="2120">
        <v>2.9</v>
      </c>
      <c r="V40" s="2120">
        <v>3</v>
      </c>
      <c r="W40" s="2120">
        <v>3.7</v>
      </c>
      <c r="X40" s="1877"/>
    </row>
    <row r="41" spans="1:24" ht="11.1" customHeight="1">
      <c r="A41" s="3055" t="s">
        <v>183</v>
      </c>
      <c r="B41" s="3055"/>
      <c r="C41" s="3055"/>
      <c r="D41" s="135">
        <v>1.5</v>
      </c>
      <c r="E41" s="135">
        <v>1.2</v>
      </c>
      <c r="F41" s="135">
        <v>1</v>
      </c>
      <c r="G41" s="135">
        <v>1.2</v>
      </c>
      <c r="H41" s="135">
        <v>1.4</v>
      </c>
      <c r="I41" s="135">
        <v>1.1000000000000001</v>
      </c>
      <c r="J41" s="135">
        <v>1.1000000000000001</v>
      </c>
      <c r="K41" s="135">
        <v>0.8</v>
      </c>
      <c r="L41" s="136">
        <v>0.7</v>
      </c>
      <c r="M41" s="136">
        <v>1.3</v>
      </c>
      <c r="N41" s="136">
        <v>1.4</v>
      </c>
      <c r="O41" s="136">
        <v>1.1000000000000001</v>
      </c>
      <c r="P41" s="136">
        <v>2</v>
      </c>
      <c r="Q41" s="136">
        <v>2.7</v>
      </c>
      <c r="R41" s="136">
        <v>3.4</v>
      </c>
      <c r="S41" s="136">
        <v>4.3</v>
      </c>
      <c r="T41" s="136">
        <v>5.6</v>
      </c>
      <c r="U41" s="136">
        <v>7.8</v>
      </c>
      <c r="V41" s="136">
        <v>6.9</v>
      </c>
      <c r="W41" s="136">
        <v>7</v>
      </c>
      <c r="X41" s="1877"/>
    </row>
    <row r="42" spans="1:24" ht="11.1" customHeight="1">
      <c r="A42" s="3087" t="s">
        <v>184</v>
      </c>
      <c r="B42" s="3087"/>
      <c r="C42" s="3087"/>
      <c r="D42" s="275"/>
      <c r="E42" s="275"/>
      <c r="F42" s="275"/>
      <c r="G42" s="275"/>
      <c r="H42" s="275"/>
      <c r="I42" s="275"/>
      <c r="J42" s="275"/>
      <c r="K42" s="275"/>
      <c r="L42" s="274"/>
      <c r="M42" s="274"/>
      <c r="N42" s="274"/>
      <c r="O42" s="274"/>
      <c r="P42" s="274"/>
      <c r="Q42" s="2120">
        <v>2.9</v>
      </c>
      <c r="R42" s="2120">
        <v>6.5</v>
      </c>
      <c r="S42" s="2120">
        <v>6.8</v>
      </c>
      <c r="T42" s="2120">
        <v>4.3</v>
      </c>
      <c r="U42" s="2120">
        <v>2.5</v>
      </c>
      <c r="V42" s="274"/>
      <c r="W42" s="2120">
        <v>2.2000000000000002</v>
      </c>
      <c r="X42" s="1877"/>
    </row>
    <row r="43" spans="1:24" ht="11.1" customHeight="1">
      <c r="A43" s="3055" t="s">
        <v>185</v>
      </c>
      <c r="B43" s="3055"/>
      <c r="C43" s="3055"/>
      <c r="D43" s="275"/>
      <c r="E43" s="275"/>
      <c r="F43" s="275"/>
      <c r="G43" s="275"/>
      <c r="H43" s="275"/>
      <c r="I43" s="275"/>
      <c r="J43" s="275"/>
      <c r="K43" s="275"/>
      <c r="L43" s="274"/>
      <c r="M43" s="274"/>
      <c r="N43" s="274"/>
      <c r="O43" s="274"/>
      <c r="P43" s="274"/>
      <c r="Q43" s="274"/>
      <c r="R43" s="136">
        <v>0.7</v>
      </c>
      <c r="S43" s="136">
        <v>1.4</v>
      </c>
      <c r="T43" s="136">
        <v>2.2000000000000002</v>
      </c>
      <c r="U43" s="136">
        <v>2.5</v>
      </c>
      <c r="V43" s="136">
        <v>3.3</v>
      </c>
      <c r="W43" s="136">
        <v>3.8</v>
      </c>
      <c r="X43" s="1877"/>
    </row>
    <row r="44" spans="1:24" ht="11.1" customHeight="1">
      <c r="A44" s="3087" t="s">
        <v>186</v>
      </c>
      <c r="B44" s="3087"/>
      <c r="C44" s="3087"/>
      <c r="D44" s="275"/>
      <c r="E44" s="275"/>
      <c r="F44" s="275"/>
      <c r="G44" s="275"/>
      <c r="H44" s="275"/>
      <c r="I44" s="275"/>
      <c r="J44" s="275"/>
      <c r="K44" s="275"/>
      <c r="L44" s="274"/>
      <c r="M44" s="274"/>
      <c r="N44" s="274"/>
      <c r="O44" s="274"/>
      <c r="P44" s="274"/>
      <c r="Q44" s="274"/>
      <c r="R44" s="274"/>
      <c r="S44" s="274"/>
      <c r="T44" s="274"/>
      <c r="U44" s="274"/>
      <c r="V44" s="274"/>
      <c r="W44" s="274"/>
      <c r="X44" s="1877"/>
    </row>
    <row r="45" spans="1:24" ht="11.1" customHeight="1">
      <c r="A45" s="3055" t="s">
        <v>187</v>
      </c>
      <c r="B45" s="3055"/>
      <c r="C45" s="3055"/>
      <c r="D45" s="275"/>
      <c r="E45" s="275"/>
      <c r="F45" s="275"/>
      <c r="G45" s="275"/>
      <c r="H45" s="275"/>
      <c r="I45" s="275"/>
      <c r="J45" s="275"/>
      <c r="K45" s="275"/>
      <c r="L45" s="274"/>
      <c r="M45" s="274"/>
      <c r="N45" s="136">
        <v>0.4</v>
      </c>
      <c r="O45" s="274"/>
      <c r="P45" s="274"/>
      <c r="Q45" s="136">
        <v>0.8</v>
      </c>
      <c r="R45" s="136">
        <v>1.1000000000000001</v>
      </c>
      <c r="S45" s="136">
        <v>2.2999999999999998</v>
      </c>
      <c r="T45" s="136">
        <v>3.3</v>
      </c>
      <c r="U45" s="136">
        <v>4.0999999999999996</v>
      </c>
      <c r="V45" s="136">
        <v>4.8</v>
      </c>
      <c r="W45" s="136">
        <v>5.7</v>
      </c>
      <c r="X45" s="1877"/>
    </row>
    <row r="46" spans="1:24" ht="11.1" customHeight="1">
      <c r="A46" s="3087" t="s">
        <v>188</v>
      </c>
      <c r="B46" s="3087"/>
      <c r="C46" s="3087"/>
      <c r="D46" s="2121">
        <v>0.5</v>
      </c>
      <c r="E46" s="2121">
        <v>0.5</v>
      </c>
      <c r="F46" s="2121">
        <v>0.8</v>
      </c>
      <c r="G46" s="2121">
        <v>0.8</v>
      </c>
      <c r="H46" s="2121">
        <v>0.9</v>
      </c>
      <c r="I46" s="2121">
        <v>0.9</v>
      </c>
      <c r="J46" s="2121">
        <v>0.9</v>
      </c>
      <c r="K46" s="2121">
        <v>0.9</v>
      </c>
      <c r="L46" s="2120">
        <v>0.9</v>
      </c>
      <c r="M46" s="2120">
        <v>1</v>
      </c>
      <c r="N46" s="2120">
        <v>1.2</v>
      </c>
      <c r="O46" s="2120">
        <v>1</v>
      </c>
      <c r="P46" s="2120">
        <v>1.4</v>
      </c>
      <c r="Q46" s="2120">
        <v>1.4</v>
      </c>
      <c r="R46" s="2120">
        <v>1.4</v>
      </c>
      <c r="S46" s="2120">
        <v>1.6</v>
      </c>
      <c r="T46" s="2120">
        <v>1.9</v>
      </c>
      <c r="U46" s="2120">
        <v>1.9</v>
      </c>
      <c r="V46" s="2120">
        <v>2</v>
      </c>
      <c r="W46" s="2120">
        <v>2.2999999999999998</v>
      </c>
      <c r="X46" s="1877"/>
    </row>
    <row r="47" spans="1:24" ht="11.1" customHeight="1">
      <c r="A47" s="3055" t="s">
        <v>189</v>
      </c>
      <c r="B47" s="3055"/>
      <c r="C47" s="3055"/>
      <c r="D47" s="135">
        <v>2.8</v>
      </c>
      <c r="E47" s="135">
        <v>2.2999999999999998</v>
      </c>
      <c r="F47" s="135">
        <v>1.9</v>
      </c>
      <c r="G47" s="135">
        <v>1.2</v>
      </c>
      <c r="H47" s="135">
        <v>1.3</v>
      </c>
      <c r="I47" s="135">
        <v>0.9</v>
      </c>
      <c r="J47" s="135">
        <v>1.9</v>
      </c>
      <c r="K47" s="135">
        <v>1.8</v>
      </c>
      <c r="L47" s="136">
        <v>1.9</v>
      </c>
      <c r="M47" s="136">
        <v>2.7</v>
      </c>
      <c r="N47" s="136">
        <v>2.1</v>
      </c>
      <c r="O47" s="136">
        <v>1.9</v>
      </c>
      <c r="P47" s="136">
        <v>2.7</v>
      </c>
      <c r="Q47" s="136">
        <v>3</v>
      </c>
      <c r="R47" s="136">
        <v>4.2</v>
      </c>
      <c r="S47" s="136">
        <v>3.8</v>
      </c>
      <c r="T47" s="136">
        <v>4.3</v>
      </c>
      <c r="U47" s="136">
        <v>5.6</v>
      </c>
      <c r="V47" s="136">
        <v>4.8</v>
      </c>
      <c r="W47" s="136">
        <v>5.0999999999999996</v>
      </c>
      <c r="X47" s="1877"/>
    </row>
    <row r="48" spans="1:24" ht="11.1" customHeight="1">
      <c r="A48" s="3087" t="s">
        <v>190</v>
      </c>
      <c r="B48" s="3087"/>
      <c r="C48" s="3087"/>
      <c r="D48" s="275"/>
      <c r="E48" s="275"/>
      <c r="F48" s="275"/>
      <c r="G48" s="275"/>
      <c r="H48" s="275"/>
      <c r="I48" s="275"/>
      <c r="J48" s="275"/>
      <c r="K48" s="275"/>
      <c r="L48" s="274"/>
      <c r="M48" s="274"/>
      <c r="N48" s="274"/>
      <c r="O48" s="274"/>
      <c r="P48" s="274"/>
      <c r="Q48" s="274"/>
      <c r="R48" s="2120">
        <v>3.5</v>
      </c>
      <c r="S48" s="2120">
        <v>5.8</v>
      </c>
      <c r="T48" s="2120">
        <v>5.8</v>
      </c>
      <c r="U48" s="2120">
        <v>8.6999999999999993</v>
      </c>
      <c r="V48" s="2120">
        <v>7.3</v>
      </c>
      <c r="W48" s="2120">
        <v>12.5</v>
      </c>
      <c r="X48" s="1877"/>
    </row>
    <row r="49" spans="1:24" ht="11.1" customHeight="1">
      <c r="A49" s="3055" t="s">
        <v>191</v>
      </c>
      <c r="B49" s="3055"/>
      <c r="C49" s="3055"/>
      <c r="D49" s="135">
        <v>0.9</v>
      </c>
      <c r="E49" s="135">
        <v>0.9</v>
      </c>
      <c r="F49" s="135">
        <v>1.2</v>
      </c>
      <c r="G49" s="135">
        <v>1.2</v>
      </c>
      <c r="H49" s="135">
        <v>1.2</v>
      </c>
      <c r="I49" s="135">
        <v>0.9</v>
      </c>
      <c r="J49" s="135">
        <v>0.8</v>
      </c>
      <c r="K49" s="135">
        <v>0.9</v>
      </c>
      <c r="L49" s="136">
        <v>1.2</v>
      </c>
      <c r="M49" s="136">
        <v>1.1000000000000001</v>
      </c>
      <c r="N49" s="136">
        <v>1.3</v>
      </c>
      <c r="O49" s="136">
        <v>0.5</v>
      </c>
      <c r="P49" s="136">
        <v>1.3</v>
      </c>
      <c r="Q49" s="136">
        <v>1.4</v>
      </c>
      <c r="R49" s="136">
        <v>2.5</v>
      </c>
      <c r="S49" s="136">
        <v>3.1</v>
      </c>
      <c r="T49" s="136">
        <v>4.3</v>
      </c>
      <c r="U49" s="136">
        <v>5.4</v>
      </c>
      <c r="V49" s="136">
        <v>6.7</v>
      </c>
      <c r="W49" s="136">
        <v>6.4</v>
      </c>
      <c r="X49" s="1877"/>
    </row>
    <row r="50" spans="1:24" ht="11.1" customHeight="1">
      <c r="A50" s="3087" t="s">
        <v>192</v>
      </c>
      <c r="B50" s="3087"/>
      <c r="C50" s="3087"/>
      <c r="D50" s="2121">
        <v>0.9</v>
      </c>
      <c r="E50" s="2121">
        <v>0.9</v>
      </c>
      <c r="F50" s="2121">
        <v>0.8</v>
      </c>
      <c r="G50" s="2121">
        <v>1.1000000000000001</v>
      </c>
      <c r="H50" s="2121">
        <v>1</v>
      </c>
      <c r="I50" s="2121">
        <v>0.9</v>
      </c>
      <c r="J50" s="2121">
        <v>0.8</v>
      </c>
      <c r="K50" s="2121">
        <v>0.8</v>
      </c>
      <c r="L50" s="2120">
        <v>1.2</v>
      </c>
      <c r="M50" s="2120">
        <v>1</v>
      </c>
      <c r="N50" s="2120">
        <v>1</v>
      </c>
      <c r="O50" s="2120">
        <v>0.9</v>
      </c>
      <c r="P50" s="2120">
        <v>2.2000000000000002</v>
      </c>
      <c r="Q50" s="2120">
        <v>2.5</v>
      </c>
      <c r="R50" s="2120">
        <v>2.9</v>
      </c>
      <c r="S50" s="2120">
        <v>4.0999999999999996</v>
      </c>
      <c r="T50" s="2120">
        <v>4.2</v>
      </c>
      <c r="U50" s="2120">
        <v>3.9</v>
      </c>
      <c r="V50" s="2120">
        <v>4</v>
      </c>
      <c r="W50" s="2120">
        <v>4.2</v>
      </c>
      <c r="X50" s="1877"/>
    </row>
    <row r="51" spans="1:24" ht="9.75" customHeight="1">
      <c r="A51" s="3055" t="s">
        <v>1031</v>
      </c>
      <c r="B51" s="3055"/>
      <c r="C51" s="3055"/>
      <c r="D51" s="275"/>
      <c r="E51" s="275"/>
      <c r="F51" s="275"/>
      <c r="G51" s="275"/>
      <c r="H51" s="275"/>
      <c r="I51" s="275"/>
      <c r="J51" s="275"/>
      <c r="K51" s="275"/>
      <c r="L51" s="136">
        <v>1.2</v>
      </c>
      <c r="M51" s="136">
        <v>2.1</v>
      </c>
      <c r="N51" s="136"/>
      <c r="O51" s="136">
        <v>1.7</v>
      </c>
      <c r="P51" s="136">
        <v>2</v>
      </c>
      <c r="Q51" s="136">
        <v>3.8</v>
      </c>
      <c r="R51" s="136">
        <v>8.6999999999999993</v>
      </c>
      <c r="S51" s="136">
        <v>9.8000000000000007</v>
      </c>
      <c r="T51" s="136">
        <v>11.8</v>
      </c>
      <c r="U51" s="136">
        <v>14.9</v>
      </c>
      <c r="V51" s="136">
        <v>14.9</v>
      </c>
      <c r="W51" s="136">
        <v>12.3</v>
      </c>
      <c r="X51" s="1877"/>
    </row>
    <row r="52" spans="1:24" ht="11.1" customHeight="1">
      <c r="A52" s="3087" t="s">
        <v>194</v>
      </c>
      <c r="B52" s="3087"/>
      <c r="C52" s="3087"/>
      <c r="D52" s="275"/>
      <c r="E52" s="2121">
        <v>0.5</v>
      </c>
      <c r="F52" s="2121">
        <v>0.4</v>
      </c>
      <c r="G52" s="2121">
        <v>0.5</v>
      </c>
      <c r="H52" s="2121">
        <v>0.5</v>
      </c>
      <c r="I52" s="2121">
        <v>0.4</v>
      </c>
      <c r="J52" s="2121">
        <v>0.6</v>
      </c>
      <c r="K52" s="2121">
        <v>0.6</v>
      </c>
      <c r="L52" s="2120">
        <v>0.6</v>
      </c>
      <c r="M52" s="2120">
        <v>1.2</v>
      </c>
      <c r="N52" s="2120">
        <v>1.4</v>
      </c>
      <c r="O52" s="2120">
        <v>1.7</v>
      </c>
      <c r="P52" s="2120">
        <v>2.5</v>
      </c>
      <c r="Q52" s="2120">
        <v>3.4</v>
      </c>
      <c r="R52" s="2120">
        <v>4.3</v>
      </c>
      <c r="S52" s="2120">
        <v>4.9000000000000004</v>
      </c>
      <c r="T52" s="2120">
        <v>5.3</v>
      </c>
      <c r="U52" s="2120">
        <v>7.3</v>
      </c>
      <c r="V52" s="2120">
        <v>7.8</v>
      </c>
      <c r="W52" s="2120">
        <v>6</v>
      </c>
      <c r="X52" s="1877"/>
    </row>
    <row r="53" spans="1:24" ht="11.1" customHeight="1">
      <c r="A53" s="3055" t="s">
        <v>195</v>
      </c>
      <c r="B53" s="3055"/>
      <c r="C53" s="3055"/>
      <c r="D53" s="275"/>
      <c r="E53" s="275"/>
      <c r="F53" s="275"/>
      <c r="G53" s="275"/>
      <c r="H53" s="275"/>
      <c r="I53" s="275"/>
      <c r="J53" s="275"/>
      <c r="K53" s="275"/>
      <c r="L53" s="274"/>
      <c r="M53" s="274"/>
      <c r="N53" s="274"/>
      <c r="O53" s="274"/>
      <c r="P53" s="274"/>
      <c r="Q53" s="274"/>
      <c r="R53" s="274"/>
      <c r="S53" s="274"/>
      <c r="T53" s="274"/>
      <c r="U53" s="274"/>
      <c r="V53" s="274"/>
      <c r="W53" s="274"/>
      <c r="X53" s="1877"/>
    </row>
    <row r="54" spans="1:24" ht="11.1" customHeight="1">
      <c r="A54" s="3040" t="s">
        <v>196</v>
      </c>
      <c r="B54" s="3040"/>
      <c r="C54" s="3040"/>
      <c r="D54" s="2122">
        <v>0.7</v>
      </c>
      <c r="E54" s="2122">
        <v>0.7</v>
      </c>
      <c r="F54" s="2122">
        <v>0.6</v>
      </c>
      <c r="G54" s="2122">
        <v>0.7</v>
      </c>
      <c r="H54" s="2122">
        <v>0.7</v>
      </c>
      <c r="I54" s="2122">
        <v>0.6</v>
      </c>
      <c r="J54" s="2122">
        <v>0.7</v>
      </c>
      <c r="K54" s="2122">
        <v>0.7</v>
      </c>
      <c r="L54" s="2123">
        <v>0.8</v>
      </c>
      <c r="M54" s="2124">
        <v>1</v>
      </c>
      <c r="N54" s="2124">
        <v>1.1000000000000001</v>
      </c>
      <c r="O54" s="2123">
        <v>1</v>
      </c>
      <c r="P54" s="2123">
        <v>1.4</v>
      </c>
      <c r="Q54" s="2123">
        <v>1.9</v>
      </c>
      <c r="R54" s="2123">
        <v>2.7</v>
      </c>
      <c r="S54" s="2123">
        <v>3.4</v>
      </c>
      <c r="T54" s="2123">
        <v>4.0999999999999996</v>
      </c>
      <c r="U54" s="2123">
        <v>4.9000000000000004</v>
      </c>
      <c r="V54" s="2123">
        <v>4.9000000000000004</v>
      </c>
      <c r="W54" s="2123">
        <v>4.7</v>
      </c>
      <c r="X54" s="1877"/>
    </row>
    <row r="55" spans="1:24" ht="11.1" customHeight="1">
      <c r="A55" s="3083" t="s">
        <v>1311</v>
      </c>
      <c r="B55" s="3083"/>
      <c r="C55" s="3083"/>
      <c r="D55" s="3083"/>
      <c r="E55" s="3083"/>
      <c r="F55" s="3083"/>
      <c r="G55" s="3084"/>
      <c r="H55" s="3084"/>
      <c r="I55" s="271"/>
      <c r="J55" s="271"/>
      <c r="K55" s="271"/>
      <c r="L55" s="271"/>
      <c r="M55" s="271"/>
      <c r="N55" s="271"/>
      <c r="O55" s="271"/>
      <c r="P55" s="271"/>
      <c r="Q55" s="271"/>
      <c r="R55" s="271"/>
      <c r="S55" s="271"/>
      <c r="T55" s="271"/>
      <c r="U55" s="271"/>
      <c r="V55" s="271"/>
      <c r="W55" s="271"/>
    </row>
    <row r="56" spans="1:24" ht="12" customHeight="1">
      <c r="A56" s="1855" t="s">
        <v>665</v>
      </c>
      <c r="B56" s="3042" t="s">
        <v>1126</v>
      </c>
      <c r="C56" s="3042"/>
      <c r="D56" s="3042"/>
      <c r="E56" s="3042"/>
      <c r="F56" s="3042"/>
      <c r="G56" s="3042"/>
      <c r="H56" s="3042"/>
      <c r="I56" s="3042"/>
      <c r="J56" s="3042"/>
      <c r="K56" s="3042"/>
      <c r="L56" s="3042"/>
      <c r="M56" s="3042"/>
      <c r="N56" s="3042"/>
      <c r="O56" s="3042"/>
      <c r="P56" s="3042"/>
      <c r="Q56" s="3042"/>
      <c r="R56" s="3042"/>
      <c r="S56" s="3042"/>
      <c r="T56" s="3042"/>
      <c r="U56" s="3042"/>
      <c r="V56" s="3042"/>
      <c r="W56" s="3042"/>
    </row>
    <row r="57" spans="1:24" ht="12" customHeight="1">
      <c r="A57" s="1855"/>
      <c r="B57" s="3042"/>
      <c r="C57" s="3042"/>
      <c r="D57" s="3042"/>
      <c r="E57" s="3042"/>
      <c r="F57" s="3042"/>
      <c r="G57" s="3042"/>
      <c r="H57" s="3042"/>
      <c r="I57" s="3042"/>
      <c r="J57" s="3042"/>
      <c r="K57" s="3042"/>
      <c r="L57" s="3042"/>
      <c r="M57" s="3042"/>
      <c r="N57" s="3042"/>
      <c r="O57" s="3042"/>
      <c r="P57" s="3042"/>
      <c r="Q57" s="3042"/>
      <c r="R57" s="3042"/>
      <c r="S57" s="3042"/>
      <c r="T57" s="3042"/>
      <c r="U57" s="3042"/>
      <c r="V57" s="3042"/>
      <c r="W57" s="3042"/>
    </row>
    <row r="58" spans="1:24" ht="45.75" customHeight="1">
      <c r="A58" s="3042" t="s">
        <v>1407</v>
      </c>
      <c r="B58" s="2395"/>
      <c r="C58" s="2395"/>
      <c r="D58" s="2395"/>
      <c r="E58" s="2395"/>
      <c r="F58" s="2395"/>
      <c r="G58" s="2395"/>
      <c r="H58" s="2395"/>
      <c r="I58" s="2395"/>
      <c r="J58" s="2395"/>
      <c r="K58" s="2395"/>
      <c r="L58" s="2395"/>
      <c r="M58" s="2395"/>
      <c r="N58" s="2395"/>
      <c r="O58" s="2395"/>
      <c r="P58" s="2395"/>
      <c r="Q58" s="2395"/>
      <c r="R58" s="2395"/>
      <c r="S58" s="2395"/>
      <c r="T58" s="2395"/>
      <c r="U58" s="2395"/>
      <c r="V58" s="2395"/>
      <c r="W58" s="2395"/>
    </row>
    <row r="59" spans="1:24" ht="24.95" customHeight="1">
      <c r="A59" s="3044" t="s">
        <v>505</v>
      </c>
      <c r="B59" s="3044"/>
      <c r="C59" s="3044" t="s">
        <v>2160</v>
      </c>
      <c r="D59" s="3044"/>
      <c r="E59" s="3044"/>
      <c r="F59" s="3044"/>
      <c r="G59" s="3044"/>
      <c r="H59" s="3044"/>
      <c r="I59" s="3044"/>
      <c r="J59" s="3044"/>
      <c r="K59" s="3044"/>
      <c r="L59" s="3044"/>
      <c r="M59" s="2395"/>
      <c r="N59" s="2395"/>
      <c r="O59" s="2395"/>
      <c r="P59" s="2395"/>
      <c r="Q59" s="2395"/>
      <c r="R59" s="2395"/>
      <c r="S59" s="2395"/>
      <c r="T59" s="2395"/>
      <c r="U59" s="2395"/>
      <c r="V59" s="2395"/>
      <c r="W59" s="2395"/>
    </row>
    <row r="60" spans="1:24" ht="12.75" customHeight="1"/>
    <row r="61" spans="1:24" ht="12.75" customHeight="1"/>
    <row r="62" spans="1:24" ht="12.75" customHeight="1"/>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59"/>
    <mergeCell ref="A47:C47"/>
    <mergeCell ref="A48:C48"/>
    <mergeCell ref="A49:C49"/>
    <mergeCell ref="A50:C50"/>
    <mergeCell ref="A51:C51"/>
    <mergeCell ref="A52:C52"/>
    <mergeCell ref="A53:C53"/>
    <mergeCell ref="A54:C54"/>
    <mergeCell ref="A55:H55"/>
    <mergeCell ref="B56:W57"/>
    <mergeCell ref="A58:W58"/>
  </mergeCells>
  <pageMargins left="0.75" right="0.75" top="1" bottom="1" header="0.5" footer="0.5"/>
  <pageSetup paperSize="17" scale="78" orientation="portrait" r:id="rId1"/>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1">
    <tabColor rgb="FFFFFF66"/>
    <pageSetUpPr fitToPage="1"/>
  </sheetPr>
  <dimension ref="A1:W60"/>
  <sheetViews>
    <sheetView showGridLines="0" workbookViewId="0">
      <selection sqref="A1:W1"/>
    </sheetView>
  </sheetViews>
  <sheetFormatPr defaultColWidth="9.140625" defaultRowHeight="12.75"/>
  <cols>
    <col min="1" max="1" width="4.5703125" style="131" customWidth="1"/>
    <col min="2" max="2" width="2.5703125" style="131" customWidth="1"/>
    <col min="3" max="3" width="10.42578125" style="131" customWidth="1"/>
    <col min="4" max="12" width="7.7109375" style="131" customWidth="1"/>
    <col min="13" max="23" width="7.7109375" style="134" customWidth="1"/>
    <col min="24" max="16384" width="9.140625" style="350"/>
  </cols>
  <sheetData>
    <row r="1" spans="1:23" ht="12.75" customHeight="1">
      <c r="A1" s="3057" t="s">
        <v>2167</v>
      </c>
      <c r="B1" s="3057"/>
      <c r="C1" s="3057"/>
      <c r="D1" s="3057"/>
      <c r="E1" s="3057"/>
      <c r="F1" s="3057"/>
      <c r="G1" s="3057"/>
      <c r="H1" s="3057"/>
      <c r="I1" s="3057"/>
      <c r="J1" s="3057"/>
      <c r="K1" s="3057"/>
      <c r="L1" s="3057"/>
      <c r="M1" s="2437"/>
      <c r="N1" s="2437"/>
      <c r="O1" s="2437"/>
      <c r="P1" s="2437"/>
      <c r="Q1" s="2437"/>
      <c r="R1" s="2437"/>
      <c r="S1" s="2437"/>
      <c r="T1" s="2437"/>
      <c r="U1" s="2437"/>
      <c r="V1" s="2437"/>
      <c r="W1" s="2437"/>
    </row>
    <row r="2" spans="1:23" ht="24" customHeight="1">
      <c r="A2" s="3046" t="s">
        <v>551</v>
      </c>
      <c r="B2" s="3047"/>
      <c r="C2" s="3047"/>
      <c r="D2" s="1786">
        <v>1999</v>
      </c>
      <c r="E2" s="1786">
        <v>2000</v>
      </c>
      <c r="F2" s="1786">
        <v>2001</v>
      </c>
      <c r="G2" s="1786">
        <v>2002</v>
      </c>
      <c r="H2" s="1786">
        <v>2003</v>
      </c>
      <c r="I2" s="1786">
        <v>2004</v>
      </c>
      <c r="J2" s="1786">
        <v>2005</v>
      </c>
      <c r="K2" s="1786">
        <v>2006</v>
      </c>
      <c r="L2" s="1786">
        <v>2007</v>
      </c>
      <c r="M2" s="1786">
        <v>2008</v>
      </c>
      <c r="N2" s="1786">
        <v>2009</v>
      </c>
      <c r="O2" s="1786">
        <v>2010</v>
      </c>
      <c r="P2" s="1786">
        <v>2011</v>
      </c>
      <c r="Q2" s="1786">
        <v>2012</v>
      </c>
      <c r="R2" s="1786">
        <v>2013</v>
      </c>
      <c r="S2" s="1786">
        <v>2014</v>
      </c>
      <c r="T2" s="1786">
        <v>2015</v>
      </c>
      <c r="U2" s="1786">
        <v>2016</v>
      </c>
      <c r="V2" s="1786">
        <v>2017</v>
      </c>
      <c r="W2" s="1786">
        <v>2018</v>
      </c>
    </row>
    <row r="3" spans="1:23" ht="11.1" customHeight="1">
      <c r="A3" s="3056" t="s">
        <v>555</v>
      </c>
      <c r="B3" s="3056"/>
      <c r="C3" s="3056"/>
      <c r="D3" s="1787">
        <v>10</v>
      </c>
      <c r="E3" s="1787">
        <v>11</v>
      </c>
      <c r="F3" s="273"/>
      <c r="G3" s="273"/>
      <c r="H3" s="273"/>
      <c r="I3" s="1787">
        <v>12</v>
      </c>
      <c r="J3" s="1787">
        <v>11</v>
      </c>
      <c r="K3" s="1787">
        <v>22</v>
      </c>
      <c r="L3" s="1787">
        <v>21</v>
      </c>
      <c r="M3" s="1787">
        <v>19</v>
      </c>
      <c r="N3" s="1787">
        <v>31</v>
      </c>
      <c r="O3" s="1788">
        <v>34</v>
      </c>
      <c r="P3" s="1788">
        <v>19</v>
      </c>
      <c r="Q3" s="1788">
        <v>16</v>
      </c>
      <c r="R3" s="1788">
        <v>30</v>
      </c>
      <c r="S3" s="1788">
        <v>47</v>
      </c>
      <c r="T3" s="1788">
        <v>70</v>
      </c>
      <c r="U3" s="1788">
        <v>157</v>
      </c>
      <c r="V3" s="1788">
        <v>198</v>
      </c>
      <c r="W3" s="1788">
        <v>147</v>
      </c>
    </row>
    <row r="4" spans="1:23" ht="11.1" customHeight="1">
      <c r="A4" s="3055" t="s">
        <v>556</v>
      </c>
      <c r="B4" s="3055"/>
      <c r="C4" s="3055"/>
      <c r="D4" s="273"/>
      <c r="E4" s="273"/>
      <c r="F4" s="273"/>
      <c r="G4" s="273"/>
      <c r="H4" s="273"/>
      <c r="I4" s="273"/>
      <c r="J4" s="273"/>
      <c r="K4" s="273"/>
      <c r="L4" s="273"/>
      <c r="M4" s="130">
        <v>13</v>
      </c>
      <c r="N4" s="130">
        <v>22</v>
      </c>
      <c r="O4" s="130">
        <v>10</v>
      </c>
      <c r="P4" s="273"/>
      <c r="Q4" s="273"/>
      <c r="R4" s="273">
        <v>12</v>
      </c>
      <c r="S4" s="130">
        <v>14</v>
      </c>
      <c r="T4" s="130">
        <v>14</v>
      </c>
      <c r="U4" s="273"/>
      <c r="V4" s="130">
        <v>37</v>
      </c>
      <c r="W4" s="130">
        <v>18</v>
      </c>
    </row>
    <row r="5" spans="1:23" ht="11.1" customHeight="1">
      <c r="A5" s="3056" t="s">
        <v>557</v>
      </c>
      <c r="B5" s="3056"/>
      <c r="C5" s="3056"/>
      <c r="D5" s="1787">
        <v>22</v>
      </c>
      <c r="E5" s="1787">
        <v>17</v>
      </c>
      <c r="F5" s="1787">
        <v>20</v>
      </c>
      <c r="G5" s="1787">
        <v>21</v>
      </c>
      <c r="H5" s="1787">
        <v>22</v>
      </c>
      <c r="I5" s="1787">
        <v>28</v>
      </c>
      <c r="J5" s="1787">
        <v>35</v>
      </c>
      <c r="K5" s="1787">
        <v>54</v>
      </c>
      <c r="L5" s="1788">
        <v>38</v>
      </c>
      <c r="M5" s="1788">
        <v>49</v>
      </c>
      <c r="N5" s="1788">
        <v>55</v>
      </c>
      <c r="O5" s="1788">
        <v>68</v>
      </c>
      <c r="P5" s="1788">
        <v>40</v>
      </c>
      <c r="Q5" s="1788">
        <v>36</v>
      </c>
      <c r="R5" s="1788">
        <v>52</v>
      </c>
      <c r="S5" s="1788">
        <v>57</v>
      </c>
      <c r="T5" s="1788">
        <v>72</v>
      </c>
      <c r="U5" s="1788">
        <v>123</v>
      </c>
      <c r="V5" s="1788">
        <v>267</v>
      </c>
      <c r="W5" s="1788">
        <v>522</v>
      </c>
    </row>
    <row r="6" spans="1:23" ht="11.1" customHeight="1">
      <c r="A6" s="3055" t="s">
        <v>558</v>
      </c>
      <c r="B6" s="3055"/>
      <c r="C6" s="3055"/>
      <c r="D6" s="273"/>
      <c r="E6" s="273"/>
      <c r="F6" s="273"/>
      <c r="G6" s="129">
        <v>24</v>
      </c>
      <c r="H6" s="129">
        <v>26</v>
      </c>
      <c r="I6" s="129">
        <v>30</v>
      </c>
      <c r="J6" s="129">
        <v>26</v>
      </c>
      <c r="K6" s="129">
        <v>31</v>
      </c>
      <c r="L6" s="130">
        <v>27</v>
      </c>
      <c r="M6" s="130">
        <v>43</v>
      </c>
      <c r="N6" s="130">
        <v>59</v>
      </c>
      <c r="O6" s="130">
        <v>57</v>
      </c>
      <c r="P6" s="130">
        <v>29</v>
      </c>
      <c r="Q6" s="130">
        <v>20</v>
      </c>
      <c r="R6" s="130">
        <v>31</v>
      </c>
      <c r="S6" s="130">
        <v>32</v>
      </c>
      <c r="T6" s="130">
        <v>44</v>
      </c>
      <c r="U6" s="130">
        <v>38</v>
      </c>
      <c r="V6" s="130">
        <v>68</v>
      </c>
      <c r="W6" s="130">
        <v>92</v>
      </c>
    </row>
    <row r="7" spans="1:23" ht="11.1" customHeight="1">
      <c r="A7" s="3056" t="s">
        <v>559</v>
      </c>
      <c r="B7" s="3056"/>
      <c r="C7" s="3056"/>
      <c r="D7" s="1787">
        <v>87</v>
      </c>
      <c r="E7" s="1787">
        <v>68</v>
      </c>
      <c r="F7" s="1787">
        <v>31</v>
      </c>
      <c r="G7" s="1787">
        <v>117</v>
      </c>
      <c r="H7" s="1787">
        <v>119</v>
      </c>
      <c r="I7" s="1787">
        <v>140</v>
      </c>
      <c r="J7" s="1787">
        <v>123</v>
      </c>
      <c r="K7" s="1787">
        <v>154</v>
      </c>
      <c r="L7" s="1788">
        <v>138</v>
      </c>
      <c r="M7" s="1788">
        <v>155</v>
      </c>
      <c r="N7" s="1788">
        <v>201</v>
      </c>
      <c r="O7" s="1788">
        <v>205</v>
      </c>
      <c r="P7" s="1788">
        <v>164</v>
      </c>
      <c r="Q7" s="1788">
        <v>146</v>
      </c>
      <c r="R7" s="1788">
        <v>176</v>
      </c>
      <c r="S7" s="1788">
        <v>194</v>
      </c>
      <c r="T7" s="1788">
        <v>229</v>
      </c>
      <c r="U7" s="1788">
        <v>355</v>
      </c>
      <c r="V7" s="1788">
        <v>536</v>
      </c>
      <c r="W7" s="1788">
        <v>865</v>
      </c>
    </row>
    <row r="8" spans="1:23" ht="11.1" customHeight="1">
      <c r="A8" s="3055" t="s">
        <v>560</v>
      </c>
      <c r="B8" s="3055"/>
      <c r="C8" s="3055"/>
      <c r="D8" s="129">
        <v>21</v>
      </c>
      <c r="E8" s="129">
        <v>25</v>
      </c>
      <c r="F8" s="129">
        <v>19</v>
      </c>
      <c r="G8" s="129">
        <v>30</v>
      </c>
      <c r="H8" s="129">
        <v>22</v>
      </c>
      <c r="I8" s="129">
        <v>22</v>
      </c>
      <c r="J8" s="129">
        <v>35</v>
      </c>
      <c r="K8" s="129">
        <v>27</v>
      </c>
      <c r="L8" s="130">
        <v>44</v>
      </c>
      <c r="M8" s="130">
        <v>39</v>
      </c>
      <c r="N8" s="130">
        <v>68</v>
      </c>
      <c r="O8" s="130">
        <v>58</v>
      </c>
      <c r="P8" s="130">
        <v>78</v>
      </c>
      <c r="Q8" s="130">
        <v>52</v>
      </c>
      <c r="R8" s="130">
        <v>67</v>
      </c>
      <c r="S8" s="130">
        <v>80</v>
      </c>
      <c r="T8" s="130">
        <v>64</v>
      </c>
      <c r="U8" s="130">
        <v>72</v>
      </c>
      <c r="V8" s="130">
        <v>112</v>
      </c>
      <c r="W8" s="130">
        <v>134</v>
      </c>
    </row>
    <row r="9" spans="1:23" ht="11.1" customHeight="1">
      <c r="A9" s="3056" t="s">
        <v>561</v>
      </c>
      <c r="B9" s="3056"/>
      <c r="C9" s="3056"/>
      <c r="D9" s="273"/>
      <c r="E9" s="273"/>
      <c r="F9" s="273"/>
      <c r="G9" s="273"/>
      <c r="H9" s="273"/>
      <c r="I9" s="1787">
        <v>10</v>
      </c>
      <c r="J9" s="1787">
        <v>10</v>
      </c>
      <c r="K9" s="1787">
        <v>11</v>
      </c>
      <c r="L9" s="1788">
        <v>22</v>
      </c>
      <c r="M9" s="1788">
        <v>16</v>
      </c>
      <c r="N9" s="1788">
        <v>20</v>
      </c>
      <c r="O9" s="1788">
        <v>22</v>
      </c>
      <c r="P9" s="1788">
        <v>13</v>
      </c>
      <c r="Q9" s="1788">
        <v>15</v>
      </c>
      <c r="R9" s="1788">
        <v>53</v>
      </c>
      <c r="S9" s="1788">
        <v>94</v>
      </c>
      <c r="T9" s="1788">
        <v>211</v>
      </c>
      <c r="U9" s="1788">
        <v>500</v>
      </c>
      <c r="V9" s="1788">
        <v>686</v>
      </c>
      <c r="W9" s="1788">
        <v>767</v>
      </c>
    </row>
    <row r="10" spans="1:23" ht="11.1" customHeight="1">
      <c r="A10" s="3055" t="s">
        <v>152</v>
      </c>
      <c r="B10" s="3055"/>
      <c r="C10" s="3055"/>
      <c r="D10" s="273"/>
      <c r="E10" s="273"/>
      <c r="F10" s="273"/>
      <c r="G10" s="273"/>
      <c r="H10" s="273"/>
      <c r="I10" s="273"/>
      <c r="J10" s="273"/>
      <c r="K10" s="273">
        <v>12</v>
      </c>
      <c r="L10" s="273"/>
      <c r="M10" s="273"/>
      <c r="N10" s="130">
        <v>19</v>
      </c>
      <c r="O10" s="130">
        <v>14</v>
      </c>
      <c r="P10" s="130">
        <v>13</v>
      </c>
      <c r="Q10" s="130">
        <v>17</v>
      </c>
      <c r="R10" s="130">
        <v>22</v>
      </c>
      <c r="S10" s="130">
        <v>29</v>
      </c>
      <c r="T10" s="130">
        <v>38</v>
      </c>
      <c r="U10" s="130">
        <v>79</v>
      </c>
      <c r="V10" s="130">
        <v>178</v>
      </c>
      <c r="W10" s="130">
        <v>296</v>
      </c>
    </row>
    <row r="11" spans="1:23" ht="11.1" customHeight="1">
      <c r="A11" s="3056" t="s">
        <v>1030</v>
      </c>
      <c r="B11" s="3056"/>
      <c r="C11" s="3056"/>
      <c r="D11" s="273"/>
      <c r="E11" s="273"/>
      <c r="F11" s="273"/>
      <c r="G11" s="273"/>
      <c r="H11" s="273"/>
      <c r="I11" s="273"/>
      <c r="J11" s="273"/>
      <c r="K11" s="273"/>
      <c r="L11" s="273"/>
      <c r="M11" s="273"/>
      <c r="N11" s="273"/>
      <c r="O11" s="273"/>
      <c r="P11" s="273"/>
      <c r="Q11" s="273"/>
      <c r="R11" s="273"/>
      <c r="S11" s="1787">
        <v>13</v>
      </c>
      <c r="T11" s="1787">
        <v>26</v>
      </c>
      <c r="U11" s="1787">
        <v>129</v>
      </c>
      <c r="V11" s="1787">
        <v>182</v>
      </c>
      <c r="W11" s="1787">
        <v>162</v>
      </c>
    </row>
    <row r="12" spans="1:23" ht="11.1" customHeight="1">
      <c r="A12" s="3055" t="s">
        <v>154</v>
      </c>
      <c r="B12" s="3055"/>
      <c r="C12" s="3055"/>
      <c r="D12" s="129">
        <v>59</v>
      </c>
      <c r="E12" s="129">
        <v>84</v>
      </c>
      <c r="F12" s="129">
        <v>117</v>
      </c>
      <c r="G12" s="129">
        <v>136</v>
      </c>
      <c r="H12" s="129">
        <v>175</v>
      </c>
      <c r="I12" s="129">
        <v>160</v>
      </c>
      <c r="J12" s="129">
        <v>144</v>
      </c>
      <c r="K12" s="129">
        <v>131</v>
      </c>
      <c r="L12" s="130">
        <v>137</v>
      </c>
      <c r="M12" s="130">
        <v>132</v>
      </c>
      <c r="N12" s="130">
        <v>171</v>
      </c>
      <c r="O12" s="130">
        <v>146</v>
      </c>
      <c r="P12" s="130">
        <v>138</v>
      </c>
      <c r="Q12" s="130">
        <v>162</v>
      </c>
      <c r="R12" s="130">
        <v>200</v>
      </c>
      <c r="S12" s="130">
        <v>343</v>
      </c>
      <c r="T12" s="130">
        <v>610</v>
      </c>
      <c r="U12" s="130">
        <v>1566</v>
      </c>
      <c r="V12" s="130">
        <v>2126</v>
      </c>
      <c r="W12" s="130">
        <v>2091</v>
      </c>
    </row>
    <row r="13" spans="1:23" ht="11.1" customHeight="1">
      <c r="A13" s="3056" t="s">
        <v>1096</v>
      </c>
      <c r="B13" s="3056"/>
      <c r="C13" s="3056"/>
      <c r="D13" s="1787">
        <v>11</v>
      </c>
      <c r="E13" s="1787">
        <v>12</v>
      </c>
      <c r="F13" s="1787">
        <v>27</v>
      </c>
      <c r="G13" s="1787">
        <v>36</v>
      </c>
      <c r="H13" s="1787">
        <v>36</v>
      </c>
      <c r="I13" s="1787">
        <v>35</v>
      </c>
      <c r="J13" s="1787">
        <v>47</v>
      </c>
      <c r="K13" s="1787">
        <v>57</v>
      </c>
      <c r="L13" s="1788">
        <v>65</v>
      </c>
      <c r="M13" s="1788">
        <v>57</v>
      </c>
      <c r="N13" s="1788">
        <v>83</v>
      </c>
      <c r="O13" s="1788">
        <v>103</v>
      </c>
      <c r="P13" s="1788">
        <v>86</v>
      </c>
      <c r="Q13" s="1788">
        <v>61</v>
      </c>
      <c r="R13" s="1788">
        <v>80</v>
      </c>
      <c r="S13" s="1788">
        <v>174</v>
      </c>
      <c r="T13" s="1788">
        <v>284</v>
      </c>
      <c r="U13" s="1788">
        <v>277</v>
      </c>
      <c r="V13" s="1788">
        <v>419</v>
      </c>
      <c r="W13" s="1788">
        <v>349</v>
      </c>
    </row>
    <row r="14" spans="1:23" ht="11.1" customHeight="1">
      <c r="A14" s="3055" t="s">
        <v>156</v>
      </c>
      <c r="B14" s="3055"/>
      <c r="C14" s="3055"/>
      <c r="D14" s="273"/>
      <c r="E14" s="273"/>
      <c r="F14" s="273"/>
      <c r="G14" s="273"/>
      <c r="H14" s="273"/>
      <c r="I14" s="273"/>
      <c r="J14" s="273"/>
      <c r="K14" s="273"/>
      <c r="L14" s="273"/>
      <c r="M14" s="273"/>
      <c r="N14" s="273"/>
      <c r="O14" s="273"/>
      <c r="P14" s="273"/>
      <c r="Q14" s="273"/>
      <c r="R14" s="273"/>
      <c r="S14" s="273"/>
      <c r="T14" s="130">
        <v>13</v>
      </c>
      <c r="U14" s="273"/>
      <c r="V14" s="273"/>
      <c r="W14" s="130">
        <v>14</v>
      </c>
    </row>
    <row r="15" spans="1:23" ht="11.1" customHeight="1">
      <c r="A15" s="3056" t="s">
        <v>157</v>
      </c>
      <c r="B15" s="3056"/>
      <c r="C15" s="3056"/>
      <c r="D15" s="273"/>
      <c r="E15" s="273"/>
      <c r="F15" s="273"/>
      <c r="G15" s="273"/>
      <c r="H15" s="273"/>
      <c r="I15" s="273"/>
      <c r="J15" s="273"/>
      <c r="K15" s="273"/>
      <c r="L15" s="1787">
        <v>10</v>
      </c>
      <c r="M15" s="273"/>
      <c r="N15" s="1787">
        <v>11</v>
      </c>
      <c r="O15" s="1788">
        <v>14</v>
      </c>
      <c r="P15" s="273"/>
      <c r="Q15" s="1787">
        <v>11</v>
      </c>
      <c r="R15" s="1787">
        <v>14</v>
      </c>
      <c r="S15" s="1787">
        <v>13</v>
      </c>
      <c r="T15" s="1787">
        <v>16</v>
      </c>
      <c r="U15" s="1787">
        <v>20</v>
      </c>
      <c r="V15" s="1787">
        <v>22</v>
      </c>
      <c r="W15" s="1787">
        <v>28</v>
      </c>
    </row>
    <row r="16" spans="1:23" ht="11.1" customHeight="1">
      <c r="A16" s="3055" t="s">
        <v>158</v>
      </c>
      <c r="B16" s="3055"/>
      <c r="C16" s="3055"/>
      <c r="D16" s="129">
        <v>25</v>
      </c>
      <c r="E16" s="129">
        <v>24</v>
      </c>
      <c r="F16" s="129">
        <v>34</v>
      </c>
      <c r="G16" s="129">
        <v>40</v>
      </c>
      <c r="H16" s="129">
        <v>32</v>
      </c>
      <c r="I16" s="129">
        <v>38</v>
      </c>
      <c r="J16" s="129">
        <v>59</v>
      </c>
      <c r="K16" s="129">
        <v>375</v>
      </c>
      <c r="L16" s="130">
        <v>101</v>
      </c>
      <c r="M16" s="130">
        <v>83</v>
      </c>
      <c r="N16" s="130">
        <v>111</v>
      </c>
      <c r="O16" s="130">
        <v>115</v>
      </c>
      <c r="P16" s="130">
        <v>86</v>
      </c>
      <c r="Q16" s="130">
        <v>84</v>
      </c>
      <c r="R16" s="130">
        <v>87</v>
      </c>
      <c r="S16" s="130">
        <v>127</v>
      </c>
      <c r="T16" s="130">
        <v>278</v>
      </c>
      <c r="U16" s="130">
        <v>907</v>
      </c>
      <c r="V16" s="130">
        <v>1251</v>
      </c>
      <c r="W16" s="130">
        <v>1568</v>
      </c>
    </row>
    <row r="17" spans="1:23" ht="11.1" customHeight="1">
      <c r="A17" s="3056" t="s">
        <v>159</v>
      </c>
      <c r="B17" s="3056"/>
      <c r="C17" s="3056"/>
      <c r="D17" s="273"/>
      <c r="E17" s="1787">
        <v>12</v>
      </c>
      <c r="F17" s="1787">
        <v>12</v>
      </c>
      <c r="G17" s="273"/>
      <c r="H17" s="1787">
        <v>26</v>
      </c>
      <c r="I17" s="1787">
        <v>25</v>
      </c>
      <c r="J17" s="1787">
        <v>26</v>
      </c>
      <c r="K17" s="1787">
        <v>48</v>
      </c>
      <c r="L17" s="1788">
        <v>51</v>
      </c>
      <c r="M17" s="1788">
        <v>54</v>
      </c>
      <c r="N17" s="1788">
        <v>64</v>
      </c>
      <c r="O17" s="1788">
        <v>49</v>
      </c>
      <c r="P17" s="1788">
        <v>40</v>
      </c>
      <c r="Q17" s="1788">
        <v>43</v>
      </c>
      <c r="R17" s="1788">
        <v>34</v>
      </c>
      <c r="S17" s="1788">
        <v>83</v>
      </c>
      <c r="T17" s="1788">
        <v>120</v>
      </c>
      <c r="U17" s="1788">
        <v>304</v>
      </c>
      <c r="V17" s="1788">
        <v>649</v>
      </c>
      <c r="W17" s="1788">
        <v>713</v>
      </c>
    </row>
    <row r="18" spans="1:23" ht="11.1" customHeight="1">
      <c r="A18" s="3055" t="s">
        <v>160</v>
      </c>
      <c r="B18" s="3055"/>
      <c r="C18" s="3055"/>
      <c r="D18" s="273"/>
      <c r="E18" s="273"/>
      <c r="F18" s="273"/>
      <c r="G18" s="130">
        <v>10</v>
      </c>
      <c r="H18" s="130">
        <v>12</v>
      </c>
      <c r="I18" s="130">
        <v>13</v>
      </c>
      <c r="J18" s="130"/>
      <c r="K18" s="130">
        <v>16</v>
      </c>
      <c r="L18" s="130">
        <v>18</v>
      </c>
      <c r="M18" s="130">
        <v>25</v>
      </c>
      <c r="N18" s="130">
        <v>35</v>
      </c>
      <c r="O18" s="130">
        <v>43</v>
      </c>
      <c r="P18" s="130">
        <v>29</v>
      </c>
      <c r="Q18" s="130">
        <v>36</v>
      </c>
      <c r="R18" s="130">
        <v>32</v>
      </c>
      <c r="S18" s="130">
        <v>29</v>
      </c>
      <c r="T18" s="130">
        <v>44</v>
      </c>
      <c r="U18" s="130">
        <v>58</v>
      </c>
      <c r="V18" s="130">
        <v>92</v>
      </c>
      <c r="W18" s="130">
        <v>80</v>
      </c>
    </row>
    <row r="19" spans="1:23" ht="11.1" customHeight="1">
      <c r="A19" s="3056" t="s">
        <v>161</v>
      </c>
      <c r="B19" s="3056"/>
      <c r="C19" s="3056"/>
      <c r="D19" s="273"/>
      <c r="E19" s="273"/>
      <c r="F19" s="1788">
        <v>11</v>
      </c>
      <c r="G19" s="1788">
        <v>18</v>
      </c>
      <c r="H19" s="273"/>
      <c r="I19" s="1787">
        <v>22</v>
      </c>
      <c r="J19" s="1788">
        <v>17</v>
      </c>
      <c r="K19" s="1788">
        <v>19</v>
      </c>
      <c r="L19" s="1788">
        <v>19</v>
      </c>
      <c r="M19" s="1788">
        <v>18</v>
      </c>
      <c r="N19" s="1788">
        <v>35</v>
      </c>
      <c r="O19" s="1788">
        <v>18</v>
      </c>
      <c r="P19" s="1788">
        <v>23</v>
      </c>
      <c r="Q19" s="1788">
        <v>44</v>
      </c>
      <c r="R19" s="1788">
        <v>37</v>
      </c>
      <c r="S19" s="1788">
        <v>39</v>
      </c>
      <c r="T19" s="1788">
        <v>36</v>
      </c>
      <c r="U19" s="1788">
        <v>27</v>
      </c>
      <c r="V19" s="1788">
        <v>32</v>
      </c>
      <c r="W19" s="1788">
        <v>50</v>
      </c>
    </row>
    <row r="20" spans="1:23" ht="11.1" customHeight="1">
      <c r="A20" s="3055" t="s">
        <v>162</v>
      </c>
      <c r="B20" s="3055"/>
      <c r="C20" s="3055"/>
      <c r="D20" s="129">
        <v>10</v>
      </c>
      <c r="E20" s="273"/>
      <c r="F20" s="129">
        <v>19</v>
      </c>
      <c r="G20" s="129">
        <v>30</v>
      </c>
      <c r="H20" s="129">
        <v>27</v>
      </c>
      <c r="I20" s="129">
        <v>32</v>
      </c>
      <c r="J20" s="129">
        <v>31</v>
      </c>
      <c r="K20" s="129">
        <v>50</v>
      </c>
      <c r="L20" s="130">
        <v>37</v>
      </c>
      <c r="M20" s="130">
        <v>44</v>
      </c>
      <c r="N20" s="130">
        <v>65</v>
      </c>
      <c r="O20" s="130">
        <v>53</v>
      </c>
      <c r="P20" s="130">
        <v>76</v>
      </c>
      <c r="Q20" s="130">
        <v>70</v>
      </c>
      <c r="R20" s="130">
        <v>76</v>
      </c>
      <c r="S20" s="130">
        <v>179</v>
      </c>
      <c r="T20" s="130">
        <v>323</v>
      </c>
      <c r="U20" s="130">
        <v>465</v>
      </c>
      <c r="V20" s="130">
        <v>780</v>
      </c>
      <c r="W20" s="130">
        <v>744</v>
      </c>
    </row>
    <row r="21" spans="1:23" ht="11.1" customHeight="1">
      <c r="A21" s="3056" t="s">
        <v>163</v>
      </c>
      <c r="B21" s="3056"/>
      <c r="C21" s="3056"/>
      <c r="D21" s="273"/>
      <c r="E21" s="273"/>
      <c r="F21" s="273"/>
      <c r="G21" s="273"/>
      <c r="H21" s="273"/>
      <c r="I21" s="1787">
        <v>13</v>
      </c>
      <c r="J21" s="273"/>
      <c r="K21" s="1787">
        <v>14</v>
      </c>
      <c r="L21" s="1788">
        <v>21</v>
      </c>
      <c r="M21" s="1788">
        <v>10</v>
      </c>
      <c r="N21" s="1788">
        <v>16</v>
      </c>
      <c r="O21" s="1788">
        <v>21</v>
      </c>
      <c r="P21" s="1788">
        <v>20</v>
      </c>
      <c r="Q21" s="1788">
        <v>19</v>
      </c>
      <c r="R21" s="1788">
        <v>26</v>
      </c>
      <c r="S21" s="1788">
        <v>29</v>
      </c>
      <c r="T21" s="1788">
        <v>38</v>
      </c>
      <c r="U21" s="1788">
        <v>89</v>
      </c>
      <c r="V21" s="1788">
        <v>156</v>
      </c>
      <c r="W21" s="1788">
        <v>216</v>
      </c>
    </row>
    <row r="22" spans="1:23" ht="11.1" customHeight="1">
      <c r="A22" s="3055" t="s">
        <v>164</v>
      </c>
      <c r="B22" s="3055"/>
      <c r="C22" s="3055"/>
      <c r="D22" s="273"/>
      <c r="E22" s="273"/>
      <c r="F22" s="273"/>
      <c r="G22" s="129">
        <v>12</v>
      </c>
      <c r="H22" s="129">
        <v>11</v>
      </c>
      <c r="I22" s="273"/>
      <c r="J22" s="273"/>
      <c r="K22" s="273"/>
      <c r="L22" s="273"/>
      <c r="M22" s="129">
        <v>15</v>
      </c>
      <c r="N22" s="129">
        <v>16</v>
      </c>
      <c r="O22" s="129">
        <v>21</v>
      </c>
      <c r="P22" s="129">
        <v>19</v>
      </c>
      <c r="Q22" s="129">
        <v>15</v>
      </c>
      <c r="R22" s="129">
        <v>23</v>
      </c>
      <c r="S22" s="129">
        <v>62</v>
      </c>
      <c r="T22" s="129">
        <v>116</v>
      </c>
      <c r="U22" s="129">
        <v>199</v>
      </c>
      <c r="V22" s="129">
        <v>278</v>
      </c>
      <c r="W22" s="129">
        <v>229</v>
      </c>
    </row>
    <row r="23" spans="1:23" ht="11.1" customHeight="1">
      <c r="A23" s="3056" t="s">
        <v>165</v>
      </c>
      <c r="B23" s="3056"/>
      <c r="C23" s="3056"/>
      <c r="D23" s="273"/>
      <c r="E23" s="273"/>
      <c r="F23" s="273"/>
      <c r="G23" s="273"/>
      <c r="H23" s="1787">
        <v>11</v>
      </c>
      <c r="I23" s="1787">
        <v>16</v>
      </c>
      <c r="J23" s="1787">
        <v>21</v>
      </c>
      <c r="K23" s="1787">
        <v>53</v>
      </c>
      <c r="L23" s="1788">
        <v>35</v>
      </c>
      <c r="M23" s="1788">
        <v>35</v>
      </c>
      <c r="N23" s="1788">
        <v>52</v>
      </c>
      <c r="O23" s="1788">
        <v>51</v>
      </c>
      <c r="P23" s="1788">
        <v>56</v>
      </c>
      <c r="Q23" s="1788">
        <v>52</v>
      </c>
      <c r="R23" s="1788">
        <v>93</v>
      </c>
      <c r="S23" s="1788">
        <v>230</v>
      </c>
      <c r="T23" s="1788">
        <v>357</v>
      </c>
      <c r="U23" s="1788">
        <v>1091</v>
      </c>
      <c r="V23" s="1788">
        <v>1542</v>
      </c>
      <c r="W23" s="1788">
        <v>1825</v>
      </c>
    </row>
    <row r="24" spans="1:23" ht="11.1" customHeight="1">
      <c r="A24" s="3055" t="s">
        <v>166</v>
      </c>
      <c r="B24" s="3055"/>
      <c r="C24" s="3055"/>
      <c r="D24" s="129">
        <v>10</v>
      </c>
      <c r="E24" s="129">
        <v>16</v>
      </c>
      <c r="F24" s="129">
        <v>11</v>
      </c>
      <c r="G24" s="129">
        <v>21</v>
      </c>
      <c r="H24" s="129">
        <v>26</v>
      </c>
      <c r="I24" s="129">
        <v>34</v>
      </c>
      <c r="J24" s="129">
        <v>38</v>
      </c>
      <c r="K24" s="129">
        <v>88</v>
      </c>
      <c r="L24" s="130">
        <v>74</v>
      </c>
      <c r="M24" s="130">
        <v>54</v>
      </c>
      <c r="N24" s="130">
        <v>63</v>
      </c>
      <c r="O24" s="130">
        <v>68</v>
      </c>
      <c r="P24" s="130">
        <v>64</v>
      </c>
      <c r="Q24" s="130">
        <v>67</v>
      </c>
      <c r="R24" s="130">
        <v>98</v>
      </c>
      <c r="S24" s="130">
        <v>453</v>
      </c>
      <c r="T24" s="130">
        <v>949</v>
      </c>
      <c r="U24" s="130">
        <v>1550</v>
      </c>
      <c r="V24" s="130">
        <v>1649</v>
      </c>
      <c r="W24" s="130">
        <v>1806</v>
      </c>
    </row>
    <row r="25" spans="1:23" ht="11.1" customHeight="1">
      <c r="A25" s="3056" t="s">
        <v>167</v>
      </c>
      <c r="B25" s="3056"/>
      <c r="C25" s="3056"/>
      <c r="D25" s="1787">
        <v>20</v>
      </c>
      <c r="E25" s="1787">
        <v>17</v>
      </c>
      <c r="F25" s="1787">
        <v>17</v>
      </c>
      <c r="G25" s="1787">
        <v>41</v>
      </c>
      <c r="H25" s="1787">
        <v>34</v>
      </c>
      <c r="I25" s="1787">
        <v>48</v>
      </c>
      <c r="J25" s="1787">
        <v>88</v>
      </c>
      <c r="K25" s="1787">
        <v>199</v>
      </c>
      <c r="L25" s="1788">
        <v>71</v>
      </c>
      <c r="M25" s="1788">
        <v>73</v>
      </c>
      <c r="N25" s="1788">
        <v>93</v>
      </c>
      <c r="O25" s="1788">
        <v>85</v>
      </c>
      <c r="P25" s="1788">
        <v>89</v>
      </c>
      <c r="Q25" s="1788">
        <v>72</v>
      </c>
      <c r="R25" s="1788">
        <v>86</v>
      </c>
      <c r="S25" s="1788">
        <v>178</v>
      </c>
      <c r="T25" s="1788">
        <v>457</v>
      </c>
      <c r="U25" s="1788">
        <v>921</v>
      </c>
      <c r="V25" s="1788">
        <v>1368</v>
      </c>
      <c r="W25" s="1788">
        <v>1531</v>
      </c>
    </row>
    <row r="26" spans="1:23" ht="11.1" customHeight="1">
      <c r="A26" s="3055" t="s">
        <v>168</v>
      </c>
      <c r="B26" s="3055"/>
      <c r="C26" s="3055"/>
      <c r="D26" s="129"/>
      <c r="E26" s="129"/>
      <c r="F26" s="129">
        <v>12</v>
      </c>
      <c r="G26" s="129"/>
      <c r="H26" s="129">
        <v>16</v>
      </c>
      <c r="I26" s="129">
        <v>17</v>
      </c>
      <c r="J26" s="129">
        <v>19</v>
      </c>
      <c r="K26" s="129">
        <v>28</v>
      </c>
      <c r="L26" s="130">
        <v>25</v>
      </c>
      <c r="M26" s="130">
        <v>32</v>
      </c>
      <c r="N26" s="130">
        <v>39</v>
      </c>
      <c r="O26" s="130">
        <v>37</v>
      </c>
      <c r="P26" s="130">
        <v>31</v>
      </c>
      <c r="Q26" s="130">
        <v>40</v>
      </c>
      <c r="R26" s="130">
        <v>33</v>
      </c>
      <c r="S26" s="130">
        <v>44</v>
      </c>
      <c r="T26" s="130">
        <v>55</v>
      </c>
      <c r="U26" s="130">
        <v>99</v>
      </c>
      <c r="V26" s="130">
        <v>184</v>
      </c>
      <c r="W26" s="130">
        <v>202</v>
      </c>
    </row>
    <row r="27" spans="1:23" ht="11.1" customHeight="1">
      <c r="A27" s="3056" t="s">
        <v>169</v>
      </c>
      <c r="B27" s="3056"/>
      <c r="C27" s="3056"/>
      <c r="D27" s="273"/>
      <c r="E27" s="273"/>
      <c r="F27" s="273"/>
      <c r="G27" s="273"/>
      <c r="H27" s="273"/>
      <c r="I27" s="273"/>
      <c r="J27" s="273"/>
      <c r="K27" s="1788">
        <v>11</v>
      </c>
      <c r="L27" s="1788">
        <v>22</v>
      </c>
      <c r="M27" s="1788">
        <v>34</v>
      </c>
      <c r="N27" s="1788">
        <v>31</v>
      </c>
      <c r="O27" s="1788">
        <v>25</v>
      </c>
      <c r="P27" s="1788">
        <v>18</v>
      </c>
      <c r="Q27" s="1788">
        <v>20</v>
      </c>
      <c r="R27" s="1788">
        <v>24</v>
      </c>
      <c r="S27" s="1788">
        <v>24</v>
      </c>
      <c r="T27" s="1788">
        <v>35</v>
      </c>
      <c r="U27" s="1788">
        <v>45</v>
      </c>
      <c r="V27" s="1788">
        <v>81</v>
      </c>
      <c r="W27" s="1788">
        <v>72</v>
      </c>
    </row>
    <row r="28" spans="1:23" ht="11.1" customHeight="1">
      <c r="A28" s="3055" t="s">
        <v>170</v>
      </c>
      <c r="B28" s="3055"/>
      <c r="C28" s="3055"/>
      <c r="D28" s="129">
        <v>18</v>
      </c>
      <c r="E28" s="129">
        <v>27</v>
      </c>
      <c r="F28" s="129">
        <v>36</v>
      </c>
      <c r="G28" s="129">
        <v>30</v>
      </c>
      <c r="H28" s="129">
        <v>33</v>
      </c>
      <c r="I28" s="129">
        <v>47</v>
      </c>
      <c r="J28" s="129">
        <v>47</v>
      </c>
      <c r="K28" s="129">
        <v>140</v>
      </c>
      <c r="L28" s="130">
        <v>70</v>
      </c>
      <c r="M28" s="130">
        <v>55</v>
      </c>
      <c r="N28" s="130">
        <v>67</v>
      </c>
      <c r="O28" s="130">
        <v>92</v>
      </c>
      <c r="P28" s="130">
        <v>66</v>
      </c>
      <c r="Q28" s="130">
        <v>56</v>
      </c>
      <c r="R28" s="130">
        <v>97</v>
      </c>
      <c r="S28" s="130">
        <v>109</v>
      </c>
      <c r="T28" s="130">
        <v>183</v>
      </c>
      <c r="U28" s="130">
        <v>441</v>
      </c>
      <c r="V28" s="130">
        <v>618</v>
      </c>
      <c r="W28" s="130">
        <v>868</v>
      </c>
    </row>
    <row r="29" spans="1:23" ht="11.1" customHeight="1">
      <c r="A29" s="3056" t="s">
        <v>171</v>
      </c>
      <c r="B29" s="3056"/>
      <c r="C29" s="3056"/>
      <c r="D29" s="445"/>
      <c r="E29" s="445"/>
      <c r="F29" s="445"/>
      <c r="G29" s="445"/>
      <c r="H29" s="445"/>
      <c r="I29" s="445"/>
      <c r="J29" s="445"/>
      <c r="K29" s="445"/>
      <c r="L29" s="445"/>
      <c r="M29" s="1791">
        <v>16</v>
      </c>
      <c r="N29" s="1791">
        <v>21</v>
      </c>
      <c r="O29" s="1791">
        <v>10</v>
      </c>
      <c r="P29" s="1791">
        <v>14</v>
      </c>
      <c r="Q29" s="1791">
        <v>13</v>
      </c>
      <c r="R29" s="445"/>
      <c r="S29" s="1791">
        <v>14</v>
      </c>
      <c r="T29" s="445"/>
      <c r="U29" s="1791">
        <v>14</v>
      </c>
      <c r="V29" s="445"/>
      <c r="W29" s="1791">
        <v>11</v>
      </c>
    </row>
    <row r="30" spans="1:23" ht="11.1" customHeight="1">
      <c r="A30" s="3056" t="s">
        <v>172</v>
      </c>
      <c r="B30" s="3056"/>
      <c r="C30" s="3056"/>
      <c r="D30" s="445"/>
      <c r="E30" s="445"/>
      <c r="F30" s="1791">
        <v>10</v>
      </c>
      <c r="G30" s="445"/>
      <c r="H30" s="445"/>
      <c r="I30" s="445"/>
      <c r="J30" s="445"/>
      <c r="K30" s="445"/>
      <c r="L30" s="445"/>
      <c r="M30" s="445"/>
      <c r="N30" s="1791">
        <v>11</v>
      </c>
      <c r="O30" s="1791">
        <v>21</v>
      </c>
      <c r="P30" s="445"/>
      <c r="Q30" s="1791">
        <v>10</v>
      </c>
      <c r="R30" s="445"/>
      <c r="S30" s="1791">
        <v>13</v>
      </c>
      <c r="T30" s="1791">
        <v>13</v>
      </c>
      <c r="U30" s="1791">
        <v>13</v>
      </c>
      <c r="V30" s="1791">
        <v>25</v>
      </c>
      <c r="W30" s="1791">
        <v>26</v>
      </c>
    </row>
    <row r="31" spans="1:23" ht="11.1" customHeight="1">
      <c r="A31" s="3055" t="s">
        <v>173</v>
      </c>
      <c r="B31" s="3055"/>
      <c r="C31" s="3055"/>
      <c r="D31" s="129">
        <v>21</v>
      </c>
      <c r="E31" s="129">
        <v>15</v>
      </c>
      <c r="F31" s="129">
        <v>20</v>
      </c>
      <c r="G31" s="129">
        <v>23</v>
      </c>
      <c r="H31" s="129">
        <v>17</v>
      </c>
      <c r="I31" s="129">
        <v>23</v>
      </c>
      <c r="J31" s="129">
        <v>29</v>
      </c>
      <c r="K31" s="129">
        <v>27</v>
      </c>
      <c r="L31" s="130">
        <v>23</v>
      </c>
      <c r="M31" s="130">
        <v>27</v>
      </c>
      <c r="N31" s="130">
        <v>42</v>
      </c>
      <c r="O31" s="130">
        <v>39</v>
      </c>
      <c r="P31" s="130">
        <v>45</v>
      </c>
      <c r="Q31" s="130">
        <v>27</v>
      </c>
      <c r="R31" s="130">
        <v>26</v>
      </c>
      <c r="S31" s="130">
        <v>32</v>
      </c>
      <c r="T31" s="130">
        <v>32</v>
      </c>
      <c r="U31" s="130">
        <v>53</v>
      </c>
      <c r="V31" s="130">
        <v>66</v>
      </c>
      <c r="W31" s="130">
        <v>85</v>
      </c>
    </row>
    <row r="32" spans="1:23" ht="11.1" customHeight="1">
      <c r="A32" s="3056" t="s">
        <v>174</v>
      </c>
      <c r="B32" s="3056"/>
      <c r="C32" s="3056"/>
      <c r="D32" s="273"/>
      <c r="E32" s="273"/>
      <c r="F32" s="273"/>
      <c r="G32" s="273"/>
      <c r="H32" s="1787">
        <v>11</v>
      </c>
      <c r="I32" s="273"/>
      <c r="J32" s="1787">
        <v>11</v>
      </c>
      <c r="K32" s="1787">
        <v>14</v>
      </c>
      <c r="L32" s="1788">
        <v>16</v>
      </c>
      <c r="M32" s="1788">
        <v>14</v>
      </c>
      <c r="N32" s="1788">
        <v>22</v>
      </c>
      <c r="O32" s="1788">
        <v>22</v>
      </c>
      <c r="P32" s="1788">
        <v>27</v>
      </c>
      <c r="Q32" s="1788">
        <v>24</v>
      </c>
      <c r="R32" s="1788">
        <v>30</v>
      </c>
      <c r="S32" s="1788">
        <v>151</v>
      </c>
      <c r="T32" s="1788">
        <v>285</v>
      </c>
      <c r="U32" s="1788">
        <v>363</v>
      </c>
      <c r="V32" s="1788">
        <v>374</v>
      </c>
      <c r="W32" s="1788">
        <v>386</v>
      </c>
    </row>
    <row r="33" spans="1:23" ht="11.1" customHeight="1">
      <c r="A33" s="3055" t="s">
        <v>1029</v>
      </c>
      <c r="B33" s="3055"/>
      <c r="C33" s="3055"/>
      <c r="D33" s="129">
        <v>23</v>
      </c>
      <c r="E33" s="129">
        <v>19</v>
      </c>
      <c r="F33" s="129">
        <v>33</v>
      </c>
      <c r="G33" s="129">
        <v>29</v>
      </c>
      <c r="H33" s="129">
        <v>29</v>
      </c>
      <c r="I33" s="129">
        <v>23</v>
      </c>
      <c r="J33" s="129">
        <v>25</v>
      </c>
      <c r="K33" s="129">
        <v>38</v>
      </c>
      <c r="L33" s="130">
        <v>33</v>
      </c>
      <c r="M33" s="130">
        <v>19</v>
      </c>
      <c r="N33" s="130"/>
      <c r="O33" s="130">
        <v>35</v>
      </c>
      <c r="P33" s="130">
        <v>31</v>
      </c>
      <c r="Q33" s="130">
        <v>38</v>
      </c>
      <c r="R33" s="130">
        <v>57</v>
      </c>
      <c r="S33" s="130">
        <v>111</v>
      </c>
      <c r="T33" s="130">
        <v>243</v>
      </c>
      <c r="U33" s="130">
        <v>689</v>
      </c>
      <c r="V33" s="130">
        <v>1376</v>
      </c>
      <c r="W33" s="130">
        <v>2219</v>
      </c>
    </row>
    <row r="34" spans="1:23" ht="11.1" customHeight="1">
      <c r="A34" s="3056" t="s">
        <v>176</v>
      </c>
      <c r="B34" s="3056"/>
      <c r="C34" s="3056"/>
      <c r="D34" s="1787">
        <v>26</v>
      </c>
      <c r="E34" s="1787">
        <v>20</v>
      </c>
      <c r="F34" s="1787">
        <v>16</v>
      </c>
      <c r="G34" s="1788">
        <v>17</v>
      </c>
      <c r="H34" s="1788">
        <v>23</v>
      </c>
      <c r="I34" s="1788">
        <v>15</v>
      </c>
      <c r="J34" s="1788">
        <v>12</v>
      </c>
      <c r="K34" s="1788">
        <v>24</v>
      </c>
      <c r="L34" s="1788">
        <v>19</v>
      </c>
      <c r="M34" s="1788">
        <v>22</v>
      </c>
      <c r="N34" s="1788">
        <v>24</v>
      </c>
      <c r="O34" s="1788">
        <v>20</v>
      </c>
      <c r="P34" s="1788">
        <v>20</v>
      </c>
      <c r="Q34" s="1788">
        <v>37</v>
      </c>
      <c r="R34" s="1788">
        <v>23</v>
      </c>
      <c r="S34" s="1788">
        <v>66</v>
      </c>
      <c r="T34" s="1788">
        <v>42</v>
      </c>
      <c r="U34" s="1788">
        <v>78</v>
      </c>
      <c r="V34" s="1788">
        <v>75</v>
      </c>
      <c r="W34" s="1788">
        <v>105</v>
      </c>
    </row>
    <row r="35" spans="1:23" ht="11.1" customHeight="1">
      <c r="A35" s="3055" t="s">
        <v>177</v>
      </c>
      <c r="B35" s="3055"/>
      <c r="C35" s="3055"/>
      <c r="D35" s="129">
        <v>18</v>
      </c>
      <c r="E35" s="129">
        <v>16</v>
      </c>
      <c r="F35" s="129">
        <v>31</v>
      </c>
      <c r="G35" s="129">
        <v>27</v>
      </c>
      <c r="H35" s="129">
        <v>29</v>
      </c>
      <c r="I35" s="129">
        <v>16</v>
      </c>
      <c r="J35" s="129">
        <v>20</v>
      </c>
      <c r="K35" s="129">
        <v>137</v>
      </c>
      <c r="L35" s="130">
        <v>113</v>
      </c>
      <c r="M35" s="130">
        <v>121</v>
      </c>
      <c r="N35" s="130">
        <v>177</v>
      </c>
      <c r="O35" s="130">
        <v>173</v>
      </c>
      <c r="P35" s="130">
        <v>155</v>
      </c>
      <c r="Q35" s="130">
        <v>164</v>
      </c>
      <c r="R35" s="130">
        <v>210</v>
      </c>
      <c r="S35" s="130">
        <v>294</v>
      </c>
      <c r="T35" s="130">
        <v>668</v>
      </c>
      <c r="U35" s="130">
        <v>1641</v>
      </c>
      <c r="V35" s="130">
        <v>2238</v>
      </c>
      <c r="W35" s="130">
        <v>2195</v>
      </c>
    </row>
    <row r="36" spans="1:23" ht="11.1" customHeight="1">
      <c r="A36" s="3056" t="s">
        <v>178</v>
      </c>
      <c r="B36" s="3056"/>
      <c r="C36" s="3056"/>
      <c r="D36" s="1787">
        <v>27</v>
      </c>
      <c r="E36" s="1787">
        <v>49</v>
      </c>
      <c r="F36" s="1787">
        <v>58</v>
      </c>
      <c r="G36" s="1787">
        <v>50</v>
      </c>
      <c r="H36" s="1787">
        <v>71</v>
      </c>
      <c r="I36" s="1787">
        <v>109</v>
      </c>
      <c r="J36" s="1787">
        <v>115</v>
      </c>
      <c r="K36" s="1787">
        <v>105</v>
      </c>
      <c r="L36" s="1788">
        <v>112</v>
      </c>
      <c r="M36" s="1788">
        <v>127</v>
      </c>
      <c r="N36" s="1788">
        <v>169</v>
      </c>
      <c r="O36" s="1788">
        <v>170</v>
      </c>
      <c r="P36" s="1788">
        <v>155</v>
      </c>
      <c r="Q36" s="1788">
        <v>141</v>
      </c>
      <c r="R36" s="1788">
        <v>116</v>
      </c>
      <c r="S36" s="1788">
        <v>217</v>
      </c>
      <c r="T36" s="1788">
        <v>300</v>
      </c>
      <c r="U36" s="1788">
        <v>601</v>
      </c>
      <c r="V36" s="1788">
        <v>1285</v>
      </c>
      <c r="W36" s="1788">
        <v>1272</v>
      </c>
    </row>
    <row r="37" spans="1:23" ht="11.1" customHeight="1">
      <c r="A37" s="3055" t="s">
        <v>179</v>
      </c>
      <c r="B37" s="3055"/>
      <c r="C37" s="3055"/>
      <c r="D37" s="273"/>
      <c r="E37" s="273"/>
      <c r="F37" s="273"/>
      <c r="G37" s="272"/>
      <c r="H37" s="272"/>
      <c r="I37" s="272"/>
      <c r="J37" s="272"/>
      <c r="K37" s="272"/>
      <c r="L37" s="272"/>
      <c r="M37" s="272"/>
      <c r="N37" s="272"/>
      <c r="O37" s="272"/>
      <c r="P37" s="272"/>
      <c r="Q37" s="272"/>
      <c r="R37" s="272"/>
      <c r="S37" s="130">
        <v>10</v>
      </c>
      <c r="T37" s="272"/>
      <c r="U37" s="130">
        <v>15</v>
      </c>
      <c r="V37" s="130">
        <v>12</v>
      </c>
      <c r="W37" s="272"/>
    </row>
    <row r="38" spans="1:23" ht="11.1" customHeight="1">
      <c r="A38" s="3056" t="s">
        <v>1028</v>
      </c>
      <c r="B38" s="3056"/>
      <c r="C38" s="3056"/>
      <c r="D38" s="1787">
        <v>24</v>
      </c>
      <c r="E38" s="1787">
        <v>33</v>
      </c>
      <c r="F38" s="1787">
        <v>55</v>
      </c>
      <c r="G38" s="1787">
        <v>58</v>
      </c>
      <c r="H38" s="1787">
        <v>43</v>
      </c>
      <c r="I38" s="1787">
        <v>78</v>
      </c>
      <c r="J38" s="1787">
        <v>102</v>
      </c>
      <c r="K38" s="1787">
        <v>128</v>
      </c>
      <c r="L38" s="1788">
        <v>109</v>
      </c>
      <c r="M38" s="1788">
        <v>107</v>
      </c>
      <c r="N38" s="1788">
        <v>91</v>
      </c>
      <c r="O38" s="1788">
        <v>175</v>
      </c>
      <c r="P38" s="1788">
        <v>162</v>
      </c>
      <c r="Q38" s="1788">
        <v>139</v>
      </c>
      <c r="R38" s="1788">
        <v>167</v>
      </c>
      <c r="S38" s="1788">
        <v>590</v>
      </c>
      <c r="T38" s="1788">
        <v>1234</v>
      </c>
      <c r="U38" s="1788">
        <v>2296</v>
      </c>
      <c r="V38" s="1788">
        <v>3523</v>
      </c>
      <c r="W38" s="1788">
        <v>2783</v>
      </c>
    </row>
    <row r="39" spans="1:23" ht="11.1" customHeight="1">
      <c r="A39" s="3055" t="s">
        <v>181</v>
      </c>
      <c r="B39" s="3055"/>
      <c r="C39" s="3055"/>
      <c r="D39" s="130">
        <v>24</v>
      </c>
      <c r="E39" s="130">
        <v>26</v>
      </c>
      <c r="F39" s="130">
        <v>20</v>
      </c>
      <c r="G39" s="130">
        <v>23</v>
      </c>
      <c r="H39" s="130">
        <v>44</v>
      </c>
      <c r="I39" s="130">
        <v>46</v>
      </c>
      <c r="J39" s="130">
        <v>54</v>
      </c>
      <c r="K39" s="130">
        <v>45</v>
      </c>
      <c r="L39" s="130">
        <v>67</v>
      </c>
      <c r="M39" s="130">
        <v>70</v>
      </c>
      <c r="N39" s="130">
        <v>160</v>
      </c>
      <c r="O39" s="130">
        <v>107</v>
      </c>
      <c r="P39" s="130">
        <v>83</v>
      </c>
      <c r="Q39" s="130">
        <v>107</v>
      </c>
      <c r="R39" s="130">
        <v>88</v>
      </c>
      <c r="S39" s="130">
        <v>73</v>
      </c>
      <c r="T39" s="130">
        <v>93</v>
      </c>
      <c r="U39" s="130">
        <v>98</v>
      </c>
      <c r="V39" s="130">
        <v>102</v>
      </c>
      <c r="W39" s="130">
        <v>79</v>
      </c>
    </row>
    <row r="40" spans="1:23" ht="11.1" customHeight="1">
      <c r="A40" s="3056" t="s">
        <v>182</v>
      </c>
      <c r="B40" s="3056"/>
      <c r="C40" s="3056"/>
      <c r="D40" s="273"/>
      <c r="E40" s="273"/>
      <c r="F40" s="1787">
        <v>15</v>
      </c>
      <c r="G40" s="1787">
        <v>11</v>
      </c>
      <c r="H40" s="1787">
        <v>11</v>
      </c>
      <c r="I40" s="1787">
        <v>13</v>
      </c>
      <c r="J40" s="1787">
        <v>22</v>
      </c>
      <c r="K40" s="1787">
        <v>27</v>
      </c>
      <c r="L40" s="1788">
        <v>18</v>
      </c>
      <c r="M40" s="1788">
        <v>22</v>
      </c>
      <c r="N40" s="1788">
        <v>30</v>
      </c>
      <c r="O40" s="1788">
        <v>27</v>
      </c>
      <c r="P40" s="1788">
        <v>29</v>
      </c>
      <c r="Q40" s="1788">
        <v>31</v>
      </c>
      <c r="R40" s="1788">
        <v>27</v>
      </c>
      <c r="S40" s="1788">
        <v>33</v>
      </c>
      <c r="T40" s="1788">
        <v>34</v>
      </c>
      <c r="U40" s="1788">
        <v>43</v>
      </c>
      <c r="V40" s="1788">
        <v>85</v>
      </c>
      <c r="W40" s="1788">
        <v>97</v>
      </c>
    </row>
    <row r="41" spans="1:23" ht="11.1" customHeight="1">
      <c r="A41" s="3055" t="s">
        <v>183</v>
      </c>
      <c r="B41" s="3055"/>
      <c r="C41" s="3055"/>
      <c r="D41" s="129">
        <v>24</v>
      </c>
      <c r="E41" s="129">
        <v>32</v>
      </c>
      <c r="F41" s="129">
        <v>28</v>
      </c>
      <c r="G41" s="129">
        <v>42</v>
      </c>
      <c r="H41" s="129">
        <v>68</v>
      </c>
      <c r="I41" s="129">
        <v>86</v>
      </c>
      <c r="J41" s="129">
        <v>72</v>
      </c>
      <c r="K41" s="129">
        <v>93</v>
      </c>
      <c r="L41" s="130">
        <v>83</v>
      </c>
      <c r="M41" s="130">
        <v>99</v>
      </c>
      <c r="N41" s="130">
        <v>105</v>
      </c>
      <c r="O41" s="130">
        <v>98</v>
      </c>
      <c r="P41" s="130">
        <v>111</v>
      </c>
      <c r="Q41" s="130">
        <v>99</v>
      </c>
      <c r="R41" s="130">
        <v>108</v>
      </c>
      <c r="S41" s="130">
        <v>217</v>
      </c>
      <c r="T41" s="130">
        <v>429</v>
      </c>
      <c r="U41" s="130">
        <v>1309</v>
      </c>
      <c r="V41" s="130">
        <v>1982</v>
      </c>
      <c r="W41" s="130">
        <v>2430</v>
      </c>
    </row>
    <row r="42" spans="1:23" ht="11.1" customHeight="1">
      <c r="A42" s="3056" t="s">
        <v>184</v>
      </c>
      <c r="B42" s="3056"/>
      <c r="C42" s="3056"/>
      <c r="D42" s="273"/>
      <c r="E42" s="273"/>
      <c r="F42" s="273"/>
      <c r="G42" s="273"/>
      <c r="H42" s="273"/>
      <c r="I42" s="1787">
        <v>10</v>
      </c>
      <c r="J42" s="1787">
        <v>10</v>
      </c>
      <c r="K42" s="273"/>
      <c r="L42" s="273"/>
      <c r="M42" s="1788">
        <v>13</v>
      </c>
      <c r="N42" s="1788">
        <v>11</v>
      </c>
      <c r="O42" s="1788">
        <v>12</v>
      </c>
      <c r="P42" s="273"/>
      <c r="Q42" s="1788">
        <v>12</v>
      </c>
      <c r="R42" s="1788">
        <v>32</v>
      </c>
      <c r="S42" s="1788">
        <v>82</v>
      </c>
      <c r="T42" s="1788">
        <v>137</v>
      </c>
      <c r="U42" s="1788">
        <v>182</v>
      </c>
      <c r="V42" s="1788">
        <v>201</v>
      </c>
      <c r="W42" s="1788">
        <v>213</v>
      </c>
    </row>
    <row r="43" spans="1:23" ht="11.1" customHeight="1">
      <c r="A43" s="3055" t="s">
        <v>185</v>
      </c>
      <c r="B43" s="3055"/>
      <c r="C43" s="3055"/>
      <c r="D43" s="272"/>
      <c r="E43" s="129">
        <v>19</v>
      </c>
      <c r="F43" s="272"/>
      <c r="G43" s="129">
        <v>22</v>
      </c>
      <c r="H43" s="130">
        <v>19</v>
      </c>
      <c r="I43" s="130">
        <v>32</v>
      </c>
      <c r="J43" s="130">
        <v>30</v>
      </c>
      <c r="K43" s="130">
        <v>41</v>
      </c>
      <c r="L43" s="130">
        <v>35</v>
      </c>
      <c r="M43" s="130">
        <v>41</v>
      </c>
      <c r="N43" s="130">
        <v>56</v>
      </c>
      <c r="O43" s="130">
        <v>58</v>
      </c>
      <c r="P43" s="130">
        <v>47</v>
      </c>
      <c r="Q43" s="130">
        <v>46</v>
      </c>
      <c r="R43" s="130">
        <v>50</v>
      </c>
      <c r="S43" s="130">
        <v>110</v>
      </c>
      <c r="T43" s="130">
        <v>161</v>
      </c>
      <c r="U43" s="130">
        <v>237</v>
      </c>
      <c r="V43" s="130">
        <v>404</v>
      </c>
      <c r="W43" s="130">
        <v>510</v>
      </c>
    </row>
    <row r="44" spans="1:23" ht="11.1" customHeight="1">
      <c r="A44" s="3056" t="s">
        <v>186</v>
      </c>
      <c r="B44" s="3056"/>
      <c r="C44" s="3056"/>
      <c r="D44" s="287"/>
      <c r="E44" s="273"/>
      <c r="F44" s="273"/>
      <c r="G44" s="272"/>
      <c r="H44" s="273"/>
      <c r="I44" s="273"/>
      <c r="J44" s="273"/>
      <c r="K44" s="273"/>
      <c r="L44" s="273"/>
      <c r="M44" s="273"/>
      <c r="N44" s="273">
        <v>12</v>
      </c>
      <c r="O44" s="273"/>
      <c r="P44" s="273"/>
      <c r="Q44" s="273"/>
      <c r="R44" s="273"/>
      <c r="S44" s="273"/>
      <c r="T44" s="273"/>
      <c r="U44" s="1787">
        <v>10</v>
      </c>
      <c r="V44" s="1787">
        <v>14</v>
      </c>
      <c r="W44" s="1787">
        <v>13</v>
      </c>
    </row>
    <row r="45" spans="1:23" ht="11.1" customHeight="1">
      <c r="A45" s="3055" t="s">
        <v>187</v>
      </c>
      <c r="B45" s="3055"/>
      <c r="C45" s="3055"/>
      <c r="D45" s="129">
        <v>17</v>
      </c>
      <c r="E45" s="129">
        <v>16</v>
      </c>
      <c r="F45" s="129">
        <v>10</v>
      </c>
      <c r="G45" s="129">
        <v>21</v>
      </c>
      <c r="H45" s="129">
        <v>64</v>
      </c>
      <c r="I45" s="129">
        <v>74</v>
      </c>
      <c r="J45" s="129">
        <v>79</v>
      </c>
      <c r="K45" s="129">
        <v>64</v>
      </c>
      <c r="L45" s="130">
        <v>84</v>
      </c>
      <c r="M45" s="130">
        <v>98</v>
      </c>
      <c r="N45" s="130">
        <v>75</v>
      </c>
      <c r="O45" s="130">
        <v>72</v>
      </c>
      <c r="P45" s="130">
        <v>64</v>
      </c>
      <c r="Q45" s="130">
        <v>77</v>
      </c>
      <c r="R45" s="130">
        <v>99</v>
      </c>
      <c r="S45" s="130">
        <v>132</v>
      </c>
      <c r="T45" s="130">
        <v>251</v>
      </c>
      <c r="U45" s="130">
        <v>395</v>
      </c>
      <c r="V45" s="130">
        <v>590</v>
      </c>
      <c r="W45" s="130">
        <v>827</v>
      </c>
    </row>
    <row r="46" spans="1:23" ht="11.1" customHeight="1">
      <c r="A46" s="3056" t="s">
        <v>188</v>
      </c>
      <c r="B46" s="3056"/>
      <c r="C46" s="3056"/>
      <c r="D46" s="1787">
        <v>49</v>
      </c>
      <c r="E46" s="1787">
        <v>46</v>
      </c>
      <c r="F46" s="1787">
        <v>77</v>
      </c>
      <c r="G46" s="1787">
        <v>117</v>
      </c>
      <c r="H46" s="1787">
        <v>76</v>
      </c>
      <c r="I46" s="1787">
        <v>94</v>
      </c>
      <c r="J46" s="1787">
        <v>86</v>
      </c>
      <c r="K46" s="1787">
        <v>111</v>
      </c>
      <c r="L46" s="1788">
        <v>118</v>
      </c>
      <c r="M46" s="1788">
        <v>86</v>
      </c>
      <c r="N46" s="1788">
        <v>166</v>
      </c>
      <c r="O46" s="1788">
        <v>156</v>
      </c>
      <c r="P46" s="1788">
        <v>114</v>
      </c>
      <c r="Q46" s="1788">
        <v>121</v>
      </c>
      <c r="R46" s="1788">
        <v>112</v>
      </c>
      <c r="S46" s="1788">
        <v>157</v>
      </c>
      <c r="T46" s="1788">
        <v>186</v>
      </c>
      <c r="U46" s="1788">
        <v>250</v>
      </c>
      <c r="V46" s="1788">
        <v>348</v>
      </c>
      <c r="W46" s="1788">
        <v>358</v>
      </c>
    </row>
    <row r="47" spans="1:23" ht="11.1" customHeight="1">
      <c r="A47" s="3055" t="s">
        <v>189</v>
      </c>
      <c r="B47" s="3055"/>
      <c r="C47" s="3055"/>
      <c r="D47" s="272"/>
      <c r="E47" s="129">
        <v>11</v>
      </c>
      <c r="F47" s="272"/>
      <c r="G47" s="129">
        <v>13</v>
      </c>
      <c r="H47" s="129">
        <v>23</v>
      </c>
      <c r="I47" s="129">
        <v>13</v>
      </c>
      <c r="J47" s="129">
        <v>38</v>
      </c>
      <c r="K47" s="129">
        <v>38</v>
      </c>
      <c r="L47" s="130">
        <v>33</v>
      </c>
      <c r="M47" s="130">
        <v>26</v>
      </c>
      <c r="N47" s="130">
        <v>59</v>
      </c>
      <c r="O47" s="130">
        <v>50</v>
      </c>
      <c r="P47" s="130">
        <v>56</v>
      </c>
      <c r="Q47" s="130">
        <v>59</v>
      </c>
      <c r="R47" s="130">
        <v>58</v>
      </c>
      <c r="S47" s="130">
        <v>68</v>
      </c>
      <c r="T47" s="130">
        <v>62</v>
      </c>
      <c r="U47" s="130">
        <v>72</v>
      </c>
      <c r="V47" s="130">
        <v>92</v>
      </c>
      <c r="W47" s="130">
        <v>83</v>
      </c>
    </row>
    <row r="48" spans="1:23" ht="11.1" customHeight="1">
      <c r="A48" s="3056" t="s">
        <v>190</v>
      </c>
      <c r="B48" s="3056"/>
      <c r="C48" s="3056"/>
      <c r="D48" s="272"/>
      <c r="E48" s="272"/>
      <c r="F48" s="272"/>
      <c r="G48" s="272"/>
      <c r="H48" s="1788">
        <v>10</v>
      </c>
      <c r="I48" s="1788">
        <v>11</v>
      </c>
      <c r="J48" s="272"/>
      <c r="K48" s="1788">
        <v>15</v>
      </c>
      <c r="L48" s="1788">
        <v>15</v>
      </c>
      <c r="M48" s="1788">
        <v>14</v>
      </c>
      <c r="N48" s="272"/>
      <c r="O48" s="272"/>
      <c r="P48" s="1788">
        <v>12</v>
      </c>
      <c r="Q48" s="272"/>
      <c r="R48" s="1788">
        <v>17</v>
      </c>
      <c r="S48" s="1788">
        <v>21</v>
      </c>
      <c r="T48" s="1788">
        <v>33</v>
      </c>
      <c r="U48" s="1788">
        <v>53</v>
      </c>
      <c r="V48" s="1788">
        <v>77</v>
      </c>
      <c r="W48" s="1788">
        <v>106</v>
      </c>
    </row>
    <row r="49" spans="1:23" ht="11.1" customHeight="1">
      <c r="A49" s="3055" t="s">
        <v>191</v>
      </c>
      <c r="B49" s="3055"/>
      <c r="C49" s="3055"/>
      <c r="D49" s="129">
        <v>21</v>
      </c>
      <c r="E49" s="129">
        <v>26</v>
      </c>
      <c r="F49" s="129">
        <v>31</v>
      </c>
      <c r="G49" s="129">
        <v>49</v>
      </c>
      <c r="H49" s="129">
        <v>44</v>
      </c>
      <c r="I49" s="129">
        <v>62</v>
      </c>
      <c r="J49" s="129">
        <v>42</v>
      </c>
      <c r="K49" s="129">
        <v>63</v>
      </c>
      <c r="L49" s="130">
        <v>68</v>
      </c>
      <c r="M49" s="130">
        <v>89</v>
      </c>
      <c r="N49" s="130">
        <v>80</v>
      </c>
      <c r="O49" s="130">
        <v>87</v>
      </c>
      <c r="P49" s="130">
        <v>77</v>
      </c>
      <c r="Q49" s="130">
        <v>89</v>
      </c>
      <c r="R49" s="130">
        <v>125</v>
      </c>
      <c r="S49" s="130">
        <v>176</v>
      </c>
      <c r="T49" s="130">
        <v>270</v>
      </c>
      <c r="U49" s="130">
        <v>648</v>
      </c>
      <c r="V49" s="130">
        <v>829</v>
      </c>
      <c r="W49" s="130">
        <v>852</v>
      </c>
    </row>
    <row r="50" spans="1:23" ht="11.1" customHeight="1">
      <c r="A50" s="3056" t="s">
        <v>192</v>
      </c>
      <c r="B50" s="3056"/>
      <c r="C50" s="3056"/>
      <c r="D50" s="1787">
        <v>23</v>
      </c>
      <c r="E50" s="1787">
        <v>23</v>
      </c>
      <c r="F50" s="1787">
        <v>27</v>
      </c>
      <c r="G50" s="1787">
        <v>47</v>
      </c>
      <c r="H50" s="1787">
        <v>33</v>
      </c>
      <c r="I50" s="1787">
        <v>42</v>
      </c>
      <c r="J50" s="1787">
        <v>54</v>
      </c>
      <c r="K50" s="1787">
        <v>51</v>
      </c>
      <c r="L50" s="1788">
        <v>37</v>
      </c>
      <c r="M50" s="1788">
        <v>53</v>
      </c>
      <c r="N50" s="1788">
        <v>71</v>
      </c>
      <c r="O50" s="1788">
        <v>65</v>
      </c>
      <c r="P50" s="1788">
        <v>53</v>
      </c>
      <c r="Q50" s="1788">
        <v>59</v>
      </c>
      <c r="R50" s="1788">
        <v>59</v>
      </c>
      <c r="S50" s="1788">
        <v>62</v>
      </c>
      <c r="T50" s="1788">
        <v>65</v>
      </c>
      <c r="U50" s="1788">
        <v>93</v>
      </c>
      <c r="V50" s="1788">
        <v>143</v>
      </c>
      <c r="W50" s="1788">
        <v>221</v>
      </c>
    </row>
    <row r="51" spans="1:23" ht="11.1" customHeight="1">
      <c r="A51" s="3055" t="s">
        <v>1031</v>
      </c>
      <c r="B51" s="3055"/>
      <c r="C51" s="3055"/>
      <c r="D51" s="129">
        <v>12</v>
      </c>
      <c r="E51" s="272"/>
      <c r="F51" s="129">
        <v>37</v>
      </c>
      <c r="G51" s="129">
        <v>39</v>
      </c>
      <c r="H51" s="129">
        <v>43</v>
      </c>
      <c r="I51" s="129">
        <v>67</v>
      </c>
      <c r="J51" s="129">
        <v>42</v>
      </c>
      <c r="K51" s="129">
        <v>50</v>
      </c>
      <c r="L51" s="130">
        <v>80</v>
      </c>
      <c r="M51" s="130">
        <v>87</v>
      </c>
      <c r="N51" s="130">
        <v>42</v>
      </c>
      <c r="O51" s="130">
        <v>102</v>
      </c>
      <c r="P51" s="272">
        <v>99</v>
      </c>
      <c r="Q51" s="272">
        <v>89</v>
      </c>
      <c r="R51" s="272">
        <v>98</v>
      </c>
      <c r="S51" s="286">
        <v>122</v>
      </c>
      <c r="T51" s="130">
        <v>217</v>
      </c>
      <c r="U51" s="130">
        <v>435</v>
      </c>
      <c r="V51" s="130">
        <v>618</v>
      </c>
      <c r="W51" s="130">
        <v>551</v>
      </c>
    </row>
    <row r="52" spans="1:23" ht="11.1" customHeight="1">
      <c r="A52" s="3056" t="s">
        <v>194</v>
      </c>
      <c r="B52" s="3056"/>
      <c r="C52" s="3056"/>
      <c r="D52" s="1787">
        <v>16</v>
      </c>
      <c r="E52" s="1787">
        <v>23</v>
      </c>
      <c r="F52" s="1787">
        <v>24</v>
      </c>
      <c r="G52" s="1787">
        <v>26</v>
      </c>
      <c r="H52" s="1787">
        <v>42</v>
      </c>
      <c r="I52" s="1787">
        <v>42</v>
      </c>
      <c r="J52" s="1787">
        <v>53</v>
      </c>
      <c r="K52" s="1787">
        <v>56</v>
      </c>
      <c r="L52" s="1788">
        <v>55</v>
      </c>
      <c r="M52" s="1788">
        <v>53</v>
      </c>
      <c r="N52" s="1788">
        <v>76</v>
      </c>
      <c r="O52" s="1788">
        <v>66</v>
      </c>
      <c r="P52" s="1788">
        <v>60</v>
      </c>
      <c r="Q52" s="1788">
        <v>56</v>
      </c>
      <c r="R52" s="1788">
        <v>81</v>
      </c>
      <c r="S52" s="1788">
        <v>90</v>
      </c>
      <c r="T52" s="1788">
        <v>112</v>
      </c>
      <c r="U52" s="1788">
        <v>288</v>
      </c>
      <c r="V52" s="1788">
        <v>466</v>
      </c>
      <c r="W52" s="1788">
        <v>506</v>
      </c>
    </row>
    <row r="53" spans="1:23" ht="11.1" customHeight="1">
      <c r="A53" s="3055" t="s">
        <v>195</v>
      </c>
      <c r="B53" s="3055"/>
      <c r="C53" s="3055"/>
      <c r="D53" s="273"/>
      <c r="E53" s="273"/>
      <c r="F53" s="273"/>
      <c r="G53" s="273"/>
      <c r="H53" s="273"/>
      <c r="I53" s="273"/>
      <c r="J53" s="273"/>
      <c r="K53" s="273"/>
      <c r="L53" s="273"/>
      <c r="M53" s="286">
        <v>11</v>
      </c>
      <c r="N53" s="273"/>
      <c r="O53" s="273"/>
      <c r="P53" s="273"/>
      <c r="Q53" s="273"/>
      <c r="R53" s="273"/>
      <c r="S53" s="286">
        <v>12</v>
      </c>
      <c r="T53" s="273"/>
      <c r="U53" s="273"/>
      <c r="V53" s="130">
        <v>17</v>
      </c>
      <c r="W53" s="130">
        <v>10</v>
      </c>
    </row>
    <row r="54" spans="1:23" ht="11.1" customHeight="1">
      <c r="A54" s="3040" t="s">
        <v>196</v>
      </c>
      <c r="B54" s="3040"/>
      <c r="C54" s="3040"/>
      <c r="D54" s="1789">
        <v>730</v>
      </c>
      <c r="E54" s="1789">
        <v>782</v>
      </c>
      <c r="F54" s="1789">
        <v>957</v>
      </c>
      <c r="G54" s="1789">
        <v>1295</v>
      </c>
      <c r="H54" s="1789">
        <v>1400</v>
      </c>
      <c r="I54" s="1789">
        <v>1664</v>
      </c>
      <c r="J54" s="1789">
        <v>1742</v>
      </c>
      <c r="K54" s="1789">
        <v>2707</v>
      </c>
      <c r="L54" s="1790">
        <v>2213</v>
      </c>
      <c r="M54" s="1790">
        <v>2306</v>
      </c>
      <c r="N54" s="1790">
        <v>2946</v>
      </c>
      <c r="O54" s="1790">
        <v>3007</v>
      </c>
      <c r="P54" s="1790">
        <v>2666</v>
      </c>
      <c r="Q54" s="1790">
        <v>2628</v>
      </c>
      <c r="R54" s="1790">
        <v>3105</v>
      </c>
      <c r="S54" s="1790">
        <v>5544</v>
      </c>
      <c r="T54" s="1790">
        <v>9580</v>
      </c>
      <c r="U54" s="1790">
        <v>19413</v>
      </c>
      <c r="V54" s="1790">
        <v>28466</v>
      </c>
      <c r="W54" s="1790">
        <v>31335</v>
      </c>
    </row>
    <row r="55" spans="1:23" s="131" customFormat="1">
      <c r="A55" s="3089" t="s">
        <v>1133</v>
      </c>
      <c r="B55" s="3090"/>
      <c r="C55" s="3090"/>
      <c r="D55" s="3090"/>
      <c r="E55" s="3090"/>
      <c r="F55" s="1882"/>
      <c r="G55" s="1882"/>
      <c r="H55" s="1882"/>
      <c r="I55" s="379"/>
      <c r="J55" s="379"/>
      <c r="K55" s="379"/>
      <c r="L55" s="379"/>
      <c r="M55" s="380"/>
      <c r="N55" s="380"/>
      <c r="O55" s="380"/>
      <c r="P55" s="380"/>
      <c r="Q55" s="380"/>
      <c r="R55" s="380"/>
      <c r="S55" s="380"/>
      <c r="T55" s="380"/>
      <c r="U55" s="380"/>
      <c r="V55" s="380"/>
      <c r="W55" s="380"/>
    </row>
    <row r="56" spans="1:23" ht="12" customHeight="1">
      <c r="A56" s="1883" t="s">
        <v>665</v>
      </c>
      <c r="B56" s="3042" t="s">
        <v>1185</v>
      </c>
      <c r="C56" s="3042"/>
      <c r="D56" s="3042"/>
      <c r="E56" s="3042"/>
      <c r="F56" s="3042"/>
      <c r="G56" s="3042"/>
      <c r="H56" s="3042"/>
      <c r="I56" s="3042"/>
      <c r="J56" s="3042"/>
      <c r="K56" s="3042"/>
      <c r="L56" s="3042"/>
      <c r="M56" s="2282"/>
      <c r="N56" s="2282"/>
      <c r="O56" s="2282"/>
      <c r="P56" s="2282"/>
      <c r="Q56" s="2282"/>
      <c r="R56" s="2282"/>
      <c r="S56" s="2282"/>
      <c r="T56" s="2282"/>
      <c r="U56" s="2282"/>
      <c r="V56" s="2282"/>
      <c r="W56" s="2282"/>
    </row>
    <row r="57" spans="1:23" ht="12" customHeight="1">
      <c r="A57" s="1883"/>
      <c r="B57" s="3042"/>
      <c r="C57" s="3042"/>
      <c r="D57" s="3042"/>
      <c r="E57" s="3042"/>
      <c r="F57" s="3042"/>
      <c r="G57" s="3042"/>
      <c r="H57" s="3042"/>
      <c r="I57" s="3042"/>
      <c r="J57" s="3042"/>
      <c r="K57" s="3042"/>
      <c r="L57" s="3042"/>
      <c r="M57" s="2395"/>
      <c r="N57" s="2395"/>
      <c r="O57" s="2395"/>
      <c r="P57" s="2395"/>
      <c r="Q57" s="2395"/>
      <c r="R57" s="2395"/>
      <c r="S57" s="2395"/>
      <c r="T57" s="2395"/>
      <c r="U57" s="2395"/>
      <c r="V57" s="2395"/>
      <c r="W57" s="2395"/>
    </row>
    <row r="58" spans="1:23" ht="36" customHeight="1">
      <c r="A58" s="3042" t="s">
        <v>2168</v>
      </c>
      <c r="B58" s="2395"/>
      <c r="C58" s="2395"/>
      <c r="D58" s="2395"/>
      <c r="E58" s="2395"/>
      <c r="F58" s="2395"/>
      <c r="G58" s="2395"/>
      <c r="H58" s="2395"/>
      <c r="I58" s="2395"/>
      <c r="J58" s="2395"/>
      <c r="K58" s="2395"/>
      <c r="L58" s="2395"/>
      <c r="M58" s="2395"/>
      <c r="N58" s="2395"/>
      <c r="O58" s="2395"/>
      <c r="P58" s="2395"/>
      <c r="Q58" s="2395"/>
      <c r="R58" s="2395"/>
      <c r="S58" s="2395"/>
      <c r="T58" s="2395"/>
      <c r="U58" s="2395"/>
      <c r="V58" s="2395"/>
      <c r="W58" s="2395"/>
    </row>
    <row r="59" spans="1:23" ht="24.95" customHeight="1">
      <c r="A59" s="3044" t="s">
        <v>505</v>
      </c>
      <c r="B59" s="3044"/>
      <c r="C59" s="3044" t="s">
        <v>2160</v>
      </c>
      <c r="D59" s="3044"/>
      <c r="E59" s="3044"/>
      <c r="F59" s="3044"/>
      <c r="G59" s="3044"/>
      <c r="H59" s="3044"/>
      <c r="I59" s="3044"/>
      <c r="J59" s="3044"/>
      <c r="K59" s="3044"/>
      <c r="L59" s="3044"/>
      <c r="M59" s="2395"/>
      <c r="N59" s="2395"/>
      <c r="O59" s="2395"/>
      <c r="P59" s="2395"/>
      <c r="Q59" s="2395"/>
      <c r="R59" s="2395"/>
      <c r="S59" s="2395"/>
      <c r="T59" s="2395"/>
      <c r="U59" s="2395"/>
      <c r="V59" s="2395"/>
      <c r="W59" s="2395"/>
    </row>
    <row r="60" spans="1:23" s="131" customFormat="1">
      <c r="C60" s="132"/>
      <c r="D60" s="132"/>
      <c r="E60" s="132"/>
      <c r="F60" s="132"/>
      <c r="G60" s="132"/>
      <c r="H60" s="132"/>
      <c r="I60" s="132"/>
      <c r="J60" s="132"/>
      <c r="K60" s="132"/>
      <c r="L60" s="132"/>
      <c r="M60" s="133"/>
      <c r="N60" s="133"/>
      <c r="O60" s="133"/>
      <c r="P60" s="133"/>
      <c r="Q60" s="133"/>
      <c r="R60" s="133"/>
      <c r="S60" s="133"/>
      <c r="T60" s="133"/>
      <c r="U60" s="133"/>
      <c r="V60" s="133"/>
      <c r="W60" s="133"/>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59"/>
    <mergeCell ref="A47:C47"/>
    <mergeCell ref="A48:C48"/>
    <mergeCell ref="A49:C49"/>
    <mergeCell ref="A50:C50"/>
    <mergeCell ref="A51:C51"/>
    <mergeCell ref="A52:C52"/>
    <mergeCell ref="A53:C53"/>
    <mergeCell ref="A54:C54"/>
    <mergeCell ref="A55:E55"/>
    <mergeCell ref="B56:W57"/>
    <mergeCell ref="A58:W58"/>
  </mergeCells>
  <pageMargins left="0.75" right="0.75" top="1" bottom="1" header="0.5" footer="0.5"/>
  <pageSetup paperSize="17" scale="77" orientation="portrait" r:id="rId1"/>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2">
    <tabColor rgb="FFFFFF66"/>
    <pageSetUpPr fitToPage="1"/>
  </sheetPr>
  <dimension ref="A1:W59"/>
  <sheetViews>
    <sheetView showGridLines="0" workbookViewId="0">
      <selection sqref="A1:W1"/>
    </sheetView>
  </sheetViews>
  <sheetFormatPr defaultColWidth="9.140625" defaultRowHeight="12.75"/>
  <cols>
    <col min="1" max="1" width="4.5703125" style="350" customWidth="1"/>
    <col min="2" max="2" width="2.5703125" style="350" customWidth="1"/>
    <col min="3" max="3" width="10.7109375" style="350" customWidth="1"/>
    <col min="4" max="23" width="7.7109375" style="350" customWidth="1"/>
    <col min="24" max="16384" width="9.140625" style="350"/>
  </cols>
  <sheetData>
    <row r="1" spans="1:23" ht="12.75" customHeight="1">
      <c r="A1" s="2557" t="s">
        <v>2169</v>
      </c>
      <c r="B1" s="2557"/>
      <c r="C1" s="2557"/>
      <c r="D1" s="2557"/>
      <c r="E1" s="2557"/>
      <c r="F1" s="2557"/>
      <c r="G1" s="2557"/>
      <c r="H1" s="2557"/>
      <c r="I1" s="2557"/>
      <c r="J1" s="2557"/>
      <c r="K1" s="2557"/>
      <c r="L1" s="2557"/>
      <c r="M1" s="3088"/>
      <c r="N1" s="3088"/>
      <c r="O1" s="3088"/>
      <c r="P1" s="3088"/>
      <c r="Q1" s="3088"/>
      <c r="R1" s="3088"/>
      <c r="S1" s="3088"/>
      <c r="T1" s="3088"/>
      <c r="U1" s="3088"/>
      <c r="V1" s="3088"/>
      <c r="W1" s="3088"/>
    </row>
    <row r="2" spans="1:23" s="131" customFormat="1" ht="24" customHeight="1">
      <c r="A2" s="3046" t="s">
        <v>551</v>
      </c>
      <c r="B2" s="3047"/>
      <c r="C2" s="3047"/>
      <c r="D2" s="2061">
        <v>1999</v>
      </c>
      <c r="E2" s="2061">
        <v>2000</v>
      </c>
      <c r="F2" s="2061">
        <v>2001</v>
      </c>
      <c r="G2" s="2061">
        <v>2002</v>
      </c>
      <c r="H2" s="2061">
        <v>2003</v>
      </c>
      <c r="I2" s="2061">
        <v>2004</v>
      </c>
      <c r="J2" s="2061">
        <v>2005</v>
      </c>
      <c r="K2" s="2061">
        <v>2006</v>
      </c>
      <c r="L2" s="2061">
        <v>2007</v>
      </c>
      <c r="M2" s="2061">
        <v>2008</v>
      </c>
      <c r="N2" s="2061">
        <v>2009</v>
      </c>
      <c r="O2" s="2061">
        <v>2010</v>
      </c>
      <c r="P2" s="2061">
        <v>2011</v>
      </c>
      <c r="Q2" s="2061">
        <v>2012</v>
      </c>
      <c r="R2" s="2061">
        <v>2013</v>
      </c>
      <c r="S2" s="2061">
        <v>2014</v>
      </c>
      <c r="T2" s="2061">
        <v>2015</v>
      </c>
      <c r="U2" s="2061">
        <v>2016</v>
      </c>
      <c r="V2" s="2061">
        <v>2017</v>
      </c>
      <c r="W2" s="2061">
        <v>2018</v>
      </c>
    </row>
    <row r="3" spans="1:23" ht="11.1" customHeight="1">
      <c r="A3" s="3056" t="s">
        <v>555</v>
      </c>
      <c r="B3" s="3056"/>
      <c r="C3" s="3056"/>
      <c r="D3" s="288"/>
      <c r="E3" s="288"/>
      <c r="F3" s="288"/>
      <c r="G3" s="288"/>
      <c r="H3" s="288"/>
      <c r="I3" s="288"/>
      <c r="J3" s="288"/>
      <c r="K3" s="2125">
        <v>0.5</v>
      </c>
      <c r="L3" s="2125">
        <v>0.4</v>
      </c>
      <c r="M3" s="288"/>
      <c r="N3" s="2125">
        <v>0.7</v>
      </c>
      <c r="O3" s="2125">
        <v>0.7</v>
      </c>
      <c r="P3" s="288"/>
      <c r="Q3" s="288"/>
      <c r="R3" s="2125">
        <v>0.6</v>
      </c>
      <c r="S3" s="2125">
        <v>1</v>
      </c>
      <c r="T3" s="2125">
        <v>1.6</v>
      </c>
      <c r="U3" s="2125">
        <v>3.5</v>
      </c>
      <c r="V3" s="2125">
        <v>4.3</v>
      </c>
      <c r="W3" s="2125">
        <v>3.3</v>
      </c>
    </row>
    <row r="4" spans="1:23" ht="11.1" customHeight="1">
      <c r="A4" s="3055" t="s">
        <v>556</v>
      </c>
      <c r="B4" s="3055"/>
      <c r="C4" s="3055"/>
      <c r="D4" s="288"/>
      <c r="E4" s="288"/>
      <c r="F4" s="288"/>
      <c r="G4" s="288"/>
      <c r="H4" s="288"/>
      <c r="I4" s="288"/>
      <c r="J4" s="288"/>
      <c r="K4" s="288"/>
      <c r="L4" s="288"/>
      <c r="M4" s="288"/>
      <c r="N4" s="289">
        <v>2.9</v>
      </c>
      <c r="O4" s="288"/>
      <c r="P4" s="288"/>
      <c r="Q4" s="288"/>
      <c r="R4" s="288"/>
      <c r="S4" s="288"/>
      <c r="T4" s="288"/>
      <c r="U4" s="288"/>
      <c r="V4" s="289">
        <v>4.9000000000000004</v>
      </c>
      <c r="W4" s="289">
        <v>2.2999999999999998</v>
      </c>
    </row>
    <row r="5" spans="1:23" ht="11.1" customHeight="1">
      <c r="A5" s="3087" t="s">
        <v>557</v>
      </c>
      <c r="B5" s="3087"/>
      <c r="C5" s="3087"/>
      <c r="D5" s="2125">
        <v>0.5</v>
      </c>
      <c r="E5" s="288"/>
      <c r="F5" s="2125">
        <v>0.4</v>
      </c>
      <c r="G5" s="2125">
        <v>0.4</v>
      </c>
      <c r="H5" s="2125">
        <v>0.4</v>
      </c>
      <c r="I5" s="2125">
        <v>0.5</v>
      </c>
      <c r="J5" s="2125">
        <v>0.6</v>
      </c>
      <c r="K5" s="2125">
        <v>0.9</v>
      </c>
      <c r="L5" s="2125">
        <v>0.6</v>
      </c>
      <c r="M5" s="2125">
        <v>0.8</v>
      </c>
      <c r="N5" s="2125">
        <v>0.9</v>
      </c>
      <c r="O5" s="2125">
        <v>1</v>
      </c>
      <c r="P5" s="2125">
        <v>0.6</v>
      </c>
      <c r="Q5" s="2125">
        <v>0.6</v>
      </c>
      <c r="R5" s="2125">
        <v>0.8</v>
      </c>
      <c r="S5" s="2125">
        <v>0.8</v>
      </c>
      <c r="T5" s="2125">
        <v>1.1000000000000001</v>
      </c>
      <c r="U5" s="2125">
        <v>1.8</v>
      </c>
      <c r="V5" s="2125">
        <v>4</v>
      </c>
      <c r="W5" s="2125">
        <v>7.7</v>
      </c>
    </row>
    <row r="6" spans="1:23" ht="11.1" customHeight="1">
      <c r="A6" s="3055" t="s">
        <v>558</v>
      </c>
      <c r="B6" s="3055"/>
      <c r="C6" s="3055"/>
      <c r="D6" s="288"/>
      <c r="E6" s="288"/>
      <c r="F6" s="288"/>
      <c r="G6" s="289">
        <v>0.9</v>
      </c>
      <c r="H6" s="289">
        <v>1</v>
      </c>
      <c r="I6" s="289">
        <v>1.1000000000000001</v>
      </c>
      <c r="J6" s="289">
        <v>1</v>
      </c>
      <c r="K6" s="289">
        <v>1.1000000000000001</v>
      </c>
      <c r="L6" s="289">
        <v>1</v>
      </c>
      <c r="M6" s="289">
        <v>1.6</v>
      </c>
      <c r="N6" s="289">
        <v>2.1</v>
      </c>
      <c r="O6" s="289">
        <v>2.1</v>
      </c>
      <c r="P6" s="289">
        <v>1</v>
      </c>
      <c r="Q6" s="289">
        <v>0.7</v>
      </c>
      <c r="R6" s="289">
        <v>1.1000000000000001</v>
      </c>
      <c r="S6" s="289">
        <v>1.2</v>
      </c>
      <c r="T6" s="289">
        <v>1.5</v>
      </c>
      <c r="U6" s="289">
        <v>1.3</v>
      </c>
      <c r="V6" s="289">
        <v>2.2000000000000002</v>
      </c>
      <c r="W6" s="289">
        <v>3.3</v>
      </c>
    </row>
    <row r="7" spans="1:23" ht="11.1" customHeight="1">
      <c r="A7" s="3087" t="s">
        <v>559</v>
      </c>
      <c r="B7" s="3087"/>
      <c r="C7" s="3087"/>
      <c r="D7" s="2125">
        <v>0.3</v>
      </c>
      <c r="E7" s="2125">
        <v>0.2</v>
      </c>
      <c r="F7" s="2125">
        <v>0.1</v>
      </c>
      <c r="G7" s="2125">
        <v>0.3</v>
      </c>
      <c r="H7" s="2125">
        <v>0.4</v>
      </c>
      <c r="I7" s="2125">
        <v>0.4</v>
      </c>
      <c r="J7" s="2125">
        <v>0.3</v>
      </c>
      <c r="K7" s="2125">
        <v>0.4</v>
      </c>
      <c r="L7" s="2125">
        <v>0.4</v>
      </c>
      <c r="M7" s="2125">
        <v>0.4</v>
      </c>
      <c r="N7" s="2125">
        <v>0.5</v>
      </c>
      <c r="O7" s="2125">
        <v>0.5</v>
      </c>
      <c r="P7" s="2125">
        <v>0.4</v>
      </c>
      <c r="Q7" s="2125">
        <v>0.4</v>
      </c>
      <c r="R7" s="2125">
        <v>0.4</v>
      </c>
      <c r="S7" s="2125">
        <v>0.5</v>
      </c>
      <c r="T7" s="2125">
        <v>0.5</v>
      </c>
      <c r="U7" s="2125">
        <v>0.9</v>
      </c>
      <c r="V7" s="2125">
        <v>1.3</v>
      </c>
      <c r="W7" s="2125">
        <v>2.2000000000000002</v>
      </c>
    </row>
    <row r="8" spans="1:23" ht="11.1" customHeight="1">
      <c r="A8" s="3055" t="s">
        <v>560</v>
      </c>
      <c r="B8" s="3055"/>
      <c r="C8" s="3055"/>
      <c r="D8" s="289">
        <v>0.5</v>
      </c>
      <c r="E8" s="289">
        <v>0.6</v>
      </c>
      <c r="F8" s="288"/>
      <c r="G8" s="289">
        <v>0.7</v>
      </c>
      <c r="H8" s="289">
        <v>0.5</v>
      </c>
      <c r="I8" s="289">
        <v>0.5</v>
      </c>
      <c r="J8" s="289">
        <v>0.7</v>
      </c>
      <c r="K8" s="289">
        <v>0.5</v>
      </c>
      <c r="L8" s="289">
        <v>0.9</v>
      </c>
      <c r="M8" s="289">
        <v>0.8</v>
      </c>
      <c r="N8" s="289">
        <v>1.3</v>
      </c>
      <c r="O8" s="289">
        <v>1.1000000000000001</v>
      </c>
      <c r="P8" s="289">
        <v>1.6</v>
      </c>
      <c r="Q8" s="289">
        <v>0.9</v>
      </c>
      <c r="R8" s="289">
        <v>1.2</v>
      </c>
      <c r="S8" s="289">
        <v>1.5</v>
      </c>
      <c r="T8" s="289">
        <v>1.2</v>
      </c>
      <c r="U8" s="289">
        <v>1.3</v>
      </c>
      <c r="V8" s="289">
        <v>2</v>
      </c>
      <c r="W8" s="289">
        <v>2.2000000000000002</v>
      </c>
    </row>
    <row r="9" spans="1:23" ht="11.1" customHeight="1">
      <c r="A9" s="3087" t="s">
        <v>561</v>
      </c>
      <c r="B9" s="3087"/>
      <c r="C9" s="3087"/>
      <c r="D9" s="288"/>
      <c r="E9" s="288"/>
      <c r="F9" s="288"/>
      <c r="G9" s="288"/>
      <c r="H9" s="288"/>
      <c r="I9" s="288"/>
      <c r="J9" s="288"/>
      <c r="K9" s="288"/>
      <c r="L9" s="2125">
        <v>0.6</v>
      </c>
      <c r="M9" s="288"/>
      <c r="N9" s="2125">
        <v>0.5</v>
      </c>
      <c r="O9" s="2125">
        <v>0.6</v>
      </c>
      <c r="P9" s="288"/>
      <c r="Q9" s="288"/>
      <c r="R9" s="2125">
        <v>1.4</v>
      </c>
      <c r="S9" s="2125">
        <v>2.7</v>
      </c>
      <c r="T9" s="2125">
        <v>6.1</v>
      </c>
      <c r="U9" s="2125">
        <v>14.8</v>
      </c>
      <c r="V9" s="2125">
        <v>20.3</v>
      </c>
      <c r="W9" s="2125">
        <v>22.5</v>
      </c>
    </row>
    <row r="10" spans="1:23" ht="11.1" customHeight="1">
      <c r="A10" s="3055" t="s">
        <v>152</v>
      </c>
      <c r="B10" s="3055"/>
      <c r="C10" s="3055"/>
      <c r="D10" s="288"/>
      <c r="E10" s="288"/>
      <c r="F10" s="288"/>
      <c r="G10" s="288"/>
      <c r="H10" s="288"/>
      <c r="I10" s="288"/>
      <c r="J10" s="288"/>
      <c r="K10" s="288"/>
      <c r="L10" s="288"/>
      <c r="M10" s="288"/>
      <c r="N10" s="288"/>
      <c r="O10" s="288"/>
      <c r="P10" s="288"/>
      <c r="Q10" s="288"/>
      <c r="R10" s="289">
        <v>2.5</v>
      </c>
      <c r="S10" s="289">
        <v>3</v>
      </c>
      <c r="T10" s="289">
        <v>4.3</v>
      </c>
      <c r="U10" s="289">
        <v>8.6999999999999993</v>
      </c>
      <c r="V10" s="289">
        <v>20</v>
      </c>
      <c r="W10" s="289">
        <v>33.1</v>
      </c>
    </row>
    <row r="11" spans="1:23" ht="11.1" customHeight="1">
      <c r="A11" s="3087" t="s">
        <v>1030</v>
      </c>
      <c r="B11" s="3087"/>
      <c r="C11" s="3087"/>
      <c r="D11" s="290"/>
      <c r="E11" s="288"/>
      <c r="F11" s="288"/>
      <c r="G11" s="288"/>
      <c r="H11" s="288"/>
      <c r="I11" s="288"/>
      <c r="J11" s="288"/>
      <c r="K11" s="288"/>
      <c r="L11" s="288"/>
      <c r="M11" s="288"/>
      <c r="N11" s="288"/>
      <c r="O11" s="288"/>
      <c r="P11" s="288"/>
      <c r="Q11" s="288"/>
      <c r="R11" s="288"/>
      <c r="S11" s="288"/>
      <c r="T11" s="2125">
        <v>3.9</v>
      </c>
      <c r="U11" s="2125">
        <v>19.2</v>
      </c>
      <c r="V11" s="2125">
        <v>25.7</v>
      </c>
      <c r="W11" s="2125">
        <v>22.6</v>
      </c>
    </row>
    <row r="12" spans="1:23" ht="11.1" customHeight="1">
      <c r="A12" s="3055" t="s">
        <v>154</v>
      </c>
      <c r="B12" s="3055"/>
      <c r="C12" s="3055"/>
      <c r="D12" s="289">
        <v>0.4</v>
      </c>
      <c r="E12" s="289">
        <v>0.5</v>
      </c>
      <c r="F12" s="289">
        <v>0.7</v>
      </c>
      <c r="G12" s="289">
        <v>0.8</v>
      </c>
      <c r="H12" s="289">
        <v>1.1000000000000001</v>
      </c>
      <c r="I12" s="289">
        <v>0.9</v>
      </c>
      <c r="J12" s="289">
        <v>0.8</v>
      </c>
      <c r="K12" s="289">
        <v>0.7</v>
      </c>
      <c r="L12" s="289">
        <v>0.7</v>
      </c>
      <c r="M12" s="289">
        <v>0.7</v>
      </c>
      <c r="N12" s="289">
        <v>0.9</v>
      </c>
      <c r="O12" s="289">
        <v>0.8</v>
      </c>
      <c r="P12" s="289">
        <v>0.7</v>
      </c>
      <c r="Q12" s="289">
        <v>0.8</v>
      </c>
      <c r="R12" s="289">
        <v>1</v>
      </c>
      <c r="S12" s="289">
        <v>1.8</v>
      </c>
      <c r="T12" s="289">
        <v>3.2</v>
      </c>
      <c r="U12" s="289">
        <v>8.3000000000000007</v>
      </c>
      <c r="V12" s="289">
        <v>11</v>
      </c>
      <c r="W12" s="289">
        <v>10.7</v>
      </c>
    </row>
    <row r="13" spans="1:23" ht="11.1" customHeight="1">
      <c r="A13" s="3087" t="s">
        <v>1096</v>
      </c>
      <c r="B13" s="3087"/>
      <c r="C13" s="3087"/>
      <c r="D13" s="288"/>
      <c r="E13" s="288"/>
      <c r="F13" s="2125">
        <v>0.3</v>
      </c>
      <c r="G13" s="2125">
        <v>0.4</v>
      </c>
      <c r="H13" s="2125">
        <v>0.4</v>
      </c>
      <c r="I13" s="2125">
        <v>0.4</v>
      </c>
      <c r="J13" s="2125">
        <v>0.5</v>
      </c>
      <c r="K13" s="2125">
        <v>0.6</v>
      </c>
      <c r="L13" s="2125">
        <v>0.7</v>
      </c>
      <c r="M13" s="2125">
        <v>0.6</v>
      </c>
      <c r="N13" s="2125">
        <v>0.9</v>
      </c>
      <c r="O13" s="2125">
        <v>1</v>
      </c>
      <c r="P13" s="2125">
        <v>0.9</v>
      </c>
      <c r="Q13" s="2125">
        <v>0.6</v>
      </c>
      <c r="R13" s="2125">
        <v>0.8</v>
      </c>
      <c r="S13" s="2125">
        <v>1.7</v>
      </c>
      <c r="T13" s="2125">
        <v>2.8</v>
      </c>
      <c r="U13" s="2125">
        <v>2.7</v>
      </c>
      <c r="V13" s="2125">
        <v>4.0999999999999996</v>
      </c>
      <c r="W13" s="2125">
        <v>3.4</v>
      </c>
    </row>
    <row r="14" spans="1:23" ht="11.1" customHeight="1">
      <c r="A14" s="3055" t="s">
        <v>156</v>
      </c>
      <c r="B14" s="3055"/>
      <c r="C14" s="3055"/>
      <c r="D14" s="288"/>
      <c r="E14" s="288"/>
      <c r="F14" s="288"/>
      <c r="G14" s="288"/>
      <c r="H14" s="288"/>
      <c r="I14" s="288"/>
      <c r="J14" s="288"/>
      <c r="K14" s="288"/>
      <c r="L14" s="288"/>
      <c r="M14" s="288"/>
      <c r="N14" s="288"/>
      <c r="O14" s="288"/>
      <c r="P14" s="288"/>
      <c r="Q14" s="288"/>
      <c r="R14" s="288"/>
      <c r="S14" s="288"/>
      <c r="T14" s="288"/>
      <c r="U14" s="288"/>
      <c r="V14" s="288"/>
      <c r="W14" s="289">
        <v>1.1000000000000001</v>
      </c>
    </row>
    <row r="15" spans="1:23" ht="11.1" customHeight="1">
      <c r="A15" s="3087" t="s">
        <v>157</v>
      </c>
      <c r="B15" s="3087"/>
      <c r="C15" s="3087"/>
      <c r="D15" s="288"/>
      <c r="E15" s="288"/>
      <c r="F15" s="288"/>
      <c r="G15" s="288"/>
      <c r="H15" s="288"/>
      <c r="I15" s="288"/>
      <c r="J15" s="288"/>
      <c r="K15" s="288"/>
      <c r="L15" s="288"/>
      <c r="M15" s="288"/>
      <c r="N15" s="288"/>
      <c r="O15" s="288"/>
      <c r="P15" s="288"/>
      <c r="Q15" s="288"/>
      <c r="R15" s="288"/>
      <c r="S15" s="288"/>
      <c r="T15" s="288"/>
      <c r="U15" s="2125">
        <v>1.3</v>
      </c>
      <c r="V15" s="2125">
        <v>1.3</v>
      </c>
      <c r="W15" s="2125">
        <v>1.7</v>
      </c>
    </row>
    <row r="16" spans="1:23" ht="11.1" customHeight="1">
      <c r="A16" s="3055" t="s">
        <v>158</v>
      </c>
      <c r="B16" s="3055"/>
      <c r="C16" s="3055"/>
      <c r="D16" s="289">
        <v>0.2</v>
      </c>
      <c r="E16" s="289">
        <v>0.2</v>
      </c>
      <c r="F16" s="289">
        <v>0.3</v>
      </c>
      <c r="G16" s="289">
        <v>0.3</v>
      </c>
      <c r="H16" s="289">
        <v>0.3</v>
      </c>
      <c r="I16" s="289">
        <v>0.3</v>
      </c>
      <c r="J16" s="289">
        <v>0.5</v>
      </c>
      <c r="K16" s="289">
        <v>3</v>
      </c>
      <c r="L16" s="289">
        <v>0.8</v>
      </c>
      <c r="M16" s="289">
        <v>0.7</v>
      </c>
      <c r="N16" s="289">
        <v>0.9</v>
      </c>
      <c r="O16" s="289">
        <v>0.9</v>
      </c>
      <c r="P16" s="289">
        <v>0.7</v>
      </c>
      <c r="Q16" s="289">
        <v>0.6</v>
      </c>
      <c r="R16" s="289">
        <v>0.6</v>
      </c>
      <c r="S16" s="289">
        <v>1</v>
      </c>
      <c r="T16" s="289">
        <v>2.2000000000000002</v>
      </c>
      <c r="U16" s="289">
        <v>7.2</v>
      </c>
      <c r="V16" s="289">
        <v>9.8000000000000007</v>
      </c>
      <c r="W16" s="289">
        <v>12.4</v>
      </c>
    </row>
    <row r="17" spans="1:23" ht="11.1" customHeight="1">
      <c r="A17" s="3087" t="s">
        <v>159</v>
      </c>
      <c r="B17" s="3087"/>
      <c r="C17" s="3087"/>
      <c r="D17" s="288"/>
      <c r="E17" s="288"/>
      <c r="F17" s="288"/>
      <c r="G17" s="288"/>
      <c r="H17" s="2125">
        <v>0.4</v>
      </c>
      <c r="I17" s="2125">
        <v>0.4</v>
      </c>
      <c r="J17" s="2125">
        <v>0.4</v>
      </c>
      <c r="K17" s="2125">
        <v>0.8</v>
      </c>
      <c r="L17" s="2125">
        <v>0.8</v>
      </c>
      <c r="M17" s="2125">
        <v>0.9</v>
      </c>
      <c r="N17" s="2125">
        <v>1</v>
      </c>
      <c r="O17" s="2125">
        <v>0.8</v>
      </c>
      <c r="P17" s="2125">
        <v>0.6</v>
      </c>
      <c r="Q17" s="2125">
        <v>0.7</v>
      </c>
      <c r="R17" s="2125">
        <v>0.5</v>
      </c>
      <c r="S17" s="2125">
        <v>1.3</v>
      </c>
      <c r="T17" s="2125">
        <v>1.9</v>
      </c>
      <c r="U17" s="2125">
        <v>4.9000000000000004</v>
      </c>
      <c r="V17" s="2125">
        <v>10.5</v>
      </c>
      <c r="W17" s="2125">
        <v>11.5</v>
      </c>
    </row>
    <row r="18" spans="1:23" ht="11.1" customHeight="1">
      <c r="A18" s="3055" t="s">
        <v>160</v>
      </c>
      <c r="B18" s="3055"/>
      <c r="C18" s="3055"/>
      <c r="D18" s="288"/>
      <c r="E18" s="288"/>
      <c r="F18" s="288"/>
      <c r="G18" s="288"/>
      <c r="H18" s="288"/>
      <c r="I18" s="288"/>
      <c r="J18" s="288"/>
      <c r="K18" s="288"/>
      <c r="L18" s="288"/>
      <c r="M18" s="289">
        <v>0.8</v>
      </c>
      <c r="N18" s="289">
        <v>1.2</v>
      </c>
      <c r="O18" s="289">
        <v>1.5</v>
      </c>
      <c r="P18" s="289">
        <v>1</v>
      </c>
      <c r="Q18" s="289">
        <v>1.3</v>
      </c>
      <c r="R18" s="289">
        <v>1</v>
      </c>
      <c r="S18" s="289">
        <v>1</v>
      </c>
      <c r="T18" s="289">
        <v>1.5</v>
      </c>
      <c r="U18" s="289">
        <v>2</v>
      </c>
      <c r="V18" s="289">
        <v>3.2</v>
      </c>
      <c r="W18" s="289">
        <v>2.8</v>
      </c>
    </row>
    <row r="19" spans="1:23" ht="11.1" customHeight="1">
      <c r="A19" s="3087" t="s">
        <v>161</v>
      </c>
      <c r="B19" s="3087"/>
      <c r="C19" s="3087"/>
      <c r="D19" s="288"/>
      <c r="E19" s="288"/>
      <c r="F19" s="288"/>
      <c r="G19" s="288"/>
      <c r="H19" s="288"/>
      <c r="I19" s="2125">
        <v>0.8</v>
      </c>
      <c r="J19" s="288"/>
      <c r="K19" s="288"/>
      <c r="L19" s="288"/>
      <c r="M19" s="288"/>
      <c r="N19" s="2125">
        <v>1.3</v>
      </c>
      <c r="O19" s="288"/>
      <c r="P19" s="2125">
        <v>0.8</v>
      </c>
      <c r="Q19" s="2125">
        <v>1.6</v>
      </c>
      <c r="R19" s="2125">
        <v>1.3</v>
      </c>
      <c r="S19" s="2125">
        <v>1.4</v>
      </c>
      <c r="T19" s="2125">
        <v>1.3</v>
      </c>
      <c r="U19" s="2125">
        <v>1</v>
      </c>
      <c r="V19" s="2125">
        <v>1.2</v>
      </c>
      <c r="W19" s="2125">
        <v>1.7</v>
      </c>
    </row>
    <row r="20" spans="1:23" ht="11.1" customHeight="1">
      <c r="A20" s="3055" t="s">
        <v>162</v>
      </c>
      <c r="B20" s="3055"/>
      <c r="C20" s="3055"/>
      <c r="D20" s="288"/>
      <c r="E20" s="288"/>
      <c r="F20" s="288"/>
      <c r="G20" s="289">
        <v>0.7</v>
      </c>
      <c r="H20" s="289">
        <v>0.7</v>
      </c>
      <c r="I20" s="289">
        <v>0.8</v>
      </c>
      <c r="J20" s="289">
        <v>0.7</v>
      </c>
      <c r="K20" s="289">
        <v>1.2</v>
      </c>
      <c r="L20" s="289">
        <v>0.9</v>
      </c>
      <c r="M20" s="289">
        <v>1</v>
      </c>
      <c r="N20" s="289">
        <v>1.5</v>
      </c>
      <c r="O20" s="289">
        <v>1.3</v>
      </c>
      <c r="P20" s="289">
        <v>1.7</v>
      </c>
      <c r="Q20" s="289">
        <v>1.6</v>
      </c>
      <c r="R20" s="289">
        <v>1.7</v>
      </c>
      <c r="S20" s="289">
        <v>4.3</v>
      </c>
      <c r="T20" s="289">
        <v>7.9</v>
      </c>
      <c r="U20" s="289">
        <v>11.5</v>
      </c>
      <c r="V20" s="289">
        <v>19.100000000000001</v>
      </c>
      <c r="W20" s="289">
        <v>17.899999999999999</v>
      </c>
    </row>
    <row r="21" spans="1:23" ht="11.1" customHeight="1">
      <c r="A21" s="3087" t="s">
        <v>163</v>
      </c>
      <c r="B21" s="3087"/>
      <c r="C21" s="3087"/>
      <c r="D21" s="288"/>
      <c r="E21" s="288"/>
      <c r="F21" s="288"/>
      <c r="G21" s="288"/>
      <c r="H21" s="288"/>
      <c r="I21" s="288"/>
      <c r="J21" s="288"/>
      <c r="K21" s="288"/>
      <c r="L21" s="338">
        <v>0.5</v>
      </c>
      <c r="M21" s="288"/>
      <c r="N21" s="288"/>
      <c r="O21" s="2125">
        <v>0.5</v>
      </c>
      <c r="P21" s="2125">
        <v>0.4</v>
      </c>
      <c r="Q21" s="288"/>
      <c r="R21" s="2125">
        <v>0.6</v>
      </c>
      <c r="S21" s="2125">
        <v>0.7</v>
      </c>
      <c r="T21" s="2125">
        <v>0.8</v>
      </c>
      <c r="U21" s="2125">
        <v>2</v>
      </c>
      <c r="V21" s="2125">
        <v>3.6</v>
      </c>
      <c r="W21" s="2125">
        <v>5</v>
      </c>
    </row>
    <row r="22" spans="1:23" ht="11.1" customHeight="1">
      <c r="A22" s="3055" t="s">
        <v>164</v>
      </c>
      <c r="B22" s="3055"/>
      <c r="C22" s="3055"/>
      <c r="D22" s="288"/>
      <c r="E22" s="288"/>
      <c r="F22" s="288"/>
      <c r="G22" s="288"/>
      <c r="H22" s="288"/>
      <c r="I22" s="288"/>
      <c r="J22" s="288"/>
      <c r="K22" s="288"/>
      <c r="L22" s="288"/>
      <c r="M22" s="288"/>
      <c r="N22" s="288"/>
      <c r="O22" s="289">
        <v>1.7</v>
      </c>
      <c r="P22" s="288"/>
      <c r="Q22" s="288"/>
      <c r="R22" s="289">
        <v>1.8</v>
      </c>
      <c r="S22" s="289">
        <v>5.2</v>
      </c>
      <c r="T22" s="289">
        <v>9.9</v>
      </c>
      <c r="U22" s="289">
        <v>17.3</v>
      </c>
      <c r="V22" s="289">
        <v>23.5</v>
      </c>
      <c r="W22" s="289">
        <v>19.8</v>
      </c>
    </row>
    <row r="23" spans="1:23" ht="11.1" customHeight="1">
      <c r="A23" s="3087" t="s">
        <v>165</v>
      </c>
      <c r="B23" s="3087"/>
      <c r="C23" s="3087"/>
      <c r="D23" s="288"/>
      <c r="E23" s="288"/>
      <c r="F23" s="288"/>
      <c r="G23" s="288"/>
      <c r="H23" s="288"/>
      <c r="I23" s="288"/>
      <c r="J23" s="2125">
        <v>0.4</v>
      </c>
      <c r="K23" s="2125">
        <v>0.9</v>
      </c>
      <c r="L23" s="2125">
        <v>0.6</v>
      </c>
      <c r="M23" s="2125">
        <v>0.6</v>
      </c>
      <c r="N23" s="2125">
        <v>0.9</v>
      </c>
      <c r="O23" s="2125">
        <v>0.9</v>
      </c>
      <c r="P23" s="2125">
        <v>1</v>
      </c>
      <c r="Q23" s="2125">
        <v>0.8</v>
      </c>
      <c r="R23" s="2125">
        <v>1.5</v>
      </c>
      <c r="S23" s="2125">
        <v>3.8</v>
      </c>
      <c r="T23" s="2125">
        <v>5.8</v>
      </c>
      <c r="U23" s="2125">
        <v>17.8</v>
      </c>
      <c r="V23" s="2125">
        <v>25.2</v>
      </c>
      <c r="W23" s="2125">
        <v>29.6</v>
      </c>
    </row>
    <row r="24" spans="1:23" ht="11.1" customHeight="1">
      <c r="A24" s="3055" t="s">
        <v>166</v>
      </c>
      <c r="B24" s="3055"/>
      <c r="C24" s="3055"/>
      <c r="D24" s="288"/>
      <c r="E24" s="288"/>
      <c r="F24" s="288"/>
      <c r="G24" s="289">
        <v>0.3</v>
      </c>
      <c r="H24" s="289">
        <v>0.4</v>
      </c>
      <c r="I24" s="289">
        <v>0.5</v>
      </c>
      <c r="J24" s="289">
        <v>0.6</v>
      </c>
      <c r="K24" s="289">
        <v>1.4</v>
      </c>
      <c r="L24" s="289">
        <v>1.1000000000000001</v>
      </c>
      <c r="M24" s="289">
        <v>0.8</v>
      </c>
      <c r="N24" s="289">
        <v>0.9</v>
      </c>
      <c r="O24" s="289">
        <v>1</v>
      </c>
      <c r="P24" s="289">
        <v>0.9</v>
      </c>
      <c r="Q24" s="289">
        <v>1</v>
      </c>
      <c r="R24" s="289">
        <v>1.4</v>
      </c>
      <c r="S24" s="289">
        <v>6.9</v>
      </c>
      <c r="T24" s="289">
        <v>14.4</v>
      </c>
      <c r="U24" s="289">
        <v>23.5</v>
      </c>
      <c r="V24" s="289">
        <v>24.5</v>
      </c>
      <c r="W24" s="289">
        <v>26.8</v>
      </c>
    </row>
    <row r="25" spans="1:23" ht="11.1" customHeight="1">
      <c r="A25" s="3087" t="s">
        <v>167</v>
      </c>
      <c r="B25" s="3087"/>
      <c r="C25" s="3087"/>
      <c r="D25" s="2125">
        <v>0.2</v>
      </c>
      <c r="E25" s="288"/>
      <c r="F25" s="288"/>
      <c r="G25" s="2125">
        <v>0.4</v>
      </c>
      <c r="H25" s="2125">
        <v>0.3</v>
      </c>
      <c r="I25" s="2125">
        <v>0.5</v>
      </c>
      <c r="J25" s="2125">
        <v>0.9</v>
      </c>
      <c r="K25" s="2125">
        <v>2</v>
      </c>
      <c r="L25" s="2125">
        <v>0.7</v>
      </c>
      <c r="M25" s="2125">
        <v>0.7</v>
      </c>
      <c r="N25" s="2125">
        <v>0.9</v>
      </c>
      <c r="O25" s="2125">
        <v>0.9</v>
      </c>
      <c r="P25" s="2125">
        <v>0.9</v>
      </c>
      <c r="Q25" s="2125">
        <v>0.7</v>
      </c>
      <c r="R25" s="2125">
        <v>0.9</v>
      </c>
      <c r="S25" s="2125">
        <v>1.9</v>
      </c>
      <c r="T25" s="2125">
        <v>4.8</v>
      </c>
      <c r="U25" s="2125">
        <v>9.8000000000000007</v>
      </c>
      <c r="V25" s="2125">
        <v>14.4</v>
      </c>
      <c r="W25" s="2125">
        <v>16</v>
      </c>
    </row>
    <row r="26" spans="1:23" ht="11.1" customHeight="1">
      <c r="A26" s="3055" t="s">
        <v>168</v>
      </c>
      <c r="B26" s="3055"/>
      <c r="C26" s="3055"/>
      <c r="D26" s="288"/>
      <c r="E26" s="288"/>
      <c r="F26" s="288"/>
      <c r="G26" s="288"/>
      <c r="H26" s="288"/>
      <c r="I26" s="288"/>
      <c r="J26" s="288"/>
      <c r="K26" s="289">
        <v>0.5</v>
      </c>
      <c r="L26" s="289">
        <v>0.5</v>
      </c>
      <c r="M26" s="289">
        <v>0.6</v>
      </c>
      <c r="N26" s="289">
        <v>0.7</v>
      </c>
      <c r="O26" s="289">
        <v>0.7</v>
      </c>
      <c r="P26" s="289">
        <v>0.6</v>
      </c>
      <c r="Q26" s="289">
        <v>0.7</v>
      </c>
      <c r="R26" s="289">
        <v>0.6</v>
      </c>
      <c r="S26" s="289">
        <v>0.8</v>
      </c>
      <c r="T26" s="289">
        <v>1</v>
      </c>
      <c r="U26" s="289">
        <v>1.9</v>
      </c>
      <c r="V26" s="289">
        <v>3.5</v>
      </c>
      <c r="W26" s="289">
        <v>3.7</v>
      </c>
    </row>
    <row r="27" spans="1:23" ht="11.1" customHeight="1">
      <c r="A27" s="3087" t="s">
        <v>169</v>
      </c>
      <c r="B27" s="3087"/>
      <c r="C27" s="3087"/>
      <c r="D27" s="291"/>
      <c r="E27" s="291"/>
      <c r="F27" s="288"/>
      <c r="G27" s="288"/>
      <c r="H27" s="288"/>
      <c r="I27" s="288"/>
      <c r="J27" s="288"/>
      <c r="K27" s="288"/>
      <c r="L27" s="2125">
        <v>0.7</v>
      </c>
      <c r="M27" s="2125">
        <v>1.2</v>
      </c>
      <c r="N27" s="2125">
        <v>1.1000000000000001</v>
      </c>
      <c r="O27" s="2125">
        <v>0.8</v>
      </c>
      <c r="P27" s="288"/>
      <c r="Q27" s="2125">
        <v>0.7</v>
      </c>
      <c r="R27" s="2125">
        <v>0.9</v>
      </c>
      <c r="S27" s="2125">
        <v>0.8</v>
      </c>
      <c r="T27" s="2125">
        <v>1.3</v>
      </c>
      <c r="U27" s="2125">
        <v>1.6</v>
      </c>
      <c r="V27" s="2125">
        <v>2.9</v>
      </c>
      <c r="W27" s="2125">
        <v>2.6</v>
      </c>
    </row>
    <row r="28" spans="1:23" ht="11.1" customHeight="1">
      <c r="A28" s="3055" t="s">
        <v>170</v>
      </c>
      <c r="B28" s="3055"/>
      <c r="C28" s="3055"/>
      <c r="D28" s="288"/>
      <c r="E28" s="289">
        <v>0.5</v>
      </c>
      <c r="F28" s="289">
        <v>0.7</v>
      </c>
      <c r="G28" s="289">
        <v>0.5</v>
      </c>
      <c r="H28" s="289">
        <v>0.6</v>
      </c>
      <c r="I28" s="289">
        <v>0.9</v>
      </c>
      <c r="J28" s="289">
        <v>0.8</v>
      </c>
      <c r="K28" s="289">
        <v>2.5</v>
      </c>
      <c r="L28" s="289">
        <v>1.2</v>
      </c>
      <c r="M28" s="289">
        <v>1</v>
      </c>
      <c r="N28" s="289">
        <v>1.2</v>
      </c>
      <c r="O28" s="289">
        <v>1.5</v>
      </c>
      <c r="P28" s="289">
        <v>1.1000000000000001</v>
      </c>
      <c r="Q28" s="289">
        <v>1</v>
      </c>
      <c r="R28" s="289">
        <v>1.6</v>
      </c>
      <c r="S28" s="289">
        <v>1.9</v>
      </c>
      <c r="T28" s="289">
        <v>3.1</v>
      </c>
      <c r="U28" s="289">
        <v>7.8</v>
      </c>
      <c r="V28" s="289">
        <v>10.9</v>
      </c>
      <c r="W28" s="289">
        <v>15.3</v>
      </c>
    </row>
    <row r="29" spans="1:23" ht="11.1" customHeight="1">
      <c r="A29" s="3056" t="s">
        <v>171</v>
      </c>
      <c r="B29" s="3056"/>
      <c r="C29" s="3056"/>
      <c r="D29" s="448"/>
      <c r="E29" s="448"/>
      <c r="F29" s="448"/>
      <c r="G29" s="288"/>
      <c r="H29" s="288"/>
      <c r="I29" s="288"/>
      <c r="J29" s="288"/>
      <c r="K29" s="288"/>
      <c r="L29" s="288"/>
      <c r="M29" s="288"/>
      <c r="N29" s="2125">
        <v>2.2000000000000002</v>
      </c>
      <c r="O29" s="288"/>
      <c r="P29" s="447"/>
      <c r="Q29" s="447"/>
      <c r="R29" s="447"/>
      <c r="S29" s="447"/>
      <c r="T29" s="447"/>
      <c r="U29" s="447"/>
      <c r="V29" s="447"/>
      <c r="W29" s="2209">
        <v>1.1000000000000001</v>
      </c>
    </row>
    <row r="30" spans="1:23" ht="11.1" customHeight="1">
      <c r="A30" s="3056" t="s">
        <v>172</v>
      </c>
      <c r="B30" s="3056"/>
      <c r="C30" s="3056"/>
      <c r="D30" s="448"/>
      <c r="E30" s="448"/>
      <c r="F30" s="448"/>
      <c r="G30" s="448"/>
      <c r="H30" s="448"/>
      <c r="I30" s="448"/>
      <c r="J30" s="448"/>
      <c r="K30" s="448"/>
      <c r="L30" s="448"/>
      <c r="M30" s="448"/>
      <c r="N30" s="448"/>
      <c r="O30" s="449">
        <v>1.2</v>
      </c>
      <c r="P30" s="448"/>
      <c r="Q30" s="448"/>
      <c r="R30" s="448"/>
      <c r="S30" s="448"/>
      <c r="T30" s="448"/>
      <c r="U30" s="448"/>
      <c r="V30" s="2209">
        <v>1.3</v>
      </c>
      <c r="W30" s="2209">
        <v>1.4</v>
      </c>
    </row>
    <row r="31" spans="1:23" ht="11.1" customHeight="1">
      <c r="A31" s="3055" t="s">
        <v>173</v>
      </c>
      <c r="B31" s="3055"/>
      <c r="C31" s="3055"/>
      <c r="D31" s="289">
        <v>1.1000000000000001</v>
      </c>
      <c r="E31" s="292"/>
      <c r="F31" s="289">
        <v>0.9</v>
      </c>
      <c r="G31" s="289">
        <v>1</v>
      </c>
      <c r="H31" s="291"/>
      <c r="I31" s="289">
        <v>1</v>
      </c>
      <c r="J31" s="289">
        <v>1.2</v>
      </c>
      <c r="K31" s="289">
        <v>1.1000000000000001</v>
      </c>
      <c r="L31" s="289">
        <v>0.9</v>
      </c>
      <c r="M31" s="289">
        <v>1</v>
      </c>
      <c r="N31" s="289">
        <v>1.5</v>
      </c>
      <c r="O31" s="289">
        <v>1.4</v>
      </c>
      <c r="P31" s="289">
        <v>1.6</v>
      </c>
      <c r="Q31" s="289">
        <v>0.9</v>
      </c>
      <c r="R31" s="289">
        <v>0.9</v>
      </c>
      <c r="S31" s="289">
        <v>1</v>
      </c>
      <c r="T31" s="289">
        <v>1.1000000000000001</v>
      </c>
      <c r="U31" s="289">
        <v>1.7</v>
      </c>
      <c r="V31" s="289">
        <v>2.2000000000000002</v>
      </c>
      <c r="W31" s="289">
        <v>2.8</v>
      </c>
    </row>
    <row r="32" spans="1:23" ht="11.1" customHeight="1">
      <c r="A32" s="3087" t="s">
        <v>174</v>
      </c>
      <c r="B32" s="3087"/>
      <c r="C32" s="3087"/>
      <c r="D32" s="292"/>
      <c r="E32" s="292"/>
      <c r="F32" s="292"/>
      <c r="G32" s="292"/>
      <c r="H32" s="292"/>
      <c r="I32" s="292"/>
      <c r="J32" s="292"/>
      <c r="K32" s="292"/>
      <c r="L32" s="292"/>
      <c r="M32" s="292"/>
      <c r="N32" s="2125">
        <v>1.6</v>
      </c>
      <c r="O32" s="2125">
        <v>1.5</v>
      </c>
      <c r="P32" s="2125">
        <v>1.9</v>
      </c>
      <c r="Q32" s="2125">
        <v>1.8</v>
      </c>
      <c r="R32" s="2125">
        <v>2.4</v>
      </c>
      <c r="S32" s="2125">
        <v>12.4</v>
      </c>
      <c r="T32" s="2125">
        <v>24.1</v>
      </c>
      <c r="U32" s="2125">
        <v>30.3</v>
      </c>
      <c r="V32" s="2125">
        <v>30.4</v>
      </c>
      <c r="W32" s="2125">
        <v>31.3</v>
      </c>
    </row>
    <row r="33" spans="1:23" ht="11.1" customHeight="1">
      <c r="A33" s="3055" t="s">
        <v>1029</v>
      </c>
      <c r="B33" s="3055"/>
      <c r="C33" s="3055"/>
      <c r="D33" s="289">
        <v>0.3</v>
      </c>
      <c r="E33" s="292"/>
      <c r="F33" s="289">
        <v>0.4</v>
      </c>
      <c r="G33" s="289">
        <v>0.3</v>
      </c>
      <c r="H33" s="289">
        <v>0.3</v>
      </c>
      <c r="I33" s="289">
        <v>0.3</v>
      </c>
      <c r="J33" s="289">
        <v>0.3</v>
      </c>
      <c r="K33" s="289">
        <v>0.4</v>
      </c>
      <c r="L33" s="289">
        <v>0.4</v>
      </c>
      <c r="M33" s="292"/>
      <c r="N33" s="292"/>
      <c r="O33" s="289">
        <v>0.4</v>
      </c>
      <c r="P33" s="289">
        <v>0.3</v>
      </c>
      <c r="Q33" s="289">
        <v>0.4</v>
      </c>
      <c r="R33" s="289">
        <v>0.6</v>
      </c>
      <c r="S33" s="289">
        <v>1.2</v>
      </c>
      <c r="T33" s="289">
        <v>2.8</v>
      </c>
      <c r="U33" s="289">
        <v>7.9</v>
      </c>
      <c r="V33" s="289">
        <v>15.5</v>
      </c>
      <c r="W33" s="289">
        <v>25.7</v>
      </c>
    </row>
    <row r="34" spans="1:23" ht="11.1" customHeight="1">
      <c r="A34" s="3087" t="s">
        <v>176</v>
      </c>
      <c r="B34" s="3087"/>
      <c r="C34" s="3087"/>
      <c r="D34" s="292">
        <v>1.5</v>
      </c>
      <c r="E34" s="292">
        <v>1.1000000000000001</v>
      </c>
      <c r="F34" s="292"/>
      <c r="G34" s="292"/>
      <c r="H34" s="292">
        <v>1.2</v>
      </c>
      <c r="I34" s="292"/>
      <c r="J34" s="292"/>
      <c r="K34" s="292">
        <v>1.2</v>
      </c>
      <c r="L34" s="292"/>
      <c r="M34" s="2125">
        <v>1.2</v>
      </c>
      <c r="N34" s="2125">
        <v>1.1000000000000001</v>
      </c>
      <c r="O34" s="2125">
        <v>0.9</v>
      </c>
      <c r="P34" s="2125">
        <v>0.9</v>
      </c>
      <c r="Q34" s="2125">
        <v>1.9</v>
      </c>
      <c r="R34" s="2125">
        <v>1.1000000000000001</v>
      </c>
      <c r="S34" s="2125">
        <v>3.3</v>
      </c>
      <c r="T34" s="2125">
        <v>2.1</v>
      </c>
      <c r="U34" s="2125">
        <v>4</v>
      </c>
      <c r="V34" s="2125">
        <v>3.7</v>
      </c>
      <c r="W34" s="2125">
        <v>5.4</v>
      </c>
    </row>
    <row r="35" spans="1:23" ht="11.1" customHeight="1">
      <c r="A35" s="3055" t="s">
        <v>177</v>
      </c>
      <c r="B35" s="3055"/>
      <c r="C35" s="3055"/>
      <c r="D35" s="289"/>
      <c r="E35" s="289"/>
      <c r="F35" s="289">
        <v>0.2</v>
      </c>
      <c r="G35" s="289">
        <v>0.1</v>
      </c>
      <c r="H35" s="289">
        <v>0.1</v>
      </c>
      <c r="I35" s="292"/>
      <c r="J35" s="289">
        <v>0.1</v>
      </c>
      <c r="K35" s="289">
        <v>0.7</v>
      </c>
      <c r="L35" s="289">
        <v>0.6</v>
      </c>
      <c r="M35" s="289">
        <v>0.6</v>
      </c>
      <c r="N35" s="289">
        <v>0.9</v>
      </c>
      <c r="O35" s="289">
        <v>0.9</v>
      </c>
      <c r="P35" s="289">
        <v>0.8</v>
      </c>
      <c r="Q35" s="289">
        <v>0.8</v>
      </c>
      <c r="R35" s="289">
        <v>1.1000000000000001</v>
      </c>
      <c r="S35" s="289">
        <v>1.4</v>
      </c>
      <c r="T35" s="289">
        <v>3.3</v>
      </c>
      <c r="U35" s="289">
        <v>8.3000000000000007</v>
      </c>
      <c r="V35" s="289">
        <v>11.3</v>
      </c>
      <c r="W35" s="289">
        <v>11.2</v>
      </c>
    </row>
    <row r="36" spans="1:23" ht="11.1" customHeight="1">
      <c r="A36" s="3087" t="s">
        <v>178</v>
      </c>
      <c r="B36" s="3087"/>
      <c r="C36" s="3087"/>
      <c r="D36" s="2125">
        <v>0.3</v>
      </c>
      <c r="E36" s="2125">
        <v>0.6</v>
      </c>
      <c r="F36" s="2125">
        <v>0.7</v>
      </c>
      <c r="G36" s="2125">
        <v>0.6</v>
      </c>
      <c r="H36" s="2125">
        <v>0.8</v>
      </c>
      <c r="I36" s="2125">
        <v>1.3</v>
      </c>
      <c r="J36" s="2125">
        <v>1.3</v>
      </c>
      <c r="K36" s="2125">
        <v>1.2</v>
      </c>
      <c r="L36" s="2125">
        <v>1.2</v>
      </c>
      <c r="M36" s="2125">
        <v>1.3</v>
      </c>
      <c r="N36" s="2125">
        <v>1.8</v>
      </c>
      <c r="O36" s="2125">
        <v>1.8</v>
      </c>
      <c r="P36" s="2125">
        <v>1.6</v>
      </c>
      <c r="Q36" s="2125">
        <v>1.4</v>
      </c>
      <c r="R36" s="2125">
        <v>1.2</v>
      </c>
      <c r="S36" s="2125">
        <v>2.2000000000000002</v>
      </c>
      <c r="T36" s="2125">
        <v>3.1</v>
      </c>
      <c r="U36" s="2125">
        <v>6.2</v>
      </c>
      <c r="V36" s="2125">
        <v>13.2</v>
      </c>
      <c r="W36" s="2125">
        <v>13</v>
      </c>
    </row>
    <row r="37" spans="1:23" ht="11.1" customHeight="1">
      <c r="A37" s="3055" t="s">
        <v>179</v>
      </c>
      <c r="B37" s="3055"/>
      <c r="C37" s="3055"/>
      <c r="D37" s="291"/>
      <c r="E37" s="291"/>
      <c r="F37" s="291"/>
      <c r="G37" s="291"/>
      <c r="H37" s="291"/>
      <c r="I37" s="291"/>
      <c r="J37" s="291"/>
      <c r="K37" s="291"/>
      <c r="L37" s="291"/>
      <c r="M37" s="292"/>
      <c r="N37" s="292"/>
      <c r="O37" s="292"/>
      <c r="P37" s="292"/>
      <c r="Q37" s="292"/>
      <c r="R37" s="292"/>
      <c r="S37" s="292"/>
      <c r="T37" s="292"/>
      <c r="U37" s="292"/>
      <c r="V37" s="292"/>
      <c r="W37" s="292"/>
    </row>
    <row r="38" spans="1:23" ht="11.1" customHeight="1">
      <c r="A38" s="3087" t="s">
        <v>1028</v>
      </c>
      <c r="B38" s="3087"/>
      <c r="C38" s="3087"/>
      <c r="D38" s="2125">
        <v>0.2</v>
      </c>
      <c r="E38" s="2125">
        <v>0.3</v>
      </c>
      <c r="F38" s="2125">
        <v>0.5</v>
      </c>
      <c r="G38" s="2125">
        <v>0.5</v>
      </c>
      <c r="H38" s="2125">
        <v>0.4</v>
      </c>
      <c r="I38" s="2125">
        <v>0.7</v>
      </c>
      <c r="J38" s="2125">
        <v>0.9</v>
      </c>
      <c r="K38" s="2125">
        <v>1.1000000000000001</v>
      </c>
      <c r="L38" s="2125">
        <v>1</v>
      </c>
      <c r="M38" s="2125">
        <v>0.9</v>
      </c>
      <c r="N38" s="2125">
        <v>0.8</v>
      </c>
      <c r="O38" s="2125">
        <v>1.5</v>
      </c>
      <c r="P38" s="2125">
        <v>1.4</v>
      </c>
      <c r="Q38" s="2125">
        <v>1.2</v>
      </c>
      <c r="R38" s="2125">
        <v>1.4</v>
      </c>
      <c r="S38" s="2125">
        <v>5.5</v>
      </c>
      <c r="T38" s="2125">
        <v>11.4</v>
      </c>
      <c r="U38" s="2125">
        <v>21.1</v>
      </c>
      <c r="V38" s="2125">
        <v>32.4</v>
      </c>
      <c r="W38" s="2125">
        <v>25.7</v>
      </c>
    </row>
    <row r="39" spans="1:23" ht="11.1" customHeight="1">
      <c r="A39" s="3055" t="s">
        <v>181</v>
      </c>
      <c r="B39" s="3055"/>
      <c r="C39" s="3055"/>
      <c r="D39" s="289">
        <v>0.7</v>
      </c>
      <c r="E39" s="289">
        <v>0.8</v>
      </c>
      <c r="F39" s="289">
        <v>0.6</v>
      </c>
      <c r="G39" s="289">
        <v>0.7</v>
      </c>
      <c r="H39" s="289">
        <v>1.3</v>
      </c>
      <c r="I39" s="289">
        <v>1.3</v>
      </c>
      <c r="J39" s="289">
        <v>1.6</v>
      </c>
      <c r="K39" s="289">
        <v>1.3</v>
      </c>
      <c r="L39" s="289">
        <v>1.8</v>
      </c>
      <c r="M39" s="289">
        <v>2</v>
      </c>
      <c r="N39" s="289">
        <v>4.4000000000000004</v>
      </c>
      <c r="O39" s="289">
        <v>3</v>
      </c>
      <c r="P39" s="289">
        <v>2.2000000000000002</v>
      </c>
      <c r="Q39" s="289">
        <v>2.9</v>
      </c>
      <c r="R39" s="289">
        <v>2.2999999999999998</v>
      </c>
      <c r="S39" s="289">
        <v>1.9</v>
      </c>
      <c r="T39" s="289">
        <v>2.4</v>
      </c>
      <c r="U39" s="289">
        <v>2.5</v>
      </c>
      <c r="V39" s="289">
        <v>2.6</v>
      </c>
      <c r="W39" s="289">
        <v>2</v>
      </c>
    </row>
    <row r="40" spans="1:23" ht="11.1" customHeight="1">
      <c r="A40" s="3087" t="s">
        <v>182</v>
      </c>
      <c r="B40" s="3087"/>
      <c r="C40" s="3087"/>
      <c r="D40" s="292"/>
      <c r="E40" s="292"/>
      <c r="F40" s="292"/>
      <c r="G40" s="292"/>
      <c r="H40" s="292"/>
      <c r="I40" s="292"/>
      <c r="J40" s="2125">
        <v>0.6</v>
      </c>
      <c r="K40" s="2125">
        <v>0.7</v>
      </c>
      <c r="L40" s="2125"/>
      <c r="M40" s="2125">
        <v>0.6</v>
      </c>
      <c r="N40" s="2125">
        <v>0.8</v>
      </c>
      <c r="O40" s="2125">
        <v>0.7</v>
      </c>
      <c r="P40" s="2125">
        <v>0.7</v>
      </c>
      <c r="Q40" s="2125">
        <v>0.7</v>
      </c>
      <c r="R40" s="2125">
        <v>0.6</v>
      </c>
      <c r="S40" s="2125">
        <v>0.8</v>
      </c>
      <c r="T40" s="2125">
        <v>0.9</v>
      </c>
      <c r="U40" s="2125">
        <v>1.1000000000000001</v>
      </c>
      <c r="V40" s="2125">
        <v>2.1</v>
      </c>
      <c r="W40" s="2125">
        <v>2.4</v>
      </c>
    </row>
    <row r="41" spans="1:23" ht="11.1" customHeight="1">
      <c r="A41" s="3055" t="s">
        <v>183</v>
      </c>
      <c r="B41" s="3055"/>
      <c r="C41" s="3055"/>
      <c r="D41" s="289">
        <v>0.2</v>
      </c>
      <c r="E41" s="289">
        <v>0.3</v>
      </c>
      <c r="F41" s="289">
        <v>0.2</v>
      </c>
      <c r="G41" s="289">
        <v>0.4</v>
      </c>
      <c r="H41" s="289">
        <v>0.6</v>
      </c>
      <c r="I41" s="289">
        <v>0.7</v>
      </c>
      <c r="J41" s="289">
        <v>0.6</v>
      </c>
      <c r="K41" s="289">
        <v>0.8</v>
      </c>
      <c r="L41" s="289">
        <v>0.7</v>
      </c>
      <c r="M41" s="289">
        <v>0.8</v>
      </c>
      <c r="N41" s="289">
        <v>0.9</v>
      </c>
      <c r="O41" s="289">
        <v>0.8</v>
      </c>
      <c r="P41" s="289">
        <v>0.9</v>
      </c>
      <c r="Q41" s="289">
        <v>0.8</v>
      </c>
      <c r="R41" s="289">
        <v>0.9</v>
      </c>
      <c r="S41" s="289">
        <v>1.8</v>
      </c>
      <c r="T41" s="289">
        <v>3.5</v>
      </c>
      <c r="U41" s="289">
        <v>10.9</v>
      </c>
      <c r="V41" s="289">
        <v>16.7</v>
      </c>
      <c r="W41" s="289">
        <v>20.3</v>
      </c>
    </row>
    <row r="42" spans="1:23" ht="11.1" customHeight="1">
      <c r="A42" s="3087" t="s">
        <v>184</v>
      </c>
      <c r="B42" s="3087"/>
      <c r="C42" s="3087"/>
      <c r="D42" s="292"/>
      <c r="E42" s="292"/>
      <c r="F42" s="292"/>
      <c r="G42" s="292"/>
      <c r="H42" s="292"/>
      <c r="I42" s="292"/>
      <c r="J42" s="292"/>
      <c r="K42" s="292"/>
      <c r="L42" s="292"/>
      <c r="M42" s="292"/>
      <c r="N42" s="292"/>
      <c r="O42" s="292"/>
      <c r="P42" s="292"/>
      <c r="Q42" s="292"/>
      <c r="R42" s="2125">
        <v>2.9</v>
      </c>
      <c r="S42" s="2125">
        <v>7.9</v>
      </c>
      <c r="T42" s="2125">
        <v>13.2</v>
      </c>
      <c r="U42" s="2125">
        <v>17.8</v>
      </c>
      <c r="V42" s="2125">
        <v>20.100000000000001</v>
      </c>
      <c r="W42" s="2125">
        <v>21</v>
      </c>
    </row>
    <row r="43" spans="1:23" ht="11.1" customHeight="1">
      <c r="A43" s="3055" t="s">
        <v>185</v>
      </c>
      <c r="B43" s="3055"/>
      <c r="C43" s="3055"/>
      <c r="D43" s="292"/>
      <c r="E43" s="292"/>
      <c r="F43" s="292"/>
      <c r="G43" s="289">
        <v>0.5</v>
      </c>
      <c r="H43" s="292"/>
      <c r="I43" s="289">
        <v>0.8</v>
      </c>
      <c r="J43" s="289">
        <v>0.7</v>
      </c>
      <c r="K43" s="289">
        <v>0.9</v>
      </c>
      <c r="L43" s="289">
        <v>0.8</v>
      </c>
      <c r="M43" s="289">
        <v>0.9</v>
      </c>
      <c r="N43" s="289">
        <v>1.2</v>
      </c>
      <c r="O43" s="289">
        <v>1.2</v>
      </c>
      <c r="P43" s="289">
        <v>1</v>
      </c>
      <c r="Q43" s="289">
        <v>1</v>
      </c>
      <c r="R43" s="289">
        <v>1.1000000000000001</v>
      </c>
      <c r="S43" s="289">
        <v>2.2999999999999998</v>
      </c>
      <c r="T43" s="289">
        <v>3.3</v>
      </c>
      <c r="U43" s="289">
        <v>5</v>
      </c>
      <c r="V43" s="289">
        <v>8.5</v>
      </c>
      <c r="W43" s="289">
        <v>10.8</v>
      </c>
    </row>
    <row r="44" spans="1:23" ht="11.1" customHeight="1">
      <c r="A44" s="3087" t="s">
        <v>186</v>
      </c>
      <c r="B44" s="3087"/>
      <c r="C44" s="3087"/>
      <c r="D44" s="292"/>
      <c r="E44" s="292"/>
      <c r="F44" s="292"/>
      <c r="G44" s="292"/>
      <c r="H44" s="292"/>
      <c r="I44" s="292"/>
      <c r="J44" s="292"/>
      <c r="K44" s="292"/>
      <c r="L44" s="292"/>
      <c r="M44" s="292"/>
      <c r="N44" s="292"/>
      <c r="O44" s="292"/>
      <c r="P44" s="292"/>
      <c r="Q44" s="292"/>
      <c r="R44" s="292"/>
      <c r="S44" s="292"/>
      <c r="T44" s="292"/>
      <c r="U44" s="292"/>
      <c r="V44" s="292"/>
      <c r="W44" s="292"/>
    </row>
    <row r="45" spans="1:23" ht="11.1" customHeight="1">
      <c r="A45" s="3055" t="s">
        <v>187</v>
      </c>
      <c r="B45" s="3055"/>
      <c r="C45" s="3055"/>
      <c r="D45" s="292"/>
      <c r="E45" s="292"/>
      <c r="F45" s="292"/>
      <c r="G45" s="289">
        <v>0.3</v>
      </c>
      <c r="H45" s="289">
        <v>1.1000000000000001</v>
      </c>
      <c r="I45" s="289">
        <v>1.3</v>
      </c>
      <c r="J45" s="289">
        <v>1.3</v>
      </c>
      <c r="K45" s="289">
        <v>1.1000000000000001</v>
      </c>
      <c r="L45" s="289">
        <v>1.4</v>
      </c>
      <c r="M45" s="289">
        <v>1.6</v>
      </c>
      <c r="N45" s="289">
        <v>1.2</v>
      </c>
      <c r="O45" s="289">
        <v>1.1000000000000001</v>
      </c>
      <c r="P45" s="289">
        <v>1</v>
      </c>
      <c r="Q45" s="289">
        <v>1.2</v>
      </c>
      <c r="R45" s="289">
        <v>1.5</v>
      </c>
      <c r="S45" s="289">
        <v>2.1</v>
      </c>
      <c r="T45" s="289">
        <v>4</v>
      </c>
      <c r="U45" s="289">
        <v>6.2</v>
      </c>
      <c r="V45" s="289">
        <v>9.3000000000000007</v>
      </c>
      <c r="W45" s="289">
        <v>12.8</v>
      </c>
    </row>
    <row r="46" spans="1:23" ht="11.1" customHeight="1">
      <c r="A46" s="3087" t="s">
        <v>188</v>
      </c>
      <c r="B46" s="3087"/>
      <c r="C46" s="3087"/>
      <c r="D46" s="2125">
        <v>0.2</v>
      </c>
      <c r="E46" s="2125">
        <v>0.2</v>
      </c>
      <c r="F46" s="2125">
        <v>0.4</v>
      </c>
      <c r="G46" s="2125">
        <v>0.6</v>
      </c>
      <c r="H46" s="2125">
        <v>0.4</v>
      </c>
      <c r="I46" s="2125">
        <v>0.4</v>
      </c>
      <c r="J46" s="2125">
        <v>0.4</v>
      </c>
      <c r="K46" s="2125">
        <v>0.5</v>
      </c>
      <c r="L46" s="2125">
        <v>0.5</v>
      </c>
      <c r="M46" s="2125">
        <v>0.4</v>
      </c>
      <c r="N46" s="2125">
        <v>0.7</v>
      </c>
      <c r="O46" s="2125">
        <v>0.6</v>
      </c>
      <c r="P46" s="2125">
        <v>0.5</v>
      </c>
      <c r="Q46" s="2125">
        <v>0.5</v>
      </c>
      <c r="R46" s="2125">
        <v>0.4</v>
      </c>
      <c r="S46" s="2125">
        <v>0.6</v>
      </c>
      <c r="T46" s="2125">
        <v>0.7</v>
      </c>
      <c r="U46" s="2125">
        <v>0.9</v>
      </c>
      <c r="V46" s="2125">
        <v>1.2</v>
      </c>
      <c r="W46" s="2125">
        <v>1.2</v>
      </c>
    </row>
    <row r="47" spans="1:23" ht="11.1" customHeight="1">
      <c r="A47" s="3055" t="s">
        <v>189</v>
      </c>
      <c r="B47" s="3055"/>
      <c r="C47" s="3055"/>
      <c r="D47" s="292"/>
      <c r="E47" s="292"/>
      <c r="F47" s="292"/>
      <c r="G47" s="292"/>
      <c r="H47" s="289">
        <v>1.1000000000000001</v>
      </c>
      <c r="I47" s="292"/>
      <c r="J47" s="289">
        <v>1.7</v>
      </c>
      <c r="K47" s="289">
        <v>1.7</v>
      </c>
      <c r="L47" s="289">
        <v>1.4</v>
      </c>
      <c r="M47" s="289">
        <v>1</v>
      </c>
      <c r="N47" s="289">
        <v>2.4</v>
      </c>
      <c r="O47" s="289">
        <v>2</v>
      </c>
      <c r="P47" s="289">
        <v>2.1</v>
      </c>
      <c r="Q47" s="289">
        <v>2.2000000000000002</v>
      </c>
      <c r="R47" s="289">
        <v>2.2000000000000002</v>
      </c>
      <c r="S47" s="289">
        <v>2.5</v>
      </c>
      <c r="T47" s="289">
        <v>2.2999999999999998</v>
      </c>
      <c r="U47" s="289">
        <v>2.5</v>
      </c>
      <c r="V47" s="289">
        <v>3.1</v>
      </c>
      <c r="W47" s="289">
        <v>2.9</v>
      </c>
    </row>
    <row r="48" spans="1:23" ht="11.1" customHeight="1">
      <c r="A48" s="3087" t="s">
        <v>190</v>
      </c>
      <c r="B48" s="3087"/>
      <c r="C48" s="3087"/>
      <c r="D48" s="291"/>
      <c r="E48" s="292"/>
      <c r="F48" s="292"/>
      <c r="G48" s="292"/>
      <c r="H48" s="292"/>
      <c r="I48" s="292"/>
      <c r="J48" s="292"/>
      <c r="K48" s="292"/>
      <c r="L48" s="292"/>
      <c r="M48" s="292"/>
      <c r="N48" s="292"/>
      <c r="O48" s="292"/>
      <c r="P48" s="292"/>
      <c r="Q48" s="292"/>
      <c r="R48" s="292"/>
      <c r="S48" s="2125">
        <v>3.6</v>
      </c>
      <c r="T48" s="2125">
        <v>5.6</v>
      </c>
      <c r="U48" s="2125">
        <v>10.1</v>
      </c>
      <c r="V48" s="2125">
        <v>13.8</v>
      </c>
      <c r="W48" s="2125">
        <v>19.3</v>
      </c>
    </row>
    <row r="49" spans="1:23" ht="11.1" customHeight="1">
      <c r="A49" s="3055" t="s">
        <v>191</v>
      </c>
      <c r="B49" s="3055"/>
      <c r="C49" s="3055"/>
      <c r="D49" s="289">
        <v>0.3</v>
      </c>
      <c r="E49" s="289">
        <v>0.4</v>
      </c>
      <c r="F49" s="289">
        <v>0.4</v>
      </c>
      <c r="G49" s="289">
        <v>0.6</v>
      </c>
      <c r="H49" s="289">
        <v>0.6</v>
      </c>
      <c r="I49" s="289">
        <v>0.8</v>
      </c>
      <c r="J49" s="289">
        <v>0.6</v>
      </c>
      <c r="K49" s="289">
        <v>0.8</v>
      </c>
      <c r="L49" s="289">
        <v>0.9</v>
      </c>
      <c r="M49" s="289">
        <v>1.1000000000000001</v>
      </c>
      <c r="N49" s="289">
        <v>1</v>
      </c>
      <c r="O49" s="289">
        <v>1</v>
      </c>
      <c r="P49" s="289">
        <v>0.9</v>
      </c>
      <c r="Q49" s="289">
        <v>1.1000000000000001</v>
      </c>
      <c r="R49" s="289">
        <v>1.5</v>
      </c>
      <c r="S49" s="289">
        <v>2.1</v>
      </c>
      <c r="T49" s="289">
        <v>3.3</v>
      </c>
      <c r="U49" s="289">
        <v>7.9</v>
      </c>
      <c r="V49" s="289">
        <v>10</v>
      </c>
      <c r="W49" s="289">
        <v>10.3</v>
      </c>
    </row>
    <row r="50" spans="1:23" ht="11.1" customHeight="1">
      <c r="A50" s="3087" t="s">
        <v>192</v>
      </c>
      <c r="B50" s="3087"/>
      <c r="C50" s="3087"/>
      <c r="D50" s="2125">
        <v>0.4</v>
      </c>
      <c r="E50" s="2125">
        <v>0.4</v>
      </c>
      <c r="F50" s="2125">
        <v>0.5</v>
      </c>
      <c r="G50" s="2125">
        <v>0.8</v>
      </c>
      <c r="H50" s="2125">
        <v>0.5</v>
      </c>
      <c r="I50" s="2125">
        <v>0.7</v>
      </c>
      <c r="J50" s="2125">
        <v>0.8</v>
      </c>
      <c r="K50" s="2125">
        <v>0.8</v>
      </c>
      <c r="L50" s="2125">
        <v>0.5</v>
      </c>
      <c r="M50" s="2125">
        <v>0.7</v>
      </c>
      <c r="N50" s="2125">
        <v>1</v>
      </c>
      <c r="O50" s="2125">
        <v>0.9</v>
      </c>
      <c r="P50" s="2125">
        <v>0.7</v>
      </c>
      <c r="Q50" s="2125">
        <v>0.8</v>
      </c>
      <c r="R50" s="2125">
        <v>0.8</v>
      </c>
      <c r="S50" s="2125">
        <v>0.8</v>
      </c>
      <c r="T50" s="2125">
        <v>0.9</v>
      </c>
      <c r="U50" s="2125">
        <v>1.3</v>
      </c>
      <c r="V50" s="2125">
        <v>1.9</v>
      </c>
      <c r="W50" s="2125">
        <v>2.9</v>
      </c>
    </row>
    <row r="51" spans="1:23" ht="11.1" customHeight="1">
      <c r="A51" s="3055" t="s">
        <v>1031</v>
      </c>
      <c r="B51" s="3055"/>
      <c r="C51" s="3055"/>
      <c r="D51" s="292"/>
      <c r="E51" s="292"/>
      <c r="F51" s="289">
        <v>2.1</v>
      </c>
      <c r="G51" s="289">
        <v>2.2000000000000002</v>
      </c>
      <c r="H51" s="289">
        <v>2.5</v>
      </c>
      <c r="I51" s="289">
        <v>3.7</v>
      </c>
      <c r="J51" s="289">
        <v>2.4</v>
      </c>
      <c r="K51" s="289">
        <v>2.9</v>
      </c>
      <c r="L51" s="289">
        <v>4.5999999999999996</v>
      </c>
      <c r="M51" s="289">
        <v>5</v>
      </c>
      <c r="N51" s="289">
        <v>2.4</v>
      </c>
      <c r="O51" s="289">
        <v>5.8</v>
      </c>
      <c r="P51" s="289">
        <v>5.6</v>
      </c>
      <c r="Q51" s="289">
        <v>5</v>
      </c>
      <c r="R51" s="289">
        <v>5.6</v>
      </c>
      <c r="S51" s="289">
        <v>7.2</v>
      </c>
      <c r="T51" s="289">
        <v>12.7</v>
      </c>
      <c r="U51" s="289">
        <v>26.3</v>
      </c>
      <c r="V51" s="289">
        <v>37.4</v>
      </c>
      <c r="W51" s="289">
        <v>34</v>
      </c>
    </row>
    <row r="52" spans="1:23" ht="11.1" customHeight="1">
      <c r="A52" s="3087" t="s">
        <v>194</v>
      </c>
      <c r="B52" s="3087"/>
      <c r="C52" s="3087"/>
      <c r="D52" s="292"/>
      <c r="E52" s="2125">
        <v>0.4</v>
      </c>
      <c r="F52" s="2125">
        <v>0.4</v>
      </c>
      <c r="G52" s="2125">
        <v>0.5</v>
      </c>
      <c r="H52" s="2125">
        <v>0.8</v>
      </c>
      <c r="I52" s="2125">
        <v>0.8</v>
      </c>
      <c r="J52" s="2125">
        <v>0.9</v>
      </c>
      <c r="K52" s="2125">
        <v>1</v>
      </c>
      <c r="L52" s="2125">
        <v>1</v>
      </c>
      <c r="M52" s="2125">
        <v>1</v>
      </c>
      <c r="N52" s="2125">
        <v>1.3</v>
      </c>
      <c r="O52" s="2125">
        <v>1.2</v>
      </c>
      <c r="P52" s="2125">
        <v>1.1000000000000001</v>
      </c>
      <c r="Q52" s="2125">
        <v>0.9</v>
      </c>
      <c r="R52" s="2125">
        <v>1.4</v>
      </c>
      <c r="S52" s="2125">
        <v>1.6</v>
      </c>
      <c r="T52" s="2125">
        <v>2.1</v>
      </c>
      <c r="U52" s="2125">
        <v>5.3</v>
      </c>
      <c r="V52" s="2125">
        <v>8.6</v>
      </c>
      <c r="W52" s="2125">
        <v>9.4</v>
      </c>
    </row>
    <row r="53" spans="1:23" ht="11.1" customHeight="1">
      <c r="A53" s="3091" t="s">
        <v>195</v>
      </c>
      <c r="B53" s="3091"/>
      <c r="C53" s="3091"/>
      <c r="D53" s="291"/>
      <c r="E53" s="291"/>
      <c r="F53" s="291"/>
      <c r="G53" s="291"/>
      <c r="H53" s="291"/>
      <c r="I53" s="291"/>
      <c r="J53" s="291"/>
      <c r="K53" s="291"/>
      <c r="L53" s="292"/>
      <c r="M53" s="292"/>
      <c r="N53" s="292"/>
      <c r="O53" s="292"/>
      <c r="P53" s="292"/>
      <c r="Q53" s="292"/>
      <c r="R53" s="292"/>
      <c r="S53" s="292"/>
      <c r="T53" s="292"/>
      <c r="U53" s="292"/>
      <c r="V53" s="292"/>
      <c r="W53" s="292"/>
    </row>
    <row r="54" spans="1:23" ht="11.1" customHeight="1">
      <c r="A54" s="3040" t="s">
        <v>196</v>
      </c>
      <c r="B54" s="3048"/>
      <c r="C54" s="3048"/>
      <c r="D54" s="2126">
        <v>0.3</v>
      </c>
      <c r="E54" s="2126">
        <v>0.3</v>
      </c>
      <c r="F54" s="2126">
        <v>0.3</v>
      </c>
      <c r="G54" s="2126">
        <v>0.4</v>
      </c>
      <c r="H54" s="2126">
        <v>0.5</v>
      </c>
      <c r="I54" s="2126">
        <v>0.6</v>
      </c>
      <c r="J54" s="2126">
        <v>0.6</v>
      </c>
      <c r="K54" s="2126">
        <v>0.9</v>
      </c>
      <c r="L54" s="2126">
        <v>0.7</v>
      </c>
      <c r="M54" s="2126">
        <v>0.8</v>
      </c>
      <c r="N54" s="2127">
        <v>1</v>
      </c>
      <c r="O54" s="2126">
        <v>1</v>
      </c>
      <c r="P54" s="2126">
        <v>0.8</v>
      </c>
      <c r="Q54" s="2126">
        <v>0.8</v>
      </c>
      <c r="R54" s="2126">
        <v>1</v>
      </c>
      <c r="S54" s="2126">
        <v>1.8</v>
      </c>
      <c r="T54" s="2126">
        <v>3.1</v>
      </c>
      <c r="U54" s="2126">
        <v>6.2</v>
      </c>
      <c r="V54" s="2126">
        <v>9</v>
      </c>
      <c r="W54" s="2126">
        <v>9.9</v>
      </c>
    </row>
    <row r="55" spans="1:23" ht="12" customHeight="1">
      <c r="A55" s="1855" t="s">
        <v>665</v>
      </c>
      <c r="B55" s="3042" t="s">
        <v>1185</v>
      </c>
      <c r="C55" s="3042"/>
      <c r="D55" s="3042"/>
      <c r="E55" s="3042"/>
      <c r="F55" s="3042"/>
      <c r="G55" s="3042"/>
      <c r="H55" s="3042"/>
      <c r="I55" s="3042"/>
      <c r="J55" s="3042"/>
      <c r="K55" s="3042"/>
      <c r="L55" s="3042"/>
      <c r="M55" s="2395"/>
      <c r="N55" s="2395"/>
      <c r="O55" s="2395"/>
      <c r="P55" s="2395"/>
      <c r="Q55" s="2395"/>
      <c r="R55" s="2395"/>
      <c r="S55" s="2395"/>
      <c r="T55" s="2395"/>
      <c r="U55" s="2395"/>
      <c r="V55" s="2395"/>
      <c r="W55" s="2395"/>
    </row>
    <row r="56" spans="1:23" ht="12" customHeight="1">
      <c r="A56" s="1855"/>
      <c r="B56" s="3042"/>
      <c r="C56" s="3042"/>
      <c r="D56" s="3042"/>
      <c r="E56" s="3042"/>
      <c r="F56" s="3042"/>
      <c r="G56" s="3042"/>
      <c r="H56" s="3042"/>
      <c r="I56" s="3042"/>
      <c r="J56" s="3042"/>
      <c r="K56" s="3042"/>
      <c r="L56" s="3042"/>
      <c r="M56" s="2395"/>
      <c r="N56" s="2395"/>
      <c r="O56" s="2395"/>
      <c r="P56" s="2395"/>
      <c r="Q56" s="2395"/>
      <c r="R56" s="2395"/>
      <c r="S56" s="2395"/>
      <c r="T56" s="2395"/>
      <c r="U56" s="2395"/>
      <c r="V56" s="2395"/>
      <c r="W56" s="2395"/>
    </row>
    <row r="57" spans="1:23" ht="36" customHeight="1">
      <c r="A57" s="3042" t="s">
        <v>2168</v>
      </c>
      <c r="B57" s="2395"/>
      <c r="C57" s="2395"/>
      <c r="D57" s="2395"/>
      <c r="E57" s="2395"/>
      <c r="F57" s="2395"/>
      <c r="G57" s="2395"/>
      <c r="H57" s="2395"/>
      <c r="I57" s="2395"/>
      <c r="J57" s="2395"/>
      <c r="K57" s="2395"/>
      <c r="L57" s="2395"/>
      <c r="M57" s="2395"/>
      <c r="N57" s="2395"/>
      <c r="O57" s="2395"/>
      <c r="P57" s="2395"/>
      <c r="Q57" s="2395"/>
      <c r="R57" s="2395"/>
      <c r="S57" s="2395"/>
      <c r="T57" s="2395"/>
      <c r="U57" s="2395"/>
      <c r="V57" s="2395"/>
      <c r="W57" s="2395"/>
    </row>
    <row r="58" spans="1:23" ht="12" customHeight="1">
      <c r="A58" s="3092" t="s">
        <v>1062</v>
      </c>
      <c r="B58" s="3093"/>
      <c r="C58" s="3093"/>
      <c r="D58" s="3093"/>
      <c r="E58" s="3093"/>
      <c r="F58" s="3093"/>
      <c r="G58" s="3093"/>
      <c r="H58" s="3093"/>
      <c r="I58" s="3093"/>
      <c r="J58" s="3093"/>
      <c r="K58" s="3093"/>
      <c r="L58" s="3093"/>
      <c r="M58" s="3093"/>
      <c r="N58" s="3093"/>
      <c r="O58" s="3093"/>
      <c r="P58" s="3093"/>
      <c r="Q58" s="3093"/>
      <c r="R58" s="3093"/>
      <c r="S58" s="3093"/>
      <c r="T58" s="3093"/>
      <c r="U58" s="3093"/>
      <c r="V58" s="3093"/>
      <c r="W58" s="3093"/>
    </row>
    <row r="59" spans="1:23" ht="24.95" customHeight="1">
      <c r="A59" s="3044" t="s">
        <v>505</v>
      </c>
      <c r="B59" s="3044"/>
      <c r="C59" s="3044" t="s">
        <v>2160</v>
      </c>
      <c r="D59" s="3044"/>
      <c r="E59" s="3044"/>
      <c r="F59" s="3044"/>
      <c r="G59" s="3044"/>
      <c r="H59" s="3044"/>
      <c r="I59" s="3044"/>
      <c r="J59" s="3044"/>
      <c r="K59" s="3044"/>
      <c r="L59" s="3044"/>
      <c r="M59" s="2395"/>
      <c r="N59" s="2395"/>
      <c r="O59" s="2395"/>
      <c r="P59" s="2395"/>
      <c r="Q59" s="2395"/>
      <c r="R59" s="2395"/>
      <c r="S59" s="2395"/>
      <c r="T59" s="2395"/>
      <c r="U59" s="2395"/>
      <c r="V59" s="2395"/>
      <c r="W59" s="2395"/>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59"/>
    <mergeCell ref="A47:C47"/>
    <mergeCell ref="A48:C48"/>
    <mergeCell ref="A49:C49"/>
    <mergeCell ref="A50:C50"/>
    <mergeCell ref="A51:C51"/>
    <mergeCell ref="A52:C52"/>
    <mergeCell ref="A53:C53"/>
    <mergeCell ref="A54:C54"/>
    <mergeCell ref="B55:W56"/>
    <mergeCell ref="A57:W57"/>
    <mergeCell ref="A58:W58"/>
  </mergeCells>
  <pageMargins left="0.75" right="0.75" top="1" bottom="1" header="0.5" footer="0.5"/>
  <pageSetup paperSize="17" scale="78" orientation="portrait" r:id="rId1"/>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7">
    <tabColor rgb="FFFFFF66"/>
    <pageSetUpPr fitToPage="1"/>
  </sheetPr>
  <dimension ref="A1:AN59"/>
  <sheetViews>
    <sheetView showGridLines="0" workbookViewId="0">
      <selection sqref="A1:W1"/>
    </sheetView>
  </sheetViews>
  <sheetFormatPr defaultColWidth="9.140625" defaultRowHeight="12.75"/>
  <cols>
    <col min="1" max="1" width="4.5703125" style="131" customWidth="1"/>
    <col min="2" max="2" width="2.5703125" style="131" customWidth="1"/>
    <col min="3" max="3" width="10.42578125" style="131" customWidth="1"/>
    <col min="4" max="12" width="6.7109375" style="131" customWidth="1"/>
    <col min="13" max="23" width="6.7109375" style="134" customWidth="1"/>
    <col min="24" max="16384" width="9.140625" style="350"/>
  </cols>
  <sheetData>
    <row r="1" spans="1:23" ht="12.75" customHeight="1">
      <c r="A1" s="3085" t="s">
        <v>2170</v>
      </c>
      <c r="B1" s="3085"/>
      <c r="C1" s="3085"/>
      <c r="D1" s="3085"/>
      <c r="E1" s="3085"/>
      <c r="F1" s="3085"/>
      <c r="G1" s="3085"/>
      <c r="H1" s="3085"/>
      <c r="I1" s="3085"/>
      <c r="J1" s="3085"/>
      <c r="K1" s="3085"/>
      <c r="L1" s="3085"/>
      <c r="M1" s="3086"/>
      <c r="N1" s="3086"/>
      <c r="O1" s="3086"/>
      <c r="P1" s="3086"/>
      <c r="Q1" s="3086"/>
      <c r="R1" s="3086"/>
      <c r="S1" s="3086"/>
      <c r="T1" s="3086"/>
      <c r="U1" s="3086"/>
      <c r="V1" s="3086"/>
      <c r="W1" s="3086"/>
    </row>
    <row r="2" spans="1:23" ht="24" customHeight="1">
      <c r="A2" s="3046" t="s">
        <v>551</v>
      </c>
      <c r="B2" s="3047"/>
      <c r="C2" s="3047"/>
      <c r="D2" s="1786">
        <v>1999</v>
      </c>
      <c r="E2" s="1786">
        <v>2000</v>
      </c>
      <c r="F2" s="1786">
        <v>2001</v>
      </c>
      <c r="G2" s="1786">
        <v>2002</v>
      </c>
      <c r="H2" s="1786">
        <v>2003</v>
      </c>
      <c r="I2" s="1786">
        <v>2004</v>
      </c>
      <c r="J2" s="1786">
        <v>2005</v>
      </c>
      <c r="K2" s="1786">
        <v>2006</v>
      </c>
      <c r="L2" s="1786">
        <v>2007</v>
      </c>
      <c r="M2" s="1786">
        <v>2008</v>
      </c>
      <c r="N2" s="1786">
        <v>2009</v>
      </c>
      <c r="O2" s="1786">
        <v>2010</v>
      </c>
      <c r="P2" s="1786">
        <v>2011</v>
      </c>
      <c r="Q2" s="1786">
        <v>2012</v>
      </c>
      <c r="R2" s="1786">
        <v>2013</v>
      </c>
      <c r="S2" s="1786">
        <v>2014</v>
      </c>
      <c r="T2" s="1786">
        <v>2015</v>
      </c>
      <c r="U2" s="1786">
        <v>2016</v>
      </c>
      <c r="V2" s="1786">
        <v>2017</v>
      </c>
      <c r="W2" s="1786">
        <v>2018</v>
      </c>
    </row>
    <row r="3" spans="1:23" ht="11.1" customHeight="1">
      <c r="A3" s="3056" t="s">
        <v>555</v>
      </c>
      <c r="B3" s="3056"/>
      <c r="C3" s="3056"/>
      <c r="D3" s="1787">
        <v>22</v>
      </c>
      <c r="E3" s="1787">
        <v>14</v>
      </c>
      <c r="F3" s="1787">
        <v>22</v>
      </c>
      <c r="G3" s="1787">
        <v>24</v>
      </c>
      <c r="H3" s="1787">
        <v>17</v>
      </c>
      <c r="I3" s="1787">
        <v>37</v>
      </c>
      <c r="J3" s="1787">
        <v>34</v>
      </c>
      <c r="K3" s="1787">
        <v>44</v>
      </c>
      <c r="L3" s="1787">
        <v>30</v>
      </c>
      <c r="M3" s="1787">
        <v>53</v>
      </c>
      <c r="N3" s="1787">
        <v>33</v>
      </c>
      <c r="O3" s="1787">
        <v>28</v>
      </c>
      <c r="P3" s="1788">
        <v>23</v>
      </c>
      <c r="Q3" s="1788">
        <v>18</v>
      </c>
      <c r="R3" s="1788">
        <v>30</v>
      </c>
      <c r="S3" s="1788">
        <v>39</v>
      </c>
      <c r="T3" s="1788">
        <v>38</v>
      </c>
      <c r="U3" s="1788">
        <v>82</v>
      </c>
      <c r="V3" s="1788">
        <v>100</v>
      </c>
      <c r="W3" s="1788">
        <v>88</v>
      </c>
    </row>
    <row r="4" spans="1:23" ht="11.1" customHeight="1">
      <c r="A4" s="3055" t="s">
        <v>556</v>
      </c>
      <c r="B4" s="3055"/>
      <c r="C4" s="3055"/>
      <c r="D4" s="130">
        <v>12</v>
      </c>
      <c r="E4" s="130">
        <v>13</v>
      </c>
      <c r="F4" s="273"/>
      <c r="G4" s="273"/>
      <c r="H4" s="273"/>
      <c r="I4" s="273"/>
      <c r="J4" s="130">
        <v>11</v>
      </c>
      <c r="K4" s="130">
        <v>13</v>
      </c>
      <c r="L4" s="130">
        <v>10</v>
      </c>
      <c r="M4" s="130">
        <v>26</v>
      </c>
      <c r="N4" s="130">
        <v>25</v>
      </c>
      <c r="O4" s="130">
        <v>17</v>
      </c>
      <c r="P4" s="130">
        <v>13</v>
      </c>
      <c r="Q4" s="130">
        <v>22</v>
      </c>
      <c r="R4" s="130">
        <v>13</v>
      </c>
      <c r="S4" s="130">
        <v>11</v>
      </c>
      <c r="T4" s="273"/>
      <c r="U4" s="130">
        <v>15</v>
      </c>
      <c r="V4" s="130">
        <v>17</v>
      </c>
      <c r="W4" s="130">
        <v>10</v>
      </c>
    </row>
    <row r="5" spans="1:23" ht="11.1" customHeight="1">
      <c r="A5" s="3056" t="s">
        <v>557</v>
      </c>
      <c r="B5" s="3056"/>
      <c r="C5" s="3056"/>
      <c r="D5" s="1787">
        <v>135</v>
      </c>
      <c r="E5" s="1787">
        <v>126</v>
      </c>
      <c r="F5" s="1787">
        <v>115</v>
      </c>
      <c r="G5" s="1787">
        <v>148</v>
      </c>
      <c r="H5" s="1787">
        <v>134</v>
      </c>
      <c r="I5" s="1787">
        <v>116</v>
      </c>
      <c r="J5" s="1787">
        <v>124</v>
      </c>
      <c r="K5" s="1787">
        <v>163</v>
      </c>
      <c r="L5" s="1788">
        <v>126</v>
      </c>
      <c r="M5" s="1788">
        <v>76</v>
      </c>
      <c r="N5" s="1788">
        <v>94</v>
      </c>
      <c r="O5" s="1788">
        <v>63</v>
      </c>
      <c r="P5" s="1788">
        <v>56</v>
      </c>
      <c r="Q5" s="1788">
        <v>56</v>
      </c>
      <c r="R5" s="1788">
        <v>47</v>
      </c>
      <c r="S5" s="1788">
        <v>49</v>
      </c>
      <c r="T5" s="1788">
        <v>62</v>
      </c>
      <c r="U5" s="1788">
        <v>82</v>
      </c>
      <c r="V5" s="1788">
        <v>136</v>
      </c>
      <c r="W5" s="1788">
        <v>170</v>
      </c>
    </row>
    <row r="6" spans="1:23" ht="11.1" customHeight="1">
      <c r="A6" s="3055" t="s">
        <v>558</v>
      </c>
      <c r="B6" s="3055"/>
      <c r="C6" s="3055"/>
      <c r="D6" s="273"/>
      <c r="E6" s="130">
        <v>12</v>
      </c>
      <c r="F6" s="273"/>
      <c r="G6" s="130">
        <v>21</v>
      </c>
      <c r="H6" s="130">
        <v>23</v>
      </c>
      <c r="I6" s="130">
        <v>21</v>
      </c>
      <c r="J6" s="130">
        <v>32</v>
      </c>
      <c r="K6" s="130">
        <v>31</v>
      </c>
      <c r="L6" s="130">
        <v>33</v>
      </c>
      <c r="M6" s="130">
        <v>24</v>
      </c>
      <c r="N6" s="130">
        <v>19</v>
      </c>
      <c r="O6" s="130">
        <v>17</v>
      </c>
      <c r="P6" s="130">
        <v>13</v>
      </c>
      <c r="Q6" s="130">
        <v>14</v>
      </c>
      <c r="R6" s="130">
        <v>11</v>
      </c>
      <c r="S6" s="272"/>
      <c r="T6" s="130">
        <v>14</v>
      </c>
      <c r="U6" s="130">
        <v>10</v>
      </c>
      <c r="V6" s="130">
        <v>23</v>
      </c>
      <c r="W6" s="130">
        <v>26</v>
      </c>
    </row>
    <row r="7" spans="1:23" ht="11.1" customHeight="1">
      <c r="A7" s="3056" t="s">
        <v>559</v>
      </c>
      <c r="B7" s="3056"/>
      <c r="C7" s="3056"/>
      <c r="D7" s="1787">
        <v>406</v>
      </c>
      <c r="E7" s="1787">
        <v>298</v>
      </c>
      <c r="F7" s="1787">
        <v>162</v>
      </c>
      <c r="G7" s="1787">
        <v>389</v>
      </c>
      <c r="H7" s="1787">
        <v>380</v>
      </c>
      <c r="I7" s="1787">
        <v>364</v>
      </c>
      <c r="J7" s="1787">
        <v>402</v>
      </c>
      <c r="K7" s="1787">
        <v>430</v>
      </c>
      <c r="L7" s="1788">
        <v>400</v>
      </c>
      <c r="M7" s="1788">
        <v>290</v>
      </c>
      <c r="N7" s="1788">
        <v>279</v>
      </c>
      <c r="O7" s="1788">
        <v>241</v>
      </c>
      <c r="P7" s="1788">
        <v>256</v>
      </c>
      <c r="Q7" s="1788">
        <v>213</v>
      </c>
      <c r="R7" s="1788">
        <v>237</v>
      </c>
      <c r="S7" s="1788">
        <v>268</v>
      </c>
      <c r="T7" s="1788">
        <v>296</v>
      </c>
      <c r="U7" s="1788">
        <v>366</v>
      </c>
      <c r="V7" s="1788">
        <v>433</v>
      </c>
      <c r="W7" s="1788">
        <v>608</v>
      </c>
    </row>
    <row r="8" spans="1:23" ht="11.1" customHeight="1">
      <c r="A8" s="3055" t="s">
        <v>560</v>
      </c>
      <c r="B8" s="3055"/>
      <c r="C8" s="3055"/>
      <c r="D8" s="129">
        <v>96</v>
      </c>
      <c r="E8" s="129">
        <v>84</v>
      </c>
      <c r="F8" s="129">
        <v>93</v>
      </c>
      <c r="G8" s="129">
        <v>106</v>
      </c>
      <c r="H8" s="129">
        <v>129</v>
      </c>
      <c r="I8" s="129">
        <v>125</v>
      </c>
      <c r="J8" s="129">
        <v>142</v>
      </c>
      <c r="K8" s="129">
        <v>175</v>
      </c>
      <c r="L8" s="130">
        <v>139</v>
      </c>
      <c r="M8" s="130">
        <v>115</v>
      </c>
      <c r="N8" s="130">
        <v>86</v>
      </c>
      <c r="O8" s="130">
        <v>68</v>
      </c>
      <c r="P8" s="130">
        <v>92</v>
      </c>
      <c r="Q8" s="130">
        <v>63</v>
      </c>
      <c r="R8" s="130">
        <v>55</v>
      </c>
      <c r="S8" s="130">
        <v>76</v>
      </c>
      <c r="T8" s="130">
        <v>60</v>
      </c>
      <c r="U8" s="130">
        <v>106</v>
      </c>
      <c r="V8" s="130">
        <v>96</v>
      </c>
      <c r="W8" s="130">
        <v>134</v>
      </c>
    </row>
    <row r="9" spans="1:23" ht="11.1" customHeight="1">
      <c r="A9" s="3056" t="s">
        <v>561</v>
      </c>
      <c r="B9" s="3056"/>
      <c r="C9" s="3056"/>
      <c r="D9" s="1787">
        <v>81</v>
      </c>
      <c r="E9" s="1787">
        <v>39</v>
      </c>
      <c r="F9" s="1787">
        <v>53</v>
      </c>
      <c r="G9" s="1787">
        <v>59</v>
      </c>
      <c r="H9" s="1787">
        <v>62</v>
      </c>
      <c r="I9" s="1787">
        <v>58</v>
      </c>
      <c r="J9" s="1787">
        <v>79</v>
      </c>
      <c r="K9" s="1787">
        <v>106</v>
      </c>
      <c r="L9" s="1788">
        <v>96</v>
      </c>
      <c r="M9" s="1788">
        <v>71</v>
      </c>
      <c r="N9" s="1788">
        <v>64</v>
      </c>
      <c r="O9" s="1788">
        <v>50</v>
      </c>
      <c r="P9" s="1788">
        <v>77</v>
      </c>
      <c r="Q9" s="1788">
        <v>71</v>
      </c>
      <c r="R9" s="1788">
        <v>144</v>
      </c>
      <c r="S9" s="1788">
        <v>121</v>
      </c>
      <c r="T9" s="1788">
        <v>166</v>
      </c>
      <c r="U9" s="1788">
        <v>237</v>
      </c>
      <c r="V9" s="1788">
        <v>284</v>
      </c>
      <c r="W9" s="1788">
        <v>311</v>
      </c>
    </row>
    <row r="10" spans="1:23" ht="11.1" customHeight="1">
      <c r="A10" s="3055" t="s">
        <v>152</v>
      </c>
      <c r="B10" s="3055"/>
      <c r="C10" s="3055"/>
      <c r="D10" s="129">
        <v>12</v>
      </c>
      <c r="E10" s="129">
        <v>12</v>
      </c>
      <c r="F10" s="129">
        <v>11</v>
      </c>
      <c r="G10" s="129">
        <v>26</v>
      </c>
      <c r="H10" s="273"/>
      <c r="I10" s="129">
        <v>12</v>
      </c>
      <c r="J10" s="129">
        <v>11</v>
      </c>
      <c r="K10" s="129">
        <v>16</v>
      </c>
      <c r="L10" s="130">
        <v>12</v>
      </c>
      <c r="M10" s="130">
        <v>14</v>
      </c>
      <c r="N10" s="130">
        <v>15</v>
      </c>
      <c r="O10" s="130">
        <v>25</v>
      </c>
      <c r="P10" s="130">
        <v>14</v>
      </c>
      <c r="Q10" s="130">
        <v>25</v>
      </c>
      <c r="R10" s="130">
        <v>19</v>
      </c>
      <c r="S10" s="130">
        <v>21</v>
      </c>
      <c r="T10" s="130">
        <v>23</v>
      </c>
      <c r="U10" s="130">
        <v>50</v>
      </c>
      <c r="V10" s="130">
        <v>106</v>
      </c>
      <c r="W10" s="130">
        <v>142</v>
      </c>
    </row>
    <row r="11" spans="1:23" ht="11.1" customHeight="1">
      <c r="A11" s="3056" t="s">
        <v>1030</v>
      </c>
      <c r="B11" s="3056"/>
      <c r="C11" s="3056"/>
      <c r="D11" s="1787">
        <v>28</v>
      </c>
      <c r="E11" s="1787">
        <v>43</v>
      </c>
      <c r="F11" s="1787">
        <v>51</v>
      </c>
      <c r="G11" s="1787">
        <v>36</v>
      </c>
      <c r="H11" s="1787">
        <v>58</v>
      </c>
      <c r="I11" s="1787">
        <v>42</v>
      </c>
      <c r="J11" s="1787">
        <v>39</v>
      </c>
      <c r="K11" s="1787">
        <v>51</v>
      </c>
      <c r="L11" s="1787">
        <v>28</v>
      </c>
      <c r="M11" s="1787">
        <v>25</v>
      </c>
      <c r="N11" s="1788"/>
      <c r="O11" s="1788">
        <v>38</v>
      </c>
      <c r="P11" s="1788">
        <v>30</v>
      </c>
      <c r="Q11" s="1788">
        <v>30</v>
      </c>
      <c r="R11" s="1788">
        <v>31</v>
      </c>
      <c r="S11" s="1788">
        <v>35</v>
      </c>
      <c r="T11" s="1788">
        <v>33</v>
      </c>
      <c r="U11" s="1788">
        <v>89</v>
      </c>
      <c r="V11" s="1788">
        <v>122</v>
      </c>
      <c r="W11" s="1788">
        <v>102</v>
      </c>
    </row>
    <row r="12" spans="1:23" ht="11.1" customHeight="1">
      <c r="A12" s="3055" t="s">
        <v>154</v>
      </c>
      <c r="B12" s="3055"/>
      <c r="C12" s="3055"/>
      <c r="D12" s="129">
        <v>192</v>
      </c>
      <c r="E12" s="129">
        <v>194</v>
      </c>
      <c r="F12" s="129">
        <v>325</v>
      </c>
      <c r="G12" s="129">
        <v>346</v>
      </c>
      <c r="H12" s="129">
        <v>428</v>
      </c>
      <c r="I12" s="129">
        <v>441</v>
      </c>
      <c r="J12" s="129">
        <v>520</v>
      </c>
      <c r="K12" s="129">
        <v>557</v>
      </c>
      <c r="L12" s="130">
        <v>574</v>
      </c>
      <c r="M12" s="130">
        <v>408</v>
      </c>
      <c r="N12" s="130">
        <v>308</v>
      </c>
      <c r="O12" s="130">
        <v>333</v>
      </c>
      <c r="P12" s="130">
        <v>372</v>
      </c>
      <c r="Q12" s="130">
        <v>318</v>
      </c>
      <c r="R12" s="130">
        <v>362</v>
      </c>
      <c r="S12" s="130">
        <v>414</v>
      </c>
      <c r="T12" s="130">
        <v>558</v>
      </c>
      <c r="U12" s="130">
        <v>1048</v>
      </c>
      <c r="V12" s="130">
        <v>1336</v>
      </c>
      <c r="W12" s="130">
        <v>1221</v>
      </c>
    </row>
    <row r="13" spans="1:23" ht="11.1" customHeight="1">
      <c r="A13" s="3056" t="s">
        <v>1096</v>
      </c>
      <c r="B13" s="3056"/>
      <c r="C13" s="3056"/>
      <c r="D13" s="1787">
        <v>70</v>
      </c>
      <c r="E13" s="1787">
        <v>90</v>
      </c>
      <c r="F13" s="1787">
        <v>111</v>
      </c>
      <c r="G13" s="1787">
        <v>111</v>
      </c>
      <c r="H13" s="1787">
        <v>131</v>
      </c>
      <c r="I13" s="1787">
        <v>135</v>
      </c>
      <c r="J13" s="1787">
        <v>147</v>
      </c>
      <c r="K13" s="1787">
        <v>165</v>
      </c>
      <c r="L13" s="1788">
        <v>174</v>
      </c>
      <c r="M13" s="1788">
        <v>128</v>
      </c>
      <c r="N13" s="1788">
        <v>140</v>
      </c>
      <c r="O13" s="1788">
        <v>106</v>
      </c>
      <c r="P13" s="1788">
        <v>101</v>
      </c>
      <c r="Q13" s="1788">
        <v>100</v>
      </c>
      <c r="R13" s="1788">
        <v>116</v>
      </c>
      <c r="S13" s="1788">
        <v>141</v>
      </c>
      <c r="T13" s="1788">
        <v>159</v>
      </c>
      <c r="U13" s="1788">
        <v>209</v>
      </c>
      <c r="V13" s="1788">
        <v>258</v>
      </c>
      <c r="W13" s="1788">
        <v>281</v>
      </c>
    </row>
    <row r="14" spans="1:23" ht="11.1" customHeight="1">
      <c r="A14" s="3055" t="s">
        <v>156</v>
      </c>
      <c r="B14" s="3055"/>
      <c r="C14" s="3055"/>
      <c r="D14" s="129">
        <v>14</v>
      </c>
      <c r="E14" s="273"/>
      <c r="F14" s="129">
        <v>11</v>
      </c>
      <c r="G14" s="129">
        <v>13</v>
      </c>
      <c r="H14" s="129">
        <v>17</v>
      </c>
      <c r="I14" s="273"/>
      <c r="J14" s="273"/>
      <c r="K14" s="273"/>
      <c r="L14" s="129">
        <v>16</v>
      </c>
      <c r="M14" s="129">
        <v>10</v>
      </c>
      <c r="N14" s="129">
        <v>15</v>
      </c>
      <c r="O14" s="129">
        <v>10</v>
      </c>
      <c r="P14" s="272"/>
      <c r="Q14" s="272"/>
      <c r="R14" s="130">
        <v>10</v>
      </c>
      <c r="S14" s="272"/>
      <c r="T14" s="272"/>
      <c r="U14" s="272"/>
      <c r="V14" s="130">
        <v>10</v>
      </c>
      <c r="W14" s="130">
        <v>13</v>
      </c>
    </row>
    <row r="15" spans="1:23" ht="11.1" customHeight="1">
      <c r="A15" s="3056" t="s">
        <v>157</v>
      </c>
      <c r="B15" s="3056"/>
      <c r="C15" s="3056"/>
      <c r="D15" s="273"/>
      <c r="E15" s="273"/>
      <c r="F15" s="273"/>
      <c r="G15" s="273"/>
      <c r="H15" s="273"/>
      <c r="I15" s="273"/>
      <c r="J15" s="273"/>
      <c r="K15" s="273"/>
      <c r="L15" s="272"/>
      <c r="M15" s="272"/>
      <c r="N15" s="272"/>
      <c r="O15" s="272"/>
      <c r="P15" s="272"/>
      <c r="Q15" s="272"/>
      <c r="R15" s="272"/>
      <c r="S15" s="272"/>
      <c r="T15" s="272"/>
      <c r="U15" s="272"/>
      <c r="V15" s="272"/>
      <c r="W15" s="272"/>
    </row>
    <row r="16" spans="1:23" ht="11.1" customHeight="1">
      <c r="A16" s="3055" t="s">
        <v>158</v>
      </c>
      <c r="B16" s="3055"/>
      <c r="C16" s="3055"/>
      <c r="D16" s="129">
        <v>370</v>
      </c>
      <c r="E16" s="129">
        <v>343</v>
      </c>
      <c r="F16" s="129">
        <v>328</v>
      </c>
      <c r="G16" s="129">
        <v>362</v>
      </c>
      <c r="H16" s="129">
        <v>336</v>
      </c>
      <c r="I16" s="129">
        <v>429</v>
      </c>
      <c r="J16" s="129">
        <v>424</v>
      </c>
      <c r="K16" s="129">
        <v>547</v>
      </c>
      <c r="L16" s="130">
        <v>408</v>
      </c>
      <c r="M16" s="130">
        <v>386</v>
      </c>
      <c r="N16" s="130">
        <v>336</v>
      </c>
      <c r="O16" s="130">
        <v>289</v>
      </c>
      <c r="P16" s="130">
        <v>310</v>
      </c>
      <c r="Q16" s="130">
        <v>334</v>
      </c>
      <c r="R16" s="130">
        <v>283</v>
      </c>
      <c r="S16" s="130">
        <v>279</v>
      </c>
      <c r="T16" s="130">
        <v>332</v>
      </c>
      <c r="U16" s="130">
        <v>507</v>
      </c>
      <c r="V16" s="130">
        <v>743</v>
      </c>
      <c r="W16" s="130">
        <v>771</v>
      </c>
    </row>
    <row r="17" spans="1:40" ht="11.1" customHeight="1">
      <c r="A17" s="3056" t="s">
        <v>159</v>
      </c>
      <c r="B17" s="3056"/>
      <c r="C17" s="3056"/>
      <c r="D17" s="1787">
        <v>28</v>
      </c>
      <c r="E17" s="1787">
        <v>16</v>
      </c>
      <c r="F17" s="1787">
        <v>28</v>
      </c>
      <c r="G17" s="1787">
        <v>30</v>
      </c>
      <c r="H17" s="1787">
        <v>38</v>
      </c>
      <c r="I17" s="1787">
        <v>53</v>
      </c>
      <c r="J17" s="1787">
        <v>48</v>
      </c>
      <c r="K17" s="1787">
        <v>59</v>
      </c>
      <c r="L17" s="1788">
        <v>59</v>
      </c>
      <c r="M17" s="1788">
        <v>50</v>
      </c>
      <c r="N17" s="1788">
        <v>42</v>
      </c>
      <c r="O17" s="1788">
        <v>45</v>
      </c>
      <c r="P17" s="1788">
        <v>34</v>
      </c>
      <c r="Q17" s="1788">
        <v>38</v>
      </c>
      <c r="R17" s="1788">
        <v>50</v>
      </c>
      <c r="S17" s="1788">
        <v>49</v>
      </c>
      <c r="T17" s="1788">
        <v>68</v>
      </c>
      <c r="U17" s="1788">
        <v>111</v>
      </c>
      <c r="V17" s="1788">
        <v>249</v>
      </c>
      <c r="W17" s="1788">
        <v>254</v>
      </c>
    </row>
    <row r="18" spans="1:40" ht="11.1" customHeight="1">
      <c r="A18" s="3055" t="s">
        <v>160</v>
      </c>
      <c r="B18" s="3055"/>
      <c r="C18" s="3055"/>
      <c r="D18" s="273"/>
      <c r="E18" s="130">
        <v>11</v>
      </c>
      <c r="F18" s="272"/>
      <c r="G18" s="130">
        <v>13</v>
      </c>
      <c r="H18" s="130">
        <v>12</v>
      </c>
      <c r="I18" s="130">
        <v>15</v>
      </c>
      <c r="J18" s="130">
        <v>16</v>
      </c>
      <c r="K18" s="130">
        <v>20</v>
      </c>
      <c r="L18" s="130">
        <v>20</v>
      </c>
      <c r="M18" s="130">
        <v>15</v>
      </c>
      <c r="N18" s="130">
        <v>18</v>
      </c>
      <c r="O18" s="130">
        <v>24</v>
      </c>
      <c r="P18" s="272"/>
      <c r="Q18" s="130">
        <v>14</v>
      </c>
      <c r="R18" s="130">
        <v>14</v>
      </c>
      <c r="S18" s="130">
        <v>18</v>
      </c>
      <c r="T18" s="130">
        <v>17</v>
      </c>
      <c r="U18" s="130">
        <v>15</v>
      </c>
      <c r="V18" s="130">
        <v>19</v>
      </c>
      <c r="W18" s="130">
        <v>13</v>
      </c>
    </row>
    <row r="19" spans="1:40" ht="11.1" customHeight="1">
      <c r="A19" s="3056" t="s">
        <v>161</v>
      </c>
      <c r="B19" s="3056"/>
      <c r="C19" s="3056"/>
      <c r="D19" s="273"/>
      <c r="E19" s="1788">
        <v>22</v>
      </c>
      <c r="F19" s="1788">
        <v>18</v>
      </c>
      <c r="G19" s="1788">
        <v>21</v>
      </c>
      <c r="H19" s="1788">
        <v>31</v>
      </c>
      <c r="I19" s="1788">
        <v>35</v>
      </c>
      <c r="J19" s="1788">
        <v>35</v>
      </c>
      <c r="K19" s="1788">
        <v>46</v>
      </c>
      <c r="L19" s="1788">
        <v>34</v>
      </c>
      <c r="M19" s="1788">
        <v>10</v>
      </c>
      <c r="N19" s="1788">
        <v>13</v>
      </c>
      <c r="O19" s="1788">
        <v>11</v>
      </c>
      <c r="P19" s="1788">
        <v>17</v>
      </c>
      <c r="Q19" s="1788">
        <v>11</v>
      </c>
      <c r="R19" s="1788">
        <v>11</v>
      </c>
      <c r="S19" s="1788">
        <v>15</v>
      </c>
      <c r="T19" s="1788">
        <v>15</v>
      </c>
      <c r="U19" s="1788">
        <v>13</v>
      </c>
      <c r="V19" s="1788">
        <v>26</v>
      </c>
      <c r="W19" s="1788">
        <v>28</v>
      </c>
    </row>
    <row r="20" spans="1:40" ht="11.1" customHeight="1">
      <c r="A20" s="3055" t="s">
        <v>162</v>
      </c>
      <c r="B20" s="3055"/>
      <c r="C20" s="3055"/>
      <c r="D20" s="130">
        <v>17</v>
      </c>
      <c r="E20" s="130">
        <v>15</v>
      </c>
      <c r="F20" s="130">
        <v>30</v>
      </c>
      <c r="G20" s="130">
        <v>35</v>
      </c>
      <c r="H20" s="130">
        <v>42</v>
      </c>
      <c r="I20" s="130">
        <v>45</v>
      </c>
      <c r="J20" s="130">
        <v>68</v>
      </c>
      <c r="K20" s="130">
        <v>88</v>
      </c>
      <c r="L20" s="130">
        <v>74</v>
      </c>
      <c r="M20" s="130">
        <v>57</v>
      </c>
      <c r="N20" s="130">
        <v>37</v>
      </c>
      <c r="O20" s="130">
        <v>38</v>
      </c>
      <c r="P20" s="130">
        <v>32</v>
      </c>
      <c r="Q20" s="130">
        <v>55</v>
      </c>
      <c r="R20" s="130">
        <v>77</v>
      </c>
      <c r="S20" s="130">
        <v>72</v>
      </c>
      <c r="T20" s="130">
        <v>98</v>
      </c>
      <c r="U20" s="130">
        <v>145</v>
      </c>
      <c r="V20" s="130">
        <v>185</v>
      </c>
      <c r="W20" s="130">
        <v>133</v>
      </c>
    </row>
    <row r="21" spans="1:40" ht="11.1" customHeight="1">
      <c r="A21" s="3056" t="s">
        <v>163</v>
      </c>
      <c r="B21" s="3056"/>
      <c r="C21" s="3056"/>
      <c r="D21" s="1788">
        <v>29</v>
      </c>
      <c r="E21" s="1788">
        <v>27</v>
      </c>
      <c r="F21" s="1788">
        <v>40</v>
      </c>
      <c r="G21" s="1788">
        <v>40</v>
      </c>
      <c r="H21" s="1788">
        <v>74</v>
      </c>
      <c r="I21" s="1788">
        <v>54</v>
      </c>
      <c r="J21" s="1788">
        <v>101</v>
      </c>
      <c r="K21" s="1788">
        <v>136</v>
      </c>
      <c r="L21" s="1788">
        <v>120</v>
      </c>
      <c r="M21" s="1788">
        <v>71</v>
      </c>
      <c r="N21" s="1788">
        <v>53</v>
      </c>
      <c r="O21" s="1788">
        <v>43</v>
      </c>
      <c r="P21" s="1788">
        <v>55</v>
      </c>
      <c r="Q21" s="1788">
        <v>35</v>
      </c>
      <c r="R21" s="1788">
        <v>63</v>
      </c>
      <c r="S21" s="1788">
        <v>70</v>
      </c>
      <c r="T21" s="1788">
        <v>80</v>
      </c>
      <c r="U21" s="1788">
        <v>121</v>
      </c>
      <c r="V21" s="1788">
        <v>136</v>
      </c>
      <c r="W21" s="1788">
        <v>117</v>
      </c>
    </row>
    <row r="22" spans="1:40" ht="11.1" customHeight="1">
      <c r="A22" s="3055" t="s">
        <v>164</v>
      </c>
      <c r="B22" s="3055"/>
      <c r="C22" s="3055"/>
      <c r="D22" s="273"/>
      <c r="E22" s="273"/>
      <c r="F22" s="273"/>
      <c r="G22" s="273"/>
      <c r="H22" s="273"/>
      <c r="I22" s="130">
        <v>20</v>
      </c>
      <c r="J22" s="130">
        <v>19</v>
      </c>
      <c r="K22" s="130">
        <v>22</v>
      </c>
      <c r="L22" s="130">
        <v>27</v>
      </c>
      <c r="M22" s="272"/>
      <c r="N22" s="272"/>
      <c r="O22" s="272"/>
      <c r="P22" s="130">
        <v>11</v>
      </c>
      <c r="Q22" s="272"/>
      <c r="R22" s="272"/>
      <c r="S22" s="130">
        <v>23</v>
      </c>
      <c r="T22" s="130">
        <v>32</v>
      </c>
      <c r="U22" s="130">
        <v>61</v>
      </c>
      <c r="V22" s="130">
        <v>94</v>
      </c>
      <c r="W22" s="130">
        <v>92</v>
      </c>
    </row>
    <row r="23" spans="1:40" ht="11.1" customHeight="1">
      <c r="A23" s="3056" t="s">
        <v>165</v>
      </c>
      <c r="B23" s="3056"/>
      <c r="C23" s="3056"/>
      <c r="D23" s="1787">
        <v>133</v>
      </c>
      <c r="E23" s="1787">
        <v>117</v>
      </c>
      <c r="F23" s="1787">
        <v>115</v>
      </c>
      <c r="G23" s="1787">
        <v>133</v>
      </c>
      <c r="H23" s="1787">
        <v>173</v>
      </c>
      <c r="I23" s="1787">
        <v>160</v>
      </c>
      <c r="J23" s="1787">
        <v>157</v>
      </c>
      <c r="K23" s="1787">
        <v>193</v>
      </c>
      <c r="L23" s="1788">
        <v>154</v>
      </c>
      <c r="M23" s="1788">
        <v>112</v>
      </c>
      <c r="N23" s="1788">
        <v>90</v>
      </c>
      <c r="O23" s="1788">
        <v>80</v>
      </c>
      <c r="P23" s="1788">
        <v>89</v>
      </c>
      <c r="Q23" s="1788">
        <v>91</v>
      </c>
      <c r="R23" s="1788">
        <v>98</v>
      </c>
      <c r="S23" s="1788">
        <v>119</v>
      </c>
      <c r="T23" s="1788">
        <v>143</v>
      </c>
      <c r="U23" s="1788">
        <v>314</v>
      </c>
      <c r="V23" s="1788">
        <v>532</v>
      </c>
      <c r="W23" s="1788">
        <v>708</v>
      </c>
    </row>
    <row r="24" spans="1:40" ht="11.1" customHeight="1">
      <c r="A24" s="3055" t="s">
        <v>166</v>
      </c>
      <c r="B24" s="3055"/>
      <c r="C24" s="3055"/>
      <c r="D24" s="129">
        <v>144</v>
      </c>
      <c r="E24" s="129">
        <v>142</v>
      </c>
      <c r="F24" s="129">
        <v>209</v>
      </c>
      <c r="G24" s="129">
        <v>205</v>
      </c>
      <c r="H24" s="129">
        <v>299</v>
      </c>
      <c r="I24" s="129">
        <v>210</v>
      </c>
      <c r="J24" s="129">
        <v>259</v>
      </c>
      <c r="K24" s="129">
        <v>321</v>
      </c>
      <c r="L24" s="130">
        <v>277</v>
      </c>
      <c r="M24" s="130">
        <v>188</v>
      </c>
      <c r="N24" s="130">
        <v>161</v>
      </c>
      <c r="O24" s="130">
        <v>168</v>
      </c>
      <c r="P24" s="130">
        <v>203</v>
      </c>
      <c r="Q24" s="130">
        <v>184</v>
      </c>
      <c r="R24" s="130">
        <v>235</v>
      </c>
      <c r="S24" s="130">
        <v>292</v>
      </c>
      <c r="T24" s="130">
        <v>402</v>
      </c>
      <c r="U24" s="130">
        <v>567</v>
      </c>
      <c r="V24" s="130">
        <v>687</v>
      </c>
      <c r="W24" s="130">
        <v>716</v>
      </c>
    </row>
    <row r="25" spans="1:40" ht="11.1" customHeight="1">
      <c r="A25" s="3056" t="s">
        <v>167</v>
      </c>
      <c r="B25" s="3056"/>
      <c r="C25" s="3056"/>
      <c r="D25" s="1787">
        <v>67</v>
      </c>
      <c r="E25" s="1787">
        <v>86</v>
      </c>
      <c r="F25" s="1787">
        <v>84</v>
      </c>
      <c r="G25" s="1787">
        <v>95</v>
      </c>
      <c r="H25" s="1787">
        <v>112</v>
      </c>
      <c r="I25" s="1787">
        <v>148</v>
      </c>
      <c r="J25" s="1787">
        <v>197</v>
      </c>
      <c r="K25" s="1787">
        <v>226</v>
      </c>
      <c r="L25" s="1788">
        <v>179</v>
      </c>
      <c r="M25" s="1788">
        <v>170</v>
      </c>
      <c r="N25" s="1788">
        <v>183</v>
      </c>
      <c r="O25" s="1788">
        <v>142</v>
      </c>
      <c r="P25" s="1788">
        <v>152</v>
      </c>
      <c r="Q25" s="1788">
        <v>129</v>
      </c>
      <c r="R25" s="1788">
        <v>185</v>
      </c>
      <c r="S25" s="1788">
        <v>224</v>
      </c>
      <c r="T25" s="1788">
        <v>309</v>
      </c>
      <c r="U25" s="1788">
        <v>500</v>
      </c>
      <c r="V25" s="1788">
        <v>643</v>
      </c>
      <c r="W25" s="1788">
        <v>768</v>
      </c>
    </row>
    <row r="26" spans="1:40" ht="11.1" customHeight="1">
      <c r="A26" s="3055" t="s">
        <v>168</v>
      </c>
      <c r="B26" s="3055"/>
      <c r="C26" s="3055"/>
      <c r="D26" s="129">
        <v>16</v>
      </c>
      <c r="E26" s="129">
        <v>10</v>
      </c>
      <c r="F26" s="129">
        <v>13</v>
      </c>
      <c r="G26" s="129">
        <v>20</v>
      </c>
      <c r="H26" s="129">
        <v>26</v>
      </c>
      <c r="I26" s="129">
        <v>31</v>
      </c>
      <c r="J26" s="129">
        <v>26</v>
      </c>
      <c r="K26" s="129">
        <v>28</v>
      </c>
      <c r="L26" s="129">
        <v>48</v>
      </c>
      <c r="M26" s="129">
        <v>22</v>
      </c>
      <c r="N26" s="130">
        <v>21</v>
      </c>
      <c r="O26" s="130">
        <v>26</v>
      </c>
      <c r="P26" s="130">
        <v>39</v>
      </c>
      <c r="Q26" s="130">
        <v>31</v>
      </c>
      <c r="R26" s="130">
        <v>38</v>
      </c>
      <c r="S26" s="130">
        <v>36</v>
      </c>
      <c r="T26" s="130">
        <v>42</v>
      </c>
      <c r="U26" s="130">
        <v>43</v>
      </c>
      <c r="V26" s="130">
        <v>68</v>
      </c>
      <c r="W26" s="130">
        <v>54</v>
      </c>
    </row>
    <row r="27" spans="1:40" ht="11.1" customHeight="1">
      <c r="A27" s="3056" t="s">
        <v>169</v>
      </c>
      <c r="B27" s="3056"/>
      <c r="C27" s="3056"/>
      <c r="D27" s="273"/>
      <c r="E27" s="273"/>
      <c r="F27" s="1787">
        <v>12</v>
      </c>
      <c r="G27" s="1787">
        <v>12</v>
      </c>
      <c r="H27" s="1787">
        <v>18</v>
      </c>
      <c r="I27" s="1787">
        <v>27</v>
      </c>
      <c r="J27" s="1787">
        <v>27</v>
      </c>
      <c r="K27" s="1787">
        <v>52</v>
      </c>
      <c r="L27" s="1787">
        <v>19</v>
      </c>
      <c r="M27" s="1787">
        <v>23</v>
      </c>
      <c r="N27" s="1787">
        <v>26</v>
      </c>
      <c r="O27" s="1787">
        <v>18</v>
      </c>
      <c r="P27" s="1787">
        <v>17</v>
      </c>
      <c r="Q27" s="1787">
        <v>11</v>
      </c>
      <c r="R27" s="1788">
        <v>15</v>
      </c>
      <c r="S27" s="1788">
        <v>18</v>
      </c>
      <c r="T27" s="1788">
        <v>25</v>
      </c>
      <c r="U27" s="1788">
        <v>33</v>
      </c>
      <c r="V27" s="1788">
        <v>38</v>
      </c>
      <c r="W27" s="1788">
        <v>33</v>
      </c>
    </row>
    <row r="28" spans="1:40" ht="11.1" customHeight="1">
      <c r="A28" s="3055" t="s">
        <v>170</v>
      </c>
      <c r="B28" s="3055"/>
      <c r="C28" s="3055"/>
      <c r="D28" s="129">
        <v>48</v>
      </c>
      <c r="E28" s="129">
        <v>47</v>
      </c>
      <c r="F28" s="129">
        <v>47</v>
      </c>
      <c r="G28" s="129">
        <v>60</v>
      </c>
      <c r="H28" s="129">
        <v>73</v>
      </c>
      <c r="I28" s="129">
        <v>68</v>
      </c>
      <c r="J28" s="129">
        <v>78</v>
      </c>
      <c r="K28" s="129">
        <v>109</v>
      </c>
      <c r="L28" s="130">
        <v>88</v>
      </c>
      <c r="M28" s="130">
        <v>77</v>
      </c>
      <c r="N28" s="130">
        <v>63</v>
      </c>
      <c r="O28" s="130">
        <v>64</v>
      </c>
      <c r="P28" s="130">
        <v>58</v>
      </c>
      <c r="Q28" s="130">
        <v>50</v>
      </c>
      <c r="R28" s="130">
        <v>53</v>
      </c>
      <c r="S28" s="130">
        <v>59</v>
      </c>
      <c r="T28" s="130">
        <v>77</v>
      </c>
      <c r="U28" s="130">
        <v>103</v>
      </c>
      <c r="V28" s="130">
        <v>132</v>
      </c>
      <c r="W28" s="130">
        <v>132</v>
      </c>
    </row>
    <row r="29" spans="1:40" ht="11.1" customHeight="1">
      <c r="A29" s="3056" t="s">
        <v>171</v>
      </c>
      <c r="B29" s="3056"/>
      <c r="C29" s="3056"/>
      <c r="D29" s="273"/>
      <c r="E29" s="273"/>
      <c r="F29" s="273"/>
      <c r="G29" s="273"/>
      <c r="H29" s="273"/>
      <c r="I29" s="273"/>
      <c r="J29" s="273"/>
      <c r="K29" s="273"/>
      <c r="L29" s="272"/>
      <c r="M29" s="272"/>
      <c r="N29" s="272"/>
      <c r="O29" s="272"/>
      <c r="P29" s="272"/>
      <c r="Q29" s="272"/>
      <c r="R29" s="446"/>
      <c r="S29" s="446"/>
      <c r="T29" s="446"/>
      <c r="U29" s="446"/>
      <c r="V29" s="446"/>
      <c r="W29" s="446"/>
    </row>
    <row r="30" spans="1:40" ht="11.1" customHeight="1">
      <c r="A30" s="3056" t="s">
        <v>172</v>
      </c>
      <c r="B30" s="3056"/>
      <c r="C30" s="3056"/>
      <c r="D30" s="273"/>
      <c r="E30" s="273"/>
      <c r="F30" s="273"/>
      <c r="G30" s="273"/>
      <c r="H30" s="273"/>
      <c r="I30" s="273"/>
      <c r="J30" s="273"/>
      <c r="K30" s="273"/>
      <c r="L30" s="272"/>
      <c r="M30" s="272"/>
      <c r="N30" s="272"/>
      <c r="O30" s="272"/>
      <c r="P30" s="272"/>
      <c r="Q30" s="272"/>
      <c r="R30" s="446"/>
      <c r="S30" s="446"/>
      <c r="T30" s="446"/>
      <c r="U30" s="446"/>
      <c r="V30" s="446"/>
      <c r="W30" s="446"/>
      <c r="X30" s="1877"/>
      <c r="Y30" s="1877"/>
      <c r="Z30" s="1877"/>
      <c r="AA30" s="1877"/>
      <c r="AB30" s="1877"/>
      <c r="AC30" s="1877"/>
      <c r="AD30" s="1877"/>
      <c r="AE30" s="1877"/>
      <c r="AF30" s="1877"/>
      <c r="AG30" s="1877"/>
      <c r="AH30" s="1877"/>
      <c r="AI30" s="1877"/>
      <c r="AJ30" s="1877"/>
      <c r="AK30" s="1877"/>
      <c r="AL30" s="1877"/>
      <c r="AM30" s="1877"/>
      <c r="AN30" s="1877"/>
    </row>
    <row r="31" spans="1:40" ht="11.1" customHeight="1">
      <c r="A31" s="3055" t="s">
        <v>173</v>
      </c>
      <c r="B31" s="3055"/>
      <c r="C31" s="3055"/>
      <c r="D31" s="129">
        <v>58</v>
      </c>
      <c r="E31" s="129">
        <v>81</v>
      </c>
      <c r="F31" s="129">
        <v>61</v>
      </c>
      <c r="G31" s="129">
        <v>62</v>
      </c>
      <c r="H31" s="129">
        <v>85</v>
      </c>
      <c r="I31" s="129">
        <v>83</v>
      </c>
      <c r="J31" s="129">
        <v>91</v>
      </c>
      <c r="K31" s="129">
        <v>85</v>
      </c>
      <c r="L31" s="130">
        <v>93</v>
      </c>
      <c r="M31" s="130">
        <v>75</v>
      </c>
      <c r="N31" s="130">
        <v>63</v>
      </c>
      <c r="O31" s="130">
        <v>48</v>
      </c>
      <c r="P31" s="130">
        <v>44</v>
      </c>
      <c r="Q31" s="130">
        <v>40</v>
      </c>
      <c r="R31" s="130">
        <v>54</v>
      </c>
      <c r="S31" s="286">
        <v>26</v>
      </c>
      <c r="T31" s="286">
        <v>40</v>
      </c>
      <c r="U31" s="286">
        <v>37</v>
      </c>
      <c r="V31" s="286">
        <v>50</v>
      </c>
      <c r="W31" s="286">
        <v>47</v>
      </c>
    </row>
    <row r="32" spans="1:40" ht="11.1" customHeight="1">
      <c r="A32" s="3056" t="s">
        <v>174</v>
      </c>
      <c r="B32" s="3056"/>
      <c r="C32" s="3056"/>
      <c r="D32" s="273"/>
      <c r="E32" s="273"/>
      <c r="F32" s="1788">
        <v>13</v>
      </c>
      <c r="G32" s="1788">
        <v>22</v>
      </c>
      <c r="H32" s="1788">
        <v>25</v>
      </c>
      <c r="I32" s="1788">
        <v>35</v>
      </c>
      <c r="J32" s="1788">
        <v>37</v>
      </c>
      <c r="K32" s="1788">
        <v>36</v>
      </c>
      <c r="L32" s="1788">
        <v>40</v>
      </c>
      <c r="M32" s="1788">
        <v>13</v>
      </c>
      <c r="N32" s="1788">
        <v>27</v>
      </c>
      <c r="O32" s="1788">
        <v>21</v>
      </c>
      <c r="P32" s="1788">
        <v>23</v>
      </c>
      <c r="Q32" s="1788">
        <v>18</v>
      </c>
      <c r="R32" s="1788">
        <v>29</v>
      </c>
      <c r="S32" s="1788">
        <v>35</v>
      </c>
      <c r="T32" s="1788">
        <v>47</v>
      </c>
      <c r="U32" s="1788">
        <v>61</v>
      </c>
      <c r="V32" s="1788">
        <v>51</v>
      </c>
      <c r="W32" s="1788">
        <v>68</v>
      </c>
    </row>
    <row r="33" spans="1:23" ht="11.1" customHeight="1">
      <c r="A33" s="3055" t="s">
        <v>1029</v>
      </c>
      <c r="B33" s="3055"/>
      <c r="C33" s="3055"/>
      <c r="D33" s="129">
        <v>167</v>
      </c>
      <c r="E33" s="129">
        <v>169</v>
      </c>
      <c r="F33" s="129">
        <v>189</v>
      </c>
      <c r="G33" s="129">
        <v>228</v>
      </c>
      <c r="H33" s="129">
        <v>216</v>
      </c>
      <c r="I33" s="129">
        <v>179</v>
      </c>
      <c r="J33" s="129">
        <v>305</v>
      </c>
      <c r="K33" s="129">
        <v>203</v>
      </c>
      <c r="L33" s="130">
        <v>164</v>
      </c>
      <c r="M33" s="130">
        <v>146</v>
      </c>
      <c r="N33" s="130">
        <v>17</v>
      </c>
      <c r="O33" s="130">
        <v>142</v>
      </c>
      <c r="P33" s="130">
        <v>119</v>
      </c>
      <c r="Q33" s="130">
        <v>162</v>
      </c>
      <c r="R33" s="130">
        <v>196</v>
      </c>
      <c r="S33" s="130">
        <v>185</v>
      </c>
      <c r="T33" s="130">
        <v>210</v>
      </c>
      <c r="U33" s="130">
        <v>394</v>
      </c>
      <c r="V33" s="130">
        <v>556</v>
      </c>
      <c r="W33" s="130">
        <v>867</v>
      </c>
    </row>
    <row r="34" spans="1:23" ht="11.1" customHeight="1">
      <c r="A34" s="3056" t="s">
        <v>176</v>
      </c>
      <c r="B34" s="3056"/>
      <c r="C34" s="3056"/>
      <c r="D34" s="1787">
        <v>110</v>
      </c>
      <c r="E34" s="1787">
        <v>87</v>
      </c>
      <c r="F34" s="1787">
        <v>72</v>
      </c>
      <c r="G34" s="1787">
        <v>90</v>
      </c>
      <c r="H34" s="1787">
        <v>110</v>
      </c>
      <c r="I34" s="1787">
        <v>87</v>
      </c>
      <c r="J34" s="1787">
        <v>108</v>
      </c>
      <c r="K34" s="1787">
        <v>110</v>
      </c>
      <c r="L34" s="1788">
        <v>110</v>
      </c>
      <c r="M34" s="1788">
        <v>109</v>
      </c>
      <c r="N34" s="1788">
        <v>68</v>
      </c>
      <c r="O34" s="1788">
        <v>49</v>
      </c>
      <c r="P34" s="1788">
        <v>53</v>
      </c>
      <c r="Q34" s="1788">
        <v>68</v>
      </c>
      <c r="R34" s="1788">
        <v>58</v>
      </c>
      <c r="S34" s="1788">
        <v>75</v>
      </c>
      <c r="T34" s="1788">
        <v>51</v>
      </c>
      <c r="U34" s="1788">
        <v>58</v>
      </c>
      <c r="V34" s="1788">
        <v>57</v>
      </c>
      <c r="W34" s="1788">
        <v>54</v>
      </c>
    </row>
    <row r="35" spans="1:23" ht="11.1" customHeight="1">
      <c r="A35" s="3055" t="s">
        <v>177</v>
      </c>
      <c r="B35" s="3055"/>
      <c r="C35" s="3055"/>
      <c r="D35" s="129">
        <v>425</v>
      </c>
      <c r="E35" s="129">
        <v>343</v>
      </c>
      <c r="F35" s="129">
        <v>425</v>
      </c>
      <c r="G35" s="129">
        <v>396</v>
      </c>
      <c r="H35" s="129">
        <v>376</v>
      </c>
      <c r="I35" s="129">
        <v>399</v>
      </c>
      <c r="J35" s="129">
        <v>455</v>
      </c>
      <c r="K35" s="129">
        <v>660</v>
      </c>
      <c r="L35" s="130">
        <v>583</v>
      </c>
      <c r="M35" s="130">
        <v>464</v>
      </c>
      <c r="N35" s="130">
        <v>415</v>
      </c>
      <c r="O35" s="130">
        <v>388</v>
      </c>
      <c r="P35" s="130">
        <v>469</v>
      </c>
      <c r="Q35" s="130">
        <v>467</v>
      </c>
      <c r="R35" s="130">
        <v>533</v>
      </c>
      <c r="S35" s="130">
        <v>503</v>
      </c>
      <c r="T35" s="130">
        <v>634</v>
      </c>
      <c r="U35" s="130">
        <v>991</v>
      </c>
      <c r="V35" s="130">
        <v>1306</v>
      </c>
      <c r="W35" s="130">
        <v>1276</v>
      </c>
    </row>
    <row r="36" spans="1:23" ht="11.1" customHeight="1">
      <c r="A36" s="3056" t="s">
        <v>178</v>
      </c>
      <c r="B36" s="3056"/>
      <c r="C36" s="3056"/>
      <c r="D36" s="1787">
        <v>71</v>
      </c>
      <c r="E36" s="1787">
        <v>84</v>
      </c>
      <c r="F36" s="1787">
        <v>95</v>
      </c>
      <c r="G36" s="1787">
        <v>135</v>
      </c>
      <c r="H36" s="1787">
        <v>174</v>
      </c>
      <c r="I36" s="1787">
        <v>199</v>
      </c>
      <c r="J36" s="1787">
        <v>293</v>
      </c>
      <c r="K36" s="1787">
        <v>326</v>
      </c>
      <c r="L36" s="1788">
        <v>221</v>
      </c>
      <c r="M36" s="1788">
        <v>188</v>
      </c>
      <c r="N36" s="1788">
        <v>168</v>
      </c>
      <c r="O36" s="1788">
        <v>125</v>
      </c>
      <c r="P36" s="1788">
        <v>177</v>
      </c>
      <c r="Q36" s="1788">
        <v>205</v>
      </c>
      <c r="R36" s="1788">
        <v>172</v>
      </c>
      <c r="S36" s="1788">
        <v>227</v>
      </c>
      <c r="T36" s="1788">
        <v>314</v>
      </c>
      <c r="U36" s="1788">
        <v>500</v>
      </c>
      <c r="V36" s="1788">
        <v>708</v>
      </c>
      <c r="W36" s="1788">
        <v>711</v>
      </c>
    </row>
    <row r="37" spans="1:23" ht="11.1" customHeight="1">
      <c r="A37" s="3055" t="s">
        <v>179</v>
      </c>
      <c r="B37" s="3055"/>
      <c r="C37" s="3055"/>
      <c r="D37" s="273"/>
      <c r="E37" s="273"/>
      <c r="F37" s="273"/>
      <c r="G37" s="273"/>
      <c r="H37" s="273"/>
      <c r="I37" s="273"/>
      <c r="J37" s="273"/>
      <c r="K37" s="273"/>
      <c r="L37" s="272"/>
      <c r="M37" s="272"/>
      <c r="N37" s="272"/>
      <c r="O37" s="272"/>
      <c r="P37" s="272"/>
      <c r="Q37" s="272"/>
      <c r="R37" s="272"/>
      <c r="S37" s="272"/>
      <c r="T37" s="272"/>
      <c r="U37" s="272"/>
      <c r="V37" s="272"/>
      <c r="W37" s="272"/>
    </row>
    <row r="38" spans="1:23" ht="11.1" customHeight="1">
      <c r="A38" s="3056" t="s">
        <v>1028</v>
      </c>
      <c r="B38" s="3056"/>
      <c r="C38" s="3056"/>
      <c r="D38" s="1787">
        <v>87</v>
      </c>
      <c r="E38" s="1787">
        <v>109</v>
      </c>
      <c r="F38" s="1787">
        <v>123</v>
      </c>
      <c r="G38" s="1787">
        <v>163</v>
      </c>
      <c r="H38" s="1787">
        <v>158</v>
      </c>
      <c r="I38" s="1787">
        <v>246</v>
      </c>
      <c r="J38" s="1787">
        <v>238</v>
      </c>
      <c r="K38" s="1787">
        <v>345</v>
      </c>
      <c r="L38" s="1788">
        <v>301</v>
      </c>
      <c r="M38" s="1788">
        <v>266</v>
      </c>
      <c r="N38" s="1788">
        <v>182</v>
      </c>
      <c r="O38" s="1788">
        <v>233</v>
      </c>
      <c r="P38" s="1788">
        <v>315</v>
      </c>
      <c r="Q38" s="1788">
        <v>338</v>
      </c>
      <c r="R38" s="1788">
        <v>415</v>
      </c>
      <c r="S38" s="1788">
        <v>524</v>
      </c>
      <c r="T38" s="1788">
        <v>698</v>
      </c>
      <c r="U38" s="1788">
        <v>1124</v>
      </c>
      <c r="V38" s="1788">
        <v>1556</v>
      </c>
      <c r="W38" s="1788">
        <v>1105</v>
      </c>
    </row>
    <row r="39" spans="1:23" ht="11.1" customHeight="1">
      <c r="A39" s="3055" t="s">
        <v>181</v>
      </c>
      <c r="B39" s="3055"/>
      <c r="C39" s="3055"/>
      <c r="D39" s="129">
        <v>16</v>
      </c>
      <c r="E39" s="129">
        <v>17</v>
      </c>
      <c r="F39" s="129">
        <v>21</v>
      </c>
      <c r="G39" s="129">
        <v>18</v>
      </c>
      <c r="H39" s="129">
        <v>44</v>
      </c>
      <c r="I39" s="129">
        <v>53</v>
      </c>
      <c r="J39" s="129">
        <v>36</v>
      </c>
      <c r="K39" s="129">
        <v>41</v>
      </c>
      <c r="L39" s="129">
        <v>68</v>
      </c>
      <c r="M39" s="129">
        <v>38</v>
      </c>
      <c r="N39" s="130">
        <v>30</v>
      </c>
      <c r="O39" s="130">
        <v>39</v>
      </c>
      <c r="P39" s="130">
        <v>38</v>
      </c>
      <c r="Q39" s="130">
        <v>38</v>
      </c>
      <c r="R39" s="130">
        <v>27</v>
      </c>
      <c r="S39" s="130">
        <v>19</v>
      </c>
      <c r="T39" s="130">
        <v>29</v>
      </c>
      <c r="U39" s="130">
        <v>31</v>
      </c>
      <c r="V39" s="130">
        <v>45</v>
      </c>
      <c r="W39" s="130">
        <v>46</v>
      </c>
    </row>
    <row r="40" spans="1:23" ht="11.1" customHeight="1">
      <c r="A40" s="3056" t="s">
        <v>182</v>
      </c>
      <c r="B40" s="3056"/>
      <c r="C40" s="3056"/>
      <c r="D40" s="1787">
        <v>27</v>
      </c>
      <c r="E40" s="1787">
        <v>25</v>
      </c>
      <c r="F40" s="1787">
        <v>24</v>
      </c>
      <c r="G40" s="1787">
        <v>27</v>
      </c>
      <c r="H40" s="1787">
        <v>15</v>
      </c>
      <c r="I40" s="1787">
        <v>30</v>
      </c>
      <c r="J40" s="1787">
        <v>35</v>
      </c>
      <c r="K40" s="1787">
        <v>37</v>
      </c>
      <c r="L40" s="1788">
        <v>49</v>
      </c>
      <c r="M40" s="1788">
        <v>31</v>
      </c>
      <c r="N40" s="1788">
        <v>25</v>
      </c>
      <c r="O40" s="1788">
        <v>20</v>
      </c>
      <c r="P40" s="1788">
        <v>32</v>
      </c>
      <c r="Q40" s="1788">
        <v>17</v>
      </c>
      <c r="R40" s="1788">
        <v>14</v>
      </c>
      <c r="S40" s="1788">
        <v>23</v>
      </c>
      <c r="T40" s="1788">
        <v>22</v>
      </c>
      <c r="U40" s="1788">
        <v>26</v>
      </c>
      <c r="V40" s="1788">
        <v>39</v>
      </c>
      <c r="W40" s="1788">
        <v>45</v>
      </c>
    </row>
    <row r="41" spans="1:23" ht="11.1" customHeight="1">
      <c r="A41" s="3055" t="s">
        <v>183</v>
      </c>
      <c r="B41" s="3055"/>
      <c r="C41" s="3055"/>
      <c r="D41" s="129">
        <v>139</v>
      </c>
      <c r="E41" s="129">
        <v>124</v>
      </c>
      <c r="F41" s="129">
        <v>83</v>
      </c>
      <c r="G41" s="129">
        <v>143</v>
      </c>
      <c r="H41" s="129">
        <v>172</v>
      </c>
      <c r="I41" s="129">
        <v>191</v>
      </c>
      <c r="J41" s="129">
        <v>216</v>
      </c>
      <c r="K41" s="129">
        <v>213</v>
      </c>
      <c r="L41" s="130">
        <v>207</v>
      </c>
      <c r="M41" s="130">
        <v>224</v>
      </c>
      <c r="N41" s="130">
        <v>187</v>
      </c>
      <c r="O41" s="130">
        <v>205</v>
      </c>
      <c r="P41" s="130">
        <v>216</v>
      </c>
      <c r="Q41" s="130">
        <v>196</v>
      </c>
      <c r="R41" s="130">
        <v>186</v>
      </c>
      <c r="S41" s="130">
        <v>202</v>
      </c>
      <c r="T41" s="130">
        <v>269</v>
      </c>
      <c r="U41" s="130">
        <v>513</v>
      </c>
      <c r="V41" s="130">
        <v>733</v>
      </c>
      <c r="W41" s="130">
        <v>1045</v>
      </c>
    </row>
    <row r="42" spans="1:23" ht="11.1" customHeight="1">
      <c r="A42" s="3056" t="s">
        <v>184</v>
      </c>
      <c r="B42" s="3056"/>
      <c r="C42" s="3056"/>
      <c r="D42" s="1787">
        <v>14</v>
      </c>
      <c r="E42" s="1787">
        <v>24</v>
      </c>
      <c r="F42" s="1787">
        <v>32</v>
      </c>
      <c r="G42" s="1787">
        <v>32</v>
      </c>
      <c r="H42" s="1787">
        <v>43</v>
      </c>
      <c r="I42" s="1787">
        <v>26</v>
      </c>
      <c r="J42" s="1787">
        <v>51</v>
      </c>
      <c r="K42" s="1787">
        <v>72</v>
      </c>
      <c r="L42" s="1787">
        <v>37</v>
      </c>
      <c r="M42" s="1787">
        <v>36</v>
      </c>
      <c r="N42" s="1787">
        <v>36</v>
      </c>
      <c r="O42" s="1787">
        <v>48</v>
      </c>
      <c r="P42" s="1788">
        <v>43</v>
      </c>
      <c r="Q42" s="1788">
        <v>49</v>
      </c>
      <c r="R42" s="1788">
        <v>68</v>
      </c>
      <c r="S42" s="1788">
        <v>66</v>
      </c>
      <c r="T42" s="1788">
        <v>87</v>
      </c>
      <c r="U42" s="1788">
        <v>112</v>
      </c>
      <c r="V42" s="1788">
        <v>111</v>
      </c>
      <c r="W42" s="1788">
        <v>134</v>
      </c>
    </row>
    <row r="43" spans="1:23" ht="11.1" customHeight="1">
      <c r="A43" s="3055" t="s">
        <v>185</v>
      </c>
      <c r="B43" s="3055"/>
      <c r="C43" s="3055"/>
      <c r="D43" s="129">
        <v>35</v>
      </c>
      <c r="E43" s="129">
        <v>37</v>
      </c>
      <c r="F43" s="129">
        <v>49</v>
      </c>
      <c r="G43" s="129">
        <v>40</v>
      </c>
      <c r="H43" s="129">
        <v>67</v>
      </c>
      <c r="I43" s="129">
        <v>59</v>
      </c>
      <c r="J43" s="129">
        <v>81</v>
      </c>
      <c r="K43" s="129">
        <v>111</v>
      </c>
      <c r="L43" s="129">
        <v>85</v>
      </c>
      <c r="M43" s="130">
        <v>83</v>
      </c>
      <c r="N43" s="130">
        <v>71</v>
      </c>
      <c r="O43" s="130">
        <v>64</v>
      </c>
      <c r="P43" s="130">
        <v>62</v>
      </c>
      <c r="Q43" s="130">
        <v>50</v>
      </c>
      <c r="R43" s="130">
        <v>48</v>
      </c>
      <c r="S43" s="130">
        <v>89</v>
      </c>
      <c r="T43" s="130">
        <v>116</v>
      </c>
      <c r="U43" s="130">
        <v>143</v>
      </c>
      <c r="V43" s="130">
        <v>234</v>
      </c>
      <c r="W43" s="130">
        <v>267</v>
      </c>
    </row>
    <row r="44" spans="1:23" ht="11.1" customHeight="1">
      <c r="A44" s="3056" t="s">
        <v>186</v>
      </c>
      <c r="B44" s="3056"/>
      <c r="C44" s="3056"/>
      <c r="D44" s="273"/>
      <c r="E44" s="273"/>
      <c r="F44" s="273"/>
      <c r="G44" s="273"/>
      <c r="H44" s="273"/>
      <c r="I44" s="273"/>
      <c r="J44" s="273"/>
      <c r="K44" s="273"/>
      <c r="L44" s="272"/>
      <c r="M44" s="272"/>
      <c r="N44" s="272"/>
      <c r="O44" s="272"/>
      <c r="P44" s="272"/>
      <c r="Q44" s="272"/>
      <c r="R44" s="272"/>
      <c r="S44" s="272"/>
      <c r="T44" s="272"/>
      <c r="U44" s="272"/>
      <c r="V44" s="272"/>
      <c r="W44" s="272"/>
    </row>
    <row r="45" spans="1:23" ht="11.1" customHeight="1">
      <c r="A45" s="3055" t="s">
        <v>187</v>
      </c>
      <c r="B45" s="3055"/>
      <c r="C45" s="3055"/>
      <c r="D45" s="129">
        <v>69</v>
      </c>
      <c r="E45" s="129">
        <v>53</v>
      </c>
      <c r="F45" s="129">
        <v>61</v>
      </c>
      <c r="G45" s="129">
        <v>86</v>
      </c>
      <c r="H45" s="129">
        <v>106</v>
      </c>
      <c r="I45" s="129">
        <v>147</v>
      </c>
      <c r="J45" s="129">
        <v>198</v>
      </c>
      <c r="K45" s="129">
        <v>229</v>
      </c>
      <c r="L45" s="129">
        <v>199</v>
      </c>
      <c r="M45" s="129">
        <v>129</v>
      </c>
      <c r="N45" s="129">
        <v>135</v>
      </c>
      <c r="O45" s="130">
        <v>129</v>
      </c>
      <c r="P45" s="130">
        <v>134</v>
      </c>
      <c r="Q45" s="130">
        <v>107</v>
      </c>
      <c r="R45" s="130">
        <v>135</v>
      </c>
      <c r="S45" s="130">
        <v>136</v>
      </c>
      <c r="T45" s="130">
        <v>202</v>
      </c>
      <c r="U45" s="130">
        <v>249</v>
      </c>
      <c r="V45" s="130">
        <v>306</v>
      </c>
      <c r="W45" s="130">
        <v>252</v>
      </c>
    </row>
    <row r="46" spans="1:23" ht="11.1" customHeight="1">
      <c r="A46" s="3056" t="s">
        <v>188</v>
      </c>
      <c r="B46" s="3056"/>
      <c r="C46" s="3056"/>
      <c r="D46" s="1787">
        <v>281</v>
      </c>
      <c r="E46" s="1787">
        <v>239</v>
      </c>
      <c r="F46" s="1787">
        <v>345</v>
      </c>
      <c r="G46" s="1787">
        <v>408</v>
      </c>
      <c r="H46" s="1787">
        <v>455</v>
      </c>
      <c r="I46" s="1787">
        <v>497</v>
      </c>
      <c r="J46" s="1787">
        <v>503</v>
      </c>
      <c r="K46" s="1787">
        <v>687</v>
      </c>
      <c r="L46" s="1788">
        <v>584</v>
      </c>
      <c r="M46" s="1788">
        <v>440</v>
      </c>
      <c r="N46" s="1788">
        <v>427</v>
      </c>
      <c r="O46" s="1788">
        <v>393</v>
      </c>
      <c r="P46" s="1788">
        <v>457</v>
      </c>
      <c r="Q46" s="1788">
        <v>412</v>
      </c>
      <c r="R46" s="1788">
        <v>391</v>
      </c>
      <c r="S46" s="1788">
        <v>411</v>
      </c>
      <c r="T46" s="1788">
        <v>470</v>
      </c>
      <c r="U46" s="1788">
        <v>584</v>
      </c>
      <c r="V46" s="1788">
        <v>694</v>
      </c>
      <c r="W46" s="1788">
        <v>741</v>
      </c>
    </row>
    <row r="47" spans="1:23" ht="11.1" customHeight="1">
      <c r="A47" s="3055" t="s">
        <v>189</v>
      </c>
      <c r="B47" s="3055"/>
      <c r="C47" s="3055"/>
      <c r="D47" s="129">
        <v>82</v>
      </c>
      <c r="E47" s="129">
        <v>65</v>
      </c>
      <c r="F47" s="129">
        <v>48</v>
      </c>
      <c r="G47" s="129">
        <v>47</v>
      </c>
      <c r="H47" s="129">
        <v>74</v>
      </c>
      <c r="I47" s="129">
        <v>65</v>
      </c>
      <c r="J47" s="129">
        <v>83</v>
      </c>
      <c r="K47" s="129">
        <v>96</v>
      </c>
      <c r="L47" s="130">
        <v>77</v>
      </c>
      <c r="M47" s="130">
        <v>68</v>
      </c>
      <c r="N47" s="130">
        <v>58</v>
      </c>
      <c r="O47" s="130">
        <v>37</v>
      </c>
      <c r="P47" s="130">
        <v>41</v>
      </c>
      <c r="Q47" s="130">
        <v>47</v>
      </c>
      <c r="R47" s="130">
        <v>30</v>
      </c>
      <c r="S47" s="130">
        <v>37</v>
      </c>
      <c r="T47" s="130">
        <v>44</v>
      </c>
      <c r="U47" s="130">
        <v>48</v>
      </c>
      <c r="V47" s="130">
        <v>47</v>
      </c>
      <c r="W47" s="130">
        <v>51</v>
      </c>
    </row>
    <row r="48" spans="1:23" ht="11.1" customHeight="1">
      <c r="A48" s="3056" t="s">
        <v>190</v>
      </c>
      <c r="B48" s="3056"/>
      <c r="C48" s="3056"/>
      <c r="D48" s="273"/>
      <c r="E48" s="273"/>
      <c r="F48" s="273"/>
      <c r="G48" s="273"/>
      <c r="H48" s="273"/>
      <c r="I48" s="1788">
        <v>11</v>
      </c>
      <c r="J48" s="273"/>
      <c r="K48" s="1788">
        <v>18</v>
      </c>
      <c r="L48" s="1788">
        <v>13</v>
      </c>
      <c r="M48" s="1788">
        <v>11</v>
      </c>
      <c r="N48" s="272"/>
      <c r="O48" s="272"/>
      <c r="P48" s="1788">
        <v>11</v>
      </c>
      <c r="Q48" s="272"/>
      <c r="R48" s="1788">
        <v>11</v>
      </c>
      <c r="S48" s="1788">
        <v>12</v>
      </c>
      <c r="T48" s="1788">
        <v>14</v>
      </c>
      <c r="U48" s="1788">
        <v>21</v>
      </c>
      <c r="V48" s="1788">
        <v>38</v>
      </c>
      <c r="W48" s="1788">
        <v>51</v>
      </c>
    </row>
    <row r="49" spans="1:23" ht="11.1" customHeight="1">
      <c r="A49" s="3055" t="s">
        <v>191</v>
      </c>
      <c r="B49" s="3055"/>
      <c r="C49" s="3055"/>
      <c r="D49" s="129">
        <v>82</v>
      </c>
      <c r="E49" s="129">
        <v>74</v>
      </c>
      <c r="F49" s="129">
        <v>76</v>
      </c>
      <c r="G49" s="129">
        <v>112</v>
      </c>
      <c r="H49" s="129">
        <v>113</v>
      </c>
      <c r="I49" s="129">
        <v>128</v>
      </c>
      <c r="J49" s="129">
        <v>137</v>
      </c>
      <c r="K49" s="129">
        <v>143</v>
      </c>
      <c r="L49" s="130">
        <v>143</v>
      </c>
      <c r="M49" s="130">
        <v>97</v>
      </c>
      <c r="N49" s="130">
        <v>67</v>
      </c>
      <c r="O49" s="130">
        <v>71</v>
      </c>
      <c r="P49" s="130">
        <v>96</v>
      </c>
      <c r="Q49" s="130">
        <v>69</v>
      </c>
      <c r="R49" s="130">
        <v>109</v>
      </c>
      <c r="S49" s="130">
        <v>129</v>
      </c>
      <c r="T49" s="130">
        <v>168</v>
      </c>
      <c r="U49" s="130">
        <v>254</v>
      </c>
      <c r="V49" s="130">
        <v>351</v>
      </c>
      <c r="W49" s="130">
        <v>409</v>
      </c>
    </row>
    <row r="50" spans="1:23" ht="11.1" customHeight="1">
      <c r="A50" s="3056" t="s">
        <v>192</v>
      </c>
      <c r="B50" s="3056"/>
      <c r="C50" s="3056"/>
      <c r="D50" s="1787">
        <v>129</v>
      </c>
      <c r="E50" s="1787">
        <v>151</v>
      </c>
      <c r="F50" s="1787">
        <v>111</v>
      </c>
      <c r="G50" s="1787">
        <v>139</v>
      </c>
      <c r="H50" s="1787">
        <v>149</v>
      </c>
      <c r="I50" s="1787">
        <v>166</v>
      </c>
      <c r="J50" s="1787">
        <v>156</v>
      </c>
      <c r="K50" s="1787">
        <v>189</v>
      </c>
      <c r="L50" s="1788">
        <v>160</v>
      </c>
      <c r="M50" s="1788">
        <v>121</v>
      </c>
      <c r="N50" s="1788">
        <v>115</v>
      </c>
      <c r="O50" s="1788">
        <v>71</v>
      </c>
      <c r="P50" s="1788">
        <v>93</v>
      </c>
      <c r="Q50" s="1788">
        <v>57</v>
      </c>
      <c r="R50" s="1788">
        <v>88</v>
      </c>
      <c r="S50" s="1788">
        <v>90</v>
      </c>
      <c r="T50" s="1788">
        <v>85</v>
      </c>
      <c r="U50" s="1788">
        <v>90</v>
      </c>
      <c r="V50" s="1788">
        <v>111</v>
      </c>
      <c r="W50" s="1788">
        <v>128</v>
      </c>
    </row>
    <row r="51" spans="1:23" ht="11.1" customHeight="1">
      <c r="A51" s="3055" t="s">
        <v>1031</v>
      </c>
      <c r="B51" s="3055"/>
      <c r="C51" s="3055"/>
      <c r="D51" s="273"/>
      <c r="E51" s="273"/>
      <c r="F51" s="129">
        <v>18</v>
      </c>
      <c r="G51" s="129">
        <v>38</v>
      </c>
      <c r="H51" s="129">
        <v>47</v>
      </c>
      <c r="I51" s="129">
        <v>57</v>
      </c>
      <c r="J51" s="129">
        <v>42</v>
      </c>
      <c r="K51" s="129">
        <v>67</v>
      </c>
      <c r="L51" s="130">
        <v>61</v>
      </c>
      <c r="M51" s="130">
        <v>59</v>
      </c>
      <c r="N51" s="130">
        <v>30</v>
      </c>
      <c r="O51" s="130">
        <v>61</v>
      </c>
      <c r="P51" s="130">
        <v>77</v>
      </c>
      <c r="Q51" s="130">
        <v>60</v>
      </c>
      <c r="R51" s="130">
        <v>76</v>
      </c>
      <c r="S51" s="130">
        <v>56</v>
      </c>
      <c r="T51" s="130">
        <v>94</v>
      </c>
      <c r="U51" s="130">
        <v>143</v>
      </c>
      <c r="V51" s="130">
        <v>191</v>
      </c>
      <c r="W51" s="130">
        <v>141</v>
      </c>
    </row>
    <row r="52" spans="1:23" ht="11.1" customHeight="1">
      <c r="A52" s="3056" t="s">
        <v>194</v>
      </c>
      <c r="B52" s="3056"/>
      <c r="C52" s="3056"/>
      <c r="D52" s="1787">
        <v>52</v>
      </c>
      <c r="E52" s="1787">
        <v>52</v>
      </c>
      <c r="F52" s="1787">
        <v>61</v>
      </c>
      <c r="G52" s="1787">
        <v>74</v>
      </c>
      <c r="H52" s="1787">
        <v>108</v>
      </c>
      <c r="I52" s="1787">
        <v>110</v>
      </c>
      <c r="J52" s="1787">
        <v>119</v>
      </c>
      <c r="K52" s="1787">
        <v>155</v>
      </c>
      <c r="L52" s="1788">
        <v>152</v>
      </c>
      <c r="M52" s="1788">
        <v>88</v>
      </c>
      <c r="N52" s="1788">
        <v>81</v>
      </c>
      <c r="O52" s="1788">
        <v>81</v>
      </c>
      <c r="P52" s="1788">
        <v>87</v>
      </c>
      <c r="Q52" s="1788">
        <v>65</v>
      </c>
      <c r="R52" s="1788">
        <v>91</v>
      </c>
      <c r="S52" s="1788">
        <v>102</v>
      </c>
      <c r="T52" s="1788">
        <v>115</v>
      </c>
      <c r="U52" s="1788">
        <v>147</v>
      </c>
      <c r="V52" s="1788">
        <v>265</v>
      </c>
      <c r="W52" s="1788">
        <v>279</v>
      </c>
    </row>
    <row r="53" spans="1:23" ht="11.1" customHeight="1">
      <c r="A53" s="3055" t="s">
        <v>195</v>
      </c>
      <c r="B53" s="3055"/>
      <c r="C53" s="3055"/>
      <c r="D53" s="273"/>
      <c r="E53" s="273"/>
      <c r="F53" s="273"/>
      <c r="G53" s="273"/>
      <c r="H53" s="273"/>
      <c r="I53" s="273"/>
      <c r="J53" s="273"/>
      <c r="K53" s="273"/>
      <c r="L53" s="272"/>
      <c r="M53" s="272"/>
      <c r="N53" s="272"/>
      <c r="O53" s="272"/>
      <c r="P53" s="272"/>
      <c r="Q53" s="272"/>
      <c r="R53" s="272"/>
      <c r="S53" s="272"/>
      <c r="T53" s="272"/>
      <c r="U53" s="272"/>
      <c r="V53" s="272"/>
      <c r="W53" s="272"/>
    </row>
    <row r="54" spans="1:23" ht="11.1" customHeight="1">
      <c r="A54" s="3040" t="s">
        <v>196</v>
      </c>
      <c r="B54" s="3040"/>
      <c r="C54" s="3040"/>
      <c r="D54" s="1789">
        <v>3822</v>
      </c>
      <c r="E54" s="1789">
        <v>3544</v>
      </c>
      <c r="F54" s="1789">
        <v>3833</v>
      </c>
      <c r="G54" s="1789">
        <v>4599</v>
      </c>
      <c r="H54" s="1789">
        <v>5199</v>
      </c>
      <c r="I54" s="1789">
        <v>5443</v>
      </c>
      <c r="J54" s="1789">
        <v>6208</v>
      </c>
      <c r="K54" s="1789">
        <v>7448</v>
      </c>
      <c r="L54" s="1790">
        <v>6512</v>
      </c>
      <c r="M54" s="1790">
        <v>5129</v>
      </c>
      <c r="N54" s="1790">
        <v>4350</v>
      </c>
      <c r="O54" s="1790">
        <v>4183</v>
      </c>
      <c r="P54" s="1790">
        <v>4681</v>
      </c>
      <c r="Q54" s="1790">
        <v>4404</v>
      </c>
      <c r="R54" s="1790">
        <v>4944</v>
      </c>
      <c r="S54" s="1790">
        <v>5415</v>
      </c>
      <c r="T54" s="1790">
        <v>6784</v>
      </c>
      <c r="U54" s="1790">
        <v>10375</v>
      </c>
      <c r="V54" s="1790">
        <v>13942</v>
      </c>
      <c r="W54" s="1790">
        <v>14666</v>
      </c>
    </row>
    <row r="55" spans="1:23" ht="11.1" customHeight="1">
      <c r="A55" s="3083" t="s">
        <v>1311</v>
      </c>
      <c r="B55" s="3083"/>
      <c r="C55" s="3083"/>
      <c r="D55" s="3083"/>
      <c r="E55" s="3083"/>
      <c r="F55" s="3083"/>
      <c r="G55" s="3084"/>
      <c r="H55" s="3084"/>
      <c r="I55" s="271"/>
      <c r="J55" s="271"/>
      <c r="K55" s="271"/>
      <c r="L55" s="271"/>
      <c r="M55" s="271"/>
      <c r="N55" s="271"/>
      <c r="O55" s="271"/>
      <c r="P55" s="271"/>
      <c r="Q55" s="271"/>
      <c r="R55" s="271"/>
      <c r="S55" s="271"/>
      <c r="T55" s="271"/>
      <c r="U55" s="271"/>
      <c r="V55" s="271"/>
      <c r="W55" s="271"/>
    </row>
    <row r="56" spans="1:23" ht="12" customHeight="1">
      <c r="A56" s="1883" t="s">
        <v>665</v>
      </c>
      <c r="B56" s="3042" t="s">
        <v>1287</v>
      </c>
      <c r="C56" s="3042"/>
      <c r="D56" s="3042"/>
      <c r="E56" s="3042"/>
      <c r="F56" s="3042"/>
      <c r="G56" s="3042"/>
      <c r="H56" s="3042"/>
      <c r="I56" s="3042"/>
      <c r="J56" s="3042"/>
      <c r="K56" s="3042"/>
      <c r="L56" s="3042"/>
      <c r="M56" s="2282"/>
      <c r="N56" s="2282"/>
      <c r="O56" s="2282"/>
      <c r="P56" s="2282"/>
      <c r="Q56" s="2282"/>
      <c r="R56" s="2282"/>
      <c r="S56" s="2282"/>
      <c r="T56" s="2282"/>
      <c r="U56" s="2282"/>
      <c r="V56" s="2282"/>
      <c r="W56" s="2282"/>
    </row>
    <row r="57" spans="1:23" ht="12" customHeight="1">
      <c r="A57" s="1883"/>
      <c r="B57" s="3042"/>
      <c r="C57" s="3042"/>
      <c r="D57" s="3042"/>
      <c r="E57" s="3042"/>
      <c r="F57" s="3042"/>
      <c r="G57" s="3042"/>
      <c r="H57" s="3042"/>
      <c r="I57" s="3042"/>
      <c r="J57" s="3042"/>
      <c r="K57" s="3042"/>
      <c r="L57" s="3042"/>
      <c r="M57" s="2395"/>
      <c r="N57" s="2395"/>
      <c r="O57" s="2395"/>
      <c r="P57" s="2395"/>
      <c r="Q57" s="2395"/>
      <c r="R57" s="2395"/>
      <c r="S57" s="2395"/>
      <c r="T57" s="2395"/>
      <c r="U57" s="2395"/>
      <c r="V57" s="2395"/>
      <c r="W57" s="2395"/>
    </row>
    <row r="58" spans="1:23" ht="45.75" customHeight="1">
      <c r="A58" s="3042" t="s">
        <v>1407</v>
      </c>
      <c r="B58" s="2395"/>
      <c r="C58" s="2395"/>
      <c r="D58" s="2395"/>
      <c r="E58" s="2395"/>
      <c r="F58" s="2395"/>
      <c r="G58" s="2395"/>
      <c r="H58" s="2395"/>
      <c r="I58" s="2395"/>
      <c r="J58" s="2395"/>
      <c r="K58" s="2395"/>
      <c r="L58" s="2395"/>
      <c r="M58" s="2395"/>
      <c r="N58" s="2395"/>
      <c r="O58" s="2395"/>
      <c r="P58" s="2395"/>
      <c r="Q58" s="2395"/>
      <c r="R58" s="2395"/>
      <c r="S58" s="2395"/>
      <c r="T58" s="2395"/>
      <c r="U58" s="2395"/>
      <c r="V58" s="2395"/>
      <c r="W58" s="2395"/>
    </row>
    <row r="59" spans="1:23" ht="24.95" customHeight="1">
      <c r="A59" s="3044" t="s">
        <v>505</v>
      </c>
      <c r="B59" s="3044"/>
      <c r="C59" s="3044" t="s">
        <v>2160</v>
      </c>
      <c r="D59" s="3044"/>
      <c r="E59" s="3044"/>
      <c r="F59" s="3044"/>
      <c r="G59" s="3044"/>
      <c r="H59" s="3044"/>
      <c r="I59" s="3044"/>
      <c r="J59" s="3044"/>
      <c r="K59" s="3044"/>
      <c r="L59" s="3044"/>
      <c r="M59" s="2395"/>
      <c r="N59" s="2395"/>
      <c r="O59" s="2395"/>
      <c r="P59" s="2395"/>
      <c r="Q59" s="2395"/>
      <c r="R59" s="2395"/>
      <c r="S59" s="2395"/>
      <c r="T59" s="2395"/>
      <c r="U59" s="2395"/>
      <c r="V59" s="2395"/>
      <c r="W59" s="2395"/>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59"/>
    <mergeCell ref="A47:C47"/>
    <mergeCell ref="A48:C48"/>
    <mergeCell ref="A49:C49"/>
    <mergeCell ref="A50:C50"/>
    <mergeCell ref="A51:C51"/>
    <mergeCell ref="A52:C52"/>
    <mergeCell ref="A53:C53"/>
    <mergeCell ref="A54:C54"/>
    <mergeCell ref="A55:H55"/>
    <mergeCell ref="B56:W57"/>
    <mergeCell ref="A58:W58"/>
  </mergeCells>
  <pageMargins left="0.75" right="0.75" top="1" bottom="1" header="0.5" footer="0.5"/>
  <pageSetup paperSize="17" scale="77" orientation="portrait" r:id="rId1"/>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9">
    <tabColor rgb="FFFFFF66"/>
    <pageSetUpPr fitToPage="1"/>
  </sheetPr>
  <dimension ref="A1:W60"/>
  <sheetViews>
    <sheetView showGridLines="0" workbookViewId="0">
      <selection sqref="A1:W2"/>
    </sheetView>
  </sheetViews>
  <sheetFormatPr defaultColWidth="9.140625" defaultRowHeight="12.75"/>
  <cols>
    <col min="1" max="1" width="4.5703125" style="350" customWidth="1"/>
    <col min="2" max="2" width="2.5703125" style="350" customWidth="1"/>
    <col min="3" max="3" width="10.7109375" style="350" customWidth="1"/>
    <col min="4" max="23" width="6.7109375" style="350" customWidth="1"/>
    <col min="24" max="16384" width="9.140625" style="350"/>
  </cols>
  <sheetData>
    <row r="1" spans="1:23" ht="12.75" customHeight="1">
      <c r="A1" s="2557" t="s">
        <v>2171</v>
      </c>
      <c r="B1" s="2557"/>
      <c r="C1" s="2557"/>
      <c r="D1" s="2557"/>
      <c r="E1" s="2557"/>
      <c r="F1" s="2557"/>
      <c r="G1" s="2557"/>
      <c r="H1" s="2557"/>
      <c r="I1" s="2557"/>
      <c r="J1" s="2557"/>
      <c r="K1" s="2557"/>
      <c r="L1" s="2557"/>
      <c r="M1" s="3088"/>
      <c r="N1" s="3088"/>
      <c r="O1" s="3088"/>
      <c r="P1" s="3088"/>
      <c r="Q1" s="3088"/>
      <c r="R1" s="3088"/>
      <c r="S1" s="3088"/>
      <c r="T1" s="3088"/>
      <c r="U1" s="3088"/>
      <c r="V1" s="3088"/>
      <c r="W1" s="3088"/>
    </row>
    <row r="2" spans="1:23">
      <c r="A2" s="2751"/>
      <c r="B2" s="2751"/>
      <c r="C2" s="2751"/>
      <c r="D2" s="2751"/>
      <c r="E2" s="2751"/>
      <c r="F2" s="2751"/>
      <c r="G2" s="2751"/>
      <c r="H2" s="2751"/>
      <c r="I2" s="2751"/>
      <c r="J2" s="2751"/>
      <c r="K2" s="2751"/>
      <c r="L2" s="2751"/>
      <c r="M2" s="3088"/>
      <c r="N2" s="3088"/>
      <c r="O2" s="3088"/>
      <c r="P2" s="3088"/>
      <c r="Q2" s="3088"/>
      <c r="R2" s="3088"/>
      <c r="S2" s="3088"/>
      <c r="T2" s="3088"/>
      <c r="U2" s="3088"/>
      <c r="V2" s="3088"/>
      <c r="W2" s="3088"/>
    </row>
    <row r="3" spans="1:23" s="131" customFormat="1" ht="24" customHeight="1">
      <c r="A3" s="3046" t="s">
        <v>551</v>
      </c>
      <c r="B3" s="3047"/>
      <c r="C3" s="3047"/>
      <c r="D3" s="2061">
        <v>1999</v>
      </c>
      <c r="E3" s="2061">
        <v>2000</v>
      </c>
      <c r="F3" s="2061">
        <v>2001</v>
      </c>
      <c r="G3" s="2061">
        <v>2002</v>
      </c>
      <c r="H3" s="2061">
        <v>2003</v>
      </c>
      <c r="I3" s="2061">
        <v>2004</v>
      </c>
      <c r="J3" s="2061">
        <v>2005</v>
      </c>
      <c r="K3" s="2061">
        <v>2006</v>
      </c>
      <c r="L3" s="2061">
        <v>2007</v>
      </c>
      <c r="M3" s="2061">
        <v>2008</v>
      </c>
      <c r="N3" s="2061">
        <v>2009</v>
      </c>
      <c r="O3" s="2061">
        <v>2010</v>
      </c>
      <c r="P3" s="2061">
        <v>2011</v>
      </c>
      <c r="Q3" s="2061">
        <v>2012</v>
      </c>
      <c r="R3" s="2061">
        <v>2013</v>
      </c>
      <c r="S3" s="2061">
        <v>2014</v>
      </c>
      <c r="T3" s="2061">
        <v>2015</v>
      </c>
      <c r="U3" s="2061">
        <v>2016</v>
      </c>
      <c r="V3" s="2061">
        <v>2017</v>
      </c>
      <c r="W3" s="2061">
        <v>2018</v>
      </c>
    </row>
    <row r="4" spans="1:23" ht="11.1" customHeight="1">
      <c r="A4" s="3056" t="s">
        <v>555</v>
      </c>
      <c r="B4" s="3056"/>
      <c r="C4" s="3056"/>
      <c r="D4" s="2125">
        <v>0.5</v>
      </c>
      <c r="E4" s="290"/>
      <c r="F4" s="2125">
        <v>0.5</v>
      </c>
      <c r="G4" s="2125">
        <v>0.5</v>
      </c>
      <c r="H4" s="290"/>
      <c r="I4" s="2125">
        <v>0.8</v>
      </c>
      <c r="J4" s="2125">
        <v>0.8</v>
      </c>
      <c r="K4" s="2125">
        <v>1</v>
      </c>
      <c r="L4" s="2125">
        <v>0.7</v>
      </c>
      <c r="M4" s="2125">
        <v>1.2</v>
      </c>
      <c r="N4" s="2125">
        <v>0.7</v>
      </c>
      <c r="O4" s="2125">
        <v>0.6</v>
      </c>
      <c r="P4" s="2125">
        <v>0.5</v>
      </c>
      <c r="Q4" s="290"/>
      <c r="R4" s="2125">
        <v>0.7</v>
      </c>
      <c r="S4" s="2125">
        <v>0.8</v>
      </c>
      <c r="T4" s="2125">
        <v>0.8</v>
      </c>
      <c r="U4" s="2125">
        <v>1.8</v>
      </c>
      <c r="V4" s="2125">
        <v>2.2000000000000002</v>
      </c>
      <c r="W4" s="2125">
        <v>1.9</v>
      </c>
    </row>
    <row r="5" spans="1:23" ht="11.1" customHeight="1">
      <c r="A5" s="3055" t="s">
        <v>556</v>
      </c>
      <c r="B5" s="3055"/>
      <c r="C5" s="3055"/>
      <c r="D5" s="291"/>
      <c r="E5" s="290"/>
      <c r="F5" s="290"/>
      <c r="G5" s="290"/>
      <c r="H5" s="290"/>
      <c r="I5" s="290"/>
      <c r="J5" s="290"/>
      <c r="K5" s="290"/>
      <c r="L5" s="290"/>
      <c r="M5" s="289">
        <v>3.7</v>
      </c>
      <c r="N5" s="289">
        <v>3.5</v>
      </c>
      <c r="O5" s="290"/>
      <c r="P5" s="290"/>
      <c r="Q5" s="289">
        <v>2.7</v>
      </c>
      <c r="R5" s="290"/>
      <c r="S5" s="290"/>
      <c r="T5" s="290"/>
      <c r="U5" s="290"/>
      <c r="V5" s="290"/>
      <c r="W5" s="289">
        <v>1.2</v>
      </c>
    </row>
    <row r="6" spans="1:23" ht="11.1" customHeight="1">
      <c r="A6" s="3087" t="s">
        <v>557</v>
      </c>
      <c r="B6" s="3087"/>
      <c r="C6" s="3087"/>
      <c r="D6" s="2125">
        <v>2.8</v>
      </c>
      <c r="E6" s="2125">
        <v>2.5</v>
      </c>
      <c r="F6" s="2125">
        <v>2.2999999999999998</v>
      </c>
      <c r="G6" s="2125">
        <v>2.9</v>
      </c>
      <c r="H6" s="2125">
        <v>2.6</v>
      </c>
      <c r="I6" s="2125">
        <v>2.2000000000000002</v>
      </c>
      <c r="J6" s="2125">
        <v>2.2000000000000002</v>
      </c>
      <c r="K6" s="2125">
        <v>2.7</v>
      </c>
      <c r="L6" s="2125">
        <v>2.1</v>
      </c>
      <c r="M6" s="2125">
        <v>1.2</v>
      </c>
      <c r="N6" s="2125">
        <v>1.6</v>
      </c>
      <c r="O6" s="2125">
        <v>1</v>
      </c>
      <c r="P6" s="2125">
        <v>0.9</v>
      </c>
      <c r="Q6" s="2125">
        <v>0.9</v>
      </c>
      <c r="R6" s="2125">
        <v>0.7</v>
      </c>
      <c r="S6" s="2125">
        <v>0.7</v>
      </c>
      <c r="T6" s="2125">
        <v>0.9</v>
      </c>
      <c r="U6" s="2125">
        <v>1.2</v>
      </c>
      <c r="V6" s="2125">
        <v>2</v>
      </c>
      <c r="W6" s="2125">
        <v>2.4</v>
      </c>
    </row>
    <row r="7" spans="1:23" ht="11.1" customHeight="1">
      <c r="A7" s="3055" t="s">
        <v>558</v>
      </c>
      <c r="B7" s="3055"/>
      <c r="C7" s="3055"/>
      <c r="D7" s="290"/>
      <c r="E7" s="290"/>
      <c r="F7" s="290"/>
      <c r="G7" s="289">
        <v>0.8</v>
      </c>
      <c r="H7" s="289">
        <v>0.9</v>
      </c>
      <c r="I7" s="289">
        <v>0.8</v>
      </c>
      <c r="J7" s="289">
        <v>1.3</v>
      </c>
      <c r="K7" s="289">
        <v>1.2</v>
      </c>
      <c r="L7" s="289">
        <v>1.2</v>
      </c>
      <c r="M7" s="289">
        <v>0.8</v>
      </c>
      <c r="N7" s="290"/>
      <c r="O7" s="290"/>
      <c r="P7" s="290"/>
      <c r="Q7" s="290"/>
      <c r="R7" s="290"/>
      <c r="S7" s="290"/>
      <c r="T7" s="290"/>
      <c r="U7" s="290"/>
      <c r="V7" s="289">
        <v>0.8</v>
      </c>
      <c r="W7" s="289">
        <v>0.9</v>
      </c>
    </row>
    <row r="8" spans="1:23" ht="11.1" customHeight="1">
      <c r="A8" s="3087" t="s">
        <v>559</v>
      </c>
      <c r="B8" s="3087"/>
      <c r="C8" s="3087"/>
      <c r="D8" s="2125">
        <v>1.2</v>
      </c>
      <c r="E8" s="2125">
        <v>0.9</v>
      </c>
      <c r="F8" s="2125">
        <v>0.5</v>
      </c>
      <c r="G8" s="2125">
        <v>1.1000000000000001</v>
      </c>
      <c r="H8" s="2125">
        <v>1.1000000000000001</v>
      </c>
      <c r="I8" s="2125">
        <v>1</v>
      </c>
      <c r="J8" s="2125">
        <v>1.1000000000000001</v>
      </c>
      <c r="K8" s="2125">
        <v>1.2</v>
      </c>
      <c r="L8" s="2125">
        <v>1.1000000000000001</v>
      </c>
      <c r="M8" s="2125">
        <v>0.8</v>
      </c>
      <c r="N8" s="2125">
        <v>0.7</v>
      </c>
      <c r="O8" s="2125">
        <v>0.6</v>
      </c>
      <c r="P8" s="2125">
        <v>0.7</v>
      </c>
      <c r="Q8" s="2125">
        <v>0.5</v>
      </c>
      <c r="R8" s="2125">
        <v>0.6</v>
      </c>
      <c r="S8" s="2125">
        <v>0.6</v>
      </c>
      <c r="T8" s="2125">
        <v>0.7</v>
      </c>
      <c r="U8" s="2125">
        <v>0.9</v>
      </c>
      <c r="V8" s="2125">
        <v>1</v>
      </c>
      <c r="W8" s="2125">
        <v>1.4</v>
      </c>
    </row>
    <row r="9" spans="1:23" ht="11.1" customHeight="1">
      <c r="A9" s="3055" t="s">
        <v>560</v>
      </c>
      <c r="B9" s="3055"/>
      <c r="C9" s="3055"/>
      <c r="D9" s="289">
        <v>2.1</v>
      </c>
      <c r="E9" s="289">
        <v>1.8</v>
      </c>
      <c r="F9" s="289">
        <v>2</v>
      </c>
      <c r="G9" s="289">
        <v>2.2999999999999998</v>
      </c>
      <c r="H9" s="289">
        <v>2.7</v>
      </c>
      <c r="I9" s="289">
        <v>2.6</v>
      </c>
      <c r="J9" s="289">
        <v>2.9</v>
      </c>
      <c r="K9" s="289">
        <v>3.6</v>
      </c>
      <c r="L9" s="289">
        <v>2.8</v>
      </c>
      <c r="M9" s="289">
        <v>2.2999999999999998</v>
      </c>
      <c r="N9" s="289">
        <v>1.7</v>
      </c>
      <c r="O9" s="289">
        <v>1.3</v>
      </c>
      <c r="P9" s="289">
        <v>1.7</v>
      </c>
      <c r="Q9" s="289">
        <v>1.2</v>
      </c>
      <c r="R9" s="289">
        <v>1</v>
      </c>
      <c r="S9" s="289">
        <v>1.3</v>
      </c>
      <c r="T9" s="289">
        <v>1</v>
      </c>
      <c r="U9" s="289">
        <v>1.9</v>
      </c>
      <c r="V9" s="289">
        <v>1.7</v>
      </c>
      <c r="W9" s="289">
        <v>2.2000000000000002</v>
      </c>
    </row>
    <row r="10" spans="1:23" ht="11.1" customHeight="1">
      <c r="A10" s="3087" t="s">
        <v>561</v>
      </c>
      <c r="B10" s="3087"/>
      <c r="C10" s="3087"/>
      <c r="D10" s="2125">
        <v>2.2999999999999998</v>
      </c>
      <c r="E10" s="2125">
        <v>1.1000000000000001</v>
      </c>
      <c r="F10" s="2125">
        <v>1.5</v>
      </c>
      <c r="G10" s="2125">
        <v>1.7</v>
      </c>
      <c r="H10" s="2125">
        <v>1.8</v>
      </c>
      <c r="I10" s="2125">
        <v>1.7</v>
      </c>
      <c r="J10" s="2125">
        <v>2.2999999999999998</v>
      </c>
      <c r="K10" s="2125">
        <v>3</v>
      </c>
      <c r="L10" s="2125">
        <v>2.8</v>
      </c>
      <c r="M10" s="2125">
        <v>2</v>
      </c>
      <c r="N10" s="2125">
        <v>1.7</v>
      </c>
      <c r="O10" s="2125">
        <v>1.4</v>
      </c>
      <c r="P10" s="2125">
        <v>2.2000000000000002</v>
      </c>
      <c r="Q10" s="2125">
        <v>2</v>
      </c>
      <c r="R10" s="2125">
        <v>3.9</v>
      </c>
      <c r="S10" s="2125">
        <v>3.5</v>
      </c>
      <c r="T10" s="2125">
        <v>4.7</v>
      </c>
      <c r="U10" s="2125">
        <v>6.9</v>
      </c>
      <c r="V10" s="2125">
        <v>8.4</v>
      </c>
      <c r="W10" s="2125">
        <v>9.1</v>
      </c>
    </row>
    <row r="11" spans="1:23" ht="11.1" customHeight="1">
      <c r="A11" s="3055" t="s">
        <v>152</v>
      </c>
      <c r="B11" s="3055"/>
      <c r="C11" s="3055"/>
      <c r="D11" s="290"/>
      <c r="E11" s="290"/>
      <c r="F11" s="290"/>
      <c r="G11" s="289">
        <v>3.3</v>
      </c>
      <c r="H11" s="290"/>
      <c r="I11" s="290"/>
      <c r="J11" s="290"/>
      <c r="K11" s="290"/>
      <c r="L11" s="290"/>
      <c r="M11" s="290"/>
      <c r="N11" s="290"/>
      <c r="O11" s="289">
        <v>2.9</v>
      </c>
      <c r="P11" s="290"/>
      <c r="Q11" s="289">
        <v>2.7</v>
      </c>
      <c r="R11" s="290"/>
      <c r="S11" s="289">
        <v>2.1</v>
      </c>
      <c r="T11" s="289">
        <v>2.2999999999999998</v>
      </c>
      <c r="U11" s="289">
        <v>5.3</v>
      </c>
      <c r="V11" s="289">
        <v>11.6</v>
      </c>
      <c r="W11" s="289">
        <v>15.9</v>
      </c>
    </row>
    <row r="12" spans="1:23" ht="11.1" customHeight="1">
      <c r="A12" s="3087" t="s">
        <v>1030</v>
      </c>
      <c r="B12" s="3087"/>
      <c r="C12" s="3087"/>
      <c r="D12" s="2125">
        <v>5</v>
      </c>
      <c r="E12" s="2125">
        <v>7.6</v>
      </c>
      <c r="F12" s="2125">
        <v>8.6999999999999993</v>
      </c>
      <c r="G12" s="2125">
        <v>6.4</v>
      </c>
      <c r="H12" s="2125">
        <v>10</v>
      </c>
      <c r="I12" s="2125">
        <v>7.6</v>
      </c>
      <c r="J12" s="2125">
        <v>7</v>
      </c>
      <c r="K12" s="2125">
        <v>9</v>
      </c>
      <c r="L12" s="2125">
        <v>4.9000000000000004</v>
      </c>
      <c r="M12" s="2125">
        <v>4.4000000000000004</v>
      </c>
      <c r="N12" s="290"/>
      <c r="O12" s="2125">
        <v>6.3</v>
      </c>
      <c r="P12" s="2125">
        <v>4.7</v>
      </c>
      <c r="Q12" s="2125">
        <v>5.2</v>
      </c>
      <c r="R12" s="2125">
        <v>4.8</v>
      </c>
      <c r="S12" s="2125">
        <v>5.3</v>
      </c>
      <c r="T12" s="2125">
        <v>4.9000000000000004</v>
      </c>
      <c r="U12" s="2125">
        <v>13.5</v>
      </c>
      <c r="V12" s="2125">
        <v>17.600000000000001</v>
      </c>
      <c r="W12" s="2125">
        <v>14.2</v>
      </c>
    </row>
    <row r="13" spans="1:23" ht="11.1" customHeight="1">
      <c r="A13" s="3055" t="s">
        <v>154</v>
      </c>
      <c r="B13" s="3055"/>
      <c r="C13" s="3055"/>
      <c r="D13" s="289">
        <v>1.3</v>
      </c>
      <c r="E13" s="289">
        <v>1.3</v>
      </c>
      <c r="F13" s="289">
        <v>2.1</v>
      </c>
      <c r="G13" s="289">
        <v>2.2000000000000002</v>
      </c>
      <c r="H13" s="289">
        <v>2.6</v>
      </c>
      <c r="I13" s="289">
        <v>2.6</v>
      </c>
      <c r="J13" s="289">
        <v>3</v>
      </c>
      <c r="K13" s="289">
        <v>3.2</v>
      </c>
      <c r="L13" s="289">
        <v>3.3</v>
      </c>
      <c r="M13" s="289">
        <v>2.2999999999999998</v>
      </c>
      <c r="N13" s="289">
        <v>1.7</v>
      </c>
      <c r="O13" s="289">
        <v>1.8</v>
      </c>
      <c r="P13" s="289">
        <v>2</v>
      </c>
      <c r="Q13" s="289">
        <v>1.7</v>
      </c>
      <c r="R13" s="289">
        <v>1.9</v>
      </c>
      <c r="S13" s="289">
        <v>2.2000000000000002</v>
      </c>
      <c r="T13" s="289">
        <v>2.9</v>
      </c>
      <c r="U13" s="289">
        <v>5.4</v>
      </c>
      <c r="V13" s="289">
        <v>6.7</v>
      </c>
      <c r="W13" s="289">
        <v>6</v>
      </c>
    </row>
    <row r="14" spans="1:23" ht="11.1" customHeight="1">
      <c r="A14" s="3087" t="s">
        <v>1096</v>
      </c>
      <c r="B14" s="3087"/>
      <c r="C14" s="3087"/>
      <c r="D14" s="2125">
        <v>0.8</v>
      </c>
      <c r="E14" s="2125">
        <v>1.1000000000000001</v>
      </c>
      <c r="F14" s="2125">
        <v>1.3</v>
      </c>
      <c r="G14" s="2125">
        <v>1.3</v>
      </c>
      <c r="H14" s="2125">
        <v>1.5</v>
      </c>
      <c r="I14" s="2125">
        <v>1.5</v>
      </c>
      <c r="J14" s="2125">
        <v>1.6</v>
      </c>
      <c r="K14" s="2125">
        <v>1.8</v>
      </c>
      <c r="L14" s="2125">
        <v>1.8</v>
      </c>
      <c r="M14" s="2125">
        <v>1.3</v>
      </c>
      <c r="N14" s="2125">
        <v>1.4</v>
      </c>
      <c r="O14" s="2125">
        <v>1.1000000000000001</v>
      </c>
      <c r="P14" s="2125">
        <v>1</v>
      </c>
      <c r="Q14" s="2125">
        <v>1</v>
      </c>
      <c r="R14" s="2125">
        <v>1.1000000000000001</v>
      </c>
      <c r="S14" s="2125">
        <v>1.4</v>
      </c>
      <c r="T14" s="2125">
        <v>1.5</v>
      </c>
      <c r="U14" s="2125">
        <v>2</v>
      </c>
      <c r="V14" s="2125">
        <v>2.4</v>
      </c>
      <c r="W14" s="2125">
        <v>2.6</v>
      </c>
    </row>
    <row r="15" spans="1:23" ht="11.1" customHeight="1">
      <c r="A15" s="3055" t="s">
        <v>156</v>
      </c>
      <c r="B15" s="3055"/>
      <c r="C15" s="3055"/>
      <c r="D15" s="290"/>
      <c r="E15" s="290"/>
      <c r="F15" s="290"/>
      <c r="G15" s="290"/>
      <c r="H15" s="290"/>
      <c r="I15" s="290"/>
      <c r="J15" s="290"/>
      <c r="K15" s="290"/>
      <c r="L15" s="290"/>
      <c r="M15" s="290"/>
      <c r="N15" s="290"/>
      <c r="O15" s="290"/>
      <c r="P15" s="290"/>
      <c r="Q15" s="290"/>
      <c r="R15" s="290"/>
      <c r="S15" s="290"/>
      <c r="T15" s="290"/>
      <c r="U15" s="290"/>
      <c r="V15" s="290"/>
      <c r="W15" s="289">
        <v>1</v>
      </c>
    </row>
    <row r="16" spans="1:23" ht="11.1" customHeight="1">
      <c r="A16" s="3087" t="s">
        <v>157</v>
      </c>
      <c r="B16" s="3087"/>
      <c r="C16" s="3087"/>
      <c r="D16" s="290"/>
      <c r="E16" s="290"/>
      <c r="F16" s="290"/>
      <c r="G16" s="290"/>
      <c r="H16" s="290"/>
      <c r="I16" s="290"/>
      <c r="J16" s="290"/>
      <c r="K16" s="290"/>
      <c r="L16" s="290"/>
      <c r="M16" s="290"/>
      <c r="N16" s="290"/>
      <c r="O16" s="290"/>
      <c r="P16" s="290"/>
      <c r="Q16" s="290"/>
      <c r="R16" s="290"/>
      <c r="S16" s="290"/>
      <c r="T16" s="290"/>
      <c r="U16" s="290"/>
      <c r="V16" s="290"/>
      <c r="W16" s="290"/>
    </row>
    <row r="17" spans="1:23" ht="11.1" customHeight="1">
      <c r="A17" s="3055" t="s">
        <v>158</v>
      </c>
      <c r="B17" s="3055"/>
      <c r="C17" s="3055"/>
      <c r="D17" s="289">
        <v>3</v>
      </c>
      <c r="E17" s="289">
        <v>2.8</v>
      </c>
      <c r="F17" s="289">
        <v>2.6</v>
      </c>
      <c r="G17" s="289">
        <v>2.9</v>
      </c>
      <c r="H17" s="289">
        <v>2.7</v>
      </c>
      <c r="I17" s="289">
        <v>3.5</v>
      </c>
      <c r="J17" s="289">
        <v>3.4</v>
      </c>
      <c r="K17" s="289">
        <v>4.4000000000000004</v>
      </c>
      <c r="L17" s="289">
        <v>3.2</v>
      </c>
      <c r="M17" s="289">
        <v>3.1</v>
      </c>
      <c r="N17" s="289">
        <v>2.6</v>
      </c>
      <c r="O17" s="289">
        <v>2.2000000000000002</v>
      </c>
      <c r="P17" s="289">
        <v>2.4</v>
      </c>
      <c r="Q17" s="289">
        <v>2.6</v>
      </c>
      <c r="R17" s="289">
        <v>2.2000000000000002</v>
      </c>
      <c r="S17" s="289">
        <v>2.1</v>
      </c>
      <c r="T17" s="289">
        <v>2.5</v>
      </c>
      <c r="U17" s="289">
        <v>4</v>
      </c>
      <c r="V17" s="289">
        <v>5.7</v>
      </c>
      <c r="W17" s="289">
        <v>6</v>
      </c>
    </row>
    <row r="18" spans="1:23" ht="11.1" customHeight="1">
      <c r="A18" s="3087" t="s">
        <v>159</v>
      </c>
      <c r="B18" s="3087"/>
      <c r="C18" s="3087"/>
      <c r="D18" s="2125">
        <v>0.5</v>
      </c>
      <c r="E18" s="290"/>
      <c r="F18" s="2125">
        <v>0.5</v>
      </c>
      <c r="G18" s="2125">
        <v>0.5</v>
      </c>
      <c r="H18" s="2125">
        <v>0.6</v>
      </c>
      <c r="I18" s="2125">
        <v>0.9</v>
      </c>
      <c r="J18" s="2125">
        <v>0.8</v>
      </c>
      <c r="K18" s="2125">
        <v>0.9</v>
      </c>
      <c r="L18" s="2125">
        <v>0.9</v>
      </c>
      <c r="M18" s="2125">
        <v>0.8</v>
      </c>
      <c r="N18" s="2125">
        <v>0.6</v>
      </c>
      <c r="O18" s="2125">
        <v>0.7</v>
      </c>
      <c r="P18" s="2125">
        <v>0.5</v>
      </c>
      <c r="Q18" s="2125">
        <v>0.6</v>
      </c>
      <c r="R18" s="2125">
        <v>0.8</v>
      </c>
      <c r="S18" s="2125">
        <v>0.8</v>
      </c>
      <c r="T18" s="2125">
        <v>1.1000000000000001</v>
      </c>
      <c r="U18" s="2125">
        <v>1.7</v>
      </c>
      <c r="V18" s="2125">
        <v>4</v>
      </c>
      <c r="W18" s="2125">
        <v>4.0999999999999996</v>
      </c>
    </row>
    <row r="19" spans="1:23" ht="11.1" customHeight="1">
      <c r="A19" s="3055" t="s">
        <v>160</v>
      </c>
      <c r="B19" s="3055"/>
      <c r="C19" s="3055"/>
      <c r="D19" s="290"/>
      <c r="E19" s="290"/>
      <c r="F19" s="290"/>
      <c r="G19" s="290"/>
      <c r="H19" s="290"/>
      <c r="I19" s="290"/>
      <c r="J19" s="290"/>
      <c r="K19" s="289">
        <v>0.7</v>
      </c>
      <c r="L19" s="289">
        <v>0.7</v>
      </c>
      <c r="M19" s="290"/>
      <c r="N19" s="290"/>
      <c r="O19" s="289">
        <v>0.8</v>
      </c>
      <c r="P19" s="290"/>
      <c r="Q19" s="290"/>
      <c r="R19" s="290"/>
      <c r="S19" s="290"/>
      <c r="T19" s="290"/>
      <c r="U19" s="290"/>
      <c r="V19" s="290"/>
      <c r="W19" s="289">
        <v>0.5</v>
      </c>
    </row>
    <row r="20" spans="1:23" ht="11.1" customHeight="1">
      <c r="A20" s="3087" t="s">
        <v>161</v>
      </c>
      <c r="B20" s="3087"/>
      <c r="C20" s="3087"/>
      <c r="D20" s="290"/>
      <c r="E20" s="2125">
        <v>0.9</v>
      </c>
      <c r="F20" s="290"/>
      <c r="G20" s="2125">
        <v>0.8</v>
      </c>
      <c r="H20" s="2125">
        <v>1.2</v>
      </c>
      <c r="I20" s="2125">
        <v>1.3</v>
      </c>
      <c r="J20" s="2125">
        <v>1.3</v>
      </c>
      <c r="K20" s="2125">
        <v>1.8</v>
      </c>
      <c r="L20" s="2125">
        <v>1.2</v>
      </c>
      <c r="M20" s="290"/>
      <c r="N20" s="290"/>
      <c r="O20" s="290"/>
      <c r="P20" s="290"/>
      <c r="Q20" s="290"/>
      <c r="R20" s="290"/>
      <c r="S20" s="290"/>
      <c r="T20" s="290"/>
      <c r="U20" s="290"/>
      <c r="V20" s="2125">
        <v>0.8</v>
      </c>
      <c r="W20" s="2125">
        <v>1</v>
      </c>
    </row>
    <row r="21" spans="1:23" ht="11.1" customHeight="1">
      <c r="A21" s="3055" t="s">
        <v>162</v>
      </c>
      <c r="B21" s="3055"/>
      <c r="C21" s="3055"/>
      <c r="D21" s="290"/>
      <c r="E21" s="290"/>
      <c r="F21" s="289">
        <v>0.7</v>
      </c>
      <c r="G21" s="289">
        <v>0.9</v>
      </c>
      <c r="H21" s="289">
        <v>1</v>
      </c>
      <c r="I21" s="289">
        <v>1.1000000000000001</v>
      </c>
      <c r="J21" s="289">
        <v>1.7</v>
      </c>
      <c r="K21" s="289">
        <v>2.1</v>
      </c>
      <c r="L21" s="289">
        <v>1.8</v>
      </c>
      <c r="M21" s="289">
        <v>1.4</v>
      </c>
      <c r="N21" s="289">
        <v>0.9</v>
      </c>
      <c r="O21" s="289">
        <v>0.9</v>
      </c>
      <c r="P21" s="289">
        <v>0.8</v>
      </c>
      <c r="Q21" s="289">
        <v>1.3</v>
      </c>
      <c r="R21" s="289">
        <v>1.8</v>
      </c>
      <c r="S21" s="289">
        <v>1.7</v>
      </c>
      <c r="T21" s="289">
        <v>2.4</v>
      </c>
      <c r="U21" s="289">
        <v>3.5</v>
      </c>
      <c r="V21" s="289">
        <v>4.3</v>
      </c>
      <c r="W21" s="289">
        <v>3.1</v>
      </c>
    </row>
    <row r="22" spans="1:23" ht="11.1" customHeight="1">
      <c r="A22" s="3087" t="s">
        <v>163</v>
      </c>
      <c r="B22" s="3087"/>
      <c r="C22" s="3087"/>
      <c r="D22" s="2125">
        <v>0.7</v>
      </c>
      <c r="E22" s="2125">
        <v>0.6</v>
      </c>
      <c r="F22" s="2125">
        <v>0.9</v>
      </c>
      <c r="G22" s="2125">
        <v>0.9</v>
      </c>
      <c r="H22" s="2125">
        <v>1.7</v>
      </c>
      <c r="I22" s="2125">
        <v>1.2</v>
      </c>
      <c r="J22" s="2125">
        <v>2.2999999999999998</v>
      </c>
      <c r="K22" s="2125">
        <v>3.2</v>
      </c>
      <c r="L22" s="2125">
        <v>2.8</v>
      </c>
      <c r="M22" s="2125">
        <v>1.7</v>
      </c>
      <c r="N22" s="2125">
        <v>1.2</v>
      </c>
      <c r="O22" s="2125">
        <v>1</v>
      </c>
      <c r="P22" s="2125">
        <v>1.3</v>
      </c>
      <c r="Q22" s="2125">
        <v>0.8</v>
      </c>
      <c r="R22" s="2125">
        <v>1.3</v>
      </c>
      <c r="S22" s="2125">
        <v>1.5</v>
      </c>
      <c r="T22" s="2125">
        <v>1.7</v>
      </c>
      <c r="U22" s="2125">
        <v>2.6</v>
      </c>
      <c r="V22" s="2125">
        <v>2.9</v>
      </c>
      <c r="W22" s="2125">
        <v>2.5</v>
      </c>
    </row>
    <row r="23" spans="1:23" ht="11.1" customHeight="1">
      <c r="A23" s="3055" t="s">
        <v>164</v>
      </c>
      <c r="B23" s="3055"/>
      <c r="C23" s="3055"/>
      <c r="D23" s="290"/>
      <c r="E23" s="290"/>
      <c r="F23" s="290"/>
      <c r="G23" s="290"/>
      <c r="H23" s="290"/>
      <c r="I23" s="289">
        <v>1.6</v>
      </c>
      <c r="J23" s="290"/>
      <c r="K23" s="289">
        <v>1.8</v>
      </c>
      <c r="L23" s="289">
        <v>2.2999999999999998</v>
      </c>
      <c r="M23" s="290"/>
      <c r="N23" s="290"/>
      <c r="O23" s="290"/>
      <c r="P23" s="290"/>
      <c r="Q23" s="290"/>
      <c r="R23" s="290"/>
      <c r="S23" s="289">
        <v>1.9</v>
      </c>
      <c r="T23" s="289">
        <v>2.8</v>
      </c>
      <c r="U23" s="289">
        <v>5</v>
      </c>
      <c r="V23" s="289">
        <v>7.7</v>
      </c>
      <c r="W23" s="289">
        <v>7.9</v>
      </c>
    </row>
    <row r="24" spans="1:23" ht="11.1" customHeight="1">
      <c r="A24" s="3087" t="s">
        <v>165</v>
      </c>
      <c r="B24" s="3087"/>
      <c r="C24" s="3087"/>
      <c r="D24" s="2125">
        <v>2.4</v>
      </c>
      <c r="E24" s="2125">
        <v>2.1</v>
      </c>
      <c r="F24" s="2125">
        <v>2.1</v>
      </c>
      <c r="G24" s="2125">
        <v>2.4</v>
      </c>
      <c r="H24" s="2125">
        <v>3</v>
      </c>
      <c r="I24" s="2125">
        <v>2.8</v>
      </c>
      <c r="J24" s="2125">
        <v>2.7</v>
      </c>
      <c r="K24" s="2125">
        <v>3.4</v>
      </c>
      <c r="L24" s="2125">
        <v>2.7</v>
      </c>
      <c r="M24" s="2125">
        <v>1.9</v>
      </c>
      <c r="N24" s="2125">
        <v>1.5</v>
      </c>
      <c r="O24" s="2125">
        <v>1.4</v>
      </c>
      <c r="P24" s="2125">
        <v>1.5</v>
      </c>
      <c r="Q24" s="2125">
        <v>1.5</v>
      </c>
      <c r="R24" s="2125">
        <v>1.6</v>
      </c>
      <c r="S24" s="2125">
        <v>2</v>
      </c>
      <c r="T24" s="2125">
        <v>2.2999999999999998</v>
      </c>
      <c r="U24" s="2125">
        <v>5</v>
      </c>
      <c r="V24" s="2125">
        <v>8.6</v>
      </c>
      <c r="W24" s="2125">
        <v>11.4</v>
      </c>
    </row>
    <row r="25" spans="1:23" ht="11.1" customHeight="1">
      <c r="A25" s="3055" t="s">
        <v>166</v>
      </c>
      <c r="B25" s="3055"/>
      <c r="C25" s="3055"/>
      <c r="D25" s="289">
        <v>2.2000000000000002</v>
      </c>
      <c r="E25" s="289">
        <v>2.2000000000000002</v>
      </c>
      <c r="F25" s="289">
        <v>3.2</v>
      </c>
      <c r="G25" s="289">
        <v>3.1</v>
      </c>
      <c r="H25" s="289">
        <v>4.5999999999999996</v>
      </c>
      <c r="I25" s="289">
        <v>3.3</v>
      </c>
      <c r="J25" s="289">
        <v>4</v>
      </c>
      <c r="K25" s="289">
        <v>5</v>
      </c>
      <c r="L25" s="289">
        <v>4.3</v>
      </c>
      <c r="M25" s="289">
        <v>2.9</v>
      </c>
      <c r="N25" s="289">
        <v>2.5</v>
      </c>
      <c r="O25" s="289">
        <v>2.6</v>
      </c>
      <c r="P25" s="289">
        <v>3.1</v>
      </c>
      <c r="Q25" s="289">
        <v>2.7</v>
      </c>
      <c r="R25" s="289">
        <v>3.5</v>
      </c>
      <c r="S25" s="289">
        <v>4.5</v>
      </c>
      <c r="T25" s="289">
        <v>6.1</v>
      </c>
      <c r="U25" s="289">
        <v>8.5</v>
      </c>
      <c r="V25" s="289">
        <v>10.1</v>
      </c>
      <c r="W25" s="289">
        <v>10.7</v>
      </c>
    </row>
    <row r="26" spans="1:23" ht="11.1" customHeight="1">
      <c r="A26" s="3087" t="s">
        <v>167</v>
      </c>
      <c r="B26" s="3087"/>
      <c r="C26" s="3087"/>
      <c r="D26" s="2125">
        <v>0.7</v>
      </c>
      <c r="E26" s="2125">
        <v>0.9</v>
      </c>
      <c r="F26" s="2125">
        <v>0.8</v>
      </c>
      <c r="G26" s="2125">
        <v>1</v>
      </c>
      <c r="H26" s="2125">
        <v>1.1000000000000001</v>
      </c>
      <c r="I26" s="2125">
        <v>1.5</v>
      </c>
      <c r="J26" s="2125">
        <v>2</v>
      </c>
      <c r="K26" s="2125">
        <v>2.2999999999999998</v>
      </c>
      <c r="L26" s="2125">
        <v>1.8</v>
      </c>
      <c r="M26" s="2125">
        <v>1.7</v>
      </c>
      <c r="N26" s="2125">
        <v>1.9</v>
      </c>
      <c r="O26" s="2125">
        <v>1.4</v>
      </c>
      <c r="P26" s="2125">
        <v>1.5</v>
      </c>
      <c r="Q26" s="2125">
        <v>1.4</v>
      </c>
      <c r="R26" s="2125">
        <v>1.9</v>
      </c>
      <c r="S26" s="2125">
        <v>2.2999999999999998</v>
      </c>
      <c r="T26" s="2125">
        <v>3.2</v>
      </c>
      <c r="U26" s="2125">
        <v>5.3</v>
      </c>
      <c r="V26" s="2125">
        <v>6.7</v>
      </c>
      <c r="W26" s="2125">
        <v>8</v>
      </c>
    </row>
    <row r="27" spans="1:23" ht="11.1" customHeight="1">
      <c r="A27" s="3055" t="s">
        <v>168</v>
      </c>
      <c r="B27" s="3055"/>
      <c r="C27" s="3055"/>
      <c r="D27" s="290"/>
      <c r="E27" s="290"/>
      <c r="F27" s="290"/>
      <c r="G27" s="289">
        <v>0.4</v>
      </c>
      <c r="H27" s="289">
        <v>0.5</v>
      </c>
      <c r="I27" s="289">
        <v>0.6</v>
      </c>
      <c r="J27" s="289">
        <v>0.5</v>
      </c>
      <c r="K27" s="289">
        <v>0.5</v>
      </c>
      <c r="L27" s="289">
        <v>0.9</v>
      </c>
      <c r="M27" s="289">
        <v>0.4</v>
      </c>
      <c r="N27" s="289">
        <v>0.4</v>
      </c>
      <c r="O27" s="289">
        <v>0.5</v>
      </c>
      <c r="P27" s="289">
        <v>0.7</v>
      </c>
      <c r="Q27" s="289">
        <v>0.5</v>
      </c>
      <c r="R27" s="289">
        <v>0.7</v>
      </c>
      <c r="S27" s="289">
        <v>0.7</v>
      </c>
      <c r="T27" s="289">
        <v>0.7</v>
      </c>
      <c r="U27" s="289">
        <v>0.8</v>
      </c>
      <c r="V27" s="289">
        <v>1.3</v>
      </c>
      <c r="W27" s="289">
        <v>0.9</v>
      </c>
    </row>
    <row r="28" spans="1:23" ht="11.1" customHeight="1">
      <c r="A28" s="3087" t="s">
        <v>169</v>
      </c>
      <c r="B28" s="3087"/>
      <c r="C28" s="3087"/>
      <c r="D28" s="290"/>
      <c r="E28" s="290"/>
      <c r="F28" s="290"/>
      <c r="G28" s="290"/>
      <c r="H28" s="290"/>
      <c r="I28" s="2125">
        <v>1</v>
      </c>
      <c r="J28" s="2125">
        <v>1</v>
      </c>
      <c r="K28" s="2125">
        <v>1.9</v>
      </c>
      <c r="L28" s="290"/>
      <c r="M28" s="2125">
        <v>0.8</v>
      </c>
      <c r="N28" s="2125">
        <v>0.9</v>
      </c>
      <c r="O28" s="290"/>
      <c r="P28" s="290"/>
      <c r="Q28" s="290"/>
      <c r="R28" s="290"/>
      <c r="S28" s="290"/>
      <c r="T28" s="2125">
        <v>0.9</v>
      </c>
      <c r="U28" s="2125">
        <v>1.1000000000000001</v>
      </c>
      <c r="V28" s="2125">
        <v>1.3</v>
      </c>
      <c r="W28" s="2125">
        <v>1.2</v>
      </c>
    </row>
    <row r="29" spans="1:23" ht="11.1" customHeight="1">
      <c r="A29" s="3055" t="s">
        <v>170</v>
      </c>
      <c r="B29" s="3055"/>
      <c r="C29" s="3055"/>
      <c r="D29" s="289">
        <v>0.9</v>
      </c>
      <c r="E29" s="289">
        <v>0.8</v>
      </c>
      <c r="F29" s="289">
        <v>0.8</v>
      </c>
      <c r="G29" s="289">
        <v>1.1000000000000001</v>
      </c>
      <c r="H29" s="289">
        <v>1.3</v>
      </c>
      <c r="I29" s="289">
        <v>1.2</v>
      </c>
      <c r="J29" s="289">
        <v>1.4</v>
      </c>
      <c r="K29" s="289">
        <v>1.9</v>
      </c>
      <c r="L29" s="289">
        <v>1.5</v>
      </c>
      <c r="M29" s="289">
        <v>1.3</v>
      </c>
      <c r="N29" s="289">
        <v>1.1000000000000001</v>
      </c>
      <c r="O29" s="289">
        <v>1.1000000000000001</v>
      </c>
      <c r="P29" s="289">
        <v>1</v>
      </c>
      <c r="Q29" s="289">
        <v>0.8</v>
      </c>
      <c r="R29" s="289">
        <v>0.9</v>
      </c>
      <c r="S29" s="289">
        <v>1</v>
      </c>
      <c r="T29" s="289">
        <v>1.3</v>
      </c>
      <c r="U29" s="289">
        <v>1.8</v>
      </c>
      <c r="V29" s="289">
        <v>2.2000000000000002</v>
      </c>
      <c r="W29" s="289">
        <v>2.2000000000000002</v>
      </c>
    </row>
    <row r="30" spans="1:23" ht="11.1" customHeight="1">
      <c r="A30" s="3056" t="s">
        <v>171</v>
      </c>
      <c r="B30" s="3056"/>
      <c r="C30" s="3056"/>
      <c r="D30" s="2210"/>
      <c r="E30" s="2210"/>
      <c r="F30" s="2210"/>
      <c r="G30" s="2210"/>
      <c r="H30" s="2210"/>
      <c r="I30" s="2210"/>
      <c r="J30" s="2210"/>
      <c r="K30" s="2210"/>
      <c r="L30" s="2210"/>
      <c r="M30" s="2210"/>
      <c r="N30" s="2210"/>
      <c r="O30" s="2210"/>
      <c r="P30" s="2210"/>
      <c r="Q30" s="2210"/>
      <c r="R30" s="2210"/>
      <c r="S30" s="2210"/>
      <c r="T30" s="2210"/>
      <c r="U30" s="2210"/>
      <c r="V30" s="2210"/>
      <c r="W30" s="2210"/>
    </row>
    <row r="31" spans="1:23" ht="11.1" customHeight="1">
      <c r="A31" s="3056" t="s">
        <v>172</v>
      </c>
      <c r="B31" s="3056"/>
      <c r="C31" s="3056"/>
      <c r="D31" s="2210"/>
      <c r="E31" s="2210"/>
      <c r="F31" s="2210"/>
      <c r="G31" s="2210"/>
      <c r="H31" s="2210"/>
      <c r="I31" s="2210"/>
      <c r="J31" s="2210"/>
      <c r="K31" s="2210"/>
      <c r="L31" s="2210"/>
      <c r="M31" s="2210"/>
      <c r="N31" s="2210"/>
      <c r="O31" s="2210"/>
      <c r="P31" s="2210"/>
      <c r="Q31" s="2210"/>
      <c r="R31" s="2210"/>
      <c r="S31" s="2210"/>
      <c r="T31" s="2210"/>
      <c r="U31" s="2210"/>
      <c r="V31" s="2210"/>
      <c r="W31" s="2210"/>
    </row>
    <row r="32" spans="1:23" ht="11.1" customHeight="1">
      <c r="A32" s="3055" t="s">
        <v>173</v>
      </c>
      <c r="B32" s="3055"/>
      <c r="C32" s="3055"/>
      <c r="D32" s="289">
        <v>2.9</v>
      </c>
      <c r="E32" s="289">
        <v>4</v>
      </c>
      <c r="F32" s="289">
        <v>2.9</v>
      </c>
      <c r="G32" s="289">
        <v>2.8</v>
      </c>
      <c r="H32" s="289">
        <v>3.8</v>
      </c>
      <c r="I32" s="289">
        <v>3.5</v>
      </c>
      <c r="J32" s="289">
        <v>3.7</v>
      </c>
      <c r="K32" s="289">
        <v>3.3</v>
      </c>
      <c r="L32" s="289">
        <v>3.5</v>
      </c>
      <c r="M32" s="289">
        <v>2.7</v>
      </c>
      <c r="N32" s="289">
        <v>2.2999999999999998</v>
      </c>
      <c r="O32" s="289">
        <v>1.7</v>
      </c>
      <c r="P32" s="289">
        <v>1.6</v>
      </c>
      <c r="Q32" s="289">
        <v>1.4</v>
      </c>
      <c r="R32" s="289">
        <v>1.8</v>
      </c>
      <c r="S32" s="289">
        <v>0.8</v>
      </c>
      <c r="T32" s="289">
        <v>1.3</v>
      </c>
      <c r="U32" s="289">
        <v>1.2</v>
      </c>
      <c r="V32" s="289">
        <v>1.6</v>
      </c>
      <c r="W32" s="289">
        <v>1.5</v>
      </c>
    </row>
    <row r="33" spans="1:23" ht="11.1" customHeight="1">
      <c r="A33" s="3087" t="s">
        <v>174</v>
      </c>
      <c r="B33" s="3087"/>
      <c r="C33" s="3087"/>
      <c r="D33" s="290"/>
      <c r="E33" s="290"/>
      <c r="F33" s="290"/>
      <c r="G33" s="2125">
        <v>1.7</v>
      </c>
      <c r="H33" s="2125">
        <v>2</v>
      </c>
      <c r="I33" s="2125">
        <v>2.8</v>
      </c>
      <c r="J33" s="2125">
        <v>2.9</v>
      </c>
      <c r="K33" s="2125">
        <v>2.9</v>
      </c>
      <c r="L33" s="2125">
        <v>3.1</v>
      </c>
      <c r="M33" s="290"/>
      <c r="N33" s="2125">
        <v>2.2000000000000002</v>
      </c>
      <c r="O33" s="2125">
        <v>1.7</v>
      </c>
      <c r="P33" s="2125">
        <v>1.7</v>
      </c>
      <c r="Q33" s="290"/>
      <c r="R33" s="2125">
        <v>2.2000000000000002</v>
      </c>
      <c r="S33" s="2125">
        <v>2.7</v>
      </c>
      <c r="T33" s="2125">
        <v>4.0999999999999996</v>
      </c>
      <c r="U33" s="2125">
        <v>5</v>
      </c>
      <c r="V33" s="2125">
        <v>3.9</v>
      </c>
      <c r="W33" s="2125">
        <v>5.3</v>
      </c>
    </row>
    <row r="34" spans="1:23" ht="11.1" customHeight="1">
      <c r="A34" s="3055" t="s">
        <v>1029</v>
      </c>
      <c r="B34" s="3055"/>
      <c r="C34" s="3055"/>
      <c r="D34" s="289">
        <v>1.9</v>
      </c>
      <c r="E34" s="289">
        <v>2</v>
      </c>
      <c r="F34" s="289">
        <v>2.2000000000000002</v>
      </c>
      <c r="G34" s="289">
        <v>2.6</v>
      </c>
      <c r="H34" s="289">
        <v>2.5</v>
      </c>
      <c r="I34" s="289">
        <v>2.1</v>
      </c>
      <c r="J34" s="289">
        <v>3.5</v>
      </c>
      <c r="K34" s="289">
        <v>2.2999999999999998</v>
      </c>
      <c r="L34" s="289">
        <v>1.9</v>
      </c>
      <c r="M34" s="289">
        <v>1.7</v>
      </c>
      <c r="N34" s="290"/>
      <c r="O34" s="289">
        <v>1.6</v>
      </c>
      <c r="P34" s="289">
        <v>1.3</v>
      </c>
      <c r="Q34" s="289">
        <v>1.8</v>
      </c>
      <c r="R34" s="289">
        <v>2.2000000000000002</v>
      </c>
      <c r="S34" s="289">
        <v>2.1</v>
      </c>
      <c r="T34" s="289">
        <v>2.2999999999999998</v>
      </c>
      <c r="U34" s="289">
        <v>4.4000000000000004</v>
      </c>
      <c r="V34" s="289">
        <v>6.2</v>
      </c>
      <c r="W34" s="289">
        <v>9.9</v>
      </c>
    </row>
    <row r="35" spans="1:23" ht="11.1" customHeight="1">
      <c r="A35" s="3087" t="s">
        <v>176</v>
      </c>
      <c r="B35" s="3087"/>
      <c r="C35" s="3087"/>
      <c r="D35" s="2125">
        <v>6.2</v>
      </c>
      <c r="E35" s="2125">
        <v>4.9000000000000004</v>
      </c>
      <c r="F35" s="2125">
        <v>4</v>
      </c>
      <c r="G35" s="2125">
        <v>5.0999999999999996</v>
      </c>
      <c r="H35" s="2125">
        <v>6.1</v>
      </c>
      <c r="I35" s="2125">
        <v>4.7</v>
      </c>
      <c r="J35" s="2125">
        <v>5.9</v>
      </c>
      <c r="K35" s="2125">
        <v>5.8</v>
      </c>
      <c r="L35" s="2125">
        <v>5.8</v>
      </c>
      <c r="M35" s="2125">
        <v>5.7</v>
      </c>
      <c r="N35" s="2125">
        <v>3.6</v>
      </c>
      <c r="O35" s="2125">
        <v>2.5</v>
      </c>
      <c r="P35" s="2125">
        <v>2.6</v>
      </c>
      <c r="Q35" s="2125">
        <v>3.4</v>
      </c>
      <c r="R35" s="2125">
        <v>3</v>
      </c>
      <c r="S35" s="2125">
        <v>3.9</v>
      </c>
      <c r="T35" s="2125">
        <v>2.6</v>
      </c>
      <c r="U35" s="2125">
        <v>3</v>
      </c>
      <c r="V35" s="2125">
        <v>2.9</v>
      </c>
      <c r="W35" s="2125">
        <v>2.9</v>
      </c>
    </row>
    <row r="36" spans="1:23" ht="11.1" customHeight="1">
      <c r="A36" s="3055" t="s">
        <v>177</v>
      </c>
      <c r="B36" s="3055"/>
      <c r="C36" s="3055"/>
      <c r="D36" s="289">
        <v>2.2000000000000002</v>
      </c>
      <c r="E36" s="289">
        <v>1.8</v>
      </c>
      <c r="F36" s="289">
        <v>2.2000000000000002</v>
      </c>
      <c r="G36" s="289">
        <v>2</v>
      </c>
      <c r="H36" s="289">
        <v>1.9</v>
      </c>
      <c r="I36" s="289">
        <v>2</v>
      </c>
      <c r="J36" s="289">
        <v>2.2999999999999998</v>
      </c>
      <c r="K36" s="289">
        <v>3.4</v>
      </c>
      <c r="L36" s="289">
        <v>3</v>
      </c>
      <c r="M36" s="289">
        <v>2.4</v>
      </c>
      <c r="N36" s="289">
        <v>2.1</v>
      </c>
      <c r="O36" s="289">
        <v>2</v>
      </c>
      <c r="P36" s="289">
        <v>2.2999999999999998</v>
      </c>
      <c r="Q36" s="289">
        <v>2.2999999999999998</v>
      </c>
      <c r="R36" s="289">
        <v>2.6</v>
      </c>
      <c r="S36" s="289">
        <v>2.5</v>
      </c>
      <c r="T36" s="289">
        <v>3.1</v>
      </c>
      <c r="U36" s="289">
        <v>4.9000000000000004</v>
      </c>
      <c r="V36" s="289">
        <v>6.5</v>
      </c>
      <c r="W36" s="289">
        <v>6.4</v>
      </c>
    </row>
    <row r="37" spans="1:23" ht="11.1" customHeight="1">
      <c r="A37" s="3087" t="s">
        <v>178</v>
      </c>
      <c r="B37" s="3087"/>
      <c r="C37" s="3087"/>
      <c r="D37" s="2125">
        <v>0.9</v>
      </c>
      <c r="E37" s="2125">
        <v>1</v>
      </c>
      <c r="F37" s="2125">
        <v>1.1000000000000001</v>
      </c>
      <c r="G37" s="2125">
        <v>1.6</v>
      </c>
      <c r="H37" s="2125">
        <v>2.1</v>
      </c>
      <c r="I37" s="2125">
        <v>2.4</v>
      </c>
      <c r="J37" s="2125">
        <v>3.4</v>
      </c>
      <c r="K37" s="2125">
        <v>3.7</v>
      </c>
      <c r="L37" s="2125">
        <v>2.5</v>
      </c>
      <c r="M37" s="2125">
        <v>2</v>
      </c>
      <c r="N37" s="2125">
        <v>1.8</v>
      </c>
      <c r="O37" s="2125">
        <v>1.3</v>
      </c>
      <c r="P37" s="2125">
        <v>1.8</v>
      </c>
      <c r="Q37" s="2125">
        <v>2.1</v>
      </c>
      <c r="R37" s="2125">
        <v>1.8</v>
      </c>
      <c r="S37" s="2125">
        <v>2.2999999999999998</v>
      </c>
      <c r="T37" s="2125">
        <v>3.2</v>
      </c>
      <c r="U37" s="2125">
        <v>5.0999999999999996</v>
      </c>
      <c r="V37" s="2125">
        <v>7.2</v>
      </c>
      <c r="W37" s="2125">
        <v>7.1</v>
      </c>
    </row>
    <row r="38" spans="1:23" ht="11.1" customHeight="1">
      <c r="A38" s="3055" t="s">
        <v>179</v>
      </c>
      <c r="B38" s="3055"/>
      <c r="C38" s="3055"/>
      <c r="D38" s="290"/>
      <c r="E38" s="290"/>
      <c r="F38" s="290"/>
      <c r="G38" s="290"/>
      <c r="H38" s="290"/>
      <c r="I38" s="290"/>
      <c r="J38" s="290"/>
      <c r="K38" s="290"/>
      <c r="L38" s="290"/>
      <c r="M38" s="2128"/>
      <c r="N38" s="2128"/>
      <c r="O38" s="290"/>
      <c r="P38" s="290"/>
      <c r="Q38" s="290"/>
      <c r="R38" s="290"/>
      <c r="S38" s="290"/>
      <c r="T38" s="290"/>
      <c r="U38" s="290"/>
      <c r="V38" s="290"/>
      <c r="W38" s="290"/>
    </row>
    <row r="39" spans="1:23" ht="11.1" customHeight="1">
      <c r="A39" s="3087" t="s">
        <v>1028</v>
      </c>
      <c r="B39" s="3087"/>
      <c r="C39" s="3087"/>
      <c r="D39" s="2125">
        <v>0.8</v>
      </c>
      <c r="E39" s="2125">
        <v>1</v>
      </c>
      <c r="F39" s="2125">
        <v>1.1000000000000001</v>
      </c>
      <c r="G39" s="2125">
        <v>1.4</v>
      </c>
      <c r="H39" s="2125">
        <v>1.4</v>
      </c>
      <c r="I39" s="2125">
        <v>2.2000000000000002</v>
      </c>
      <c r="J39" s="2125">
        <v>2.1</v>
      </c>
      <c r="K39" s="2125">
        <v>3</v>
      </c>
      <c r="L39" s="2125">
        <v>2.6</v>
      </c>
      <c r="M39" s="2125">
        <v>2.4</v>
      </c>
      <c r="N39" s="2125">
        <v>1.6</v>
      </c>
      <c r="O39" s="2125">
        <v>2</v>
      </c>
      <c r="P39" s="2125">
        <v>2.8</v>
      </c>
      <c r="Q39" s="2125">
        <v>3</v>
      </c>
      <c r="R39" s="2125">
        <v>3.6</v>
      </c>
      <c r="S39" s="2125">
        <v>4.7</v>
      </c>
      <c r="T39" s="2125">
        <v>6.3</v>
      </c>
      <c r="U39" s="2125">
        <v>10.1</v>
      </c>
      <c r="V39" s="2125">
        <v>14</v>
      </c>
      <c r="W39" s="2125">
        <v>9.8000000000000007</v>
      </c>
    </row>
    <row r="40" spans="1:23" ht="11.1" customHeight="1">
      <c r="A40" s="3055" t="s">
        <v>181</v>
      </c>
      <c r="B40" s="3055"/>
      <c r="C40" s="3055"/>
      <c r="D40" s="290"/>
      <c r="E40" s="290"/>
      <c r="F40" s="289">
        <v>0.6</v>
      </c>
      <c r="G40" s="289"/>
      <c r="H40" s="289">
        <v>1.3</v>
      </c>
      <c r="I40" s="289">
        <v>1.6</v>
      </c>
      <c r="J40" s="289">
        <v>1.1000000000000001</v>
      </c>
      <c r="K40" s="289">
        <v>1.2</v>
      </c>
      <c r="L40" s="289">
        <v>2</v>
      </c>
      <c r="M40" s="289">
        <v>1</v>
      </c>
      <c r="N40" s="289">
        <v>0.9</v>
      </c>
      <c r="O40" s="289">
        <v>1</v>
      </c>
      <c r="P40" s="289">
        <v>1</v>
      </c>
      <c r="Q40" s="289">
        <v>1</v>
      </c>
      <c r="R40" s="289">
        <v>0.7</v>
      </c>
      <c r="S40" s="289"/>
      <c r="T40" s="289">
        <v>0.7</v>
      </c>
      <c r="U40" s="289">
        <v>0.8</v>
      </c>
      <c r="V40" s="289">
        <v>1.1000000000000001</v>
      </c>
      <c r="W40" s="289">
        <v>1.1000000000000001</v>
      </c>
    </row>
    <row r="41" spans="1:23" ht="11.1" customHeight="1">
      <c r="A41" s="3087" t="s">
        <v>182</v>
      </c>
      <c r="B41" s="3087"/>
      <c r="C41" s="3087"/>
      <c r="D41" s="2125">
        <v>0.8</v>
      </c>
      <c r="E41" s="2125">
        <v>0.7</v>
      </c>
      <c r="F41" s="2125">
        <v>0.7</v>
      </c>
      <c r="G41" s="2125">
        <v>0.8</v>
      </c>
      <c r="H41" s="2125">
        <v>0</v>
      </c>
      <c r="I41" s="2125"/>
      <c r="J41" s="2125">
        <v>1</v>
      </c>
      <c r="K41" s="2125">
        <v>1</v>
      </c>
      <c r="L41" s="2125">
        <v>1.3</v>
      </c>
      <c r="M41" s="2125">
        <v>0.8</v>
      </c>
      <c r="N41" s="2125">
        <v>0.6</v>
      </c>
      <c r="O41" s="2125">
        <v>0.5</v>
      </c>
      <c r="P41" s="2125">
        <v>0.9</v>
      </c>
      <c r="Q41" s="290"/>
      <c r="R41" s="290"/>
      <c r="S41" s="2125">
        <v>0.5</v>
      </c>
      <c r="T41" s="2125">
        <v>0.6</v>
      </c>
      <c r="U41" s="2125">
        <v>0.7</v>
      </c>
      <c r="V41" s="2125">
        <v>0.9</v>
      </c>
      <c r="W41" s="2125">
        <v>1.1000000000000001</v>
      </c>
    </row>
    <row r="42" spans="1:23" ht="11.1" customHeight="1">
      <c r="A42" s="3055" t="s">
        <v>183</v>
      </c>
      <c r="B42" s="3055"/>
      <c r="C42" s="3055"/>
      <c r="D42" s="289">
        <v>1.2</v>
      </c>
      <c r="E42" s="289">
        <v>1</v>
      </c>
      <c r="F42" s="289">
        <v>0.7</v>
      </c>
      <c r="G42" s="289">
        <v>1.2</v>
      </c>
      <c r="H42" s="289">
        <v>1.4</v>
      </c>
      <c r="I42" s="289">
        <v>1.6</v>
      </c>
      <c r="J42" s="289">
        <v>1.8</v>
      </c>
      <c r="K42" s="289">
        <v>1.8</v>
      </c>
      <c r="L42" s="289">
        <v>1.6</v>
      </c>
      <c r="M42" s="289">
        <v>1.8</v>
      </c>
      <c r="N42" s="289">
        <v>1.5</v>
      </c>
      <c r="O42" s="289">
        <v>1.7</v>
      </c>
      <c r="P42" s="289">
        <v>1.7</v>
      </c>
      <c r="Q42" s="289">
        <v>1.5</v>
      </c>
      <c r="R42" s="289">
        <v>1.5</v>
      </c>
      <c r="S42" s="289">
        <v>1.6</v>
      </c>
      <c r="T42" s="289">
        <v>2.2000000000000002</v>
      </c>
      <c r="U42" s="289">
        <v>4.2</v>
      </c>
      <c r="V42" s="289">
        <v>6.1</v>
      </c>
      <c r="W42" s="289">
        <v>8.5</v>
      </c>
    </row>
    <row r="43" spans="1:23" ht="11.1" customHeight="1">
      <c r="A43" s="3087" t="s">
        <v>184</v>
      </c>
      <c r="B43" s="3087"/>
      <c r="C43" s="3087"/>
      <c r="D43" s="290"/>
      <c r="E43" s="2125">
        <v>2.2999999999999998</v>
      </c>
      <c r="F43" s="2125">
        <v>2.9</v>
      </c>
      <c r="G43" s="2125">
        <v>3</v>
      </c>
      <c r="H43" s="2125">
        <v>4</v>
      </c>
      <c r="I43" s="2125">
        <v>2.5</v>
      </c>
      <c r="J43" s="2125">
        <v>4.8</v>
      </c>
      <c r="K43" s="2125">
        <v>6.8</v>
      </c>
      <c r="L43" s="2125">
        <v>3.6</v>
      </c>
      <c r="M43" s="2125">
        <v>3.4</v>
      </c>
      <c r="N43" s="2125">
        <v>3.5</v>
      </c>
      <c r="O43" s="2125">
        <v>4.5</v>
      </c>
      <c r="P43" s="2125">
        <v>4.2</v>
      </c>
      <c r="Q43" s="2125">
        <v>4.5999999999999996</v>
      </c>
      <c r="R43" s="2125">
        <v>6.5</v>
      </c>
      <c r="S43" s="2125">
        <v>6.5</v>
      </c>
      <c r="T43" s="2125">
        <v>8.3000000000000007</v>
      </c>
      <c r="U43" s="2125">
        <v>10.7</v>
      </c>
      <c r="V43" s="2125">
        <v>11.2</v>
      </c>
      <c r="W43" s="2125">
        <v>13.1</v>
      </c>
    </row>
    <row r="44" spans="1:23" ht="11.1" customHeight="1">
      <c r="A44" s="3055" t="s">
        <v>185</v>
      </c>
      <c r="B44" s="3055"/>
      <c r="C44" s="3055"/>
      <c r="D44" s="289">
        <v>0.9</v>
      </c>
      <c r="E44" s="289">
        <v>0.9</v>
      </c>
      <c r="F44" s="289">
        <v>1.2</v>
      </c>
      <c r="G44" s="289">
        <v>1</v>
      </c>
      <c r="H44" s="289">
        <v>1.6</v>
      </c>
      <c r="I44" s="289">
        <v>1.4</v>
      </c>
      <c r="J44" s="289">
        <v>1.9</v>
      </c>
      <c r="K44" s="289">
        <v>2.5</v>
      </c>
      <c r="L44" s="289">
        <v>1.9</v>
      </c>
      <c r="M44" s="289">
        <v>1.9</v>
      </c>
      <c r="N44" s="289">
        <v>1.6</v>
      </c>
      <c r="O44" s="289">
        <v>1.4</v>
      </c>
      <c r="P44" s="289">
        <v>1.4</v>
      </c>
      <c r="Q44" s="289">
        <v>1.1000000000000001</v>
      </c>
      <c r="R44" s="289">
        <v>1</v>
      </c>
      <c r="S44" s="289">
        <v>1.8</v>
      </c>
      <c r="T44" s="289">
        <v>2.4</v>
      </c>
      <c r="U44" s="289">
        <v>3</v>
      </c>
      <c r="V44" s="289">
        <v>4.7</v>
      </c>
      <c r="W44" s="289">
        <v>5.4</v>
      </c>
    </row>
    <row r="45" spans="1:23" ht="11.1" customHeight="1">
      <c r="A45" s="3087" t="s">
        <v>186</v>
      </c>
      <c r="B45" s="3087"/>
      <c r="C45" s="3087"/>
      <c r="D45" s="290"/>
      <c r="E45" s="290"/>
      <c r="F45" s="290"/>
      <c r="G45" s="290"/>
      <c r="H45" s="290"/>
      <c r="I45" s="290"/>
      <c r="J45" s="290"/>
      <c r="K45" s="290"/>
      <c r="L45" s="290"/>
      <c r="M45" s="290"/>
      <c r="N45" s="290"/>
      <c r="O45" s="290"/>
      <c r="P45" s="290"/>
      <c r="Q45" s="290"/>
      <c r="R45" s="290"/>
      <c r="S45" s="290"/>
      <c r="T45" s="290"/>
      <c r="U45" s="290"/>
      <c r="V45" s="290"/>
      <c r="W45" s="290"/>
    </row>
    <row r="46" spans="1:23" ht="11.1" customHeight="1">
      <c r="A46" s="3055" t="s">
        <v>187</v>
      </c>
      <c r="B46" s="3055"/>
      <c r="C46" s="3055"/>
      <c r="D46" s="289">
        <v>1.2</v>
      </c>
      <c r="E46" s="289">
        <v>0.9</v>
      </c>
      <c r="F46" s="289">
        <v>1.1000000000000001</v>
      </c>
      <c r="G46" s="289">
        <v>1.5</v>
      </c>
      <c r="H46" s="289">
        <v>1.8</v>
      </c>
      <c r="I46" s="289">
        <v>2.5</v>
      </c>
      <c r="J46" s="289">
        <v>3.3</v>
      </c>
      <c r="K46" s="289">
        <v>3.8</v>
      </c>
      <c r="L46" s="289">
        <v>3.2</v>
      </c>
      <c r="M46" s="289">
        <v>2</v>
      </c>
      <c r="N46" s="289">
        <v>2.1</v>
      </c>
      <c r="O46" s="289">
        <v>1.9</v>
      </c>
      <c r="P46" s="289">
        <v>2.1</v>
      </c>
      <c r="Q46" s="289">
        <v>1.6</v>
      </c>
      <c r="R46" s="289">
        <v>2</v>
      </c>
      <c r="S46" s="289">
        <v>2.1</v>
      </c>
      <c r="T46" s="289">
        <v>3</v>
      </c>
      <c r="U46" s="289">
        <v>3.8</v>
      </c>
      <c r="V46" s="289">
        <v>4.5999999999999996</v>
      </c>
      <c r="W46" s="289">
        <v>3.8</v>
      </c>
    </row>
    <row r="47" spans="1:23" ht="11.1" customHeight="1">
      <c r="A47" s="3087" t="s">
        <v>188</v>
      </c>
      <c r="B47" s="3087"/>
      <c r="C47" s="3087"/>
      <c r="D47" s="2125">
        <v>1.3</v>
      </c>
      <c r="E47" s="2125">
        <v>1.2</v>
      </c>
      <c r="F47" s="2125">
        <v>1.6</v>
      </c>
      <c r="G47" s="2125">
        <v>1.9</v>
      </c>
      <c r="H47" s="2125">
        <v>2.1</v>
      </c>
      <c r="I47" s="2125">
        <v>2.2000000000000002</v>
      </c>
      <c r="J47" s="2125">
        <v>2.2000000000000002</v>
      </c>
      <c r="K47" s="2125">
        <v>2.9</v>
      </c>
      <c r="L47" s="2125">
        <v>2.5</v>
      </c>
      <c r="M47" s="2125">
        <v>1.8</v>
      </c>
      <c r="N47" s="2125">
        <v>1.7</v>
      </c>
      <c r="O47" s="2125">
        <v>1.6</v>
      </c>
      <c r="P47" s="2125">
        <v>1.8</v>
      </c>
      <c r="Q47" s="2125">
        <v>1.6</v>
      </c>
      <c r="R47" s="2125">
        <v>1.5</v>
      </c>
      <c r="S47" s="2125">
        <v>1.5</v>
      </c>
      <c r="T47" s="2125">
        <v>1.7</v>
      </c>
      <c r="U47" s="2125">
        <v>2.1</v>
      </c>
      <c r="V47" s="2125">
        <v>2.4</v>
      </c>
      <c r="W47" s="2125">
        <v>2.5</v>
      </c>
    </row>
    <row r="48" spans="1:23" ht="11.1" customHeight="1">
      <c r="A48" s="3055" t="s">
        <v>189</v>
      </c>
      <c r="B48" s="3055"/>
      <c r="C48" s="3055"/>
      <c r="D48" s="289">
        <v>4.0999999999999996</v>
      </c>
      <c r="E48" s="289">
        <v>3.2</v>
      </c>
      <c r="F48" s="289">
        <v>2.2999999999999998</v>
      </c>
      <c r="G48" s="289">
        <v>2.2999999999999998</v>
      </c>
      <c r="H48" s="289">
        <v>3.2</v>
      </c>
      <c r="I48" s="289">
        <v>2.8</v>
      </c>
      <c r="J48" s="289">
        <v>3.4</v>
      </c>
      <c r="K48" s="289">
        <v>3.7</v>
      </c>
      <c r="L48" s="289">
        <v>3.2</v>
      </c>
      <c r="M48" s="289">
        <v>2.7</v>
      </c>
      <c r="N48" s="289">
        <v>2.2000000000000002</v>
      </c>
      <c r="O48" s="289">
        <v>1.4</v>
      </c>
      <c r="P48" s="289">
        <v>1.6</v>
      </c>
      <c r="Q48" s="289">
        <v>1.9</v>
      </c>
      <c r="R48" s="289">
        <v>1</v>
      </c>
      <c r="S48" s="289">
        <v>1.4</v>
      </c>
      <c r="T48" s="289">
        <v>1.5</v>
      </c>
      <c r="U48" s="289">
        <v>1.7</v>
      </c>
      <c r="V48" s="289">
        <v>1.5</v>
      </c>
      <c r="W48" s="289">
        <v>1.7</v>
      </c>
    </row>
    <row r="49" spans="1:23" ht="11.1" customHeight="1">
      <c r="A49" s="3087" t="s">
        <v>190</v>
      </c>
      <c r="B49" s="3087"/>
      <c r="C49" s="3087"/>
      <c r="D49" s="290"/>
      <c r="E49" s="290"/>
      <c r="F49" s="290"/>
      <c r="G49" s="290"/>
      <c r="H49" s="290"/>
      <c r="I49" s="290"/>
      <c r="J49" s="290"/>
      <c r="K49" s="290"/>
      <c r="L49" s="290"/>
      <c r="M49" s="290"/>
      <c r="N49" s="290"/>
      <c r="O49" s="290"/>
      <c r="P49" s="290"/>
      <c r="Q49" s="290"/>
      <c r="R49" s="290"/>
      <c r="S49" s="290"/>
      <c r="T49" s="290"/>
      <c r="U49" s="2125">
        <v>4</v>
      </c>
      <c r="V49" s="2125">
        <v>6.9</v>
      </c>
      <c r="W49" s="2125">
        <v>9.4</v>
      </c>
    </row>
    <row r="50" spans="1:23" ht="11.1" customHeight="1">
      <c r="A50" s="3055" t="s">
        <v>191</v>
      </c>
      <c r="B50" s="3055"/>
      <c r="C50" s="3055"/>
      <c r="D50" s="289">
        <v>1.1000000000000001</v>
      </c>
      <c r="E50" s="289">
        <v>1</v>
      </c>
      <c r="F50" s="289">
        <v>1</v>
      </c>
      <c r="G50" s="289">
        <v>1.5</v>
      </c>
      <c r="H50" s="289">
        <v>1.5</v>
      </c>
      <c r="I50" s="289">
        <v>1.7</v>
      </c>
      <c r="J50" s="289">
        <v>1.8</v>
      </c>
      <c r="K50" s="289">
        <v>1.8</v>
      </c>
      <c r="L50" s="289">
        <v>1.8</v>
      </c>
      <c r="M50" s="289">
        <v>1.2</v>
      </c>
      <c r="N50" s="289">
        <v>0.8</v>
      </c>
      <c r="O50" s="289">
        <v>0.9</v>
      </c>
      <c r="P50" s="289">
        <v>1.2</v>
      </c>
      <c r="Q50" s="289">
        <v>0.8</v>
      </c>
      <c r="R50" s="289">
        <v>1.3</v>
      </c>
      <c r="S50" s="289">
        <v>1.5</v>
      </c>
      <c r="T50" s="289">
        <v>2</v>
      </c>
      <c r="U50" s="289">
        <v>3</v>
      </c>
      <c r="V50" s="289">
        <v>4.0999999999999996</v>
      </c>
      <c r="W50" s="289">
        <v>4.9000000000000004</v>
      </c>
    </row>
    <row r="51" spans="1:23" ht="11.1" customHeight="1">
      <c r="A51" s="3087" t="s">
        <v>192</v>
      </c>
      <c r="B51" s="3087"/>
      <c r="C51" s="3087"/>
      <c r="D51" s="2125">
        <v>2.1</v>
      </c>
      <c r="E51" s="2125">
        <v>2.5</v>
      </c>
      <c r="F51" s="2125">
        <v>1.8</v>
      </c>
      <c r="G51" s="2125">
        <v>2.2999999999999998</v>
      </c>
      <c r="H51" s="2125">
        <v>2.4</v>
      </c>
      <c r="I51" s="2125">
        <v>2.6</v>
      </c>
      <c r="J51" s="2125">
        <v>2.4</v>
      </c>
      <c r="K51" s="2125">
        <v>2.9</v>
      </c>
      <c r="L51" s="2125">
        <v>2.4</v>
      </c>
      <c r="M51" s="2125">
        <v>1.8</v>
      </c>
      <c r="N51" s="2125">
        <v>1.7</v>
      </c>
      <c r="O51" s="2125">
        <v>1</v>
      </c>
      <c r="P51" s="2125">
        <v>1.3</v>
      </c>
      <c r="Q51" s="2125">
        <v>0.8</v>
      </c>
      <c r="R51" s="2125">
        <v>1.2</v>
      </c>
      <c r="S51" s="2125">
        <v>1.2</v>
      </c>
      <c r="T51" s="2125">
        <v>1.1000000000000001</v>
      </c>
      <c r="U51" s="2125">
        <v>1.2</v>
      </c>
      <c r="V51" s="2125">
        <v>1.4</v>
      </c>
      <c r="W51" s="2125">
        <v>1.6</v>
      </c>
    </row>
    <row r="52" spans="1:23" ht="11.1" customHeight="1">
      <c r="A52" s="3055" t="s">
        <v>1031</v>
      </c>
      <c r="B52" s="3055"/>
      <c r="C52" s="3055"/>
      <c r="D52" s="290"/>
      <c r="E52" s="290"/>
      <c r="F52" s="290"/>
      <c r="G52" s="289">
        <v>2.2000000000000002</v>
      </c>
      <c r="H52" s="289">
        <v>2.7</v>
      </c>
      <c r="I52" s="289">
        <v>3.3</v>
      </c>
      <c r="J52" s="289">
        <v>2.4</v>
      </c>
      <c r="K52" s="289">
        <v>3.8</v>
      </c>
      <c r="L52" s="289">
        <v>3.5</v>
      </c>
      <c r="M52" s="289">
        <v>3.4</v>
      </c>
      <c r="N52" s="289">
        <v>1.6</v>
      </c>
      <c r="O52" s="289">
        <v>3.5</v>
      </c>
      <c r="P52" s="289">
        <v>4.3</v>
      </c>
      <c r="Q52" s="289">
        <v>3.4</v>
      </c>
      <c r="R52" s="289">
        <v>4.4000000000000004</v>
      </c>
      <c r="S52" s="289">
        <v>3.1</v>
      </c>
      <c r="T52" s="289">
        <v>5.6</v>
      </c>
      <c r="U52" s="289">
        <v>8.5</v>
      </c>
      <c r="V52" s="289">
        <v>11.6</v>
      </c>
      <c r="W52" s="289">
        <v>8.3000000000000007</v>
      </c>
    </row>
    <row r="53" spans="1:23" ht="11.1" customHeight="1">
      <c r="A53" s="3087" t="s">
        <v>194</v>
      </c>
      <c r="B53" s="3087"/>
      <c r="C53" s="3087"/>
      <c r="D53" s="2125">
        <v>1</v>
      </c>
      <c r="E53" s="2125">
        <v>1</v>
      </c>
      <c r="F53" s="2125">
        <v>1.1000000000000001</v>
      </c>
      <c r="G53" s="2125">
        <v>1.4</v>
      </c>
      <c r="H53" s="2125">
        <v>2</v>
      </c>
      <c r="I53" s="2125">
        <v>2</v>
      </c>
      <c r="J53" s="2125">
        <v>2.2000000000000002</v>
      </c>
      <c r="K53" s="2125">
        <v>2.8</v>
      </c>
      <c r="L53" s="2125">
        <v>2.8</v>
      </c>
      <c r="M53" s="2125">
        <v>1.5</v>
      </c>
      <c r="N53" s="2125">
        <v>1.4</v>
      </c>
      <c r="O53" s="2125">
        <v>1.4</v>
      </c>
      <c r="P53" s="2125">
        <v>1.6</v>
      </c>
      <c r="Q53" s="2125">
        <v>1.1000000000000001</v>
      </c>
      <c r="R53" s="2125">
        <v>1.6</v>
      </c>
      <c r="S53" s="2125">
        <v>1.8</v>
      </c>
      <c r="T53" s="2125">
        <v>2</v>
      </c>
      <c r="U53" s="2125">
        <v>2.6</v>
      </c>
      <c r="V53" s="2125">
        <v>4.8</v>
      </c>
      <c r="W53" s="2125">
        <v>5</v>
      </c>
    </row>
    <row r="54" spans="1:23" ht="11.1" customHeight="1">
      <c r="A54" s="3055" t="s">
        <v>195</v>
      </c>
      <c r="B54" s="3055"/>
      <c r="C54" s="3055"/>
      <c r="D54" s="290"/>
      <c r="E54" s="290"/>
      <c r="F54" s="290"/>
      <c r="G54" s="290"/>
      <c r="H54" s="290"/>
      <c r="I54" s="290"/>
      <c r="J54" s="290"/>
      <c r="K54" s="290"/>
      <c r="L54" s="290"/>
      <c r="M54" s="290"/>
      <c r="N54" s="290"/>
      <c r="O54" s="290"/>
      <c r="P54" s="290"/>
      <c r="Q54" s="290"/>
      <c r="R54" s="290"/>
      <c r="S54" s="290"/>
      <c r="T54" s="290"/>
      <c r="U54" s="290"/>
      <c r="V54" s="290"/>
      <c r="W54" s="290"/>
    </row>
    <row r="55" spans="1:23" ht="11.1" customHeight="1">
      <c r="A55" s="3040" t="s">
        <v>196</v>
      </c>
      <c r="B55" s="3040"/>
      <c r="C55" s="3040"/>
      <c r="D55" s="2126">
        <v>1.4</v>
      </c>
      <c r="E55" s="2126">
        <v>1.3</v>
      </c>
      <c r="F55" s="2126">
        <v>1.3</v>
      </c>
      <c r="G55" s="2126">
        <v>1.6</v>
      </c>
      <c r="H55" s="2126">
        <v>1.8</v>
      </c>
      <c r="I55" s="2126">
        <v>1.9</v>
      </c>
      <c r="J55" s="2126">
        <v>2.1</v>
      </c>
      <c r="K55" s="2126">
        <v>2.5</v>
      </c>
      <c r="L55" s="2126">
        <v>2.2000000000000002</v>
      </c>
      <c r="M55" s="2127">
        <v>1.7</v>
      </c>
      <c r="N55" s="2127">
        <v>1.4</v>
      </c>
      <c r="O55" s="2126">
        <v>1.3</v>
      </c>
      <c r="P55" s="2126">
        <v>1.5</v>
      </c>
      <c r="Q55" s="2126">
        <v>1.4</v>
      </c>
      <c r="R55" s="2126">
        <v>1.6</v>
      </c>
      <c r="S55" s="2126">
        <v>1.7</v>
      </c>
      <c r="T55" s="2126">
        <v>2.1</v>
      </c>
      <c r="U55" s="2126">
        <v>3.2</v>
      </c>
      <c r="V55" s="2126">
        <v>4.3</v>
      </c>
      <c r="W55" s="2126">
        <v>4.5</v>
      </c>
    </row>
    <row r="56" spans="1:23" ht="11.1" customHeight="1">
      <c r="A56" s="3083" t="s">
        <v>1311</v>
      </c>
      <c r="B56" s="3083"/>
      <c r="C56" s="3083"/>
      <c r="D56" s="3083"/>
      <c r="E56" s="3083"/>
      <c r="F56" s="3083"/>
      <c r="G56" s="271"/>
      <c r="H56" s="271"/>
      <c r="I56" s="271"/>
      <c r="J56" s="271"/>
      <c r="K56" s="271"/>
      <c r="L56" s="271"/>
      <c r="M56" s="271"/>
      <c r="N56" s="271"/>
      <c r="O56" s="271"/>
      <c r="P56" s="271"/>
      <c r="Q56" s="271"/>
      <c r="R56" s="271"/>
      <c r="S56" s="271"/>
      <c r="T56" s="271"/>
      <c r="U56" s="271"/>
      <c r="V56" s="271"/>
      <c r="W56" s="271"/>
    </row>
    <row r="57" spans="1:23" ht="12" customHeight="1">
      <c r="A57" s="1855" t="s">
        <v>665</v>
      </c>
      <c r="B57" s="3042" t="s">
        <v>1287</v>
      </c>
      <c r="C57" s="3042"/>
      <c r="D57" s="3042"/>
      <c r="E57" s="3042"/>
      <c r="F57" s="3042"/>
      <c r="G57" s="3042"/>
      <c r="H57" s="3042"/>
      <c r="I57" s="3042"/>
      <c r="J57" s="3042"/>
      <c r="K57" s="3042"/>
      <c r="L57" s="3042"/>
      <c r="M57" s="3042"/>
      <c r="N57" s="3042"/>
      <c r="O57" s="3042"/>
      <c r="P57" s="3042"/>
      <c r="Q57" s="3042"/>
      <c r="R57" s="3042"/>
      <c r="S57" s="3042"/>
      <c r="T57" s="3042"/>
      <c r="U57" s="3042"/>
      <c r="V57" s="3042"/>
      <c r="W57" s="3042"/>
    </row>
    <row r="58" spans="1:23" ht="12" customHeight="1">
      <c r="A58" s="1855"/>
      <c r="B58" s="3042"/>
      <c r="C58" s="3042"/>
      <c r="D58" s="3042"/>
      <c r="E58" s="3042"/>
      <c r="F58" s="3042"/>
      <c r="G58" s="3042"/>
      <c r="H58" s="3042"/>
      <c r="I58" s="3042"/>
      <c r="J58" s="3042"/>
      <c r="K58" s="3042"/>
      <c r="L58" s="3042"/>
      <c r="M58" s="3042"/>
      <c r="N58" s="3042"/>
      <c r="O58" s="3042"/>
      <c r="P58" s="3042"/>
      <c r="Q58" s="3042"/>
      <c r="R58" s="3042"/>
      <c r="S58" s="3042"/>
      <c r="T58" s="3042"/>
      <c r="U58" s="3042"/>
      <c r="V58" s="3042"/>
      <c r="W58" s="3042"/>
    </row>
    <row r="59" spans="1:23" ht="45.75" customHeight="1">
      <c r="A59" s="3042" t="s">
        <v>1407</v>
      </c>
      <c r="B59" s="2395"/>
      <c r="C59" s="2395"/>
      <c r="D59" s="2395"/>
      <c r="E59" s="2395"/>
      <c r="F59" s="2395"/>
      <c r="G59" s="2395"/>
      <c r="H59" s="2395"/>
      <c r="I59" s="2395"/>
      <c r="J59" s="2395"/>
      <c r="K59" s="2395"/>
      <c r="L59" s="2395"/>
      <c r="M59" s="2395"/>
      <c r="N59" s="2395"/>
      <c r="O59" s="2395"/>
      <c r="P59" s="2395"/>
      <c r="Q59" s="2395"/>
      <c r="R59" s="2395"/>
      <c r="S59" s="2395"/>
      <c r="T59" s="2395"/>
      <c r="U59" s="2395"/>
      <c r="V59" s="2395"/>
      <c r="W59" s="2395"/>
    </row>
    <row r="60" spans="1:23" ht="24.95" customHeight="1">
      <c r="A60" s="3044" t="s">
        <v>505</v>
      </c>
      <c r="B60" s="3044"/>
      <c r="C60" s="3044" t="s">
        <v>2160</v>
      </c>
      <c r="D60" s="3044"/>
      <c r="E60" s="3044"/>
      <c r="F60" s="3044"/>
      <c r="G60" s="3044"/>
      <c r="H60" s="3044"/>
      <c r="I60" s="3044"/>
      <c r="J60" s="3044"/>
      <c r="K60" s="3044"/>
      <c r="L60" s="3044"/>
      <c r="M60" s="2395"/>
      <c r="N60" s="2395"/>
      <c r="O60" s="2395"/>
      <c r="P60" s="2395"/>
      <c r="Q60" s="2395"/>
      <c r="R60" s="2395"/>
      <c r="S60" s="2395"/>
      <c r="T60" s="2395"/>
      <c r="U60" s="2395"/>
      <c r="V60" s="2395"/>
      <c r="W60" s="2395"/>
    </row>
  </sheetData>
  <mergeCells count="59">
    <mergeCell ref="A13:C13"/>
    <mergeCell ref="A1:W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26:C26"/>
    <mergeCell ref="A27:C27"/>
    <mergeCell ref="A28:C28"/>
    <mergeCell ref="A29:C29"/>
    <mergeCell ref="A30:C30"/>
    <mergeCell ref="A31:C31"/>
    <mergeCell ref="A32:C32"/>
    <mergeCell ref="A33:C33"/>
    <mergeCell ref="A34:C34"/>
    <mergeCell ref="A35:C35"/>
    <mergeCell ref="A47:C47"/>
    <mergeCell ref="A36:C36"/>
    <mergeCell ref="A37:C37"/>
    <mergeCell ref="A38:C38"/>
    <mergeCell ref="A39:C39"/>
    <mergeCell ref="A40:C40"/>
    <mergeCell ref="A41:C41"/>
    <mergeCell ref="A42:C42"/>
    <mergeCell ref="A43:C43"/>
    <mergeCell ref="A44:C44"/>
    <mergeCell ref="A45:C45"/>
    <mergeCell ref="A46:C46"/>
    <mergeCell ref="A60:B60"/>
    <mergeCell ref="C60:W60"/>
    <mergeCell ref="A48:C48"/>
    <mergeCell ref="A49:C49"/>
    <mergeCell ref="A50:C50"/>
    <mergeCell ref="A51:C51"/>
    <mergeCell ref="A52:C52"/>
    <mergeCell ref="A53:C53"/>
    <mergeCell ref="A54:C54"/>
    <mergeCell ref="A55:C55"/>
    <mergeCell ref="A56:F56"/>
    <mergeCell ref="B57:W58"/>
    <mergeCell ref="A59:W59"/>
  </mergeCells>
  <pageMargins left="0.75" right="0.75" top="1" bottom="1" header="0.5" footer="0.5"/>
  <pageSetup paperSize="17" scale="78" orientation="portrait" r:id="rId1"/>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3">
    <tabColor rgb="FFFFFF66"/>
    <pageSetUpPr fitToPage="1"/>
  </sheetPr>
  <dimension ref="A1:AN59"/>
  <sheetViews>
    <sheetView showGridLines="0" workbookViewId="0">
      <selection sqref="A1:W1"/>
    </sheetView>
  </sheetViews>
  <sheetFormatPr defaultColWidth="9.140625" defaultRowHeight="12.75"/>
  <cols>
    <col min="1" max="1" width="4.5703125" style="131" customWidth="1"/>
    <col min="2" max="2" width="2.5703125" style="131" customWidth="1"/>
    <col min="3" max="3" width="10.42578125" style="131" customWidth="1"/>
    <col min="4" max="12" width="6.7109375" style="131" customWidth="1"/>
    <col min="13" max="23" width="6.7109375" style="134" customWidth="1"/>
    <col min="24" max="16384" width="9.140625" style="350"/>
  </cols>
  <sheetData>
    <row r="1" spans="1:23" ht="12.75" customHeight="1">
      <c r="A1" s="3057" t="s">
        <v>2172</v>
      </c>
      <c r="B1" s="3057"/>
      <c r="C1" s="3057"/>
      <c r="D1" s="3057"/>
      <c r="E1" s="3057"/>
      <c r="F1" s="3057"/>
      <c r="G1" s="3057"/>
      <c r="H1" s="3057"/>
      <c r="I1" s="3057"/>
      <c r="J1" s="3057"/>
      <c r="K1" s="3057"/>
      <c r="L1" s="3057"/>
      <c r="M1" s="2557"/>
      <c r="N1" s="2557"/>
      <c r="O1" s="2557"/>
      <c r="P1" s="2557"/>
      <c r="Q1" s="2557"/>
      <c r="R1" s="2557"/>
      <c r="S1" s="2557"/>
      <c r="T1" s="2557"/>
      <c r="U1" s="2557"/>
      <c r="V1" s="2557"/>
      <c r="W1" s="2557"/>
    </row>
    <row r="2" spans="1:23" ht="24" customHeight="1">
      <c r="A2" s="3046" t="s">
        <v>551</v>
      </c>
      <c r="B2" s="3047"/>
      <c r="C2" s="3047"/>
      <c r="D2" s="1786">
        <v>1999</v>
      </c>
      <c r="E2" s="1786">
        <v>2000</v>
      </c>
      <c r="F2" s="1786">
        <v>2001</v>
      </c>
      <c r="G2" s="1786">
        <v>2002</v>
      </c>
      <c r="H2" s="1786">
        <v>2003</v>
      </c>
      <c r="I2" s="1786">
        <v>2004</v>
      </c>
      <c r="J2" s="1786">
        <v>2005</v>
      </c>
      <c r="K2" s="1786">
        <v>2006</v>
      </c>
      <c r="L2" s="1786">
        <v>2007</v>
      </c>
      <c r="M2" s="1786">
        <v>2008</v>
      </c>
      <c r="N2" s="1786">
        <v>2009</v>
      </c>
      <c r="O2" s="1786">
        <v>2010</v>
      </c>
      <c r="P2" s="1786">
        <v>2011</v>
      </c>
      <c r="Q2" s="1786">
        <v>2012</v>
      </c>
      <c r="R2" s="1786">
        <v>2013</v>
      </c>
      <c r="S2" s="1786">
        <v>2014</v>
      </c>
      <c r="T2" s="1786">
        <v>2015</v>
      </c>
      <c r="U2" s="1786">
        <v>2016</v>
      </c>
      <c r="V2" s="1786">
        <v>2017</v>
      </c>
      <c r="W2" s="1786">
        <v>2018</v>
      </c>
    </row>
    <row r="3" spans="1:23" ht="11.1" customHeight="1">
      <c r="A3" s="3056" t="s">
        <v>555</v>
      </c>
      <c r="B3" s="3056"/>
      <c r="C3" s="3056"/>
      <c r="D3" s="273" t="s">
        <v>1401</v>
      </c>
      <c r="E3" s="273" t="s">
        <v>1401</v>
      </c>
      <c r="F3" s="273" t="s">
        <v>1401</v>
      </c>
      <c r="G3" s="273" t="s">
        <v>1401</v>
      </c>
      <c r="H3" s="273" t="s">
        <v>1401</v>
      </c>
      <c r="I3" s="1787">
        <v>10</v>
      </c>
      <c r="J3" s="1787">
        <v>10</v>
      </c>
      <c r="K3" s="273" t="s">
        <v>1401</v>
      </c>
      <c r="L3" s="273" t="s">
        <v>1401</v>
      </c>
      <c r="M3" s="1787">
        <v>13</v>
      </c>
      <c r="N3" s="273" t="s">
        <v>1401</v>
      </c>
      <c r="O3" s="1787">
        <v>24</v>
      </c>
      <c r="P3" s="1788">
        <v>11</v>
      </c>
      <c r="Q3" s="1788">
        <v>15</v>
      </c>
      <c r="R3" s="1788">
        <v>22</v>
      </c>
      <c r="S3" s="1788">
        <v>28</v>
      </c>
      <c r="T3" s="1788">
        <v>40</v>
      </c>
      <c r="U3" s="1788">
        <v>55</v>
      </c>
      <c r="V3" s="1788">
        <v>116</v>
      </c>
      <c r="W3" s="1788">
        <v>155</v>
      </c>
    </row>
    <row r="4" spans="1:23" ht="11.1" customHeight="1">
      <c r="A4" s="3055" t="s">
        <v>556</v>
      </c>
      <c r="B4" s="3055"/>
      <c r="C4" s="3055"/>
      <c r="D4" s="273" t="s">
        <v>1401</v>
      </c>
      <c r="E4" s="273" t="s">
        <v>1401</v>
      </c>
      <c r="F4" s="273" t="s">
        <v>1401</v>
      </c>
      <c r="G4" s="273" t="s">
        <v>1401</v>
      </c>
      <c r="H4" s="273" t="s">
        <v>1401</v>
      </c>
      <c r="I4" s="273" t="s">
        <v>1401</v>
      </c>
      <c r="J4" s="273" t="s">
        <v>1401</v>
      </c>
      <c r="K4" s="273" t="s">
        <v>1401</v>
      </c>
      <c r="L4" s="273" t="s">
        <v>1401</v>
      </c>
      <c r="M4" s="273" t="s">
        <v>1401</v>
      </c>
      <c r="N4" s="130">
        <v>15</v>
      </c>
      <c r="O4" s="273" t="s">
        <v>1401</v>
      </c>
      <c r="P4" s="130">
        <v>18</v>
      </c>
      <c r="Q4" s="130">
        <v>23</v>
      </c>
      <c r="R4" s="130">
        <v>22</v>
      </c>
      <c r="S4" s="130">
        <v>29</v>
      </c>
      <c r="T4" s="130">
        <v>27</v>
      </c>
      <c r="U4" s="130">
        <v>49</v>
      </c>
      <c r="V4" s="130">
        <v>66</v>
      </c>
      <c r="W4" s="130">
        <v>52</v>
      </c>
    </row>
    <row r="5" spans="1:23" ht="11.1" customHeight="1">
      <c r="A5" s="3056" t="s">
        <v>557</v>
      </c>
      <c r="B5" s="3056"/>
      <c r="C5" s="3056"/>
      <c r="D5" s="1787">
        <v>27</v>
      </c>
      <c r="E5" s="1787">
        <v>27</v>
      </c>
      <c r="F5" s="1787">
        <v>52</v>
      </c>
      <c r="G5" s="1787">
        <v>49</v>
      </c>
      <c r="H5" s="1787">
        <v>68</v>
      </c>
      <c r="I5" s="1787">
        <v>82</v>
      </c>
      <c r="J5" s="1787">
        <v>98</v>
      </c>
      <c r="K5" s="1787">
        <v>107</v>
      </c>
      <c r="L5" s="1788">
        <v>107</v>
      </c>
      <c r="M5" s="1788">
        <v>81</v>
      </c>
      <c r="N5" s="1788">
        <v>99</v>
      </c>
      <c r="O5" s="1788">
        <v>107</v>
      </c>
      <c r="P5" s="1788">
        <v>126</v>
      </c>
      <c r="Q5" s="1788">
        <v>126</v>
      </c>
      <c r="R5" s="1788">
        <v>185</v>
      </c>
      <c r="S5" s="1788">
        <v>229</v>
      </c>
      <c r="T5" s="1788">
        <v>333</v>
      </c>
      <c r="U5" s="1788">
        <v>454</v>
      </c>
      <c r="V5" s="1788">
        <v>572</v>
      </c>
      <c r="W5" s="1788">
        <v>577</v>
      </c>
    </row>
    <row r="6" spans="1:23" ht="11.1" customHeight="1">
      <c r="A6" s="3055" t="s">
        <v>558</v>
      </c>
      <c r="B6" s="3055"/>
      <c r="C6" s="3055"/>
      <c r="D6" s="2129">
        <v>13</v>
      </c>
      <c r="E6" s="130">
        <v>13</v>
      </c>
      <c r="F6" s="273" t="s">
        <v>1401</v>
      </c>
      <c r="G6" s="130">
        <v>13</v>
      </c>
      <c r="H6" s="130">
        <v>21</v>
      </c>
      <c r="I6" s="130">
        <v>17</v>
      </c>
      <c r="J6" s="130">
        <v>25</v>
      </c>
      <c r="K6" s="130">
        <v>25</v>
      </c>
      <c r="L6" s="130">
        <v>23</v>
      </c>
      <c r="M6" s="130">
        <v>26</v>
      </c>
      <c r="N6" s="130">
        <v>35</v>
      </c>
      <c r="O6" s="130">
        <v>31</v>
      </c>
      <c r="P6" s="130">
        <v>38</v>
      </c>
      <c r="Q6" s="130">
        <v>42</v>
      </c>
      <c r="R6" s="130">
        <v>45</v>
      </c>
      <c r="S6" s="130">
        <v>59</v>
      </c>
      <c r="T6" s="130">
        <v>56</v>
      </c>
      <c r="U6" s="130">
        <v>70</v>
      </c>
      <c r="V6" s="130">
        <v>87</v>
      </c>
      <c r="W6" s="130">
        <v>118</v>
      </c>
    </row>
    <row r="7" spans="1:23" ht="11.1" customHeight="1">
      <c r="A7" s="3056" t="s">
        <v>559</v>
      </c>
      <c r="B7" s="3056"/>
      <c r="C7" s="3056"/>
      <c r="D7" s="1787">
        <v>228</v>
      </c>
      <c r="E7" s="1787">
        <v>200</v>
      </c>
      <c r="F7" s="1787">
        <v>107</v>
      </c>
      <c r="G7" s="1787">
        <v>371</v>
      </c>
      <c r="H7" s="1787">
        <v>457</v>
      </c>
      <c r="I7" s="1787">
        <v>445</v>
      </c>
      <c r="J7" s="1787">
        <v>528</v>
      </c>
      <c r="K7" s="1787">
        <v>504</v>
      </c>
      <c r="L7" s="1788">
        <v>478</v>
      </c>
      <c r="M7" s="1788">
        <v>460</v>
      </c>
      <c r="N7" s="1788">
        <v>527</v>
      </c>
      <c r="O7" s="1788">
        <v>569</v>
      </c>
      <c r="P7" s="1788">
        <v>666</v>
      </c>
      <c r="Q7" s="1788">
        <v>778</v>
      </c>
      <c r="R7" s="1788">
        <v>1042</v>
      </c>
      <c r="S7" s="1788">
        <v>1141</v>
      </c>
      <c r="T7" s="1788">
        <v>1470</v>
      </c>
      <c r="U7" s="1788">
        <v>1579</v>
      </c>
      <c r="V7" s="1788">
        <v>1916</v>
      </c>
      <c r="W7" s="1788">
        <v>2404</v>
      </c>
    </row>
    <row r="8" spans="1:23" ht="11.1" customHeight="1">
      <c r="A8" s="3055" t="s">
        <v>560</v>
      </c>
      <c r="B8" s="3055"/>
      <c r="C8" s="3055"/>
      <c r="D8" s="129">
        <v>16</v>
      </c>
      <c r="E8" s="129">
        <v>17</v>
      </c>
      <c r="F8" s="129">
        <v>23</v>
      </c>
      <c r="G8" s="129">
        <v>13</v>
      </c>
      <c r="H8" s="129">
        <v>33</v>
      </c>
      <c r="I8" s="129">
        <v>30</v>
      </c>
      <c r="J8" s="129">
        <v>53</v>
      </c>
      <c r="K8" s="129">
        <v>36</v>
      </c>
      <c r="L8" s="130">
        <v>43</v>
      </c>
      <c r="M8" s="130">
        <v>39</v>
      </c>
      <c r="N8" s="130">
        <v>39</v>
      </c>
      <c r="O8" s="130">
        <v>39</v>
      </c>
      <c r="P8" s="130">
        <v>64</v>
      </c>
      <c r="Q8" s="130">
        <v>60</v>
      </c>
      <c r="R8" s="130">
        <v>98</v>
      </c>
      <c r="S8" s="130">
        <v>118</v>
      </c>
      <c r="T8" s="130">
        <v>140</v>
      </c>
      <c r="U8" s="130">
        <v>200</v>
      </c>
      <c r="V8" s="130">
        <v>301</v>
      </c>
      <c r="W8" s="130">
        <v>326</v>
      </c>
    </row>
    <row r="9" spans="1:23" ht="11.1" customHeight="1">
      <c r="A9" s="3056" t="s">
        <v>561</v>
      </c>
      <c r="B9" s="3056"/>
      <c r="C9" s="3056"/>
      <c r="D9" s="273" t="s">
        <v>1401</v>
      </c>
      <c r="E9" s="273" t="s">
        <v>1401</v>
      </c>
      <c r="F9" s="273" t="s">
        <v>1401</v>
      </c>
      <c r="G9" s="273" t="s">
        <v>1401</v>
      </c>
      <c r="H9" s="273" t="s">
        <v>1401</v>
      </c>
      <c r="I9" s="273" t="s">
        <v>1401</v>
      </c>
      <c r="J9" s="273" t="s">
        <v>1401</v>
      </c>
      <c r="K9" s="273" t="s">
        <v>1401</v>
      </c>
      <c r="L9" s="273" t="s">
        <v>1401</v>
      </c>
      <c r="M9" s="273" t="s">
        <v>1401</v>
      </c>
      <c r="N9" s="273" t="s">
        <v>1401</v>
      </c>
      <c r="O9" s="273" t="s">
        <v>1401</v>
      </c>
      <c r="P9" s="273" t="s">
        <v>1401</v>
      </c>
      <c r="Q9" s="273" t="s">
        <v>1401</v>
      </c>
      <c r="R9" s="273" t="s">
        <v>1401</v>
      </c>
      <c r="S9" s="1788">
        <v>15</v>
      </c>
      <c r="T9" s="1788">
        <v>22</v>
      </c>
      <c r="U9" s="1788">
        <v>25</v>
      </c>
      <c r="V9" s="1788">
        <v>39</v>
      </c>
      <c r="W9" s="1788">
        <v>70</v>
      </c>
    </row>
    <row r="10" spans="1:23" ht="11.1" customHeight="1">
      <c r="A10" s="3055" t="s">
        <v>152</v>
      </c>
      <c r="B10" s="3055"/>
      <c r="C10" s="3055"/>
      <c r="D10" s="273" t="s">
        <v>1401</v>
      </c>
      <c r="E10" s="273" t="s">
        <v>1401</v>
      </c>
      <c r="F10" s="273" t="s">
        <v>1401</v>
      </c>
      <c r="G10" s="273" t="s">
        <v>1401</v>
      </c>
      <c r="H10" s="273" t="s">
        <v>1401</v>
      </c>
      <c r="I10" s="273" t="s">
        <v>1401</v>
      </c>
      <c r="J10" s="273" t="s">
        <v>1401</v>
      </c>
      <c r="K10" s="273" t="s">
        <v>1401</v>
      </c>
      <c r="L10" s="273" t="s">
        <v>1401</v>
      </c>
      <c r="M10" s="273" t="s">
        <v>1401</v>
      </c>
      <c r="N10" s="273" t="s">
        <v>1401</v>
      </c>
      <c r="O10" s="273" t="s">
        <v>1401</v>
      </c>
      <c r="P10" s="273" t="s">
        <v>1401</v>
      </c>
      <c r="Q10" s="273" t="s">
        <v>1401</v>
      </c>
      <c r="R10" s="273" t="s">
        <v>1401</v>
      </c>
      <c r="S10" s="273" t="s">
        <v>1401</v>
      </c>
      <c r="T10" s="273" t="s">
        <v>1401</v>
      </c>
      <c r="U10" s="273" t="s">
        <v>1401</v>
      </c>
      <c r="V10" s="273"/>
      <c r="W10" s="130">
        <v>14</v>
      </c>
    </row>
    <row r="11" spans="1:23" ht="11.1" customHeight="1">
      <c r="A11" s="3056" t="s">
        <v>1030</v>
      </c>
      <c r="B11" s="3056"/>
      <c r="C11" s="3056"/>
      <c r="D11" s="273" t="s">
        <v>1401</v>
      </c>
      <c r="E11" s="273" t="s">
        <v>1401</v>
      </c>
      <c r="F11" s="273" t="s">
        <v>1401</v>
      </c>
      <c r="G11" s="273" t="s">
        <v>1401</v>
      </c>
      <c r="H11" s="273" t="s">
        <v>1401</v>
      </c>
      <c r="I11" s="273" t="s">
        <v>1401</v>
      </c>
      <c r="J11" s="273" t="s">
        <v>1401</v>
      </c>
      <c r="K11" s="273" t="s">
        <v>1401</v>
      </c>
      <c r="L11" s="273" t="s">
        <v>1401</v>
      </c>
      <c r="M11" s="273" t="s">
        <v>1401</v>
      </c>
      <c r="N11" s="273" t="s">
        <v>1401</v>
      </c>
      <c r="O11" s="273" t="s">
        <v>1401</v>
      </c>
      <c r="P11" s="273" t="s">
        <v>1401</v>
      </c>
      <c r="Q11" s="273" t="s">
        <v>1401</v>
      </c>
      <c r="R11" s="273" t="s">
        <v>1401</v>
      </c>
      <c r="S11" s="273" t="s">
        <v>1401</v>
      </c>
      <c r="T11" s="273" t="s">
        <v>1401</v>
      </c>
      <c r="U11" s="273" t="s">
        <v>1401</v>
      </c>
      <c r="V11" s="273"/>
      <c r="W11" s="1788">
        <v>11</v>
      </c>
    </row>
    <row r="12" spans="1:23" ht="11.1" customHeight="1">
      <c r="A12" s="3055" t="s">
        <v>154</v>
      </c>
      <c r="B12" s="3055"/>
      <c r="C12" s="3055"/>
      <c r="D12" s="129">
        <v>24</v>
      </c>
      <c r="E12" s="129">
        <v>23</v>
      </c>
      <c r="F12" s="129">
        <v>47</v>
      </c>
      <c r="G12" s="129">
        <v>26</v>
      </c>
      <c r="H12" s="129">
        <v>22</v>
      </c>
      <c r="I12" s="129">
        <v>32</v>
      </c>
      <c r="J12" s="129">
        <v>35</v>
      </c>
      <c r="K12" s="129">
        <v>32</v>
      </c>
      <c r="L12" s="130">
        <v>37</v>
      </c>
      <c r="M12" s="130">
        <v>40</v>
      </c>
      <c r="N12" s="130">
        <v>41</v>
      </c>
      <c r="O12" s="130">
        <v>58</v>
      </c>
      <c r="P12" s="130">
        <v>62</v>
      </c>
      <c r="Q12" s="130">
        <v>67</v>
      </c>
      <c r="R12" s="130">
        <v>82</v>
      </c>
      <c r="S12" s="130">
        <v>86</v>
      </c>
      <c r="T12" s="130">
        <v>151</v>
      </c>
      <c r="U12" s="130">
        <v>278</v>
      </c>
      <c r="V12" s="130">
        <v>423</v>
      </c>
      <c r="W12" s="130">
        <v>592</v>
      </c>
    </row>
    <row r="13" spans="1:23" ht="11.1" customHeight="1">
      <c r="A13" s="3056" t="s">
        <v>1096</v>
      </c>
      <c r="B13" s="3056"/>
      <c r="C13" s="3056"/>
      <c r="D13" s="273" t="s">
        <v>1401</v>
      </c>
      <c r="E13" s="273" t="s">
        <v>1401</v>
      </c>
      <c r="F13" s="1787">
        <v>11</v>
      </c>
      <c r="G13" s="1787">
        <v>21</v>
      </c>
      <c r="H13" s="1787">
        <v>16</v>
      </c>
      <c r="I13" s="1787">
        <v>42</v>
      </c>
      <c r="J13" s="1787">
        <v>46</v>
      </c>
      <c r="K13" s="1787">
        <v>43</v>
      </c>
      <c r="L13" s="1788">
        <v>28</v>
      </c>
      <c r="M13" s="1788">
        <v>28</v>
      </c>
      <c r="N13" s="1788">
        <v>45</v>
      </c>
      <c r="O13" s="1788">
        <v>67</v>
      </c>
      <c r="P13" s="1788">
        <v>58</v>
      </c>
      <c r="Q13" s="1788">
        <v>76</v>
      </c>
      <c r="R13" s="1788">
        <v>114</v>
      </c>
      <c r="S13" s="1788">
        <v>134</v>
      </c>
      <c r="T13" s="1788">
        <v>220</v>
      </c>
      <c r="U13" s="1788">
        <v>243</v>
      </c>
      <c r="V13" s="1788">
        <v>364</v>
      </c>
      <c r="W13" s="1788">
        <v>392</v>
      </c>
    </row>
    <row r="14" spans="1:23" ht="11.1" customHeight="1">
      <c r="A14" s="3055" t="s">
        <v>156</v>
      </c>
      <c r="B14" s="3055"/>
      <c r="C14" s="3055"/>
      <c r="D14" s="273" t="s">
        <v>1401</v>
      </c>
      <c r="E14" s="273" t="s">
        <v>1401</v>
      </c>
      <c r="F14" s="129">
        <v>17</v>
      </c>
      <c r="G14" s="129">
        <v>15</v>
      </c>
      <c r="H14" s="129">
        <v>23</v>
      </c>
      <c r="I14" s="129">
        <v>28</v>
      </c>
      <c r="J14" s="129">
        <v>36</v>
      </c>
      <c r="K14" s="129">
        <v>21</v>
      </c>
      <c r="L14" s="129">
        <v>30</v>
      </c>
      <c r="M14" s="129">
        <v>30</v>
      </c>
      <c r="N14" s="129">
        <v>37</v>
      </c>
      <c r="O14" s="129">
        <v>45</v>
      </c>
      <c r="P14" s="129">
        <v>49</v>
      </c>
      <c r="Q14" s="129">
        <v>43</v>
      </c>
      <c r="R14" s="130">
        <v>55</v>
      </c>
      <c r="S14" s="129">
        <v>56</v>
      </c>
      <c r="T14" s="129">
        <v>87</v>
      </c>
      <c r="U14" s="129">
        <v>102</v>
      </c>
      <c r="V14" s="129">
        <v>106</v>
      </c>
      <c r="W14" s="129">
        <v>148</v>
      </c>
    </row>
    <row r="15" spans="1:23" ht="11.1" customHeight="1">
      <c r="A15" s="3056" t="s">
        <v>157</v>
      </c>
      <c r="B15" s="3056"/>
      <c r="C15" s="3056"/>
      <c r="D15" s="273" t="s">
        <v>1401</v>
      </c>
      <c r="E15" s="273" t="s">
        <v>1401</v>
      </c>
      <c r="F15" s="273" t="s">
        <v>1401</v>
      </c>
      <c r="G15" s="273" t="s">
        <v>1401</v>
      </c>
      <c r="H15" s="273" t="s">
        <v>1401</v>
      </c>
      <c r="I15" s="1787">
        <v>10</v>
      </c>
      <c r="J15" s="1787">
        <v>17</v>
      </c>
      <c r="K15" s="273" t="s">
        <v>1401</v>
      </c>
      <c r="L15" s="1787">
        <v>10</v>
      </c>
      <c r="M15" s="272" t="s">
        <v>1401</v>
      </c>
      <c r="N15" s="1787">
        <v>16</v>
      </c>
      <c r="O15" s="1787">
        <v>14</v>
      </c>
      <c r="P15" s="1787">
        <v>16</v>
      </c>
      <c r="Q15" s="1787">
        <v>10</v>
      </c>
      <c r="R15" s="1787">
        <v>26</v>
      </c>
      <c r="S15" s="1787">
        <v>28</v>
      </c>
      <c r="T15" s="1787">
        <v>38</v>
      </c>
      <c r="U15" s="1787">
        <v>47</v>
      </c>
      <c r="V15" s="1787">
        <v>43</v>
      </c>
      <c r="W15" s="1787">
        <v>68</v>
      </c>
    </row>
    <row r="16" spans="1:23" ht="11.1" customHeight="1">
      <c r="A16" s="3055" t="s">
        <v>158</v>
      </c>
      <c r="B16" s="3055"/>
      <c r="C16" s="3055"/>
      <c r="D16" s="273" t="s">
        <v>1401</v>
      </c>
      <c r="E16" s="273" t="s">
        <v>1401</v>
      </c>
      <c r="F16" s="273" t="s">
        <v>1401</v>
      </c>
      <c r="G16" s="129">
        <v>10</v>
      </c>
      <c r="H16" s="273" t="s">
        <v>1401</v>
      </c>
      <c r="I16" s="129">
        <v>14</v>
      </c>
      <c r="J16" s="129">
        <v>11</v>
      </c>
      <c r="K16" s="273" t="s">
        <v>1401</v>
      </c>
      <c r="L16" s="130">
        <v>11</v>
      </c>
      <c r="M16" s="130">
        <v>15</v>
      </c>
      <c r="N16" s="130">
        <v>19</v>
      </c>
      <c r="O16" s="130">
        <v>12</v>
      </c>
      <c r="P16" s="130">
        <v>13</v>
      </c>
      <c r="Q16" s="130">
        <v>22</v>
      </c>
      <c r="R16" s="130">
        <v>24</v>
      </c>
      <c r="S16" s="130">
        <v>45</v>
      </c>
      <c r="T16" s="130">
        <v>60</v>
      </c>
      <c r="U16" s="130">
        <v>112</v>
      </c>
      <c r="V16" s="130">
        <v>171</v>
      </c>
      <c r="W16" s="130">
        <v>255</v>
      </c>
    </row>
    <row r="17" spans="1:40" ht="11.1" customHeight="1">
      <c r="A17" s="3056" t="s">
        <v>159</v>
      </c>
      <c r="B17" s="3056"/>
      <c r="C17" s="3056"/>
      <c r="D17" s="273" t="s">
        <v>1401</v>
      </c>
      <c r="E17" s="273" t="s">
        <v>1401</v>
      </c>
      <c r="F17" s="273" t="s">
        <v>1401</v>
      </c>
      <c r="G17" s="273" t="s">
        <v>1401</v>
      </c>
      <c r="H17" s="273" t="s">
        <v>1401</v>
      </c>
      <c r="I17" s="273" t="s">
        <v>1401</v>
      </c>
      <c r="J17" s="273" t="s">
        <v>1401</v>
      </c>
      <c r="K17" s="1787">
        <v>13</v>
      </c>
      <c r="L17" s="273" t="s">
        <v>1401</v>
      </c>
      <c r="M17" s="273" t="s">
        <v>1401</v>
      </c>
      <c r="N17" s="1788">
        <v>13</v>
      </c>
      <c r="O17" s="1788">
        <v>19</v>
      </c>
      <c r="P17" s="1788">
        <v>13</v>
      </c>
      <c r="Q17" s="1788">
        <v>15</v>
      </c>
      <c r="R17" s="1788">
        <v>20</v>
      </c>
      <c r="S17" s="1788">
        <v>38</v>
      </c>
      <c r="T17" s="1788">
        <v>55</v>
      </c>
      <c r="U17" s="1788">
        <v>122</v>
      </c>
      <c r="V17" s="1788">
        <v>289</v>
      </c>
      <c r="W17" s="1788">
        <v>381</v>
      </c>
    </row>
    <row r="18" spans="1:40" ht="11.1" customHeight="1">
      <c r="A18" s="3055" t="s">
        <v>160</v>
      </c>
      <c r="B18" s="3055"/>
      <c r="C18" s="3055"/>
      <c r="D18" s="273" t="s">
        <v>1401</v>
      </c>
      <c r="E18" s="273" t="s">
        <v>1401</v>
      </c>
      <c r="F18" s="130">
        <v>10</v>
      </c>
      <c r="G18" s="273" t="s">
        <v>1401</v>
      </c>
      <c r="H18" s="130">
        <v>13</v>
      </c>
      <c r="I18" s="273" t="s">
        <v>1401</v>
      </c>
      <c r="J18" s="130">
        <v>15</v>
      </c>
      <c r="K18" s="130">
        <v>19</v>
      </c>
      <c r="L18" s="130">
        <v>12</v>
      </c>
      <c r="M18" s="273" t="s">
        <v>1401</v>
      </c>
      <c r="N18" s="130">
        <v>15</v>
      </c>
      <c r="O18" s="130">
        <v>25</v>
      </c>
      <c r="P18" s="130">
        <v>12</v>
      </c>
      <c r="Q18" s="130">
        <v>29</v>
      </c>
      <c r="R18" s="130">
        <v>47</v>
      </c>
      <c r="S18" s="130">
        <v>38</v>
      </c>
      <c r="T18" s="130">
        <v>63</v>
      </c>
      <c r="U18" s="130">
        <v>80</v>
      </c>
      <c r="V18" s="130">
        <v>93</v>
      </c>
      <c r="W18" s="130">
        <v>97</v>
      </c>
    </row>
    <row r="19" spans="1:40" ht="11.1" customHeight="1">
      <c r="A19" s="3056" t="s">
        <v>161</v>
      </c>
      <c r="B19" s="3056"/>
      <c r="C19" s="3056"/>
      <c r="D19" s="273" t="s">
        <v>1401</v>
      </c>
      <c r="E19" s="273" t="s">
        <v>1401</v>
      </c>
      <c r="F19" s="273" t="s">
        <v>1401</v>
      </c>
      <c r="G19" s="1788">
        <v>11</v>
      </c>
      <c r="H19" s="327" t="s">
        <v>1401</v>
      </c>
      <c r="I19" s="1788">
        <v>13</v>
      </c>
      <c r="J19" s="1788">
        <v>18</v>
      </c>
      <c r="K19" s="1788">
        <v>15</v>
      </c>
      <c r="L19" s="1788">
        <v>10</v>
      </c>
      <c r="M19" s="273" t="s">
        <v>1401</v>
      </c>
      <c r="N19" s="1788">
        <v>17</v>
      </c>
      <c r="O19" s="1788">
        <v>18</v>
      </c>
      <c r="P19" s="1788">
        <v>22</v>
      </c>
      <c r="Q19" s="1788">
        <v>29</v>
      </c>
      <c r="R19" s="1788">
        <v>34</v>
      </c>
      <c r="S19" s="1788">
        <v>35</v>
      </c>
      <c r="T19" s="1788">
        <v>64</v>
      </c>
      <c r="U19" s="1788">
        <v>81</v>
      </c>
      <c r="V19" s="1788">
        <v>81</v>
      </c>
      <c r="W19" s="1788">
        <v>77</v>
      </c>
    </row>
    <row r="20" spans="1:40" ht="11.1" customHeight="1">
      <c r="A20" s="3055" t="s">
        <v>162</v>
      </c>
      <c r="B20" s="3055"/>
      <c r="C20" s="3055"/>
      <c r="D20" s="273" t="s">
        <v>1401</v>
      </c>
      <c r="E20" s="273" t="s">
        <v>1401</v>
      </c>
      <c r="F20" s="273" t="s">
        <v>1401</v>
      </c>
      <c r="G20" s="130">
        <v>11</v>
      </c>
      <c r="H20" s="130">
        <v>13</v>
      </c>
      <c r="I20" s="130">
        <v>17</v>
      </c>
      <c r="J20" s="130">
        <v>15</v>
      </c>
      <c r="K20" s="130">
        <v>10</v>
      </c>
      <c r="L20" s="273" t="s">
        <v>1401</v>
      </c>
      <c r="M20" s="273" t="s">
        <v>1401</v>
      </c>
      <c r="N20" s="130">
        <v>16</v>
      </c>
      <c r="O20" s="130">
        <v>15</v>
      </c>
      <c r="P20" s="130">
        <v>29</v>
      </c>
      <c r="Q20" s="130">
        <v>26</v>
      </c>
      <c r="R20" s="130">
        <v>42</v>
      </c>
      <c r="S20" s="130">
        <v>61</v>
      </c>
      <c r="T20" s="130">
        <v>92</v>
      </c>
      <c r="U20" s="130">
        <v>192</v>
      </c>
      <c r="V20" s="130">
        <v>330</v>
      </c>
      <c r="W20" s="130">
        <v>362</v>
      </c>
    </row>
    <row r="21" spans="1:40" ht="11.1" customHeight="1">
      <c r="A21" s="3056" t="s">
        <v>163</v>
      </c>
      <c r="B21" s="3056"/>
      <c r="C21" s="3056"/>
      <c r="D21" s="273" t="s">
        <v>1401</v>
      </c>
      <c r="E21" s="273" t="s">
        <v>1401</v>
      </c>
      <c r="F21" s="273" t="s">
        <v>1401</v>
      </c>
      <c r="G21" s="273" t="s">
        <v>1401</v>
      </c>
      <c r="H21" s="273" t="s">
        <v>1401</v>
      </c>
      <c r="I21" s="273" t="s">
        <v>1401</v>
      </c>
      <c r="J21" s="273" t="s">
        <v>1401</v>
      </c>
      <c r="K21" s="272" t="s">
        <v>1401</v>
      </c>
      <c r="L21" s="1788">
        <v>12</v>
      </c>
      <c r="M21" s="273" t="s">
        <v>1401</v>
      </c>
      <c r="N21" s="1788">
        <v>13</v>
      </c>
      <c r="O21" s="272" t="s">
        <v>1401</v>
      </c>
      <c r="P21" s="272" t="s">
        <v>1401</v>
      </c>
      <c r="Q21" s="272" t="s">
        <v>1401</v>
      </c>
      <c r="R21" s="1788">
        <v>34</v>
      </c>
      <c r="S21" s="1788">
        <v>38</v>
      </c>
      <c r="T21" s="1788">
        <v>43</v>
      </c>
      <c r="U21" s="1788">
        <v>79</v>
      </c>
      <c r="V21" s="1788">
        <v>100</v>
      </c>
      <c r="W21" s="1788">
        <v>137</v>
      </c>
    </row>
    <row r="22" spans="1:40" ht="11.1" customHeight="1">
      <c r="A22" s="3055" t="s">
        <v>164</v>
      </c>
      <c r="B22" s="3055"/>
      <c r="C22" s="3055"/>
      <c r="D22" s="273" t="s">
        <v>1401</v>
      </c>
      <c r="E22" s="273" t="s">
        <v>1401</v>
      </c>
      <c r="F22" s="273" t="s">
        <v>1401</v>
      </c>
      <c r="G22" s="273" t="s">
        <v>1401</v>
      </c>
      <c r="H22" s="273" t="s">
        <v>1401</v>
      </c>
      <c r="I22" s="273" t="s">
        <v>1401</v>
      </c>
      <c r="J22" s="273" t="s">
        <v>1401</v>
      </c>
      <c r="K22" s="272" t="s">
        <v>1401</v>
      </c>
      <c r="L22" s="272" t="s">
        <v>1401</v>
      </c>
      <c r="M22" s="273" t="s">
        <v>1401</v>
      </c>
      <c r="N22" s="272" t="s">
        <v>1401</v>
      </c>
      <c r="O22" s="272" t="s">
        <v>1401</v>
      </c>
      <c r="P22" s="272" t="s">
        <v>1401</v>
      </c>
      <c r="Q22" s="130">
        <v>10</v>
      </c>
      <c r="R22" s="130">
        <v>12</v>
      </c>
      <c r="S22" s="130">
        <v>16</v>
      </c>
      <c r="T22" s="130">
        <v>21</v>
      </c>
      <c r="U22" s="130">
        <v>28</v>
      </c>
      <c r="V22" s="130">
        <v>44</v>
      </c>
      <c r="W22" s="130">
        <v>40</v>
      </c>
    </row>
    <row r="23" spans="1:40" ht="11.1" customHeight="1">
      <c r="A23" s="3056" t="s">
        <v>165</v>
      </c>
      <c r="B23" s="3056"/>
      <c r="C23" s="3056"/>
      <c r="D23" s="273" t="s">
        <v>1401</v>
      </c>
      <c r="E23" s="273" t="s">
        <v>1401</v>
      </c>
      <c r="F23" s="273" t="s">
        <v>1401</v>
      </c>
      <c r="G23" s="273" t="s">
        <v>1401</v>
      </c>
      <c r="H23" s="273" t="s">
        <v>1401</v>
      </c>
      <c r="I23" s="273" t="s">
        <v>1401</v>
      </c>
      <c r="J23" s="273" t="s">
        <v>1401</v>
      </c>
      <c r="K23" s="272" t="s">
        <v>1401</v>
      </c>
      <c r="L23" s="272" t="s">
        <v>1401</v>
      </c>
      <c r="M23" s="273" t="s">
        <v>1401</v>
      </c>
      <c r="N23" s="272" t="s">
        <v>1401</v>
      </c>
      <c r="O23" s="272" t="s">
        <v>1401</v>
      </c>
      <c r="P23" s="272" t="s">
        <v>1401</v>
      </c>
      <c r="Q23" s="272" t="s">
        <v>1401</v>
      </c>
      <c r="R23" s="1788">
        <v>16</v>
      </c>
      <c r="S23" s="1788">
        <v>16</v>
      </c>
      <c r="T23" s="1788">
        <v>26</v>
      </c>
      <c r="U23" s="1788">
        <v>43</v>
      </c>
      <c r="V23" s="1788">
        <v>65</v>
      </c>
      <c r="W23" s="1788">
        <v>65</v>
      </c>
    </row>
    <row r="24" spans="1:40" ht="11.1" customHeight="1">
      <c r="A24" s="3055" t="s">
        <v>166</v>
      </c>
      <c r="B24" s="3055"/>
      <c r="C24" s="3055"/>
      <c r="D24" s="273" t="s">
        <v>1401</v>
      </c>
      <c r="E24" s="273" t="s">
        <v>1401</v>
      </c>
      <c r="F24" s="273" t="s">
        <v>1401</v>
      </c>
      <c r="G24" s="273" t="s">
        <v>1401</v>
      </c>
      <c r="H24" s="273" t="s">
        <v>1401</v>
      </c>
      <c r="I24" s="273" t="s">
        <v>1401</v>
      </c>
      <c r="J24" s="273" t="s">
        <v>1401</v>
      </c>
      <c r="K24" s="129">
        <v>14</v>
      </c>
      <c r="L24" s="130">
        <v>11</v>
      </c>
      <c r="M24" s="130">
        <v>11</v>
      </c>
      <c r="N24" s="130">
        <v>13</v>
      </c>
      <c r="O24" s="272" t="s">
        <v>1401</v>
      </c>
      <c r="P24" s="130">
        <v>19</v>
      </c>
      <c r="Q24" s="130">
        <v>20</v>
      </c>
      <c r="R24" s="130">
        <v>29</v>
      </c>
      <c r="S24" s="130">
        <v>43</v>
      </c>
      <c r="T24" s="130">
        <v>43</v>
      </c>
      <c r="U24" s="130">
        <v>45</v>
      </c>
      <c r="V24" s="130">
        <v>64</v>
      </c>
      <c r="W24" s="130">
        <v>73</v>
      </c>
    </row>
    <row r="25" spans="1:40" ht="11.1" customHeight="1">
      <c r="A25" s="3056" t="s">
        <v>167</v>
      </c>
      <c r="B25" s="3056"/>
      <c r="C25" s="3056"/>
      <c r="D25" s="273" t="s">
        <v>1401</v>
      </c>
      <c r="E25" s="273" t="s">
        <v>1401</v>
      </c>
      <c r="F25" s="273" t="s">
        <v>1401</v>
      </c>
      <c r="G25" s="273" t="s">
        <v>1401</v>
      </c>
      <c r="H25" s="273" t="s">
        <v>1401</v>
      </c>
      <c r="I25" s="273" t="s">
        <v>1401</v>
      </c>
      <c r="J25" s="273" t="s">
        <v>1401</v>
      </c>
      <c r="K25" s="272" t="s">
        <v>1401</v>
      </c>
      <c r="L25" s="272" t="s">
        <v>1401</v>
      </c>
      <c r="M25" s="272" t="s">
        <v>1401</v>
      </c>
      <c r="N25" s="272" t="s">
        <v>1401</v>
      </c>
      <c r="O25" s="1788">
        <v>11</v>
      </c>
      <c r="P25" s="1788">
        <v>25</v>
      </c>
      <c r="Q25" s="1788">
        <v>17</v>
      </c>
      <c r="R25" s="1788">
        <v>26</v>
      </c>
      <c r="S25" s="1788">
        <v>54</v>
      </c>
      <c r="T25" s="1788">
        <v>57</v>
      </c>
      <c r="U25" s="1788">
        <v>88</v>
      </c>
      <c r="V25" s="1788">
        <v>145</v>
      </c>
      <c r="W25" s="1788">
        <v>172</v>
      </c>
    </row>
    <row r="26" spans="1:40" ht="11.1" customHeight="1">
      <c r="A26" s="3055" t="s">
        <v>168</v>
      </c>
      <c r="B26" s="3055"/>
      <c r="C26" s="3055"/>
      <c r="D26" s="273" t="s">
        <v>1401</v>
      </c>
      <c r="E26" s="273" t="s">
        <v>1401</v>
      </c>
      <c r="F26" s="273" t="s">
        <v>1401</v>
      </c>
      <c r="G26" s="129">
        <v>11</v>
      </c>
      <c r="H26" s="129">
        <v>12</v>
      </c>
      <c r="I26" s="273" t="s">
        <v>1401</v>
      </c>
      <c r="J26" s="129">
        <v>19</v>
      </c>
      <c r="K26" s="129">
        <v>13</v>
      </c>
      <c r="L26" s="272" t="s">
        <v>1401</v>
      </c>
      <c r="M26" s="129">
        <v>14</v>
      </c>
      <c r="N26" s="272" t="s">
        <v>1401</v>
      </c>
      <c r="O26" s="130">
        <v>18</v>
      </c>
      <c r="P26" s="130">
        <v>26</v>
      </c>
      <c r="Q26" s="130">
        <v>48</v>
      </c>
      <c r="R26" s="130">
        <v>40</v>
      </c>
      <c r="S26" s="130">
        <v>66</v>
      </c>
      <c r="T26" s="130">
        <v>82</v>
      </c>
      <c r="U26" s="130">
        <v>140</v>
      </c>
      <c r="V26" s="130">
        <v>161</v>
      </c>
      <c r="W26" s="130">
        <v>167</v>
      </c>
    </row>
    <row r="27" spans="1:40" ht="11.1" customHeight="1">
      <c r="A27" s="3056" t="s">
        <v>169</v>
      </c>
      <c r="B27" s="3056"/>
      <c r="C27" s="3056"/>
      <c r="D27" s="273" t="s">
        <v>1401</v>
      </c>
      <c r="E27" s="273" t="s">
        <v>1401</v>
      </c>
      <c r="F27" s="273" t="s">
        <v>1401</v>
      </c>
      <c r="G27" s="272" t="s">
        <v>1401</v>
      </c>
      <c r="H27" s="272" t="s">
        <v>1401</v>
      </c>
      <c r="I27" s="272" t="s">
        <v>1401</v>
      </c>
      <c r="J27" s="272" t="s">
        <v>1401</v>
      </c>
      <c r="K27" s="272" t="s">
        <v>1401</v>
      </c>
      <c r="L27" s="272" t="s">
        <v>1401</v>
      </c>
      <c r="M27" s="272" t="s">
        <v>1401</v>
      </c>
      <c r="N27" s="272" t="s">
        <v>1401</v>
      </c>
      <c r="O27" s="272" t="s">
        <v>1401</v>
      </c>
      <c r="P27" s="272" t="s">
        <v>1401</v>
      </c>
      <c r="Q27" s="272" t="s">
        <v>1401</v>
      </c>
      <c r="R27" s="1788">
        <v>15</v>
      </c>
      <c r="S27" s="1788">
        <v>23</v>
      </c>
      <c r="T27" s="1788">
        <v>52</v>
      </c>
      <c r="U27" s="1788">
        <v>56</v>
      </c>
      <c r="V27" s="1788">
        <v>64</v>
      </c>
      <c r="W27" s="1788">
        <v>95</v>
      </c>
    </row>
    <row r="28" spans="1:40" ht="11.1" customHeight="1">
      <c r="A28" s="3055" t="s">
        <v>170</v>
      </c>
      <c r="B28" s="3055"/>
      <c r="C28" s="3055"/>
      <c r="D28" s="273" t="s">
        <v>1401</v>
      </c>
      <c r="E28" s="129">
        <v>10</v>
      </c>
      <c r="F28" s="129">
        <v>14</v>
      </c>
      <c r="G28" s="129">
        <v>16</v>
      </c>
      <c r="H28" s="129">
        <v>19</v>
      </c>
      <c r="I28" s="129">
        <v>24</v>
      </c>
      <c r="J28" s="129">
        <v>30</v>
      </c>
      <c r="K28" s="129">
        <v>27</v>
      </c>
      <c r="L28" s="130">
        <v>23</v>
      </c>
      <c r="M28" s="130">
        <v>22</v>
      </c>
      <c r="N28" s="130">
        <v>28</v>
      </c>
      <c r="O28" s="130">
        <v>45</v>
      </c>
      <c r="P28" s="130">
        <v>44</v>
      </c>
      <c r="Q28" s="130">
        <v>58</v>
      </c>
      <c r="R28" s="130">
        <v>75</v>
      </c>
      <c r="S28" s="130">
        <v>101</v>
      </c>
      <c r="T28" s="130">
        <v>133</v>
      </c>
      <c r="U28" s="130">
        <v>185</v>
      </c>
      <c r="V28" s="130">
        <v>248</v>
      </c>
      <c r="W28" s="130">
        <v>367</v>
      </c>
    </row>
    <row r="29" spans="1:40" ht="11.1" customHeight="1">
      <c r="A29" s="3056" t="s">
        <v>171</v>
      </c>
      <c r="B29" s="3056"/>
      <c r="C29" s="3056"/>
      <c r="D29" s="273" t="s">
        <v>1401</v>
      </c>
      <c r="E29" s="273" t="s">
        <v>1401</v>
      </c>
      <c r="F29" s="273" t="s">
        <v>1401</v>
      </c>
      <c r="G29" s="273" t="s">
        <v>1401</v>
      </c>
      <c r="H29" s="273" t="s">
        <v>1401</v>
      </c>
      <c r="I29" s="273" t="s">
        <v>1401</v>
      </c>
      <c r="J29" s="273" t="s">
        <v>1401</v>
      </c>
      <c r="K29" s="273" t="s">
        <v>1401</v>
      </c>
      <c r="L29" s="272" t="s">
        <v>1401</v>
      </c>
      <c r="M29" s="272" t="s">
        <v>1401</v>
      </c>
      <c r="N29" s="272" t="s">
        <v>1401</v>
      </c>
      <c r="O29" s="272" t="s">
        <v>1401</v>
      </c>
      <c r="P29" s="272" t="s">
        <v>1401</v>
      </c>
      <c r="Q29" s="272" t="s">
        <v>1401</v>
      </c>
      <c r="R29" s="1791">
        <v>16</v>
      </c>
      <c r="S29" s="446" t="s">
        <v>1401</v>
      </c>
      <c r="T29" s="1791">
        <v>34</v>
      </c>
      <c r="U29" s="1791">
        <v>24</v>
      </c>
      <c r="V29" s="1791">
        <v>24</v>
      </c>
      <c r="W29" s="1791">
        <v>32</v>
      </c>
    </row>
    <row r="30" spans="1:40" ht="11.1" customHeight="1">
      <c r="A30" s="3056" t="s">
        <v>172</v>
      </c>
      <c r="B30" s="3056"/>
      <c r="C30" s="3056"/>
      <c r="D30" s="273" t="s">
        <v>1401</v>
      </c>
      <c r="E30" s="273" t="s">
        <v>1401</v>
      </c>
      <c r="F30" s="273" t="s">
        <v>1401</v>
      </c>
      <c r="G30" s="273" t="s">
        <v>1401</v>
      </c>
      <c r="H30" s="273" t="s">
        <v>1401</v>
      </c>
      <c r="I30" s="273" t="s">
        <v>1401</v>
      </c>
      <c r="J30" s="273" t="s">
        <v>1401</v>
      </c>
      <c r="K30" s="273" t="s">
        <v>1401</v>
      </c>
      <c r="L30" s="272" t="s">
        <v>1401</v>
      </c>
      <c r="M30" s="272" t="s">
        <v>1401</v>
      </c>
      <c r="N30" s="272" t="s">
        <v>1401</v>
      </c>
      <c r="O30" s="272" t="s">
        <v>1401</v>
      </c>
      <c r="P30" s="1788">
        <v>15</v>
      </c>
      <c r="Q30" s="1788">
        <v>16</v>
      </c>
      <c r="R30" s="1791">
        <v>12</v>
      </c>
      <c r="S30" s="1791">
        <v>16</v>
      </c>
      <c r="T30" s="1791">
        <v>27</v>
      </c>
      <c r="U30" s="1791">
        <v>18</v>
      </c>
      <c r="V30" s="1791">
        <v>38</v>
      </c>
      <c r="W30" s="1791">
        <v>32</v>
      </c>
      <c r="AD30" s="1877"/>
      <c r="AE30" s="1877"/>
      <c r="AF30" s="1877"/>
      <c r="AG30" s="1877"/>
      <c r="AH30" s="1877"/>
      <c r="AI30" s="1877"/>
      <c r="AJ30" s="1877"/>
      <c r="AK30" s="1877"/>
      <c r="AL30" s="1877"/>
      <c r="AM30" s="1877"/>
      <c r="AN30" s="1877"/>
    </row>
    <row r="31" spans="1:40" ht="11.1" customHeight="1">
      <c r="A31" s="3055" t="s">
        <v>173</v>
      </c>
      <c r="B31" s="3055"/>
      <c r="C31" s="3055"/>
      <c r="D31" s="129">
        <v>17</v>
      </c>
      <c r="E31" s="129">
        <v>24</v>
      </c>
      <c r="F31" s="129">
        <v>18</v>
      </c>
      <c r="G31" s="129">
        <v>46</v>
      </c>
      <c r="H31" s="129">
        <v>43</v>
      </c>
      <c r="I31" s="129">
        <v>70</v>
      </c>
      <c r="J31" s="129">
        <v>64</v>
      </c>
      <c r="K31" s="129">
        <v>70</v>
      </c>
      <c r="L31" s="130">
        <v>49</v>
      </c>
      <c r="M31" s="130">
        <v>52</v>
      </c>
      <c r="N31" s="130">
        <v>70</v>
      </c>
      <c r="O31" s="130">
        <v>80</v>
      </c>
      <c r="P31" s="130">
        <v>112</v>
      </c>
      <c r="Q31" s="130">
        <v>104</v>
      </c>
      <c r="R31" s="130">
        <v>139</v>
      </c>
      <c r="S31" s="286">
        <v>130</v>
      </c>
      <c r="T31" s="286">
        <v>172</v>
      </c>
      <c r="U31" s="286">
        <v>228</v>
      </c>
      <c r="V31" s="286">
        <v>257</v>
      </c>
      <c r="W31" s="286">
        <v>309</v>
      </c>
    </row>
    <row r="32" spans="1:40" ht="11.1" customHeight="1">
      <c r="A32" s="3056" t="s">
        <v>174</v>
      </c>
      <c r="B32" s="3056"/>
      <c r="C32" s="3056"/>
      <c r="D32" s="272" t="s">
        <v>1401</v>
      </c>
      <c r="E32" s="272" t="s">
        <v>1401</v>
      </c>
      <c r="F32" s="272" t="s">
        <v>1401</v>
      </c>
      <c r="G32" s="272" t="s">
        <v>1401</v>
      </c>
      <c r="H32" s="272" t="s">
        <v>1401</v>
      </c>
      <c r="I32" s="272" t="s">
        <v>1401</v>
      </c>
      <c r="J32" s="272" t="s">
        <v>1401</v>
      </c>
      <c r="K32" s="272" t="s">
        <v>1401</v>
      </c>
      <c r="L32" s="272" t="s">
        <v>1401</v>
      </c>
      <c r="M32" s="272" t="s">
        <v>1401</v>
      </c>
      <c r="N32" s="272" t="s">
        <v>1401</v>
      </c>
      <c r="O32" s="272" t="s">
        <v>1401</v>
      </c>
      <c r="P32" s="272" t="s">
        <v>1401</v>
      </c>
      <c r="Q32" s="272" t="s">
        <v>1401</v>
      </c>
      <c r="R32" s="272" t="s">
        <v>1401</v>
      </c>
      <c r="S32" s="272" t="s">
        <v>1401</v>
      </c>
      <c r="T32" s="272" t="s">
        <v>1401</v>
      </c>
      <c r="U32" s="1788">
        <v>13</v>
      </c>
      <c r="V32" s="1788">
        <v>26</v>
      </c>
      <c r="W32" s="1788">
        <v>32</v>
      </c>
    </row>
    <row r="33" spans="1:23" ht="11.1" customHeight="1">
      <c r="A33" s="3055" t="s">
        <v>1029</v>
      </c>
      <c r="B33" s="3055"/>
      <c r="C33" s="3055"/>
      <c r="D33" s="272" t="s">
        <v>1401</v>
      </c>
      <c r="E33" s="272" t="s">
        <v>1401</v>
      </c>
      <c r="F33" s="272" t="s">
        <v>1401</v>
      </c>
      <c r="G33" s="272" t="s">
        <v>1401</v>
      </c>
      <c r="H33" s="272" t="s">
        <v>1401</v>
      </c>
      <c r="I33" s="272" t="s">
        <v>1401</v>
      </c>
      <c r="J33" s="129">
        <v>11</v>
      </c>
      <c r="K33" s="272" t="s">
        <v>1401</v>
      </c>
      <c r="L33" s="272" t="s">
        <v>1401</v>
      </c>
      <c r="M33" s="272" t="s">
        <v>1401</v>
      </c>
      <c r="N33" s="272" t="s">
        <v>1401</v>
      </c>
      <c r="O33" s="272" t="s">
        <v>1401</v>
      </c>
      <c r="P33" s="130">
        <v>10</v>
      </c>
      <c r="Q33" s="130">
        <v>16</v>
      </c>
      <c r="R33" s="130">
        <v>19</v>
      </c>
      <c r="S33" s="130">
        <v>16</v>
      </c>
      <c r="T33" s="130">
        <v>24</v>
      </c>
      <c r="U33" s="130">
        <v>51</v>
      </c>
      <c r="V33" s="130">
        <v>75</v>
      </c>
      <c r="W33" s="130">
        <v>142</v>
      </c>
    </row>
    <row r="34" spans="1:23" ht="11.1" customHeight="1">
      <c r="A34" s="3056" t="s">
        <v>176</v>
      </c>
      <c r="B34" s="3056"/>
      <c r="C34" s="3056"/>
      <c r="D34" s="1787">
        <v>13</v>
      </c>
      <c r="E34" s="272" t="s">
        <v>1401</v>
      </c>
      <c r="F34" s="272" t="s">
        <v>1401</v>
      </c>
      <c r="G34" s="1787">
        <v>11</v>
      </c>
      <c r="H34" s="1787">
        <v>24</v>
      </c>
      <c r="I34" s="1787">
        <v>28</v>
      </c>
      <c r="J34" s="1787">
        <v>39</v>
      </c>
      <c r="K34" s="1787">
        <v>36</v>
      </c>
      <c r="L34" s="1788">
        <v>37</v>
      </c>
      <c r="M34" s="1788">
        <v>29</v>
      </c>
      <c r="N34" s="1788">
        <v>28</v>
      </c>
      <c r="O34" s="1788">
        <v>28</v>
      </c>
      <c r="P34" s="1788">
        <v>34</v>
      </c>
      <c r="Q34" s="1788">
        <v>66</v>
      </c>
      <c r="R34" s="1788">
        <v>82</v>
      </c>
      <c r="S34" s="1788">
        <v>124</v>
      </c>
      <c r="T34" s="1788">
        <v>119</v>
      </c>
      <c r="U34" s="1788">
        <v>135</v>
      </c>
      <c r="V34" s="1788">
        <v>158</v>
      </c>
      <c r="W34" s="1788">
        <v>212</v>
      </c>
    </row>
    <row r="35" spans="1:23" ht="11.1" customHeight="1">
      <c r="A35" s="3055" t="s">
        <v>177</v>
      </c>
      <c r="B35" s="3055"/>
      <c r="C35" s="3055"/>
      <c r="D35" s="129">
        <v>10</v>
      </c>
      <c r="E35" s="272" t="s">
        <v>1401</v>
      </c>
      <c r="F35" s="272" t="s">
        <v>1401</v>
      </c>
      <c r="G35" s="129">
        <v>15</v>
      </c>
      <c r="H35" s="129">
        <v>10</v>
      </c>
      <c r="I35" s="273" t="s">
        <v>1401</v>
      </c>
      <c r="J35" s="273" t="s">
        <v>1401</v>
      </c>
      <c r="K35" s="129">
        <v>27</v>
      </c>
      <c r="L35" s="130">
        <v>25</v>
      </c>
      <c r="M35" s="130">
        <v>22</v>
      </c>
      <c r="N35" s="130">
        <v>29</v>
      </c>
      <c r="O35" s="130">
        <v>30</v>
      </c>
      <c r="P35" s="130">
        <v>47</v>
      </c>
      <c r="Q35" s="130">
        <v>50</v>
      </c>
      <c r="R35" s="130">
        <v>53</v>
      </c>
      <c r="S35" s="130">
        <v>83</v>
      </c>
      <c r="T35" s="130">
        <v>80</v>
      </c>
      <c r="U35" s="130">
        <v>150</v>
      </c>
      <c r="V35" s="130">
        <v>191</v>
      </c>
      <c r="W35" s="130">
        <v>180</v>
      </c>
    </row>
    <row r="36" spans="1:23" ht="11.1" customHeight="1">
      <c r="A36" s="3056" t="s">
        <v>178</v>
      </c>
      <c r="B36" s="3056"/>
      <c r="C36" s="3056"/>
      <c r="D36" s="272" t="s">
        <v>1401</v>
      </c>
      <c r="E36" s="272" t="s">
        <v>1401</v>
      </c>
      <c r="F36" s="272" t="s">
        <v>1401</v>
      </c>
      <c r="G36" s="1787">
        <v>10</v>
      </c>
      <c r="H36" s="273" t="s">
        <v>1401</v>
      </c>
      <c r="I36" s="1787">
        <v>15</v>
      </c>
      <c r="J36" s="1787">
        <v>20</v>
      </c>
      <c r="K36" s="1787">
        <v>11</v>
      </c>
      <c r="L36" s="1788">
        <v>14</v>
      </c>
      <c r="M36" s="1788">
        <v>10</v>
      </c>
      <c r="N36" s="1788">
        <v>10</v>
      </c>
      <c r="O36" s="1788">
        <v>13</v>
      </c>
      <c r="P36" s="1788">
        <v>20</v>
      </c>
      <c r="Q36" s="1788">
        <v>27</v>
      </c>
      <c r="R36" s="1788">
        <v>33</v>
      </c>
      <c r="S36" s="1788">
        <v>33</v>
      </c>
      <c r="T36" s="1788">
        <v>67</v>
      </c>
      <c r="U36" s="1788">
        <v>115</v>
      </c>
      <c r="V36" s="1788">
        <v>176</v>
      </c>
      <c r="W36" s="1788">
        <v>258</v>
      </c>
    </row>
    <row r="37" spans="1:23" ht="11.1" customHeight="1">
      <c r="A37" s="3055" t="s">
        <v>179</v>
      </c>
      <c r="B37" s="3055"/>
      <c r="C37" s="3055"/>
      <c r="D37" s="272" t="s">
        <v>1401</v>
      </c>
      <c r="E37" s="272" t="s">
        <v>1401</v>
      </c>
      <c r="F37" s="272" t="s">
        <v>1401</v>
      </c>
      <c r="G37" s="273" t="s">
        <v>1401</v>
      </c>
      <c r="H37" s="273" t="s">
        <v>1401</v>
      </c>
      <c r="I37" s="273" t="s">
        <v>1401</v>
      </c>
      <c r="J37" s="273" t="s">
        <v>1401</v>
      </c>
      <c r="K37" s="273" t="s">
        <v>1401</v>
      </c>
      <c r="L37" s="272" t="s">
        <v>1401</v>
      </c>
      <c r="M37" s="272" t="s">
        <v>1401</v>
      </c>
      <c r="N37" s="272" t="s">
        <v>1401</v>
      </c>
      <c r="O37" s="272" t="s">
        <v>1401</v>
      </c>
      <c r="P37" s="272" t="s">
        <v>1401</v>
      </c>
      <c r="Q37" s="272" t="s">
        <v>1401</v>
      </c>
      <c r="R37" s="272" t="s">
        <v>1401</v>
      </c>
      <c r="S37" s="272" t="s">
        <v>1401</v>
      </c>
      <c r="T37" s="1788">
        <v>10</v>
      </c>
      <c r="U37" s="1788">
        <v>12</v>
      </c>
      <c r="V37" s="1788">
        <v>22</v>
      </c>
      <c r="W37" s="1788">
        <v>15</v>
      </c>
    </row>
    <row r="38" spans="1:23" ht="11.1" customHeight="1">
      <c r="A38" s="3056" t="s">
        <v>1028</v>
      </c>
      <c r="B38" s="3056"/>
      <c r="C38" s="3056"/>
      <c r="D38" s="272" t="s">
        <v>1401</v>
      </c>
      <c r="E38" s="272" t="s">
        <v>1401</v>
      </c>
      <c r="F38" s="272" t="s">
        <v>1401</v>
      </c>
      <c r="G38" s="273" t="s">
        <v>1401</v>
      </c>
      <c r="H38" s="273" t="s">
        <v>1401</v>
      </c>
      <c r="I38" s="1787">
        <v>13</v>
      </c>
      <c r="J38" s="1787">
        <v>15</v>
      </c>
      <c r="K38" s="273" t="s">
        <v>1401</v>
      </c>
      <c r="L38" s="273" t="s">
        <v>1401</v>
      </c>
      <c r="M38" s="1788">
        <v>10</v>
      </c>
      <c r="N38" s="273" t="s">
        <v>1401</v>
      </c>
      <c r="O38" s="1788">
        <v>15</v>
      </c>
      <c r="P38" s="1788">
        <v>31</v>
      </c>
      <c r="Q38" s="1788">
        <v>33</v>
      </c>
      <c r="R38" s="1788">
        <v>51</v>
      </c>
      <c r="S38" s="1788">
        <v>68</v>
      </c>
      <c r="T38" s="1788">
        <v>105</v>
      </c>
      <c r="U38" s="1788">
        <v>243</v>
      </c>
      <c r="V38" s="1788">
        <v>556</v>
      </c>
      <c r="W38" s="1788">
        <v>577</v>
      </c>
    </row>
    <row r="39" spans="1:23" ht="11.1" customHeight="1">
      <c r="A39" s="3055" t="s">
        <v>181</v>
      </c>
      <c r="B39" s="3055"/>
      <c r="C39" s="3055"/>
      <c r="D39" s="129">
        <v>14</v>
      </c>
      <c r="E39" s="129">
        <v>24</v>
      </c>
      <c r="F39" s="129">
        <v>23</v>
      </c>
      <c r="G39" s="129">
        <v>20</v>
      </c>
      <c r="H39" s="129">
        <v>44</v>
      </c>
      <c r="I39" s="129">
        <v>49</v>
      </c>
      <c r="J39" s="129">
        <v>62</v>
      </c>
      <c r="K39" s="129">
        <v>40</v>
      </c>
      <c r="L39" s="129">
        <v>43</v>
      </c>
      <c r="M39" s="129">
        <v>26</v>
      </c>
      <c r="N39" s="130">
        <v>67</v>
      </c>
      <c r="O39" s="130">
        <v>90</v>
      </c>
      <c r="P39" s="130">
        <v>85</v>
      </c>
      <c r="Q39" s="130">
        <v>112</v>
      </c>
      <c r="R39" s="130">
        <v>145</v>
      </c>
      <c r="S39" s="130">
        <v>140</v>
      </c>
      <c r="T39" s="130">
        <v>199</v>
      </c>
      <c r="U39" s="130">
        <v>263</v>
      </c>
      <c r="V39" s="130">
        <v>275</v>
      </c>
      <c r="W39" s="130">
        <v>327</v>
      </c>
    </row>
    <row r="40" spans="1:23" ht="11.1" customHeight="1">
      <c r="A40" s="3056" t="s">
        <v>182</v>
      </c>
      <c r="B40" s="3056"/>
      <c r="C40" s="3056"/>
      <c r="D40" s="1787">
        <v>11</v>
      </c>
      <c r="E40" s="1787">
        <v>15</v>
      </c>
      <c r="F40" s="1787">
        <v>18</v>
      </c>
      <c r="G40" s="1787">
        <v>25</v>
      </c>
      <c r="H40" s="1787">
        <v>20</v>
      </c>
      <c r="I40" s="1787">
        <v>27</v>
      </c>
      <c r="J40" s="1787">
        <v>31</v>
      </c>
      <c r="K40" s="1787">
        <v>19</v>
      </c>
      <c r="L40" s="1788">
        <v>17</v>
      </c>
      <c r="M40" s="1788">
        <v>24</v>
      </c>
      <c r="N40" s="1788">
        <v>34</v>
      </c>
      <c r="O40" s="1788">
        <v>34</v>
      </c>
      <c r="P40" s="1788">
        <v>62</v>
      </c>
      <c r="Q40" s="1788">
        <v>54</v>
      </c>
      <c r="R40" s="1788">
        <v>80</v>
      </c>
      <c r="S40" s="1788">
        <v>114</v>
      </c>
      <c r="T40" s="1788">
        <v>124</v>
      </c>
      <c r="U40" s="1788">
        <v>150</v>
      </c>
      <c r="V40" s="1788">
        <v>170</v>
      </c>
      <c r="W40" s="1788">
        <v>216</v>
      </c>
    </row>
    <row r="41" spans="1:23" ht="11.1" customHeight="1">
      <c r="A41" s="3055" t="s">
        <v>183</v>
      </c>
      <c r="B41" s="3055"/>
      <c r="C41" s="3055"/>
      <c r="D41" s="273" t="s">
        <v>1401</v>
      </c>
      <c r="E41" s="273" t="s">
        <v>1401</v>
      </c>
      <c r="F41" s="273" t="s">
        <v>1401</v>
      </c>
      <c r="G41" s="273" t="s">
        <v>1401</v>
      </c>
      <c r="H41" s="273" t="s">
        <v>1401</v>
      </c>
      <c r="I41" s="129">
        <v>11</v>
      </c>
      <c r="J41" s="273" t="s">
        <v>1401</v>
      </c>
      <c r="K41" s="273" t="s">
        <v>1401</v>
      </c>
      <c r="L41" s="273" t="s">
        <v>1401</v>
      </c>
      <c r="M41" s="130">
        <v>12</v>
      </c>
      <c r="N41" s="273" t="s">
        <v>1401</v>
      </c>
      <c r="O41" s="130">
        <v>19</v>
      </c>
      <c r="P41" s="130">
        <v>22</v>
      </c>
      <c r="Q41" s="130">
        <v>28</v>
      </c>
      <c r="R41" s="130">
        <v>33</v>
      </c>
      <c r="S41" s="130">
        <v>37</v>
      </c>
      <c r="T41" s="130">
        <v>67</v>
      </c>
      <c r="U41" s="130">
        <v>106</v>
      </c>
      <c r="V41" s="130">
        <v>191</v>
      </c>
      <c r="W41" s="130">
        <v>300</v>
      </c>
    </row>
    <row r="42" spans="1:23" ht="11.1" customHeight="1">
      <c r="A42" s="3056" t="s">
        <v>184</v>
      </c>
      <c r="B42" s="3056"/>
      <c r="C42" s="3056"/>
      <c r="D42" s="273" t="s">
        <v>1401</v>
      </c>
      <c r="E42" s="273" t="s">
        <v>1401</v>
      </c>
      <c r="F42" s="273" t="s">
        <v>1401</v>
      </c>
      <c r="G42" s="273" t="s">
        <v>1401</v>
      </c>
      <c r="H42" s="273" t="s">
        <v>1401</v>
      </c>
      <c r="I42" s="273" t="s">
        <v>1401</v>
      </c>
      <c r="J42" s="273" t="s">
        <v>1401</v>
      </c>
      <c r="K42" s="273" t="s">
        <v>1401</v>
      </c>
      <c r="L42" s="273" t="s">
        <v>1401</v>
      </c>
      <c r="M42" s="273" t="s">
        <v>1401</v>
      </c>
      <c r="N42" s="273" t="s">
        <v>1401</v>
      </c>
      <c r="O42" s="273" t="s">
        <v>1401</v>
      </c>
      <c r="P42" s="273" t="s">
        <v>1401</v>
      </c>
      <c r="Q42" s="1788">
        <v>10</v>
      </c>
      <c r="R42" s="273" t="s">
        <v>1401</v>
      </c>
      <c r="S42" s="273" t="s">
        <v>1401</v>
      </c>
      <c r="T42" s="1788">
        <v>11</v>
      </c>
      <c r="U42" s="1788">
        <v>10</v>
      </c>
      <c r="V42" s="1788">
        <v>12</v>
      </c>
      <c r="W42" s="1788">
        <v>15</v>
      </c>
    </row>
    <row r="43" spans="1:23" ht="11.1" customHeight="1">
      <c r="A43" s="3055" t="s">
        <v>185</v>
      </c>
      <c r="B43" s="3055"/>
      <c r="C43" s="3055"/>
      <c r="D43" s="273" t="s">
        <v>1401</v>
      </c>
      <c r="E43" s="273" t="s">
        <v>1401</v>
      </c>
      <c r="F43" s="273" t="s">
        <v>1401</v>
      </c>
      <c r="G43" s="273" t="s">
        <v>1401</v>
      </c>
      <c r="H43" s="273" t="s">
        <v>1401</v>
      </c>
      <c r="I43" s="273" t="s">
        <v>1401</v>
      </c>
      <c r="J43" s="273" t="s">
        <v>1401</v>
      </c>
      <c r="K43" s="273" t="s">
        <v>1401</v>
      </c>
      <c r="L43" s="273" t="s">
        <v>1401</v>
      </c>
      <c r="M43" s="130">
        <v>10</v>
      </c>
      <c r="N43" s="130">
        <v>16</v>
      </c>
      <c r="O43" s="273" t="s">
        <v>1401</v>
      </c>
      <c r="P43" s="130">
        <v>14</v>
      </c>
      <c r="Q43" s="130">
        <v>19</v>
      </c>
      <c r="R43" s="130">
        <v>27</v>
      </c>
      <c r="S43" s="130">
        <v>68</v>
      </c>
      <c r="T43" s="130">
        <v>87</v>
      </c>
      <c r="U43" s="130">
        <v>125</v>
      </c>
      <c r="V43" s="130">
        <v>189</v>
      </c>
      <c r="W43" s="130">
        <v>249</v>
      </c>
    </row>
    <row r="44" spans="1:23" ht="11.1" customHeight="1">
      <c r="A44" s="3056" t="s">
        <v>186</v>
      </c>
      <c r="B44" s="3056"/>
      <c r="C44" s="3056"/>
      <c r="D44" s="273" t="s">
        <v>1401</v>
      </c>
      <c r="E44" s="273" t="s">
        <v>1401</v>
      </c>
      <c r="F44" s="273" t="s">
        <v>1401</v>
      </c>
      <c r="G44" s="273" t="s">
        <v>1401</v>
      </c>
      <c r="H44" s="273" t="s">
        <v>1401</v>
      </c>
      <c r="I44" s="273" t="s">
        <v>1401</v>
      </c>
      <c r="J44" s="273" t="s">
        <v>1401</v>
      </c>
      <c r="K44" s="273" t="s">
        <v>1401</v>
      </c>
      <c r="L44" s="273" t="s">
        <v>1401</v>
      </c>
      <c r="M44" s="272" t="s">
        <v>1401</v>
      </c>
      <c r="N44" s="272" t="s">
        <v>1401</v>
      </c>
      <c r="O44" s="272" t="s">
        <v>1401</v>
      </c>
      <c r="P44" s="272" t="s">
        <v>1401</v>
      </c>
      <c r="Q44" s="272" t="s">
        <v>1401</v>
      </c>
      <c r="R44" s="272" t="s">
        <v>1401</v>
      </c>
      <c r="S44" s="1788">
        <v>14</v>
      </c>
      <c r="T44" s="1788">
        <v>12</v>
      </c>
      <c r="U44" s="1788">
        <v>19</v>
      </c>
      <c r="V44" s="1788">
        <v>27</v>
      </c>
      <c r="W44" s="1788">
        <v>12</v>
      </c>
    </row>
    <row r="45" spans="1:23" ht="11.1" customHeight="1">
      <c r="A45" s="3055" t="s">
        <v>187</v>
      </c>
      <c r="B45" s="3055"/>
      <c r="C45" s="3055"/>
      <c r="D45" s="273" t="s">
        <v>1401</v>
      </c>
      <c r="E45" s="273" t="s">
        <v>1401</v>
      </c>
      <c r="F45" s="273" t="s">
        <v>1401</v>
      </c>
      <c r="G45" s="129">
        <v>12</v>
      </c>
      <c r="H45" s="129">
        <v>15</v>
      </c>
      <c r="I45" s="129">
        <v>15</v>
      </c>
      <c r="J45" s="129">
        <v>23</v>
      </c>
      <c r="K45" s="129">
        <v>17</v>
      </c>
      <c r="L45" s="129">
        <v>22</v>
      </c>
      <c r="M45" s="129">
        <v>19</v>
      </c>
      <c r="N45" s="129">
        <v>21</v>
      </c>
      <c r="O45" s="130">
        <v>39</v>
      </c>
      <c r="P45" s="130">
        <v>47</v>
      </c>
      <c r="Q45" s="130">
        <v>50</v>
      </c>
      <c r="R45" s="130">
        <v>80</v>
      </c>
      <c r="S45" s="130">
        <v>74</v>
      </c>
      <c r="T45" s="130">
        <v>113</v>
      </c>
      <c r="U45" s="130">
        <v>186</v>
      </c>
      <c r="V45" s="130">
        <v>320</v>
      </c>
      <c r="W45" s="130">
        <v>463</v>
      </c>
    </row>
    <row r="46" spans="1:23" ht="11.1" customHeight="1">
      <c r="A46" s="3056" t="s">
        <v>188</v>
      </c>
      <c r="B46" s="3056"/>
      <c r="C46" s="3056"/>
      <c r="D46" s="1787">
        <v>15</v>
      </c>
      <c r="E46" s="1787">
        <v>31</v>
      </c>
      <c r="F46" s="1787">
        <v>47</v>
      </c>
      <c r="G46" s="1787">
        <v>55</v>
      </c>
      <c r="H46" s="1787">
        <v>88</v>
      </c>
      <c r="I46" s="1787">
        <v>88</v>
      </c>
      <c r="J46" s="1787">
        <v>144</v>
      </c>
      <c r="K46" s="1787">
        <v>108</v>
      </c>
      <c r="L46" s="1788">
        <v>87</v>
      </c>
      <c r="M46" s="1788">
        <v>86</v>
      </c>
      <c r="N46" s="1788">
        <v>113</v>
      </c>
      <c r="O46" s="1788">
        <v>147</v>
      </c>
      <c r="P46" s="1788">
        <v>169</v>
      </c>
      <c r="Q46" s="1788">
        <v>207</v>
      </c>
      <c r="R46" s="1788">
        <v>326</v>
      </c>
      <c r="S46" s="1788">
        <v>377</v>
      </c>
      <c r="T46" s="1788">
        <v>454</v>
      </c>
      <c r="U46" s="1788">
        <v>577</v>
      </c>
      <c r="V46" s="1788">
        <v>653</v>
      </c>
      <c r="W46" s="1788">
        <v>802</v>
      </c>
    </row>
    <row r="47" spans="1:23" ht="11.1" customHeight="1">
      <c r="A47" s="3055" t="s">
        <v>189</v>
      </c>
      <c r="B47" s="3055"/>
      <c r="C47" s="3055"/>
      <c r="D47" s="129">
        <v>23</v>
      </c>
      <c r="E47" s="129">
        <v>13</v>
      </c>
      <c r="F47" s="129">
        <v>15</v>
      </c>
      <c r="G47" s="129">
        <v>25</v>
      </c>
      <c r="H47" s="129">
        <v>43</v>
      </c>
      <c r="I47" s="129">
        <v>40</v>
      </c>
      <c r="J47" s="129">
        <v>41</v>
      </c>
      <c r="K47" s="129">
        <v>51</v>
      </c>
      <c r="L47" s="130">
        <v>41</v>
      </c>
      <c r="M47" s="130">
        <v>43</v>
      </c>
      <c r="N47" s="130">
        <v>44</v>
      </c>
      <c r="O47" s="130">
        <v>35</v>
      </c>
      <c r="P47" s="130">
        <v>56</v>
      </c>
      <c r="Q47" s="130">
        <v>80</v>
      </c>
      <c r="R47" s="130">
        <v>101</v>
      </c>
      <c r="S47" s="130">
        <v>106</v>
      </c>
      <c r="T47" s="130">
        <v>147</v>
      </c>
      <c r="U47" s="130">
        <v>143</v>
      </c>
      <c r="V47" s="130">
        <v>198</v>
      </c>
      <c r="W47" s="130">
        <v>228</v>
      </c>
    </row>
    <row r="48" spans="1:23" ht="11.1" customHeight="1">
      <c r="A48" s="3056" t="s">
        <v>190</v>
      </c>
      <c r="B48" s="3056"/>
      <c r="C48" s="3056"/>
      <c r="D48" s="273" t="s">
        <v>1401</v>
      </c>
      <c r="E48" s="273" t="s">
        <v>1401</v>
      </c>
      <c r="F48" s="273" t="s">
        <v>1401</v>
      </c>
      <c r="G48" s="273" t="s">
        <v>1401</v>
      </c>
      <c r="H48" s="273" t="s">
        <v>1401</v>
      </c>
      <c r="I48" s="273" t="s">
        <v>1401</v>
      </c>
      <c r="J48" s="273" t="s">
        <v>1401</v>
      </c>
      <c r="K48" s="273" t="s">
        <v>1401</v>
      </c>
      <c r="L48" s="273" t="s">
        <v>1401</v>
      </c>
      <c r="M48" s="273" t="s">
        <v>1401</v>
      </c>
      <c r="N48" s="273" t="s">
        <v>1401</v>
      </c>
      <c r="O48" s="273" t="s">
        <v>1401</v>
      </c>
      <c r="P48" s="273" t="s">
        <v>1401</v>
      </c>
      <c r="Q48" s="273" t="s">
        <v>1401</v>
      </c>
      <c r="R48" s="273" t="s">
        <v>1401</v>
      </c>
      <c r="S48" s="273" t="s">
        <v>1401</v>
      </c>
      <c r="T48" s="273" t="s">
        <v>1401</v>
      </c>
      <c r="U48" s="273" t="s">
        <v>1401</v>
      </c>
      <c r="V48" s="273"/>
      <c r="W48" s="273"/>
    </row>
    <row r="49" spans="1:23" ht="11.1" customHeight="1">
      <c r="A49" s="3055" t="s">
        <v>191</v>
      </c>
      <c r="B49" s="3055"/>
      <c r="C49" s="3055"/>
      <c r="D49" s="273" t="s">
        <v>1401</v>
      </c>
      <c r="E49" s="273" t="s">
        <v>1401</v>
      </c>
      <c r="F49" s="273" t="s">
        <v>1401</v>
      </c>
      <c r="G49" s="273" t="s">
        <v>1401</v>
      </c>
      <c r="H49" s="273" t="s">
        <v>1401</v>
      </c>
      <c r="I49" s="273" t="s">
        <v>1401</v>
      </c>
      <c r="J49" s="273" t="s">
        <v>1401</v>
      </c>
      <c r="K49" s="273" t="s">
        <v>1401</v>
      </c>
      <c r="L49" s="273" t="s">
        <v>1401</v>
      </c>
      <c r="M49" s="130">
        <v>13</v>
      </c>
      <c r="N49" s="273" t="s">
        <v>1401</v>
      </c>
      <c r="O49" s="273" t="s">
        <v>1401</v>
      </c>
      <c r="P49" s="130">
        <v>17</v>
      </c>
      <c r="Q49" s="130">
        <v>17</v>
      </c>
      <c r="R49" s="130">
        <v>21</v>
      </c>
      <c r="S49" s="130">
        <v>44</v>
      </c>
      <c r="T49" s="130">
        <v>55</v>
      </c>
      <c r="U49" s="130">
        <v>76</v>
      </c>
      <c r="V49" s="130">
        <v>113</v>
      </c>
      <c r="W49" s="130">
        <v>135</v>
      </c>
    </row>
    <row r="50" spans="1:23" ht="11.1" customHeight="1">
      <c r="A50" s="3056" t="s">
        <v>192</v>
      </c>
      <c r="B50" s="3056"/>
      <c r="C50" s="3056"/>
      <c r="D50" s="1787">
        <v>47</v>
      </c>
      <c r="E50" s="1787">
        <v>54</v>
      </c>
      <c r="F50" s="1787">
        <v>44</v>
      </c>
      <c r="G50" s="1787">
        <v>67</v>
      </c>
      <c r="H50" s="1787">
        <v>93</v>
      </c>
      <c r="I50" s="1787">
        <v>92</v>
      </c>
      <c r="J50" s="1787">
        <v>97</v>
      </c>
      <c r="K50" s="1787">
        <v>85</v>
      </c>
      <c r="L50" s="1788">
        <v>91</v>
      </c>
      <c r="M50" s="1788">
        <v>72</v>
      </c>
      <c r="N50" s="1788">
        <v>112</v>
      </c>
      <c r="O50" s="1788">
        <v>96</v>
      </c>
      <c r="P50" s="1788">
        <v>127</v>
      </c>
      <c r="Q50" s="1788">
        <v>143</v>
      </c>
      <c r="R50" s="1788">
        <v>191</v>
      </c>
      <c r="S50" s="1788">
        <v>228</v>
      </c>
      <c r="T50" s="1788">
        <v>304</v>
      </c>
      <c r="U50" s="1788">
        <v>326</v>
      </c>
      <c r="V50" s="1788">
        <v>392</v>
      </c>
      <c r="W50" s="1788">
        <v>466</v>
      </c>
    </row>
    <row r="51" spans="1:23" ht="11.1" customHeight="1">
      <c r="A51" s="3055" t="s">
        <v>1031</v>
      </c>
      <c r="B51" s="3055"/>
      <c r="C51" s="3055"/>
      <c r="D51" s="273" t="s">
        <v>1401</v>
      </c>
      <c r="E51" s="273" t="s">
        <v>1401</v>
      </c>
      <c r="F51" s="273" t="s">
        <v>1401</v>
      </c>
      <c r="G51" s="273" t="s">
        <v>1401</v>
      </c>
      <c r="H51" s="273" t="s">
        <v>1401</v>
      </c>
      <c r="I51" s="273" t="s">
        <v>1401</v>
      </c>
      <c r="J51" s="273" t="s">
        <v>1401</v>
      </c>
      <c r="K51" s="273" t="s">
        <v>1401</v>
      </c>
      <c r="L51" s="273" t="s">
        <v>1401</v>
      </c>
      <c r="M51" s="273" t="s">
        <v>1401</v>
      </c>
      <c r="N51" s="273" t="s">
        <v>1401</v>
      </c>
      <c r="O51" s="130">
        <v>19</v>
      </c>
      <c r="P51" s="130">
        <v>19</v>
      </c>
      <c r="Q51" s="130">
        <v>18</v>
      </c>
      <c r="R51" s="130">
        <v>39</v>
      </c>
      <c r="S51" s="130">
        <v>37</v>
      </c>
      <c r="T51" s="130">
        <v>65</v>
      </c>
      <c r="U51" s="130">
        <v>117</v>
      </c>
      <c r="V51" s="130">
        <v>221</v>
      </c>
      <c r="W51" s="130">
        <v>313</v>
      </c>
    </row>
    <row r="52" spans="1:23" ht="11.1" customHeight="1">
      <c r="A52" s="3056" t="s">
        <v>194</v>
      </c>
      <c r="B52" s="3056"/>
      <c r="C52" s="3056"/>
      <c r="D52" s="273" t="s">
        <v>1401</v>
      </c>
      <c r="E52" s="273" t="s">
        <v>1401</v>
      </c>
      <c r="F52" s="273" t="s">
        <v>1401</v>
      </c>
      <c r="G52" s="273" t="s">
        <v>1401</v>
      </c>
      <c r="H52" s="273" t="s">
        <v>1401</v>
      </c>
      <c r="I52" s="273" t="s">
        <v>1401</v>
      </c>
      <c r="J52" s="273" t="s">
        <v>1401</v>
      </c>
      <c r="K52" s="273" t="s">
        <v>1401</v>
      </c>
      <c r="L52" s="1788">
        <v>15</v>
      </c>
      <c r="M52" s="273" t="s">
        <v>1401</v>
      </c>
      <c r="N52" s="1788">
        <v>11</v>
      </c>
      <c r="O52" s="273" t="s">
        <v>1401</v>
      </c>
      <c r="P52" s="1788">
        <v>22</v>
      </c>
      <c r="Q52" s="1788">
        <v>17</v>
      </c>
      <c r="R52" s="1788">
        <v>25</v>
      </c>
      <c r="S52" s="1788">
        <v>46</v>
      </c>
      <c r="T52" s="1788">
        <v>38</v>
      </c>
      <c r="U52" s="1788">
        <v>76</v>
      </c>
      <c r="V52" s="1788">
        <v>128</v>
      </c>
      <c r="W52" s="1788">
        <v>116</v>
      </c>
    </row>
    <row r="53" spans="1:23" ht="11.1" customHeight="1">
      <c r="A53" s="3055" t="s">
        <v>195</v>
      </c>
      <c r="B53" s="3055"/>
      <c r="C53" s="3055"/>
      <c r="D53" s="273" t="s">
        <v>1401</v>
      </c>
      <c r="E53" s="273" t="s">
        <v>1401</v>
      </c>
      <c r="F53" s="273" t="s">
        <v>1401</v>
      </c>
      <c r="G53" s="273" t="s">
        <v>1401</v>
      </c>
      <c r="H53" s="273" t="s">
        <v>1401</v>
      </c>
      <c r="I53" s="273" t="s">
        <v>1401</v>
      </c>
      <c r="J53" s="273" t="s">
        <v>1401</v>
      </c>
      <c r="K53" s="273" t="s">
        <v>1401</v>
      </c>
      <c r="L53" s="272" t="s">
        <v>1401</v>
      </c>
      <c r="M53" s="272" t="s">
        <v>1401</v>
      </c>
      <c r="N53" s="272" t="s">
        <v>1401</v>
      </c>
      <c r="O53" s="272" t="s">
        <v>1401</v>
      </c>
      <c r="P53" s="272" t="s">
        <v>1401</v>
      </c>
      <c r="Q53" s="272" t="s">
        <v>1401</v>
      </c>
      <c r="R53" s="130">
        <v>10</v>
      </c>
      <c r="S53" s="130">
        <v>17</v>
      </c>
      <c r="T53" s="130">
        <v>17</v>
      </c>
      <c r="U53" s="130">
        <v>15</v>
      </c>
      <c r="V53" s="130">
        <v>15</v>
      </c>
      <c r="W53" s="130">
        <v>22</v>
      </c>
    </row>
    <row r="54" spans="1:23" ht="11.1" customHeight="1">
      <c r="A54" s="3040" t="s">
        <v>196</v>
      </c>
      <c r="B54" s="3040"/>
      <c r="C54" s="3040"/>
      <c r="D54" s="1789">
        <v>547</v>
      </c>
      <c r="E54" s="1789">
        <v>578</v>
      </c>
      <c r="F54" s="1789">
        <v>563</v>
      </c>
      <c r="G54" s="1789">
        <v>941</v>
      </c>
      <c r="H54" s="1789">
        <v>1179</v>
      </c>
      <c r="I54" s="1789">
        <v>1305</v>
      </c>
      <c r="J54" s="1789">
        <v>1608</v>
      </c>
      <c r="K54" s="1789">
        <v>1462</v>
      </c>
      <c r="L54" s="1790">
        <v>1378</v>
      </c>
      <c r="M54" s="1790">
        <v>1302</v>
      </c>
      <c r="N54" s="1790">
        <v>1632</v>
      </c>
      <c r="O54" s="1790">
        <v>1854</v>
      </c>
      <c r="P54" s="1790">
        <v>2266</v>
      </c>
      <c r="Q54" s="1790">
        <v>2635</v>
      </c>
      <c r="R54" s="1790">
        <v>3627</v>
      </c>
      <c r="S54" s="1790">
        <v>4298</v>
      </c>
      <c r="T54" s="1790">
        <v>5716</v>
      </c>
      <c r="U54" s="1790">
        <v>7542</v>
      </c>
      <c r="V54" s="1790">
        <v>10333</v>
      </c>
      <c r="W54" s="1790">
        <v>12676</v>
      </c>
    </row>
    <row r="55" spans="1:23" ht="11.1" customHeight="1">
      <c r="A55" s="3083" t="s">
        <v>1311</v>
      </c>
      <c r="B55" s="3083"/>
      <c r="C55" s="3083"/>
      <c r="D55" s="3083"/>
      <c r="E55" s="3083"/>
      <c r="F55" s="3083"/>
      <c r="G55" s="3084"/>
      <c r="H55" s="3084"/>
      <c r="I55" s="271"/>
      <c r="J55" s="271"/>
      <c r="K55" s="271"/>
      <c r="L55" s="271"/>
      <c r="M55" s="271"/>
      <c r="N55" s="271"/>
      <c r="O55" s="271"/>
      <c r="P55" s="271"/>
      <c r="Q55" s="271"/>
      <c r="R55" s="271"/>
      <c r="S55" s="271"/>
      <c r="T55" s="271"/>
      <c r="U55" s="271"/>
      <c r="V55" s="271"/>
      <c r="W55" s="271"/>
    </row>
    <row r="56" spans="1:23" ht="12" customHeight="1">
      <c r="A56" s="1883" t="s">
        <v>665</v>
      </c>
      <c r="B56" s="3042" t="s">
        <v>1400</v>
      </c>
      <c r="C56" s="3042"/>
      <c r="D56" s="3042"/>
      <c r="E56" s="3042"/>
      <c r="F56" s="3042"/>
      <c r="G56" s="3042"/>
      <c r="H56" s="3042"/>
      <c r="I56" s="3042"/>
      <c r="J56" s="3042"/>
      <c r="K56" s="3042"/>
      <c r="L56" s="3042"/>
      <c r="M56" s="3042"/>
      <c r="N56" s="3042"/>
      <c r="O56" s="3042"/>
      <c r="P56" s="3042"/>
      <c r="Q56" s="3042"/>
      <c r="R56" s="3042"/>
      <c r="S56" s="3042"/>
      <c r="T56" s="3042"/>
      <c r="U56" s="3042"/>
      <c r="V56" s="3042"/>
      <c r="W56" s="3042"/>
    </row>
    <row r="57" spans="1:23" ht="12" customHeight="1">
      <c r="A57" s="1883"/>
      <c r="B57" s="3042"/>
      <c r="C57" s="3042"/>
      <c r="D57" s="3042"/>
      <c r="E57" s="3042"/>
      <c r="F57" s="3042"/>
      <c r="G57" s="3042"/>
      <c r="H57" s="3042"/>
      <c r="I57" s="3042"/>
      <c r="J57" s="3042"/>
      <c r="K57" s="3042"/>
      <c r="L57" s="3042"/>
      <c r="M57" s="3042"/>
      <c r="N57" s="3042"/>
      <c r="O57" s="3042"/>
      <c r="P57" s="3042"/>
      <c r="Q57" s="3042"/>
      <c r="R57" s="3042"/>
      <c r="S57" s="3042"/>
      <c r="T57" s="3042"/>
      <c r="U57" s="3042"/>
      <c r="V57" s="3042"/>
      <c r="W57" s="3042"/>
    </row>
    <row r="58" spans="1:23" ht="45.75" customHeight="1">
      <c r="A58" s="3042" t="s">
        <v>1407</v>
      </c>
      <c r="B58" s="2395"/>
      <c r="C58" s="2395"/>
      <c r="D58" s="2395"/>
      <c r="E58" s="2395"/>
      <c r="F58" s="2395"/>
      <c r="G58" s="2395"/>
      <c r="H58" s="2395"/>
      <c r="I58" s="2395"/>
      <c r="J58" s="2395"/>
      <c r="K58" s="2395"/>
      <c r="L58" s="2395"/>
      <c r="M58" s="2395"/>
      <c r="N58" s="2395"/>
      <c r="O58" s="2395"/>
      <c r="P58" s="2395"/>
      <c r="Q58" s="2395"/>
      <c r="R58" s="2395"/>
      <c r="S58" s="2395"/>
      <c r="T58" s="2395"/>
      <c r="U58" s="2395"/>
      <c r="V58" s="2395"/>
      <c r="W58" s="2395"/>
    </row>
    <row r="59" spans="1:23" ht="24.95" customHeight="1">
      <c r="A59" s="3044" t="s">
        <v>505</v>
      </c>
      <c r="B59" s="3044"/>
      <c r="C59" s="3044" t="s">
        <v>2160</v>
      </c>
      <c r="D59" s="3044"/>
      <c r="E59" s="3044"/>
      <c r="F59" s="3044"/>
      <c r="G59" s="3044"/>
      <c r="H59" s="3044"/>
      <c r="I59" s="3044"/>
      <c r="J59" s="3044"/>
      <c r="K59" s="3044"/>
      <c r="L59" s="3044"/>
      <c r="M59" s="2395"/>
      <c r="N59" s="2395"/>
      <c r="O59" s="2395"/>
      <c r="P59" s="2395"/>
      <c r="Q59" s="2395"/>
      <c r="R59" s="2395"/>
      <c r="S59" s="2395"/>
      <c r="T59" s="2395"/>
      <c r="U59" s="2395"/>
      <c r="V59" s="2395"/>
      <c r="W59" s="2395"/>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59"/>
    <mergeCell ref="A47:C47"/>
    <mergeCell ref="A48:C48"/>
    <mergeCell ref="A49:C49"/>
    <mergeCell ref="A50:C50"/>
    <mergeCell ref="A51:C51"/>
    <mergeCell ref="A52:C52"/>
    <mergeCell ref="A53:C53"/>
    <mergeCell ref="A54:C54"/>
    <mergeCell ref="A55:H55"/>
    <mergeCell ref="B56:W57"/>
    <mergeCell ref="A58:W58"/>
  </mergeCells>
  <pageMargins left="0.75" right="0.75" top="1" bottom="1" header="0.5" footer="0.5"/>
  <pageSetup paperSize="17" scale="77" orientation="portrait" r:id="rId1"/>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6">
    <tabColor rgb="FFFFFF66"/>
    <pageSetUpPr fitToPage="1"/>
  </sheetPr>
  <dimension ref="A1:W59"/>
  <sheetViews>
    <sheetView showGridLines="0" workbookViewId="0">
      <selection sqref="A1:W1"/>
    </sheetView>
  </sheetViews>
  <sheetFormatPr defaultColWidth="9.140625" defaultRowHeight="12.75"/>
  <cols>
    <col min="1" max="1" width="4.5703125" style="350" customWidth="1"/>
    <col min="2" max="2" width="2.5703125" style="350" customWidth="1"/>
    <col min="3" max="3" width="10.7109375" style="350" customWidth="1"/>
    <col min="4" max="23" width="6.7109375" style="350" customWidth="1"/>
    <col min="24" max="16384" width="9.140625" style="350"/>
  </cols>
  <sheetData>
    <row r="1" spans="1:23" ht="12.75" customHeight="1">
      <c r="A1" s="2557" t="s">
        <v>2173</v>
      </c>
      <c r="B1" s="2557"/>
      <c r="C1" s="2557"/>
      <c r="D1" s="2557"/>
      <c r="E1" s="2557"/>
      <c r="F1" s="2557"/>
      <c r="G1" s="2557"/>
      <c r="H1" s="2557"/>
      <c r="I1" s="2557"/>
      <c r="J1" s="2557"/>
      <c r="K1" s="2557"/>
      <c r="L1" s="2557"/>
      <c r="M1" s="3088"/>
      <c r="N1" s="3088"/>
      <c r="O1" s="3088"/>
      <c r="P1" s="3088"/>
      <c r="Q1" s="3088"/>
      <c r="R1" s="3088"/>
      <c r="S1" s="3088"/>
      <c r="T1" s="3088"/>
      <c r="U1" s="3088"/>
      <c r="V1" s="3088"/>
      <c r="W1" s="3088"/>
    </row>
    <row r="2" spans="1:23" s="131" customFormat="1" ht="24" customHeight="1">
      <c r="A2" s="3046" t="s">
        <v>551</v>
      </c>
      <c r="B2" s="3047"/>
      <c r="C2" s="3047"/>
      <c r="D2" s="2061">
        <v>1999</v>
      </c>
      <c r="E2" s="2061">
        <v>2000</v>
      </c>
      <c r="F2" s="2061">
        <v>2001</v>
      </c>
      <c r="G2" s="2061">
        <v>2002</v>
      </c>
      <c r="H2" s="2061">
        <v>2003</v>
      </c>
      <c r="I2" s="2061">
        <v>2004</v>
      </c>
      <c r="J2" s="2061">
        <v>2005</v>
      </c>
      <c r="K2" s="2061">
        <v>2006</v>
      </c>
      <c r="L2" s="2061">
        <v>2007</v>
      </c>
      <c r="M2" s="2061">
        <v>2008</v>
      </c>
      <c r="N2" s="2061">
        <v>2009</v>
      </c>
      <c r="O2" s="2061">
        <v>2010</v>
      </c>
      <c r="P2" s="2061">
        <v>2011</v>
      </c>
      <c r="Q2" s="2061">
        <v>2012</v>
      </c>
      <c r="R2" s="2061">
        <v>2013</v>
      </c>
      <c r="S2" s="2061">
        <v>2014</v>
      </c>
      <c r="T2" s="2061">
        <v>2015</v>
      </c>
      <c r="U2" s="2061">
        <v>2016</v>
      </c>
      <c r="V2" s="2061">
        <v>2017</v>
      </c>
      <c r="W2" s="2061">
        <v>2018</v>
      </c>
    </row>
    <row r="3" spans="1:23" ht="11.1" customHeight="1">
      <c r="A3" s="3056" t="s">
        <v>555</v>
      </c>
      <c r="B3" s="3056"/>
      <c r="C3" s="3056"/>
      <c r="D3" s="291" t="s">
        <v>1401</v>
      </c>
      <c r="E3" s="291" t="s">
        <v>1401</v>
      </c>
      <c r="F3" s="291" t="s">
        <v>1401</v>
      </c>
      <c r="G3" s="291" t="s">
        <v>1401</v>
      </c>
      <c r="H3" s="291" t="s">
        <v>1401</v>
      </c>
      <c r="I3" s="291" t="s">
        <v>1401</v>
      </c>
      <c r="J3" s="291" t="s">
        <v>1401</v>
      </c>
      <c r="K3" s="291" t="s">
        <v>1401</v>
      </c>
      <c r="L3" s="291" t="s">
        <v>1401</v>
      </c>
      <c r="M3" s="291" t="s">
        <v>1401</v>
      </c>
      <c r="N3" s="291" t="s">
        <v>1401</v>
      </c>
      <c r="O3" s="2125">
        <v>0.5</v>
      </c>
      <c r="P3" s="291" t="s">
        <v>1401</v>
      </c>
      <c r="Q3" s="291" t="s">
        <v>1401</v>
      </c>
      <c r="R3" s="2125">
        <v>0.5</v>
      </c>
      <c r="S3" s="2125">
        <v>0.6</v>
      </c>
      <c r="T3" s="2125">
        <v>0.9</v>
      </c>
      <c r="U3" s="2125">
        <v>1.2</v>
      </c>
      <c r="V3" s="2125">
        <v>2.6</v>
      </c>
      <c r="W3" s="2125">
        <v>3.5</v>
      </c>
    </row>
    <row r="4" spans="1:23" ht="11.1" customHeight="1">
      <c r="A4" s="3055" t="s">
        <v>556</v>
      </c>
      <c r="B4" s="3055"/>
      <c r="C4" s="3055"/>
      <c r="D4" s="291" t="s">
        <v>1401</v>
      </c>
      <c r="E4" s="291" t="s">
        <v>1401</v>
      </c>
      <c r="F4" s="291" t="s">
        <v>1401</v>
      </c>
      <c r="G4" s="291" t="s">
        <v>1401</v>
      </c>
      <c r="H4" s="291" t="s">
        <v>1401</v>
      </c>
      <c r="I4" s="291" t="s">
        <v>1401</v>
      </c>
      <c r="J4" s="291" t="s">
        <v>1401</v>
      </c>
      <c r="K4" s="291" t="s">
        <v>1401</v>
      </c>
      <c r="L4" s="291" t="s">
        <v>1401</v>
      </c>
      <c r="M4" s="291" t="s">
        <v>1401</v>
      </c>
      <c r="N4" s="291" t="s">
        <v>1401</v>
      </c>
      <c r="O4" s="291" t="s">
        <v>1401</v>
      </c>
      <c r="P4" s="291" t="s">
        <v>1401</v>
      </c>
      <c r="Q4" s="289">
        <v>3</v>
      </c>
      <c r="R4" s="289">
        <v>3.4</v>
      </c>
      <c r="S4" s="289">
        <v>3.9</v>
      </c>
      <c r="T4" s="289">
        <v>3.5</v>
      </c>
      <c r="U4" s="289">
        <v>6.3</v>
      </c>
      <c r="V4" s="289">
        <v>9.1</v>
      </c>
      <c r="W4" s="289">
        <v>7.1</v>
      </c>
    </row>
    <row r="5" spans="1:23" ht="11.1" customHeight="1">
      <c r="A5" s="3087" t="s">
        <v>557</v>
      </c>
      <c r="B5" s="3087"/>
      <c r="C5" s="3087"/>
      <c r="D5" s="2125">
        <v>0.5</v>
      </c>
      <c r="E5" s="2125">
        <v>0.5</v>
      </c>
      <c r="F5" s="2125">
        <v>1</v>
      </c>
      <c r="G5" s="2125">
        <v>0.9</v>
      </c>
      <c r="H5" s="2125">
        <v>1.3</v>
      </c>
      <c r="I5" s="2125">
        <v>1.5</v>
      </c>
      <c r="J5" s="2125">
        <v>1.8</v>
      </c>
      <c r="K5" s="2125">
        <v>1.9</v>
      </c>
      <c r="L5" s="2125">
        <v>1.8</v>
      </c>
      <c r="M5" s="2125">
        <v>1.3</v>
      </c>
      <c r="N5" s="2125">
        <v>1.6</v>
      </c>
      <c r="O5" s="2125">
        <v>1.8</v>
      </c>
      <c r="P5" s="2125">
        <v>2</v>
      </c>
      <c r="Q5" s="2125">
        <v>2</v>
      </c>
      <c r="R5" s="2125">
        <v>2.9</v>
      </c>
      <c r="S5" s="2125">
        <v>3.6</v>
      </c>
      <c r="T5" s="2125">
        <v>5.0999999999999996</v>
      </c>
      <c r="U5" s="2125">
        <v>6.7</v>
      </c>
      <c r="V5" s="2125">
        <v>8.5</v>
      </c>
      <c r="W5" s="2125">
        <v>8.4</v>
      </c>
    </row>
    <row r="6" spans="1:23" ht="11.1" customHeight="1">
      <c r="A6" s="3055" t="s">
        <v>558</v>
      </c>
      <c r="B6" s="3055"/>
      <c r="C6" s="3055"/>
      <c r="D6" s="291" t="s">
        <v>1401</v>
      </c>
      <c r="E6" s="291" t="s">
        <v>1401</v>
      </c>
      <c r="F6" s="291" t="s">
        <v>1401</v>
      </c>
      <c r="G6" s="291" t="s">
        <v>1401</v>
      </c>
      <c r="H6" s="289">
        <v>0.8</v>
      </c>
      <c r="I6" s="289" t="s">
        <v>1401</v>
      </c>
      <c r="J6" s="289">
        <v>1</v>
      </c>
      <c r="K6" s="289">
        <v>1</v>
      </c>
      <c r="L6" s="289">
        <v>0.9</v>
      </c>
      <c r="M6" s="289">
        <v>0.9</v>
      </c>
      <c r="N6" s="289">
        <v>1.3</v>
      </c>
      <c r="O6" s="289">
        <v>1.2</v>
      </c>
      <c r="P6" s="289">
        <v>1.4</v>
      </c>
      <c r="Q6" s="289">
        <v>1.5</v>
      </c>
      <c r="R6" s="289">
        <v>1.6</v>
      </c>
      <c r="S6" s="289">
        <v>2.2000000000000002</v>
      </c>
      <c r="T6" s="289">
        <v>2.1</v>
      </c>
      <c r="U6" s="289">
        <v>2.6</v>
      </c>
      <c r="V6" s="289">
        <v>3.1</v>
      </c>
      <c r="W6" s="289">
        <v>4.3</v>
      </c>
    </row>
    <row r="7" spans="1:23" ht="11.1" customHeight="1">
      <c r="A7" s="3087" t="s">
        <v>559</v>
      </c>
      <c r="B7" s="3087"/>
      <c r="C7" s="3087"/>
      <c r="D7" s="2125">
        <v>0.7</v>
      </c>
      <c r="E7" s="2125">
        <v>0.6</v>
      </c>
      <c r="F7" s="2125">
        <v>0.3</v>
      </c>
      <c r="G7" s="2125">
        <v>1.1000000000000001</v>
      </c>
      <c r="H7" s="2125">
        <v>1.3</v>
      </c>
      <c r="I7" s="2125">
        <v>1.3</v>
      </c>
      <c r="J7" s="2125">
        <v>1.5</v>
      </c>
      <c r="K7" s="2125">
        <v>1.4</v>
      </c>
      <c r="L7" s="2125">
        <v>1.3</v>
      </c>
      <c r="M7" s="2125">
        <v>1.2</v>
      </c>
      <c r="N7" s="2125">
        <v>1.4</v>
      </c>
      <c r="O7" s="2125">
        <v>1.5</v>
      </c>
      <c r="P7" s="2125">
        <v>1.7</v>
      </c>
      <c r="Q7" s="2125">
        <v>2</v>
      </c>
      <c r="R7" s="2125">
        <v>2.6</v>
      </c>
      <c r="S7" s="2125">
        <v>2.8</v>
      </c>
      <c r="T7" s="2125">
        <v>3.6</v>
      </c>
      <c r="U7" s="2125">
        <v>3.8</v>
      </c>
      <c r="V7" s="2125">
        <v>4.5999999999999996</v>
      </c>
      <c r="W7" s="2125">
        <v>5.8</v>
      </c>
    </row>
    <row r="8" spans="1:23" ht="11.1" customHeight="1">
      <c r="A8" s="3055" t="s">
        <v>560</v>
      </c>
      <c r="B8" s="3055"/>
      <c r="C8" s="3055"/>
      <c r="D8" s="291" t="s">
        <v>1401</v>
      </c>
      <c r="E8" s="291" t="s">
        <v>1401</v>
      </c>
      <c r="F8" s="289">
        <v>0.5</v>
      </c>
      <c r="G8" s="291" t="s">
        <v>1401</v>
      </c>
      <c r="H8" s="289">
        <v>0.7</v>
      </c>
      <c r="I8" s="289">
        <v>0.6</v>
      </c>
      <c r="J8" s="289">
        <v>1.1000000000000001</v>
      </c>
      <c r="K8" s="289">
        <v>0.7</v>
      </c>
      <c r="L8" s="289">
        <v>0.9</v>
      </c>
      <c r="M8" s="289">
        <v>0.8</v>
      </c>
      <c r="N8" s="289">
        <v>0.8</v>
      </c>
      <c r="O8" s="289">
        <v>0.8</v>
      </c>
      <c r="P8" s="289">
        <v>1.2</v>
      </c>
      <c r="Q8" s="289">
        <v>1.1000000000000001</v>
      </c>
      <c r="R8" s="289">
        <v>1.9</v>
      </c>
      <c r="S8" s="289">
        <v>2.2000000000000002</v>
      </c>
      <c r="T8" s="289">
        <v>2.6</v>
      </c>
      <c r="U8" s="289">
        <v>3.6</v>
      </c>
      <c r="V8" s="289">
        <v>5.2</v>
      </c>
      <c r="W8" s="289">
        <v>5.6</v>
      </c>
    </row>
    <row r="9" spans="1:23" ht="11.1" customHeight="1">
      <c r="A9" s="3087" t="s">
        <v>561</v>
      </c>
      <c r="B9" s="3087"/>
      <c r="C9" s="3087"/>
      <c r="D9" s="291" t="s">
        <v>1401</v>
      </c>
      <c r="E9" s="291" t="s">
        <v>1401</v>
      </c>
      <c r="F9" s="291" t="s">
        <v>1401</v>
      </c>
      <c r="G9" s="291" t="s">
        <v>1401</v>
      </c>
      <c r="H9" s="291" t="s">
        <v>1401</v>
      </c>
      <c r="I9" s="291" t="s">
        <v>1401</v>
      </c>
      <c r="J9" s="291" t="s">
        <v>1401</v>
      </c>
      <c r="K9" s="291" t="s">
        <v>1401</v>
      </c>
      <c r="L9" s="291" t="s">
        <v>1401</v>
      </c>
      <c r="M9" s="291" t="s">
        <v>1401</v>
      </c>
      <c r="N9" s="291" t="s">
        <v>1401</v>
      </c>
      <c r="O9" s="291" t="s">
        <v>1401</v>
      </c>
      <c r="P9" s="291" t="s">
        <v>1401</v>
      </c>
      <c r="Q9" s="291" t="s">
        <v>1401</v>
      </c>
      <c r="R9" s="291" t="s">
        <v>1401</v>
      </c>
      <c r="S9" s="291" t="s">
        <v>1401</v>
      </c>
      <c r="T9" s="2125">
        <v>0.6</v>
      </c>
      <c r="U9" s="2125">
        <v>0.7</v>
      </c>
      <c r="V9" s="2125">
        <v>1.2</v>
      </c>
      <c r="W9" s="2125">
        <v>2.2000000000000002</v>
      </c>
    </row>
    <row r="10" spans="1:23" ht="11.1" customHeight="1">
      <c r="A10" s="3055" t="s">
        <v>152</v>
      </c>
      <c r="B10" s="3055"/>
      <c r="C10" s="3055"/>
      <c r="D10" s="291" t="s">
        <v>1401</v>
      </c>
      <c r="E10" s="291" t="s">
        <v>1401</v>
      </c>
      <c r="F10" s="291" t="s">
        <v>1401</v>
      </c>
      <c r="G10" s="291" t="s">
        <v>1401</v>
      </c>
      <c r="H10" s="291" t="s">
        <v>1401</v>
      </c>
      <c r="I10" s="291" t="s">
        <v>1401</v>
      </c>
      <c r="J10" s="291" t="s">
        <v>1401</v>
      </c>
      <c r="K10" s="291" t="s">
        <v>1401</v>
      </c>
      <c r="L10" s="291" t="s">
        <v>1401</v>
      </c>
      <c r="M10" s="291" t="s">
        <v>1401</v>
      </c>
      <c r="N10" s="291" t="s">
        <v>1401</v>
      </c>
      <c r="O10" s="291" t="s">
        <v>1401</v>
      </c>
      <c r="P10" s="291" t="s">
        <v>1401</v>
      </c>
      <c r="Q10" s="291" t="s">
        <v>1401</v>
      </c>
      <c r="R10" s="291" t="s">
        <v>1401</v>
      </c>
      <c r="S10" s="291" t="s">
        <v>1401</v>
      </c>
      <c r="T10" s="291" t="s">
        <v>1401</v>
      </c>
      <c r="U10" s="291" t="s">
        <v>1401</v>
      </c>
      <c r="V10" s="291"/>
      <c r="W10" s="289">
        <v>1.5</v>
      </c>
    </row>
    <row r="11" spans="1:23" ht="11.1" customHeight="1">
      <c r="A11" s="3087" t="s">
        <v>1030</v>
      </c>
      <c r="B11" s="3087"/>
      <c r="C11" s="3087"/>
      <c r="D11" s="291" t="s">
        <v>1401</v>
      </c>
      <c r="E11" s="291" t="s">
        <v>1401</v>
      </c>
      <c r="F11" s="291" t="s">
        <v>1401</v>
      </c>
      <c r="G11" s="291" t="s">
        <v>1401</v>
      </c>
      <c r="H11" s="291" t="s">
        <v>1401</v>
      </c>
      <c r="I11" s="291" t="s">
        <v>1401</v>
      </c>
      <c r="J11" s="291" t="s">
        <v>1401</v>
      </c>
      <c r="K11" s="291" t="s">
        <v>1401</v>
      </c>
      <c r="L11" s="291" t="s">
        <v>1401</v>
      </c>
      <c r="M11" s="291" t="s">
        <v>1401</v>
      </c>
      <c r="N11" s="291" t="s">
        <v>1401</v>
      </c>
      <c r="O11" s="291" t="s">
        <v>1401</v>
      </c>
      <c r="P11" s="291" t="s">
        <v>1401</v>
      </c>
      <c r="Q11" s="291" t="s">
        <v>1401</v>
      </c>
      <c r="R11" s="291" t="s">
        <v>1401</v>
      </c>
      <c r="S11" s="291" t="s">
        <v>1401</v>
      </c>
      <c r="T11" s="291" t="s">
        <v>1401</v>
      </c>
      <c r="U11" s="291" t="s">
        <v>1401</v>
      </c>
      <c r="V11" s="291"/>
      <c r="W11" s="2125">
        <v>1.6</v>
      </c>
    </row>
    <row r="12" spans="1:23" ht="11.1" customHeight="1">
      <c r="A12" s="3055" t="s">
        <v>154</v>
      </c>
      <c r="B12" s="3055"/>
      <c r="C12" s="3055"/>
      <c r="D12" s="289">
        <v>0.2</v>
      </c>
      <c r="E12" s="289">
        <v>0.2</v>
      </c>
      <c r="F12" s="289">
        <v>0.3</v>
      </c>
      <c r="G12" s="289">
        <v>0.2</v>
      </c>
      <c r="H12" s="289">
        <v>0.1</v>
      </c>
      <c r="I12" s="289">
        <v>0.2</v>
      </c>
      <c r="J12" s="289">
        <v>0.2</v>
      </c>
      <c r="K12" s="289">
        <v>0.2</v>
      </c>
      <c r="L12" s="289">
        <v>0.2</v>
      </c>
      <c r="M12" s="289">
        <v>0.2</v>
      </c>
      <c r="N12" s="289">
        <v>0.2</v>
      </c>
      <c r="O12" s="289">
        <v>0.3</v>
      </c>
      <c r="P12" s="289">
        <v>0.3</v>
      </c>
      <c r="Q12" s="289">
        <v>0.4</v>
      </c>
      <c r="R12" s="289">
        <v>0.4</v>
      </c>
      <c r="S12" s="289">
        <v>0.5</v>
      </c>
      <c r="T12" s="289">
        <v>0.8</v>
      </c>
      <c r="U12" s="289">
        <v>1.5</v>
      </c>
      <c r="V12" s="289">
        <v>2.2000000000000002</v>
      </c>
      <c r="W12" s="289">
        <v>3</v>
      </c>
    </row>
    <row r="13" spans="1:23" ht="11.1" customHeight="1">
      <c r="A13" s="3087" t="s">
        <v>1096</v>
      </c>
      <c r="B13" s="3087"/>
      <c r="C13" s="3087"/>
      <c r="D13" s="291" t="s">
        <v>1401</v>
      </c>
      <c r="E13" s="291" t="s">
        <v>1401</v>
      </c>
      <c r="F13" s="291" t="s">
        <v>1401</v>
      </c>
      <c r="G13" s="2125">
        <v>0.2</v>
      </c>
      <c r="H13" s="291" t="s">
        <v>1401</v>
      </c>
      <c r="I13" s="2125">
        <v>0.5</v>
      </c>
      <c r="J13" s="2125">
        <v>0.5</v>
      </c>
      <c r="K13" s="2125">
        <v>0.5</v>
      </c>
      <c r="L13" s="2125">
        <v>0.3</v>
      </c>
      <c r="M13" s="2125">
        <v>0.3</v>
      </c>
      <c r="N13" s="2125">
        <v>0.5</v>
      </c>
      <c r="O13" s="2125">
        <v>0.7</v>
      </c>
      <c r="P13" s="2125">
        <v>0.6</v>
      </c>
      <c r="Q13" s="2125">
        <v>0.8</v>
      </c>
      <c r="R13" s="2125">
        <v>1.1000000000000001</v>
      </c>
      <c r="S13" s="2125">
        <v>1.4</v>
      </c>
      <c r="T13" s="2125">
        <v>2.2000000000000002</v>
      </c>
      <c r="U13" s="2125">
        <v>2.4</v>
      </c>
      <c r="V13" s="2125">
        <v>3.6</v>
      </c>
      <c r="W13" s="2125">
        <v>3.8</v>
      </c>
    </row>
    <row r="14" spans="1:23" ht="11.1" customHeight="1">
      <c r="A14" s="3055" t="s">
        <v>156</v>
      </c>
      <c r="B14" s="3055"/>
      <c r="C14" s="3055"/>
      <c r="D14" s="291" t="s">
        <v>1401</v>
      </c>
      <c r="E14" s="291" t="s">
        <v>1401</v>
      </c>
      <c r="F14" s="291" t="s">
        <v>1401</v>
      </c>
      <c r="G14" s="291" t="s">
        <v>1401</v>
      </c>
      <c r="H14" s="289">
        <v>1.8</v>
      </c>
      <c r="I14" s="289">
        <v>2.2000000000000002</v>
      </c>
      <c r="J14" s="289">
        <v>2.7</v>
      </c>
      <c r="K14" s="289">
        <v>1.6</v>
      </c>
      <c r="L14" s="289">
        <v>2.2999999999999998</v>
      </c>
      <c r="M14" s="289">
        <v>2.2000000000000002</v>
      </c>
      <c r="N14" s="289">
        <v>2.7</v>
      </c>
      <c r="O14" s="289">
        <v>3.3</v>
      </c>
      <c r="P14" s="289">
        <v>3.5</v>
      </c>
      <c r="Q14" s="289">
        <v>3</v>
      </c>
      <c r="R14" s="289">
        <v>4</v>
      </c>
      <c r="S14" s="289">
        <v>4</v>
      </c>
      <c r="T14" s="289">
        <v>5.9</v>
      </c>
      <c r="U14" s="289">
        <v>6.8</v>
      </c>
      <c r="V14" s="289">
        <v>7.4</v>
      </c>
      <c r="W14" s="289">
        <v>9.9</v>
      </c>
    </row>
    <row r="15" spans="1:23" ht="11.1" customHeight="1">
      <c r="A15" s="3087" t="s">
        <v>157</v>
      </c>
      <c r="B15" s="3087"/>
      <c r="C15" s="3087"/>
      <c r="D15" s="291" t="s">
        <v>1401</v>
      </c>
      <c r="E15" s="291" t="s">
        <v>1401</v>
      </c>
      <c r="F15" s="291" t="s">
        <v>1401</v>
      </c>
      <c r="G15" s="291" t="s">
        <v>1401</v>
      </c>
      <c r="H15" s="291" t="s">
        <v>1401</v>
      </c>
      <c r="I15" s="291" t="s">
        <v>1401</v>
      </c>
      <c r="J15" s="291" t="s">
        <v>1401</v>
      </c>
      <c r="K15" s="291" t="s">
        <v>1401</v>
      </c>
      <c r="L15" s="291" t="s">
        <v>1401</v>
      </c>
      <c r="M15" s="291" t="s">
        <v>1401</v>
      </c>
      <c r="N15" s="291" t="s">
        <v>1401</v>
      </c>
      <c r="O15" s="291" t="s">
        <v>1401</v>
      </c>
      <c r="P15" s="291" t="s">
        <v>1401</v>
      </c>
      <c r="Q15" s="290" t="s">
        <v>1401</v>
      </c>
      <c r="R15" s="2125">
        <v>1.7</v>
      </c>
      <c r="S15" s="2125">
        <v>1.9</v>
      </c>
      <c r="T15" s="2125">
        <v>2.6</v>
      </c>
      <c r="U15" s="2125">
        <v>2.9</v>
      </c>
      <c r="V15" s="2125">
        <v>2.7</v>
      </c>
      <c r="W15" s="2125">
        <v>4</v>
      </c>
    </row>
    <row r="16" spans="1:23" ht="11.1" customHeight="1">
      <c r="A16" s="3055" t="s">
        <v>158</v>
      </c>
      <c r="B16" s="3055"/>
      <c r="C16" s="3055"/>
      <c r="D16" s="291" t="s">
        <v>1401</v>
      </c>
      <c r="E16" s="291" t="s">
        <v>1401</v>
      </c>
      <c r="F16" s="291" t="s">
        <v>1401</v>
      </c>
      <c r="G16" s="291" t="s">
        <v>1401</v>
      </c>
      <c r="H16" s="291" t="s">
        <v>1401</v>
      </c>
      <c r="I16" s="291" t="s">
        <v>1401</v>
      </c>
      <c r="J16" s="291" t="s">
        <v>1401</v>
      </c>
      <c r="K16" s="291" t="s">
        <v>1401</v>
      </c>
      <c r="L16" s="291" t="s">
        <v>1401</v>
      </c>
      <c r="M16" s="291" t="s">
        <v>1401</v>
      </c>
      <c r="N16" s="291" t="s">
        <v>1401</v>
      </c>
      <c r="O16" s="291" t="s">
        <v>1401</v>
      </c>
      <c r="P16" s="291" t="s">
        <v>1401</v>
      </c>
      <c r="Q16" s="289">
        <v>0.2</v>
      </c>
      <c r="R16" s="289">
        <v>0.2</v>
      </c>
      <c r="S16" s="289">
        <v>0.4</v>
      </c>
      <c r="T16" s="289">
        <v>0.5</v>
      </c>
      <c r="U16" s="289">
        <v>0.9</v>
      </c>
      <c r="V16" s="289">
        <v>1.4</v>
      </c>
      <c r="W16" s="289">
        <v>2.1</v>
      </c>
    </row>
    <row r="17" spans="1:23" ht="11.1" customHeight="1">
      <c r="A17" s="3087" t="s">
        <v>159</v>
      </c>
      <c r="B17" s="3087"/>
      <c r="C17" s="3087"/>
      <c r="D17" s="291" t="s">
        <v>1401</v>
      </c>
      <c r="E17" s="291" t="s">
        <v>1401</v>
      </c>
      <c r="F17" s="291" t="s">
        <v>1401</v>
      </c>
      <c r="G17" s="291" t="s">
        <v>1401</v>
      </c>
      <c r="H17" s="291" t="s">
        <v>1401</v>
      </c>
      <c r="I17" s="291" t="s">
        <v>1401</v>
      </c>
      <c r="J17" s="291" t="s">
        <v>1401</v>
      </c>
      <c r="K17" s="291" t="s">
        <v>1401</v>
      </c>
      <c r="L17" s="291" t="s">
        <v>1401</v>
      </c>
      <c r="M17" s="291" t="s">
        <v>1401</v>
      </c>
      <c r="N17" s="291" t="s">
        <v>1401</v>
      </c>
      <c r="O17" s="291" t="s">
        <v>1401</v>
      </c>
      <c r="P17" s="291" t="s">
        <v>1401</v>
      </c>
      <c r="Q17" s="291" t="s">
        <v>1401</v>
      </c>
      <c r="R17" s="2125">
        <v>0.3</v>
      </c>
      <c r="S17" s="2125">
        <v>0.6</v>
      </c>
      <c r="T17" s="2125">
        <v>0.8</v>
      </c>
      <c r="U17" s="2125">
        <v>2</v>
      </c>
      <c r="V17" s="2125">
        <v>4.7</v>
      </c>
      <c r="W17" s="2125">
        <v>6.2</v>
      </c>
    </row>
    <row r="18" spans="1:23" ht="11.1" customHeight="1">
      <c r="A18" s="3055" t="s">
        <v>160</v>
      </c>
      <c r="B18" s="3055"/>
      <c r="C18" s="3055"/>
      <c r="D18" s="291" t="s">
        <v>1401</v>
      </c>
      <c r="E18" s="291" t="s">
        <v>1401</v>
      </c>
      <c r="F18" s="291" t="s">
        <v>1401</v>
      </c>
      <c r="G18" s="291" t="s">
        <v>1401</v>
      </c>
      <c r="H18" s="291" t="s">
        <v>1401</v>
      </c>
      <c r="I18" s="291" t="s">
        <v>1401</v>
      </c>
      <c r="J18" s="291" t="s">
        <v>1401</v>
      </c>
      <c r="K18" s="291" t="s">
        <v>1401</v>
      </c>
      <c r="L18" s="291" t="s">
        <v>1401</v>
      </c>
      <c r="M18" s="291" t="s">
        <v>1401</v>
      </c>
      <c r="N18" s="291" t="s">
        <v>1401</v>
      </c>
      <c r="O18" s="289">
        <v>0.9</v>
      </c>
      <c r="P18" s="290" t="s">
        <v>1401</v>
      </c>
      <c r="Q18" s="289">
        <v>1</v>
      </c>
      <c r="R18" s="289">
        <v>1.7</v>
      </c>
      <c r="S18" s="289">
        <v>1.4</v>
      </c>
      <c r="T18" s="289">
        <v>2.2000000000000002</v>
      </c>
      <c r="U18" s="289">
        <v>2.7</v>
      </c>
      <c r="V18" s="289">
        <v>3.3</v>
      </c>
      <c r="W18" s="289">
        <v>3.3</v>
      </c>
    </row>
    <row r="19" spans="1:23" ht="11.1" customHeight="1">
      <c r="A19" s="3087" t="s">
        <v>161</v>
      </c>
      <c r="B19" s="3087"/>
      <c r="C19" s="3087"/>
      <c r="D19" s="291" t="s">
        <v>1401</v>
      </c>
      <c r="E19" s="291" t="s">
        <v>1401</v>
      </c>
      <c r="F19" s="291" t="s">
        <v>1401</v>
      </c>
      <c r="G19" s="291" t="s">
        <v>1401</v>
      </c>
      <c r="H19" s="291" t="s">
        <v>1401</v>
      </c>
      <c r="I19" s="291" t="s">
        <v>1401</v>
      </c>
      <c r="J19" s="291" t="s">
        <v>1401</v>
      </c>
      <c r="K19" s="291" t="s">
        <v>1401</v>
      </c>
      <c r="L19" s="291" t="s">
        <v>1401</v>
      </c>
      <c r="M19" s="291" t="s">
        <v>1401</v>
      </c>
      <c r="N19" s="291" t="s">
        <v>1401</v>
      </c>
      <c r="O19" s="291" t="s">
        <v>1401</v>
      </c>
      <c r="P19" s="2125">
        <v>0.8</v>
      </c>
      <c r="Q19" s="2125">
        <v>1.1000000000000001</v>
      </c>
      <c r="R19" s="2125">
        <v>1.3</v>
      </c>
      <c r="S19" s="2125">
        <v>1.3</v>
      </c>
      <c r="T19" s="2125">
        <v>2.2999999999999998</v>
      </c>
      <c r="U19" s="2125">
        <v>3</v>
      </c>
      <c r="V19" s="2125">
        <v>2.9</v>
      </c>
      <c r="W19" s="2125">
        <v>2.8</v>
      </c>
    </row>
    <row r="20" spans="1:23" ht="11.1" customHeight="1">
      <c r="A20" s="3055" t="s">
        <v>162</v>
      </c>
      <c r="B20" s="3055"/>
      <c r="C20" s="3055"/>
      <c r="D20" s="291" t="s">
        <v>1401</v>
      </c>
      <c r="E20" s="291" t="s">
        <v>1401</v>
      </c>
      <c r="F20" s="291" t="s">
        <v>1401</v>
      </c>
      <c r="G20" s="291" t="s">
        <v>1401</v>
      </c>
      <c r="H20" s="291" t="s">
        <v>1401</v>
      </c>
      <c r="I20" s="291" t="s">
        <v>1401</v>
      </c>
      <c r="J20" s="291" t="s">
        <v>1401</v>
      </c>
      <c r="K20" s="291" t="s">
        <v>1401</v>
      </c>
      <c r="L20" s="291" t="s">
        <v>1401</v>
      </c>
      <c r="M20" s="291" t="s">
        <v>1401</v>
      </c>
      <c r="N20" s="291" t="s">
        <v>1401</v>
      </c>
      <c r="O20" s="291" t="s">
        <v>1401</v>
      </c>
      <c r="P20" s="289">
        <v>0.7</v>
      </c>
      <c r="Q20" s="289">
        <v>0.6</v>
      </c>
      <c r="R20" s="289">
        <v>1</v>
      </c>
      <c r="S20" s="289">
        <v>1.5</v>
      </c>
      <c r="T20" s="289">
        <v>2.2000000000000002</v>
      </c>
      <c r="U20" s="289">
        <v>4.7</v>
      </c>
      <c r="V20" s="289">
        <v>8</v>
      </c>
      <c r="W20" s="289">
        <v>8.8000000000000007</v>
      </c>
    </row>
    <row r="21" spans="1:23" ht="11.1" customHeight="1">
      <c r="A21" s="3087" t="s">
        <v>163</v>
      </c>
      <c r="B21" s="3087"/>
      <c r="C21" s="3087"/>
      <c r="D21" s="291" t="s">
        <v>1401</v>
      </c>
      <c r="E21" s="291" t="s">
        <v>1401</v>
      </c>
      <c r="F21" s="291" t="s">
        <v>1401</v>
      </c>
      <c r="G21" s="291" t="s">
        <v>1401</v>
      </c>
      <c r="H21" s="291" t="s">
        <v>1401</v>
      </c>
      <c r="I21" s="291" t="s">
        <v>1401</v>
      </c>
      <c r="J21" s="291" t="s">
        <v>1401</v>
      </c>
      <c r="K21" s="291" t="s">
        <v>1401</v>
      </c>
      <c r="L21" s="291" t="s">
        <v>1401</v>
      </c>
      <c r="M21" s="291" t="s">
        <v>1401</v>
      </c>
      <c r="N21" s="291" t="s">
        <v>1401</v>
      </c>
      <c r="O21" s="291" t="s">
        <v>1401</v>
      </c>
      <c r="P21" s="291" t="s">
        <v>1401</v>
      </c>
      <c r="Q21" s="291" t="s">
        <v>1401</v>
      </c>
      <c r="R21" s="2125">
        <v>0.8</v>
      </c>
      <c r="S21" s="2125">
        <v>0.8</v>
      </c>
      <c r="T21" s="2125">
        <v>1</v>
      </c>
      <c r="U21" s="2125">
        <v>1.8</v>
      </c>
      <c r="V21" s="2125">
        <v>2.2999999999999998</v>
      </c>
      <c r="W21" s="2125">
        <v>3</v>
      </c>
    </row>
    <row r="22" spans="1:23" ht="11.1" customHeight="1">
      <c r="A22" s="3055" t="s">
        <v>164</v>
      </c>
      <c r="B22" s="3055"/>
      <c r="C22" s="3055"/>
      <c r="D22" s="291" t="s">
        <v>1401</v>
      </c>
      <c r="E22" s="291" t="s">
        <v>1401</v>
      </c>
      <c r="F22" s="291" t="s">
        <v>1401</v>
      </c>
      <c r="G22" s="291" t="s">
        <v>1401</v>
      </c>
      <c r="H22" s="291" t="s">
        <v>1401</v>
      </c>
      <c r="I22" s="291" t="s">
        <v>1401</v>
      </c>
      <c r="J22" s="291" t="s">
        <v>1401</v>
      </c>
      <c r="K22" s="291" t="s">
        <v>1401</v>
      </c>
      <c r="L22" s="291" t="s">
        <v>1401</v>
      </c>
      <c r="M22" s="291" t="s">
        <v>1401</v>
      </c>
      <c r="N22" s="291" t="s">
        <v>1401</v>
      </c>
      <c r="O22" s="291" t="s">
        <v>1401</v>
      </c>
      <c r="P22" s="291" t="s">
        <v>1401</v>
      </c>
      <c r="Q22" s="291" t="s">
        <v>1401</v>
      </c>
      <c r="R22" s="291" t="s">
        <v>1401</v>
      </c>
      <c r="S22" s="291" t="s">
        <v>1401</v>
      </c>
      <c r="T22" s="289">
        <v>1.7</v>
      </c>
      <c r="U22" s="289">
        <v>2.2999999999999998</v>
      </c>
      <c r="V22" s="289">
        <v>3.8</v>
      </c>
      <c r="W22" s="289">
        <v>3</v>
      </c>
    </row>
    <row r="23" spans="1:23" ht="11.1" customHeight="1">
      <c r="A23" s="3087" t="s">
        <v>165</v>
      </c>
      <c r="B23" s="3087"/>
      <c r="C23" s="3087"/>
      <c r="D23" s="291" t="s">
        <v>1401</v>
      </c>
      <c r="E23" s="291" t="s">
        <v>1401</v>
      </c>
      <c r="F23" s="291" t="s">
        <v>1401</v>
      </c>
      <c r="G23" s="291" t="s">
        <v>1401</v>
      </c>
      <c r="H23" s="291" t="s">
        <v>1401</v>
      </c>
      <c r="I23" s="291" t="s">
        <v>1401</v>
      </c>
      <c r="J23" s="291" t="s">
        <v>1401</v>
      </c>
      <c r="K23" s="291" t="s">
        <v>1401</v>
      </c>
      <c r="L23" s="291" t="s">
        <v>1401</v>
      </c>
      <c r="M23" s="291" t="s">
        <v>1401</v>
      </c>
      <c r="N23" s="291" t="s">
        <v>1401</v>
      </c>
      <c r="O23" s="291" t="s">
        <v>1401</v>
      </c>
      <c r="P23" s="291" t="s">
        <v>1401</v>
      </c>
      <c r="Q23" s="291" t="s">
        <v>1401</v>
      </c>
      <c r="R23" s="291" t="s">
        <v>1401</v>
      </c>
      <c r="S23" s="291" t="s">
        <v>1401</v>
      </c>
      <c r="T23" s="2125">
        <v>0.4</v>
      </c>
      <c r="U23" s="2125">
        <v>0.8</v>
      </c>
      <c r="V23" s="2125">
        <v>1.2</v>
      </c>
      <c r="W23" s="2125">
        <v>1.1000000000000001</v>
      </c>
    </row>
    <row r="24" spans="1:23" ht="11.1" customHeight="1">
      <c r="A24" s="3055" t="s">
        <v>166</v>
      </c>
      <c r="B24" s="3055"/>
      <c r="C24" s="3055"/>
      <c r="D24" s="291" t="s">
        <v>1401</v>
      </c>
      <c r="E24" s="291" t="s">
        <v>1401</v>
      </c>
      <c r="F24" s="291" t="s">
        <v>1401</v>
      </c>
      <c r="G24" s="291" t="s">
        <v>1401</v>
      </c>
      <c r="H24" s="291" t="s">
        <v>1401</v>
      </c>
      <c r="I24" s="291" t="s">
        <v>1401</v>
      </c>
      <c r="J24" s="291" t="s">
        <v>1401</v>
      </c>
      <c r="K24" s="291" t="s">
        <v>1401</v>
      </c>
      <c r="L24" s="291" t="s">
        <v>1401</v>
      </c>
      <c r="M24" s="291" t="s">
        <v>1401</v>
      </c>
      <c r="N24" s="291" t="s">
        <v>1401</v>
      </c>
      <c r="O24" s="291" t="s">
        <v>1401</v>
      </c>
      <c r="P24" s="291" t="s">
        <v>1401</v>
      </c>
      <c r="Q24" s="289">
        <v>0.3</v>
      </c>
      <c r="R24" s="289">
        <v>0.4</v>
      </c>
      <c r="S24" s="289">
        <v>0.7</v>
      </c>
      <c r="T24" s="289">
        <v>0.6</v>
      </c>
      <c r="U24" s="289">
        <v>0.7</v>
      </c>
      <c r="V24" s="289">
        <v>1</v>
      </c>
      <c r="W24" s="289">
        <v>1.2</v>
      </c>
    </row>
    <row r="25" spans="1:23" ht="11.1" customHeight="1">
      <c r="A25" s="3087" t="s">
        <v>167</v>
      </c>
      <c r="B25" s="3087"/>
      <c r="C25" s="3087"/>
      <c r="D25" s="291" t="s">
        <v>1401</v>
      </c>
      <c r="E25" s="291" t="s">
        <v>1401</v>
      </c>
      <c r="F25" s="291" t="s">
        <v>1401</v>
      </c>
      <c r="G25" s="291" t="s">
        <v>1401</v>
      </c>
      <c r="H25" s="291" t="s">
        <v>1401</v>
      </c>
      <c r="I25" s="291" t="s">
        <v>1401</v>
      </c>
      <c r="J25" s="291" t="s">
        <v>1401</v>
      </c>
      <c r="K25" s="291" t="s">
        <v>1401</v>
      </c>
      <c r="L25" s="291" t="s">
        <v>1401</v>
      </c>
      <c r="M25" s="291" t="s">
        <v>1401</v>
      </c>
      <c r="N25" s="291" t="s">
        <v>1401</v>
      </c>
      <c r="O25" s="291" t="s">
        <v>1401</v>
      </c>
      <c r="P25" s="2125">
        <v>0.3</v>
      </c>
      <c r="Q25" s="291" t="s">
        <v>1401</v>
      </c>
      <c r="R25" s="2125">
        <v>0.3</v>
      </c>
      <c r="S25" s="2125">
        <v>0.6</v>
      </c>
      <c r="T25" s="2125">
        <v>0.6</v>
      </c>
      <c r="U25" s="2125">
        <v>0.9</v>
      </c>
      <c r="V25" s="2125">
        <v>1.6</v>
      </c>
      <c r="W25" s="2125">
        <v>1.8</v>
      </c>
    </row>
    <row r="26" spans="1:23" ht="11.1" customHeight="1">
      <c r="A26" s="3055" t="s">
        <v>168</v>
      </c>
      <c r="B26" s="3055"/>
      <c r="C26" s="3055"/>
      <c r="D26" s="291" t="s">
        <v>1401</v>
      </c>
      <c r="E26" s="291" t="s">
        <v>1401</v>
      </c>
      <c r="F26" s="291" t="s">
        <v>1401</v>
      </c>
      <c r="G26" s="291" t="s">
        <v>1401</v>
      </c>
      <c r="H26" s="291" t="s">
        <v>1401</v>
      </c>
      <c r="I26" s="291" t="s">
        <v>1401</v>
      </c>
      <c r="J26" s="291" t="s">
        <v>1401</v>
      </c>
      <c r="K26" s="291" t="s">
        <v>1401</v>
      </c>
      <c r="L26" s="291" t="s">
        <v>1401</v>
      </c>
      <c r="M26" s="291" t="s">
        <v>1401</v>
      </c>
      <c r="N26" s="291" t="s">
        <v>1401</v>
      </c>
      <c r="O26" s="291" t="s">
        <v>1401</v>
      </c>
      <c r="P26" s="289">
        <v>0.5</v>
      </c>
      <c r="Q26" s="289">
        <v>0.9</v>
      </c>
      <c r="R26" s="289">
        <v>0.7</v>
      </c>
      <c r="S26" s="289">
        <v>1.3</v>
      </c>
      <c r="T26" s="289">
        <v>1.5</v>
      </c>
      <c r="U26" s="289">
        <v>2.6</v>
      </c>
      <c r="V26" s="289">
        <v>2.9</v>
      </c>
      <c r="W26" s="289">
        <v>3.1</v>
      </c>
    </row>
    <row r="27" spans="1:23" ht="11.1" customHeight="1">
      <c r="A27" s="3087" t="s">
        <v>169</v>
      </c>
      <c r="B27" s="3087"/>
      <c r="C27" s="3087"/>
      <c r="D27" s="291" t="s">
        <v>1401</v>
      </c>
      <c r="E27" s="291" t="s">
        <v>1401</v>
      </c>
      <c r="F27" s="291" t="s">
        <v>1401</v>
      </c>
      <c r="G27" s="291" t="s">
        <v>1401</v>
      </c>
      <c r="H27" s="291" t="s">
        <v>1401</v>
      </c>
      <c r="I27" s="291" t="s">
        <v>1401</v>
      </c>
      <c r="J27" s="291" t="s">
        <v>1401</v>
      </c>
      <c r="K27" s="291" t="s">
        <v>1401</v>
      </c>
      <c r="L27" s="291" t="s">
        <v>1401</v>
      </c>
      <c r="M27" s="291" t="s">
        <v>1401</v>
      </c>
      <c r="N27" s="291" t="s">
        <v>1401</v>
      </c>
      <c r="O27" s="291" t="s">
        <v>1401</v>
      </c>
      <c r="P27" s="290" t="s">
        <v>1401</v>
      </c>
      <c r="Q27" s="290" t="s">
        <v>1401</v>
      </c>
      <c r="R27" s="290" t="s">
        <v>1401</v>
      </c>
      <c r="S27" s="2125">
        <v>0.8</v>
      </c>
      <c r="T27" s="2125">
        <v>1.9</v>
      </c>
      <c r="U27" s="2125">
        <v>2</v>
      </c>
      <c r="V27" s="2125">
        <v>2.2999999999999998</v>
      </c>
      <c r="W27" s="2125">
        <v>3.4</v>
      </c>
    </row>
    <row r="28" spans="1:23" ht="11.1" customHeight="1">
      <c r="A28" s="3055" t="s">
        <v>170</v>
      </c>
      <c r="B28" s="3055"/>
      <c r="C28" s="3055"/>
      <c r="D28" s="291" t="s">
        <v>1401</v>
      </c>
      <c r="E28" s="291" t="s">
        <v>1401</v>
      </c>
      <c r="F28" s="291" t="s">
        <v>1401</v>
      </c>
      <c r="G28" s="291" t="s">
        <v>1401</v>
      </c>
      <c r="H28" s="291" t="s">
        <v>1401</v>
      </c>
      <c r="I28" s="289">
        <v>0.4</v>
      </c>
      <c r="J28" s="289">
        <v>0.5</v>
      </c>
      <c r="K28" s="289">
        <v>0.5</v>
      </c>
      <c r="L28" s="289">
        <v>0.4</v>
      </c>
      <c r="M28" s="289">
        <v>0.4</v>
      </c>
      <c r="N28" s="289">
        <v>0.5</v>
      </c>
      <c r="O28" s="289">
        <v>0.8</v>
      </c>
      <c r="P28" s="289">
        <v>0.8</v>
      </c>
      <c r="Q28" s="289">
        <v>1</v>
      </c>
      <c r="R28" s="289">
        <v>1.3</v>
      </c>
      <c r="S28" s="289">
        <v>1.8</v>
      </c>
      <c r="T28" s="289">
        <v>2.4</v>
      </c>
      <c r="U28" s="289">
        <v>3.3</v>
      </c>
      <c r="V28" s="289">
        <v>4.3</v>
      </c>
      <c r="W28" s="289">
        <v>6.4</v>
      </c>
    </row>
    <row r="29" spans="1:23" ht="11.1" customHeight="1">
      <c r="A29" s="3056" t="s">
        <v>171</v>
      </c>
      <c r="B29" s="3056"/>
      <c r="C29" s="3056"/>
      <c r="D29" s="291" t="s">
        <v>1401</v>
      </c>
      <c r="E29" s="291" t="s">
        <v>1401</v>
      </c>
      <c r="F29" s="291" t="s">
        <v>1401</v>
      </c>
      <c r="G29" s="291" t="s">
        <v>1401</v>
      </c>
      <c r="H29" s="291" t="s">
        <v>1401</v>
      </c>
      <c r="I29" s="2210" t="s">
        <v>1401</v>
      </c>
      <c r="J29" s="2210" t="s">
        <v>1401</v>
      </c>
      <c r="K29" s="2210" t="s">
        <v>1401</v>
      </c>
      <c r="L29" s="2210" t="s">
        <v>1401</v>
      </c>
      <c r="M29" s="2210" t="s">
        <v>1401</v>
      </c>
      <c r="N29" s="2210" t="s">
        <v>1401</v>
      </c>
      <c r="O29" s="2210" t="s">
        <v>1401</v>
      </c>
      <c r="P29" s="2210" t="s">
        <v>1401</v>
      </c>
      <c r="Q29" s="2210" t="s">
        <v>1401</v>
      </c>
      <c r="R29" s="2210" t="s">
        <v>1401</v>
      </c>
      <c r="S29" s="2210" t="s">
        <v>1401</v>
      </c>
      <c r="T29" s="2209">
        <v>3.6</v>
      </c>
      <c r="U29" s="2209">
        <v>2.6</v>
      </c>
      <c r="V29" s="2209">
        <v>2.5</v>
      </c>
      <c r="W29" s="2209">
        <v>3.5</v>
      </c>
    </row>
    <row r="30" spans="1:23" ht="11.1" customHeight="1">
      <c r="A30" s="3056" t="s">
        <v>172</v>
      </c>
      <c r="B30" s="3056"/>
      <c r="C30" s="3056"/>
      <c r="D30" s="2210" t="s">
        <v>1401</v>
      </c>
      <c r="E30" s="2210" t="s">
        <v>1401</v>
      </c>
      <c r="F30" s="2210" t="s">
        <v>1401</v>
      </c>
      <c r="G30" s="2210" t="s">
        <v>1401</v>
      </c>
      <c r="H30" s="2210" t="s">
        <v>1401</v>
      </c>
      <c r="I30" s="2210" t="s">
        <v>1401</v>
      </c>
      <c r="J30" s="2210" t="s">
        <v>1401</v>
      </c>
      <c r="K30" s="2210" t="s">
        <v>1401</v>
      </c>
      <c r="L30" s="2210" t="s">
        <v>1401</v>
      </c>
      <c r="M30" s="2210" t="s">
        <v>1401</v>
      </c>
      <c r="N30" s="2210" t="s">
        <v>1401</v>
      </c>
      <c r="O30" s="2210" t="s">
        <v>1401</v>
      </c>
      <c r="P30" s="2210" t="s">
        <v>1401</v>
      </c>
      <c r="Q30" s="2210" t="s">
        <v>1401</v>
      </c>
      <c r="R30" s="2210" t="s">
        <v>1401</v>
      </c>
      <c r="S30" s="2210" t="s">
        <v>1401</v>
      </c>
      <c r="T30" s="2209">
        <v>1.5</v>
      </c>
      <c r="U30" s="2210" t="s">
        <v>1401</v>
      </c>
      <c r="V30" s="2209">
        <v>2.1</v>
      </c>
      <c r="W30" s="2209">
        <v>1.7</v>
      </c>
    </row>
    <row r="31" spans="1:23" ht="11.1" customHeight="1">
      <c r="A31" s="3055" t="s">
        <v>173</v>
      </c>
      <c r="B31" s="3055"/>
      <c r="C31" s="3055"/>
      <c r="D31" s="291" t="s">
        <v>1401</v>
      </c>
      <c r="E31" s="289">
        <v>1.2</v>
      </c>
      <c r="F31" s="291" t="s">
        <v>1401</v>
      </c>
      <c r="G31" s="289">
        <v>2.1</v>
      </c>
      <c r="H31" s="289">
        <v>1.9</v>
      </c>
      <c r="I31" s="289">
        <v>3</v>
      </c>
      <c r="J31" s="289">
        <v>2.7</v>
      </c>
      <c r="K31" s="289">
        <v>2.8</v>
      </c>
      <c r="L31" s="289">
        <v>1.9</v>
      </c>
      <c r="M31" s="289">
        <v>1.9</v>
      </c>
      <c r="N31" s="289">
        <v>2.6</v>
      </c>
      <c r="O31" s="289">
        <v>2.9</v>
      </c>
      <c r="P31" s="289">
        <v>4</v>
      </c>
      <c r="Q31" s="289">
        <v>3.7</v>
      </c>
      <c r="R31" s="289">
        <v>4.9000000000000004</v>
      </c>
      <c r="S31" s="289">
        <v>4.5</v>
      </c>
      <c r="T31" s="289">
        <v>5.7</v>
      </c>
      <c r="U31" s="289">
        <v>7.5</v>
      </c>
      <c r="V31" s="289">
        <v>8.3000000000000007</v>
      </c>
      <c r="W31" s="289">
        <v>9.6</v>
      </c>
    </row>
    <row r="32" spans="1:23" ht="11.1" customHeight="1">
      <c r="A32" s="3087" t="s">
        <v>174</v>
      </c>
      <c r="B32" s="3087"/>
      <c r="C32" s="3087"/>
      <c r="D32" s="291" t="s">
        <v>1401</v>
      </c>
      <c r="E32" s="291" t="s">
        <v>1401</v>
      </c>
      <c r="F32" s="291" t="s">
        <v>1401</v>
      </c>
      <c r="G32" s="291" t="s">
        <v>1401</v>
      </c>
      <c r="H32" s="291" t="s">
        <v>1401</v>
      </c>
      <c r="I32" s="291" t="s">
        <v>1401</v>
      </c>
      <c r="J32" s="291" t="s">
        <v>1401</v>
      </c>
      <c r="K32" s="291" t="s">
        <v>1401</v>
      </c>
      <c r="L32" s="291" t="s">
        <v>1401</v>
      </c>
      <c r="M32" s="291" t="s">
        <v>1401</v>
      </c>
      <c r="N32" s="291" t="s">
        <v>1401</v>
      </c>
      <c r="O32" s="291" t="s">
        <v>1401</v>
      </c>
      <c r="P32" s="291" t="s">
        <v>1401</v>
      </c>
      <c r="Q32" s="291" t="s">
        <v>1401</v>
      </c>
      <c r="R32" s="291" t="s">
        <v>1401</v>
      </c>
      <c r="S32" s="291" t="s">
        <v>1401</v>
      </c>
      <c r="T32" s="291" t="s">
        <v>1401</v>
      </c>
      <c r="U32" s="291" t="s">
        <v>1401</v>
      </c>
      <c r="V32" s="2125">
        <v>2.2999999999999998</v>
      </c>
      <c r="W32" s="2125">
        <v>2.7</v>
      </c>
    </row>
    <row r="33" spans="1:23" ht="11.1" customHeight="1">
      <c r="A33" s="3055" t="s">
        <v>1029</v>
      </c>
      <c r="B33" s="3055"/>
      <c r="C33" s="3055"/>
      <c r="D33" s="291" t="s">
        <v>1401</v>
      </c>
      <c r="E33" s="291" t="s">
        <v>1401</v>
      </c>
      <c r="F33" s="291" t="s">
        <v>1401</v>
      </c>
      <c r="G33" s="291" t="s">
        <v>1401</v>
      </c>
      <c r="H33" s="291" t="s">
        <v>1401</v>
      </c>
      <c r="I33" s="291" t="s">
        <v>1401</v>
      </c>
      <c r="J33" s="291" t="s">
        <v>1401</v>
      </c>
      <c r="K33" s="291" t="s">
        <v>1401</v>
      </c>
      <c r="L33" s="291" t="s">
        <v>1401</v>
      </c>
      <c r="M33" s="291" t="s">
        <v>1401</v>
      </c>
      <c r="N33" s="291" t="s">
        <v>1401</v>
      </c>
      <c r="O33" s="291" t="s">
        <v>1401</v>
      </c>
      <c r="P33" s="291" t="s">
        <v>1401</v>
      </c>
      <c r="Q33" s="291" t="s">
        <v>1401</v>
      </c>
      <c r="R33" s="291" t="s">
        <v>1401</v>
      </c>
      <c r="S33" s="291" t="s">
        <v>1401</v>
      </c>
      <c r="T33" s="289">
        <v>0.2</v>
      </c>
      <c r="U33" s="289">
        <v>0.6</v>
      </c>
      <c r="V33" s="289">
        <v>0.9</v>
      </c>
      <c r="W33" s="289">
        <v>1.7</v>
      </c>
    </row>
    <row r="34" spans="1:23" ht="11.1" customHeight="1">
      <c r="A34" s="3087" t="s">
        <v>176</v>
      </c>
      <c r="B34" s="3087"/>
      <c r="C34" s="3087"/>
      <c r="D34" s="291" t="s">
        <v>1401</v>
      </c>
      <c r="E34" s="291" t="s">
        <v>1401</v>
      </c>
      <c r="F34" s="291" t="s">
        <v>1401</v>
      </c>
      <c r="G34" s="291" t="s">
        <v>1401</v>
      </c>
      <c r="H34" s="2125">
        <v>1.3</v>
      </c>
      <c r="I34" s="2125">
        <v>1.6</v>
      </c>
      <c r="J34" s="2125">
        <v>2.1</v>
      </c>
      <c r="K34" s="2125">
        <v>2</v>
      </c>
      <c r="L34" s="2125">
        <v>1.9</v>
      </c>
      <c r="M34" s="2125">
        <v>1.5</v>
      </c>
      <c r="N34" s="2125">
        <v>1.4</v>
      </c>
      <c r="O34" s="2125">
        <v>1.4</v>
      </c>
      <c r="P34" s="2125">
        <v>1.7</v>
      </c>
      <c r="Q34" s="2125">
        <v>3.4</v>
      </c>
      <c r="R34" s="2125">
        <v>4.2</v>
      </c>
      <c r="S34" s="2125">
        <v>6.3</v>
      </c>
      <c r="T34" s="2125">
        <v>6.1</v>
      </c>
      <c r="U34" s="2125">
        <v>7.1</v>
      </c>
      <c r="V34" s="2125">
        <v>8.1999999999999993</v>
      </c>
      <c r="W34" s="2125">
        <v>10.9</v>
      </c>
    </row>
    <row r="35" spans="1:23" ht="11.1" customHeight="1">
      <c r="A35" s="3055" t="s">
        <v>177</v>
      </c>
      <c r="B35" s="3055"/>
      <c r="C35" s="3055"/>
      <c r="D35" s="291" t="s">
        <v>1401</v>
      </c>
      <c r="E35" s="291" t="s">
        <v>1401</v>
      </c>
      <c r="F35" s="291" t="s">
        <v>1401</v>
      </c>
      <c r="G35" s="291" t="s">
        <v>1401</v>
      </c>
      <c r="H35" s="291" t="s">
        <v>1401</v>
      </c>
      <c r="I35" s="291" t="s">
        <v>1401</v>
      </c>
      <c r="J35" s="291" t="s">
        <v>1401</v>
      </c>
      <c r="K35" s="289">
        <v>0.1</v>
      </c>
      <c r="L35" s="289">
        <v>0.1</v>
      </c>
      <c r="M35" s="289">
        <v>0.1</v>
      </c>
      <c r="N35" s="289">
        <v>0.1</v>
      </c>
      <c r="O35" s="289">
        <v>0.2</v>
      </c>
      <c r="P35" s="289">
        <v>0.3</v>
      </c>
      <c r="Q35" s="289">
        <v>0.3</v>
      </c>
      <c r="R35" s="289">
        <v>0.3</v>
      </c>
      <c r="S35" s="289">
        <v>0.4</v>
      </c>
      <c r="T35" s="289">
        <v>0.4</v>
      </c>
      <c r="U35" s="289">
        <v>0.8</v>
      </c>
      <c r="V35" s="289">
        <v>1</v>
      </c>
      <c r="W35" s="289">
        <v>1</v>
      </c>
    </row>
    <row r="36" spans="1:23" ht="11.1" customHeight="1">
      <c r="A36" s="3087" t="s">
        <v>178</v>
      </c>
      <c r="B36" s="3087"/>
      <c r="C36" s="3087"/>
      <c r="D36" s="291" t="s">
        <v>1401</v>
      </c>
      <c r="E36" s="291" t="s">
        <v>1401</v>
      </c>
      <c r="F36" s="291" t="s">
        <v>1401</v>
      </c>
      <c r="G36" s="291" t="s">
        <v>1401</v>
      </c>
      <c r="H36" s="291" t="s">
        <v>1401</v>
      </c>
      <c r="I36" s="291" t="s">
        <v>1401</v>
      </c>
      <c r="J36" s="2125">
        <v>0.2</v>
      </c>
      <c r="K36" s="291" t="s">
        <v>1401</v>
      </c>
      <c r="L36" s="291" t="s">
        <v>1401</v>
      </c>
      <c r="M36" s="291" t="s">
        <v>1401</v>
      </c>
      <c r="N36" s="291" t="s">
        <v>1401</v>
      </c>
      <c r="O36" s="291" t="s">
        <v>1401</v>
      </c>
      <c r="P36" s="2125">
        <v>0.2</v>
      </c>
      <c r="Q36" s="2125">
        <v>0.3</v>
      </c>
      <c r="R36" s="2125">
        <v>0.3</v>
      </c>
      <c r="S36" s="2125">
        <v>0.3</v>
      </c>
      <c r="T36" s="2125">
        <v>0.7</v>
      </c>
      <c r="U36" s="2125">
        <v>1.2</v>
      </c>
      <c r="V36" s="2125">
        <v>1.8</v>
      </c>
      <c r="W36" s="2125">
        <v>2.6</v>
      </c>
    </row>
    <row r="37" spans="1:23" ht="11.1" customHeight="1">
      <c r="A37" s="3055" t="s">
        <v>179</v>
      </c>
      <c r="B37" s="3055"/>
      <c r="C37" s="3055"/>
      <c r="D37" s="291" t="s">
        <v>1401</v>
      </c>
      <c r="E37" s="291" t="s">
        <v>1401</v>
      </c>
      <c r="F37" s="291" t="s">
        <v>1401</v>
      </c>
      <c r="G37" s="291" t="s">
        <v>1401</v>
      </c>
      <c r="H37" s="291" t="s">
        <v>1401</v>
      </c>
      <c r="I37" s="291" t="s">
        <v>1401</v>
      </c>
      <c r="J37" s="291" t="s">
        <v>1401</v>
      </c>
      <c r="K37" s="291" t="s">
        <v>1401</v>
      </c>
      <c r="L37" s="291" t="s">
        <v>1401</v>
      </c>
      <c r="M37" s="291" t="s">
        <v>1401</v>
      </c>
      <c r="N37" s="291" t="s">
        <v>1401</v>
      </c>
      <c r="O37" s="291" t="s">
        <v>1401</v>
      </c>
      <c r="P37" s="290" t="s">
        <v>1401</v>
      </c>
      <c r="Q37" s="290" t="s">
        <v>1401</v>
      </c>
      <c r="R37" s="290" t="s">
        <v>1401</v>
      </c>
      <c r="S37" s="290" t="s">
        <v>1401</v>
      </c>
      <c r="T37" s="290" t="s">
        <v>1401</v>
      </c>
      <c r="U37" s="290" t="s">
        <v>1401</v>
      </c>
      <c r="V37" s="2130">
        <v>3</v>
      </c>
      <c r="W37" s="2130">
        <v>2.2000000000000002</v>
      </c>
    </row>
    <row r="38" spans="1:23" ht="11.1" customHeight="1">
      <c r="A38" s="3087" t="s">
        <v>1028</v>
      </c>
      <c r="B38" s="3087"/>
      <c r="C38" s="3087"/>
      <c r="D38" s="291" t="s">
        <v>1401</v>
      </c>
      <c r="E38" s="291" t="s">
        <v>1401</v>
      </c>
      <c r="F38" s="291" t="s">
        <v>1401</v>
      </c>
      <c r="G38" s="291" t="s">
        <v>1401</v>
      </c>
      <c r="H38" s="291" t="s">
        <v>1401</v>
      </c>
      <c r="I38" s="291" t="s">
        <v>1401</v>
      </c>
      <c r="J38" s="291" t="s">
        <v>1401</v>
      </c>
      <c r="K38" s="291" t="s">
        <v>1401</v>
      </c>
      <c r="L38" s="291" t="s">
        <v>1401</v>
      </c>
      <c r="M38" s="291" t="s">
        <v>1401</v>
      </c>
      <c r="N38" s="291" t="s">
        <v>1401</v>
      </c>
      <c r="O38" s="291" t="s">
        <v>1401</v>
      </c>
      <c r="P38" s="2125">
        <v>0.3</v>
      </c>
      <c r="Q38" s="2125">
        <v>0.3</v>
      </c>
      <c r="R38" s="2125">
        <v>0.5</v>
      </c>
      <c r="S38" s="2125">
        <v>0.6</v>
      </c>
      <c r="T38" s="2125">
        <v>1</v>
      </c>
      <c r="U38" s="2125">
        <v>2.2999999999999998</v>
      </c>
      <c r="V38" s="2125">
        <v>5.3</v>
      </c>
      <c r="W38" s="2125">
        <v>5.5</v>
      </c>
    </row>
    <row r="39" spans="1:23" ht="11.1" customHeight="1">
      <c r="A39" s="3055" t="s">
        <v>181</v>
      </c>
      <c r="B39" s="3055"/>
      <c r="C39" s="3055"/>
      <c r="D39" s="291" t="s">
        <v>1401</v>
      </c>
      <c r="E39" s="289">
        <v>0.7</v>
      </c>
      <c r="F39" s="289">
        <v>0.7</v>
      </c>
      <c r="G39" s="289">
        <v>0.6</v>
      </c>
      <c r="H39" s="289">
        <v>1.3</v>
      </c>
      <c r="I39" s="289">
        <v>1.5</v>
      </c>
      <c r="J39" s="289">
        <v>1.9</v>
      </c>
      <c r="K39" s="289">
        <v>1.2</v>
      </c>
      <c r="L39" s="289">
        <v>1.2</v>
      </c>
      <c r="M39" s="289">
        <v>0.7</v>
      </c>
      <c r="N39" s="289">
        <v>1.9</v>
      </c>
      <c r="O39" s="289">
        <v>2.5</v>
      </c>
      <c r="P39" s="289">
        <v>2.4</v>
      </c>
      <c r="Q39" s="289">
        <v>3</v>
      </c>
      <c r="R39" s="289">
        <v>3.9</v>
      </c>
      <c r="S39" s="289">
        <v>3.8</v>
      </c>
      <c r="T39" s="289">
        <v>5.3</v>
      </c>
      <c r="U39" s="289">
        <v>7.1</v>
      </c>
      <c r="V39" s="289">
        <v>7.2</v>
      </c>
      <c r="W39" s="289">
        <v>8.5</v>
      </c>
    </row>
    <row r="40" spans="1:23" ht="11.1" customHeight="1">
      <c r="A40" s="3087" t="s">
        <v>182</v>
      </c>
      <c r="B40" s="3087"/>
      <c r="C40" s="3087"/>
      <c r="D40" s="291" t="s">
        <v>1401</v>
      </c>
      <c r="E40" s="291" t="s">
        <v>1401</v>
      </c>
      <c r="F40" s="291" t="s">
        <v>1401</v>
      </c>
      <c r="G40" s="2125">
        <v>0.7</v>
      </c>
      <c r="H40" s="2125">
        <v>0.6</v>
      </c>
      <c r="I40" s="2125">
        <v>0.8</v>
      </c>
      <c r="J40" s="2125">
        <v>0.9</v>
      </c>
      <c r="K40" s="291" t="s">
        <v>1401</v>
      </c>
      <c r="L40" s="291" t="s">
        <v>1401</v>
      </c>
      <c r="M40" s="2125">
        <v>0.6</v>
      </c>
      <c r="N40" s="2125">
        <v>0.9</v>
      </c>
      <c r="O40" s="2125">
        <v>0.9</v>
      </c>
      <c r="P40" s="2125">
        <v>1.6</v>
      </c>
      <c r="Q40" s="2125">
        <v>1.4</v>
      </c>
      <c r="R40" s="2125">
        <v>2.1</v>
      </c>
      <c r="S40" s="2125">
        <v>2.9</v>
      </c>
      <c r="T40" s="2125">
        <v>3.1</v>
      </c>
      <c r="U40" s="2125">
        <v>3.6</v>
      </c>
      <c r="V40" s="2125">
        <v>4</v>
      </c>
      <c r="W40" s="2125">
        <v>5.0999999999999996</v>
      </c>
    </row>
    <row r="41" spans="1:23" ht="11.1" customHeight="1">
      <c r="A41" s="3055" t="s">
        <v>183</v>
      </c>
      <c r="B41" s="3055"/>
      <c r="C41" s="3055"/>
      <c r="D41" s="291" t="s">
        <v>1401</v>
      </c>
      <c r="E41" s="291" t="s">
        <v>1401</v>
      </c>
      <c r="F41" s="291" t="s">
        <v>1401</v>
      </c>
      <c r="G41" s="291" t="s">
        <v>1401</v>
      </c>
      <c r="H41" s="291" t="s">
        <v>1401</v>
      </c>
      <c r="I41" s="291" t="s">
        <v>1401</v>
      </c>
      <c r="J41" s="291" t="s">
        <v>1401</v>
      </c>
      <c r="K41" s="291" t="s">
        <v>1401</v>
      </c>
      <c r="L41" s="291" t="s">
        <v>1401</v>
      </c>
      <c r="M41" s="291" t="s">
        <v>1401</v>
      </c>
      <c r="N41" s="291" t="s">
        <v>1401</v>
      </c>
      <c r="O41" s="291" t="s">
        <v>1401</v>
      </c>
      <c r="P41" s="289">
        <v>0.2</v>
      </c>
      <c r="Q41" s="289">
        <v>0.2</v>
      </c>
      <c r="R41" s="289">
        <v>0.3</v>
      </c>
      <c r="S41" s="289">
        <v>0.3</v>
      </c>
      <c r="T41" s="289">
        <v>0.5</v>
      </c>
      <c r="U41" s="289">
        <v>0.9</v>
      </c>
      <c r="V41" s="289">
        <v>1.6</v>
      </c>
      <c r="W41" s="289">
        <v>2.5</v>
      </c>
    </row>
    <row r="42" spans="1:23" ht="11.1" customHeight="1">
      <c r="A42" s="3087" t="s">
        <v>184</v>
      </c>
      <c r="B42" s="3087"/>
      <c r="C42" s="3087"/>
      <c r="D42" s="291" t="s">
        <v>1401</v>
      </c>
      <c r="E42" s="291" t="s">
        <v>1401</v>
      </c>
      <c r="F42" s="291" t="s">
        <v>1401</v>
      </c>
      <c r="G42" s="291" t="s">
        <v>1401</v>
      </c>
      <c r="H42" s="291" t="s">
        <v>1401</v>
      </c>
      <c r="I42" s="291" t="s">
        <v>1401</v>
      </c>
      <c r="J42" s="291" t="s">
        <v>1401</v>
      </c>
      <c r="K42" s="291" t="s">
        <v>1401</v>
      </c>
      <c r="L42" s="291" t="s">
        <v>1401</v>
      </c>
      <c r="M42" s="291" t="s">
        <v>1401</v>
      </c>
      <c r="N42" s="291" t="s">
        <v>1401</v>
      </c>
      <c r="O42" s="291" t="s">
        <v>1401</v>
      </c>
      <c r="P42" s="291" t="s">
        <v>1401</v>
      </c>
      <c r="Q42" s="291" t="s">
        <v>1401</v>
      </c>
      <c r="R42" s="291" t="s">
        <v>1401</v>
      </c>
      <c r="S42" s="291" t="s">
        <v>1401</v>
      </c>
      <c r="T42" s="291" t="s">
        <v>1401</v>
      </c>
      <c r="U42" s="291" t="s">
        <v>1401</v>
      </c>
      <c r="V42" s="291"/>
      <c r="W42" s="2125">
        <v>1.5</v>
      </c>
    </row>
    <row r="43" spans="1:23" ht="11.1" customHeight="1">
      <c r="A43" s="3055" t="s">
        <v>185</v>
      </c>
      <c r="B43" s="3055"/>
      <c r="C43" s="3055"/>
      <c r="D43" s="291" t="s">
        <v>1401</v>
      </c>
      <c r="E43" s="291" t="s">
        <v>1401</v>
      </c>
      <c r="F43" s="291" t="s">
        <v>1401</v>
      </c>
      <c r="G43" s="291" t="s">
        <v>1401</v>
      </c>
      <c r="H43" s="291" t="s">
        <v>1401</v>
      </c>
      <c r="I43" s="291" t="s">
        <v>1401</v>
      </c>
      <c r="J43" s="291" t="s">
        <v>1401</v>
      </c>
      <c r="K43" s="291" t="s">
        <v>1401</v>
      </c>
      <c r="L43" s="291" t="s">
        <v>1401</v>
      </c>
      <c r="M43" s="291" t="s">
        <v>1401</v>
      </c>
      <c r="N43" s="291" t="s">
        <v>1401</v>
      </c>
      <c r="O43" s="291" t="s">
        <v>1401</v>
      </c>
      <c r="P43" s="291" t="s">
        <v>1401</v>
      </c>
      <c r="Q43" s="291" t="s">
        <v>1401</v>
      </c>
      <c r="R43" s="289">
        <v>0.6</v>
      </c>
      <c r="S43" s="289">
        <v>1.4</v>
      </c>
      <c r="T43" s="289">
        <v>1.9</v>
      </c>
      <c r="U43" s="289">
        <v>2.7</v>
      </c>
      <c r="V43" s="289">
        <v>4</v>
      </c>
      <c r="W43" s="289">
        <v>5.2</v>
      </c>
    </row>
    <row r="44" spans="1:23" ht="11.1" customHeight="1">
      <c r="A44" s="3087" t="s">
        <v>186</v>
      </c>
      <c r="B44" s="3087"/>
      <c r="C44" s="3087"/>
      <c r="D44" s="291" t="s">
        <v>1401</v>
      </c>
      <c r="E44" s="291" t="s">
        <v>1401</v>
      </c>
      <c r="F44" s="291" t="s">
        <v>1401</v>
      </c>
      <c r="G44" s="291" t="s">
        <v>1401</v>
      </c>
      <c r="H44" s="291" t="s">
        <v>1401</v>
      </c>
      <c r="I44" s="291" t="s">
        <v>1401</v>
      </c>
      <c r="J44" s="291" t="s">
        <v>1401</v>
      </c>
      <c r="K44" s="291" t="s">
        <v>1401</v>
      </c>
      <c r="L44" s="291" t="s">
        <v>1401</v>
      </c>
      <c r="M44" s="291" t="s">
        <v>1401</v>
      </c>
      <c r="N44" s="291" t="s">
        <v>1401</v>
      </c>
      <c r="O44" s="291" t="s">
        <v>1401</v>
      </c>
      <c r="P44" s="290" t="s">
        <v>1401</v>
      </c>
      <c r="Q44" s="290" t="s">
        <v>1401</v>
      </c>
      <c r="R44" s="290" t="s">
        <v>1401</v>
      </c>
      <c r="S44" s="290" t="s">
        <v>1401</v>
      </c>
      <c r="T44" s="290" t="s">
        <v>1401</v>
      </c>
      <c r="U44" s="290" t="s">
        <v>1401</v>
      </c>
      <c r="V44" s="2125">
        <v>3.1</v>
      </c>
      <c r="W44" s="2125">
        <v>1.5</v>
      </c>
    </row>
    <row r="45" spans="1:23" ht="11.1" customHeight="1">
      <c r="A45" s="3055" t="s">
        <v>187</v>
      </c>
      <c r="B45" s="3055"/>
      <c r="C45" s="3055"/>
      <c r="D45" s="291" t="s">
        <v>1401</v>
      </c>
      <c r="E45" s="291" t="s">
        <v>1401</v>
      </c>
      <c r="F45" s="291" t="s">
        <v>1401</v>
      </c>
      <c r="G45" s="291" t="s">
        <v>1401</v>
      </c>
      <c r="H45" s="291" t="s">
        <v>1401</v>
      </c>
      <c r="I45" s="291" t="s">
        <v>1401</v>
      </c>
      <c r="J45" s="289">
        <v>0.4</v>
      </c>
      <c r="K45" s="291" t="s">
        <v>1401</v>
      </c>
      <c r="L45" s="289">
        <v>0.4</v>
      </c>
      <c r="M45" s="291" t="s">
        <v>1401</v>
      </c>
      <c r="N45" s="289">
        <v>0.3</v>
      </c>
      <c r="O45" s="289">
        <v>0.6</v>
      </c>
      <c r="P45" s="289">
        <v>0.8</v>
      </c>
      <c r="Q45" s="289">
        <v>0.8</v>
      </c>
      <c r="R45" s="289">
        <v>1.3</v>
      </c>
      <c r="S45" s="289">
        <v>1.2</v>
      </c>
      <c r="T45" s="289">
        <v>1.8</v>
      </c>
      <c r="U45" s="289">
        <v>2.9</v>
      </c>
      <c r="V45" s="289">
        <v>5</v>
      </c>
      <c r="W45" s="289">
        <v>7.3</v>
      </c>
    </row>
    <row r="46" spans="1:23" ht="11.1" customHeight="1">
      <c r="A46" s="3087" t="s">
        <v>188</v>
      </c>
      <c r="B46" s="3087"/>
      <c r="C46" s="3087"/>
      <c r="D46" s="291" t="s">
        <v>1401</v>
      </c>
      <c r="E46" s="2125">
        <v>0.2</v>
      </c>
      <c r="F46" s="2125">
        <v>0.2</v>
      </c>
      <c r="G46" s="2125">
        <v>0.3</v>
      </c>
      <c r="H46" s="2125">
        <v>0.4</v>
      </c>
      <c r="I46" s="2125">
        <v>0.4</v>
      </c>
      <c r="J46" s="2125">
        <v>0.6</v>
      </c>
      <c r="K46" s="2125">
        <v>0.5</v>
      </c>
      <c r="L46" s="2125">
        <v>0.4</v>
      </c>
      <c r="M46" s="2125">
        <v>0.4</v>
      </c>
      <c r="N46" s="2125">
        <v>0.5</v>
      </c>
      <c r="O46" s="2125">
        <v>0.6</v>
      </c>
      <c r="P46" s="2125">
        <v>0.7</v>
      </c>
      <c r="Q46" s="2125">
        <v>0.8</v>
      </c>
      <c r="R46" s="2125">
        <v>1.2</v>
      </c>
      <c r="S46" s="2125">
        <v>1.4</v>
      </c>
      <c r="T46" s="2125">
        <v>1.7</v>
      </c>
      <c r="U46" s="2125">
        <v>2.1</v>
      </c>
      <c r="V46" s="2125">
        <v>2.2999999999999998</v>
      </c>
      <c r="W46" s="2125">
        <v>2.8</v>
      </c>
    </row>
    <row r="47" spans="1:23" ht="11.1" customHeight="1">
      <c r="A47" s="3055" t="s">
        <v>189</v>
      </c>
      <c r="B47" s="3055"/>
      <c r="C47" s="3055"/>
      <c r="D47" s="289">
        <v>1.2</v>
      </c>
      <c r="E47" s="291" t="s">
        <v>1401</v>
      </c>
      <c r="F47" s="291" t="s">
        <v>1401</v>
      </c>
      <c r="G47" s="289">
        <v>1.2</v>
      </c>
      <c r="H47" s="289">
        <v>1.8</v>
      </c>
      <c r="I47" s="289">
        <v>1.8</v>
      </c>
      <c r="J47" s="289">
        <v>1.8</v>
      </c>
      <c r="K47" s="289">
        <v>2.2000000000000002</v>
      </c>
      <c r="L47" s="289">
        <v>1.7</v>
      </c>
      <c r="M47" s="289">
        <v>1.8</v>
      </c>
      <c r="N47" s="289">
        <v>1.8</v>
      </c>
      <c r="O47" s="289">
        <v>1.4</v>
      </c>
      <c r="P47" s="289">
        <v>2.2000000000000002</v>
      </c>
      <c r="Q47" s="289">
        <v>3.1</v>
      </c>
      <c r="R47" s="289">
        <v>3.8</v>
      </c>
      <c r="S47" s="289">
        <v>3.9</v>
      </c>
      <c r="T47" s="289">
        <v>5.2</v>
      </c>
      <c r="U47" s="289">
        <v>5.0999999999999996</v>
      </c>
      <c r="V47" s="289">
        <v>6.8</v>
      </c>
      <c r="W47" s="289">
        <v>7.9</v>
      </c>
    </row>
    <row r="48" spans="1:23" ht="11.1" customHeight="1">
      <c r="A48" s="3087" t="s">
        <v>190</v>
      </c>
      <c r="B48" s="3087"/>
      <c r="C48" s="3087"/>
      <c r="D48" s="291" t="s">
        <v>1401</v>
      </c>
      <c r="E48" s="291" t="s">
        <v>1401</v>
      </c>
      <c r="F48" s="291" t="s">
        <v>1401</v>
      </c>
      <c r="G48" s="291" t="s">
        <v>1401</v>
      </c>
      <c r="H48" s="291" t="s">
        <v>1401</v>
      </c>
      <c r="I48" s="291" t="s">
        <v>1401</v>
      </c>
      <c r="J48" s="291" t="s">
        <v>1401</v>
      </c>
      <c r="K48" s="291" t="s">
        <v>1401</v>
      </c>
      <c r="L48" s="291" t="s">
        <v>1401</v>
      </c>
      <c r="M48" s="291" t="s">
        <v>1401</v>
      </c>
      <c r="N48" s="291" t="s">
        <v>1401</v>
      </c>
      <c r="O48" s="291" t="s">
        <v>1401</v>
      </c>
      <c r="P48" s="291" t="s">
        <v>1401</v>
      </c>
      <c r="Q48" s="291" t="s">
        <v>1401</v>
      </c>
      <c r="R48" s="290" t="s">
        <v>1401</v>
      </c>
      <c r="S48" s="290" t="s">
        <v>1401</v>
      </c>
      <c r="T48" s="290" t="s">
        <v>1401</v>
      </c>
      <c r="U48" s="290" t="s">
        <v>1401</v>
      </c>
      <c r="V48" s="290"/>
      <c r="W48" s="290"/>
    </row>
    <row r="49" spans="1:23" ht="11.1" customHeight="1">
      <c r="A49" s="3055" t="s">
        <v>191</v>
      </c>
      <c r="B49" s="3055"/>
      <c r="C49" s="3055"/>
      <c r="D49" s="291" t="s">
        <v>1401</v>
      </c>
      <c r="E49" s="291" t="s">
        <v>1401</v>
      </c>
      <c r="F49" s="291" t="s">
        <v>1401</v>
      </c>
      <c r="G49" s="291" t="s">
        <v>1401</v>
      </c>
      <c r="H49" s="291" t="s">
        <v>1401</v>
      </c>
      <c r="I49" s="291" t="s">
        <v>1401</v>
      </c>
      <c r="J49" s="291" t="s">
        <v>1401</v>
      </c>
      <c r="K49" s="291" t="s">
        <v>1401</v>
      </c>
      <c r="L49" s="291" t="s">
        <v>1401</v>
      </c>
      <c r="M49" s="291" t="s">
        <v>1401</v>
      </c>
      <c r="N49" s="291" t="s">
        <v>1401</v>
      </c>
      <c r="O49" s="291" t="s">
        <v>1401</v>
      </c>
      <c r="P49" s="291" t="s">
        <v>1401</v>
      </c>
      <c r="Q49" s="291" t="s">
        <v>1401</v>
      </c>
      <c r="R49" s="289">
        <v>0.3</v>
      </c>
      <c r="S49" s="289">
        <v>0.6</v>
      </c>
      <c r="T49" s="289">
        <v>0.7</v>
      </c>
      <c r="U49" s="289">
        <v>0.9</v>
      </c>
      <c r="V49" s="289">
        <v>1.4</v>
      </c>
      <c r="W49" s="289">
        <v>1.6</v>
      </c>
    </row>
    <row r="50" spans="1:23" ht="11.1" customHeight="1">
      <c r="A50" s="3087" t="s">
        <v>192</v>
      </c>
      <c r="B50" s="3087"/>
      <c r="C50" s="3087"/>
      <c r="D50" s="2125">
        <v>0.8</v>
      </c>
      <c r="E50" s="2125">
        <v>0.9</v>
      </c>
      <c r="F50" s="2125">
        <v>0.7</v>
      </c>
      <c r="G50" s="2125">
        <v>1.1000000000000001</v>
      </c>
      <c r="H50" s="2125">
        <v>1.5</v>
      </c>
      <c r="I50" s="2125">
        <v>1.5</v>
      </c>
      <c r="J50" s="2125">
        <v>1.5</v>
      </c>
      <c r="K50" s="2125">
        <v>1.3</v>
      </c>
      <c r="L50" s="2125">
        <v>1.4</v>
      </c>
      <c r="M50" s="2125">
        <v>1.1000000000000001</v>
      </c>
      <c r="N50" s="2125">
        <v>1.6</v>
      </c>
      <c r="O50" s="2125">
        <v>1.4</v>
      </c>
      <c r="P50" s="2125">
        <v>1.8</v>
      </c>
      <c r="Q50" s="2125">
        <v>2.1</v>
      </c>
      <c r="R50" s="2125">
        <v>2.7</v>
      </c>
      <c r="S50" s="2125">
        <v>3.1</v>
      </c>
      <c r="T50" s="2125">
        <v>4.2</v>
      </c>
      <c r="U50" s="2125">
        <v>4.4000000000000004</v>
      </c>
      <c r="V50" s="2125">
        <v>5.2</v>
      </c>
      <c r="W50" s="2125">
        <v>6</v>
      </c>
    </row>
    <row r="51" spans="1:23" ht="11.1" customHeight="1">
      <c r="A51" s="3055" t="s">
        <v>1031</v>
      </c>
      <c r="B51" s="3055"/>
      <c r="C51" s="3055"/>
      <c r="D51" s="291" t="s">
        <v>1401</v>
      </c>
      <c r="E51" s="291" t="s">
        <v>1401</v>
      </c>
      <c r="F51" s="291" t="s">
        <v>1401</v>
      </c>
      <c r="G51" s="291" t="s">
        <v>1401</v>
      </c>
      <c r="H51" s="291" t="s">
        <v>1401</v>
      </c>
      <c r="I51" s="291" t="s">
        <v>1401</v>
      </c>
      <c r="J51" s="291" t="s">
        <v>1401</v>
      </c>
      <c r="K51" s="291" t="s">
        <v>1401</v>
      </c>
      <c r="L51" s="291" t="s">
        <v>1401</v>
      </c>
      <c r="M51" s="291" t="s">
        <v>1401</v>
      </c>
      <c r="N51" s="291" t="s">
        <v>1401</v>
      </c>
      <c r="O51" s="291" t="s">
        <v>1401</v>
      </c>
      <c r="P51" s="291" t="s">
        <v>1401</v>
      </c>
      <c r="Q51" s="291" t="s">
        <v>1401</v>
      </c>
      <c r="R51" s="289">
        <v>2.2999999999999998</v>
      </c>
      <c r="S51" s="289">
        <v>2.2000000000000002</v>
      </c>
      <c r="T51" s="289">
        <v>3.9</v>
      </c>
      <c r="U51" s="289">
        <v>7</v>
      </c>
      <c r="V51" s="289">
        <v>13.6</v>
      </c>
      <c r="W51" s="289">
        <v>19.3</v>
      </c>
    </row>
    <row r="52" spans="1:23" ht="11.1" customHeight="1">
      <c r="A52" s="3087" t="s">
        <v>194</v>
      </c>
      <c r="B52" s="3087"/>
      <c r="C52" s="3087"/>
      <c r="D52" s="291" t="s">
        <v>1401</v>
      </c>
      <c r="E52" s="291" t="s">
        <v>1401</v>
      </c>
      <c r="F52" s="291" t="s">
        <v>1401</v>
      </c>
      <c r="G52" s="291" t="s">
        <v>1401</v>
      </c>
      <c r="H52" s="291" t="s">
        <v>1401</v>
      </c>
      <c r="I52" s="291" t="s">
        <v>1401</v>
      </c>
      <c r="J52" s="291" t="s">
        <v>1401</v>
      </c>
      <c r="K52" s="291" t="s">
        <v>1401</v>
      </c>
      <c r="L52" s="291" t="s">
        <v>1401</v>
      </c>
      <c r="M52" s="291" t="s">
        <v>1401</v>
      </c>
      <c r="N52" s="291" t="s">
        <v>1401</v>
      </c>
      <c r="O52" s="291" t="s">
        <v>1401</v>
      </c>
      <c r="P52" s="2125">
        <v>0.4</v>
      </c>
      <c r="Q52" s="291" t="s">
        <v>1401</v>
      </c>
      <c r="R52" s="2125">
        <v>0.5</v>
      </c>
      <c r="S52" s="2125">
        <v>0.9</v>
      </c>
      <c r="T52" s="2125">
        <v>0.7</v>
      </c>
      <c r="U52" s="2125">
        <v>1.4</v>
      </c>
      <c r="V52" s="2125">
        <v>2.2999999999999998</v>
      </c>
      <c r="W52" s="2125">
        <v>2.2000000000000002</v>
      </c>
    </row>
    <row r="53" spans="1:23" ht="11.1" customHeight="1">
      <c r="A53" s="3055" t="s">
        <v>195</v>
      </c>
      <c r="B53" s="3055"/>
      <c r="C53" s="3055"/>
      <c r="D53" s="291" t="s">
        <v>1401</v>
      </c>
      <c r="E53" s="291" t="s">
        <v>1401</v>
      </c>
      <c r="F53" s="291" t="s">
        <v>1401</v>
      </c>
      <c r="G53" s="291" t="s">
        <v>1401</v>
      </c>
      <c r="H53" s="291" t="s">
        <v>1401</v>
      </c>
      <c r="I53" s="291" t="s">
        <v>1401</v>
      </c>
      <c r="J53" s="291" t="s">
        <v>1401</v>
      </c>
      <c r="K53" s="291" t="s">
        <v>1401</v>
      </c>
      <c r="L53" s="291" t="s">
        <v>1401</v>
      </c>
      <c r="M53" s="291" t="s">
        <v>1401</v>
      </c>
      <c r="N53" s="291" t="s">
        <v>1401</v>
      </c>
      <c r="O53" s="291" t="s">
        <v>1401</v>
      </c>
      <c r="P53" s="290" t="s">
        <v>1401</v>
      </c>
      <c r="Q53" s="290" t="s">
        <v>1401</v>
      </c>
      <c r="R53" s="290" t="s">
        <v>1401</v>
      </c>
      <c r="S53" s="290" t="s">
        <v>1401</v>
      </c>
      <c r="T53" s="290" t="s">
        <v>1401</v>
      </c>
      <c r="U53" s="290" t="s">
        <v>1401</v>
      </c>
      <c r="V53" s="290"/>
      <c r="W53" s="289">
        <v>3.9</v>
      </c>
    </row>
    <row r="54" spans="1:23" ht="11.1" customHeight="1">
      <c r="A54" s="3040" t="s">
        <v>196</v>
      </c>
      <c r="B54" s="3040"/>
      <c r="C54" s="3040"/>
      <c r="D54" s="2126">
        <v>0.2</v>
      </c>
      <c r="E54" s="2126">
        <v>0.2</v>
      </c>
      <c r="F54" s="2126">
        <v>0.2</v>
      </c>
      <c r="G54" s="2126">
        <v>0.3</v>
      </c>
      <c r="H54" s="2126">
        <v>0.4</v>
      </c>
      <c r="I54" s="2126">
        <v>0.4</v>
      </c>
      <c r="J54" s="2126">
        <v>0.5</v>
      </c>
      <c r="K54" s="2126">
        <v>0.5</v>
      </c>
      <c r="L54" s="2126">
        <v>0.4</v>
      </c>
      <c r="M54" s="2127">
        <v>0.4</v>
      </c>
      <c r="N54" s="2127">
        <v>0.5</v>
      </c>
      <c r="O54" s="2126">
        <v>0.6</v>
      </c>
      <c r="P54" s="2126">
        <v>0.7</v>
      </c>
      <c r="Q54" s="2126">
        <v>0.8</v>
      </c>
      <c r="R54" s="2126">
        <v>1.2</v>
      </c>
      <c r="S54" s="2126">
        <v>1.4</v>
      </c>
      <c r="T54" s="2126">
        <v>1.8</v>
      </c>
      <c r="U54" s="2126">
        <v>2.4</v>
      </c>
      <c r="V54" s="2126">
        <v>3.2</v>
      </c>
      <c r="W54" s="2126">
        <v>3.9</v>
      </c>
    </row>
    <row r="55" spans="1:23" ht="11.1" customHeight="1">
      <c r="A55" s="3083" t="s">
        <v>1311</v>
      </c>
      <c r="B55" s="3083"/>
      <c r="C55" s="3083"/>
      <c r="D55" s="3083"/>
      <c r="E55" s="3083"/>
      <c r="F55" s="3083"/>
      <c r="G55" s="271"/>
      <c r="H55" s="271"/>
      <c r="I55" s="271"/>
      <c r="J55" s="271"/>
      <c r="K55" s="271"/>
      <c r="L55" s="271"/>
      <c r="M55" s="271"/>
      <c r="N55" s="271"/>
      <c r="O55" s="271"/>
      <c r="P55" s="271"/>
      <c r="Q55" s="271"/>
      <c r="R55" s="271"/>
      <c r="S55" s="271"/>
      <c r="T55" s="271"/>
      <c r="U55" s="271"/>
      <c r="V55" s="271"/>
      <c r="W55" s="271"/>
    </row>
    <row r="56" spans="1:23" ht="12" customHeight="1">
      <c r="A56" s="1855" t="s">
        <v>665</v>
      </c>
      <c r="B56" s="3042" t="s">
        <v>1400</v>
      </c>
      <c r="C56" s="3042"/>
      <c r="D56" s="3042"/>
      <c r="E56" s="3042"/>
      <c r="F56" s="3042"/>
      <c r="G56" s="3042"/>
      <c r="H56" s="3042"/>
      <c r="I56" s="3042"/>
      <c r="J56" s="3042"/>
      <c r="K56" s="3042"/>
      <c r="L56" s="3042"/>
      <c r="M56" s="3042"/>
      <c r="N56" s="3042"/>
      <c r="O56" s="3042"/>
      <c r="P56" s="3042"/>
      <c r="Q56" s="3042"/>
      <c r="R56" s="3042"/>
      <c r="S56" s="3042"/>
      <c r="T56" s="3042"/>
      <c r="U56" s="3042"/>
      <c r="V56" s="3042"/>
      <c r="W56" s="3042"/>
    </row>
    <row r="57" spans="1:23" ht="12" customHeight="1">
      <c r="A57" s="1855"/>
      <c r="B57" s="3042"/>
      <c r="C57" s="3042"/>
      <c r="D57" s="3042"/>
      <c r="E57" s="3042"/>
      <c r="F57" s="3042"/>
      <c r="G57" s="3042"/>
      <c r="H57" s="3042"/>
      <c r="I57" s="3042"/>
      <c r="J57" s="3042"/>
      <c r="K57" s="3042"/>
      <c r="L57" s="3042"/>
      <c r="M57" s="3042"/>
      <c r="N57" s="3042"/>
      <c r="O57" s="3042"/>
      <c r="P57" s="3042"/>
      <c r="Q57" s="3042"/>
      <c r="R57" s="3042"/>
      <c r="S57" s="3042"/>
      <c r="T57" s="3042"/>
      <c r="U57" s="3042"/>
      <c r="V57" s="3042"/>
      <c r="W57" s="3042"/>
    </row>
    <row r="58" spans="1:23" ht="45.75" customHeight="1">
      <c r="A58" s="3042" t="s">
        <v>1407</v>
      </c>
      <c r="B58" s="2395"/>
      <c r="C58" s="2395"/>
      <c r="D58" s="2395"/>
      <c r="E58" s="2395"/>
      <c r="F58" s="2395"/>
      <c r="G58" s="2395"/>
      <c r="H58" s="2395"/>
      <c r="I58" s="2395"/>
      <c r="J58" s="2395"/>
      <c r="K58" s="2395"/>
      <c r="L58" s="2395"/>
      <c r="M58" s="2395"/>
      <c r="N58" s="2395"/>
      <c r="O58" s="2395"/>
      <c r="P58" s="2395"/>
      <c r="Q58" s="2395"/>
      <c r="R58" s="2395"/>
      <c r="S58" s="2395"/>
      <c r="T58" s="2395"/>
      <c r="U58" s="2395"/>
      <c r="V58" s="2395"/>
      <c r="W58" s="2395"/>
    </row>
    <row r="59" spans="1:23" ht="24.95" customHeight="1">
      <c r="A59" s="3044" t="s">
        <v>505</v>
      </c>
      <c r="B59" s="3044"/>
      <c r="C59" s="3044" t="s">
        <v>2160</v>
      </c>
      <c r="D59" s="3044"/>
      <c r="E59" s="3044"/>
      <c r="F59" s="3044"/>
      <c r="G59" s="3044"/>
      <c r="H59" s="3044"/>
      <c r="I59" s="3044"/>
      <c r="J59" s="3044"/>
      <c r="K59" s="3044"/>
      <c r="L59" s="3044"/>
      <c r="M59" s="2395"/>
      <c r="N59" s="2395"/>
      <c r="O59" s="2395"/>
      <c r="P59" s="2395"/>
      <c r="Q59" s="2395"/>
      <c r="R59" s="2395"/>
      <c r="S59" s="2395"/>
      <c r="T59" s="2395"/>
      <c r="U59" s="2395"/>
      <c r="V59" s="2395"/>
      <c r="W59" s="2395"/>
    </row>
  </sheetData>
  <mergeCells count="59">
    <mergeCell ref="A12:C12"/>
    <mergeCell ref="A1:W1"/>
    <mergeCell ref="A2:C2"/>
    <mergeCell ref="A3:C3"/>
    <mergeCell ref="A4:C4"/>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25:C25"/>
    <mergeCell ref="A26:C26"/>
    <mergeCell ref="A27:C27"/>
    <mergeCell ref="A28:C28"/>
    <mergeCell ref="A29:C29"/>
    <mergeCell ref="A30:C30"/>
    <mergeCell ref="A31:C31"/>
    <mergeCell ref="A32:C32"/>
    <mergeCell ref="A33:C33"/>
    <mergeCell ref="A34:C34"/>
    <mergeCell ref="A46:C46"/>
    <mergeCell ref="A35:C35"/>
    <mergeCell ref="A36:C36"/>
    <mergeCell ref="A37:C37"/>
    <mergeCell ref="A38:C38"/>
    <mergeCell ref="A39:C39"/>
    <mergeCell ref="A40:C40"/>
    <mergeCell ref="A41:C41"/>
    <mergeCell ref="A42:C42"/>
    <mergeCell ref="A43:C43"/>
    <mergeCell ref="A44:C44"/>
    <mergeCell ref="A45:C45"/>
    <mergeCell ref="A59:B59"/>
    <mergeCell ref="C59:W59"/>
    <mergeCell ref="A47:C47"/>
    <mergeCell ref="A48:C48"/>
    <mergeCell ref="A49:C49"/>
    <mergeCell ref="A50:C50"/>
    <mergeCell ref="A51:C51"/>
    <mergeCell ref="A52:C52"/>
    <mergeCell ref="A53:C53"/>
    <mergeCell ref="A54:C54"/>
    <mergeCell ref="A55:F55"/>
    <mergeCell ref="B56:W57"/>
    <mergeCell ref="A58:W58"/>
  </mergeCells>
  <pageMargins left="0.75" right="0.75" top="1" bottom="1" header="0.5" footer="0.5"/>
  <pageSetup paperSize="17" scale="78" orientation="portrait" r:id="rId1"/>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tabColor theme="9"/>
  </sheetPr>
  <dimension ref="A1:J59"/>
  <sheetViews>
    <sheetView showGridLines="0" workbookViewId="0">
      <pane xSplit="3" ySplit="4" topLeftCell="D14" activePane="bottomRight" state="frozen"/>
      <selection pane="topRight" activeCell="D1" sqref="D1"/>
      <selection pane="bottomLeft" activeCell="A5" sqref="A5"/>
      <selection pane="bottomRight" sqref="A1:E2"/>
    </sheetView>
  </sheetViews>
  <sheetFormatPr defaultColWidth="9.140625" defaultRowHeight="12.75"/>
  <cols>
    <col min="1" max="1" width="4.5703125" style="214" customWidth="1"/>
    <col min="2" max="2" width="2.5703125" style="214" customWidth="1"/>
    <col min="3" max="3" width="21.28515625" style="214" customWidth="1"/>
    <col min="4" max="5" width="22.7109375" style="214" customWidth="1"/>
    <col min="6" max="16384" width="9.140625" style="214"/>
  </cols>
  <sheetData>
    <row r="1" spans="1:10" ht="12.75" customHeight="1">
      <c r="A1" s="2503" t="s">
        <v>274</v>
      </c>
      <c r="B1" s="2503"/>
      <c r="C1" s="2503"/>
      <c r="D1" s="2503"/>
      <c r="E1" s="2503"/>
    </row>
    <row r="2" spans="1:10">
      <c r="A2" s="2330"/>
      <c r="B2" s="2330"/>
      <c r="C2" s="2330"/>
      <c r="D2" s="2330"/>
      <c r="E2" s="2330"/>
    </row>
    <row r="3" spans="1:10" ht="16.5" customHeight="1">
      <c r="A3" s="3094" t="s">
        <v>307</v>
      </c>
      <c r="B3" s="3095"/>
      <c r="C3" s="3095"/>
      <c r="D3" s="2661" t="s">
        <v>305</v>
      </c>
      <c r="E3" s="2664" t="s">
        <v>306</v>
      </c>
    </row>
    <row r="4" spans="1:10">
      <c r="A4" s="3096"/>
      <c r="B4" s="3095"/>
      <c r="C4" s="3095"/>
      <c r="D4" s="2661"/>
      <c r="E4" s="2664"/>
    </row>
    <row r="5" spans="1:10" ht="11.1" customHeight="1">
      <c r="A5" s="3097" t="s">
        <v>555</v>
      </c>
      <c r="B5" s="3098"/>
      <c r="C5" s="3098"/>
      <c r="D5" s="635">
        <v>2619</v>
      </c>
      <c r="E5" s="635">
        <v>585</v>
      </c>
    </row>
    <row r="6" spans="1:10" ht="11.1" customHeight="1">
      <c r="A6" s="2529" t="s">
        <v>556</v>
      </c>
      <c r="B6" s="2669"/>
      <c r="C6" s="2669"/>
      <c r="D6" s="636">
        <v>404</v>
      </c>
      <c r="E6" s="636">
        <v>630</v>
      </c>
    </row>
    <row r="7" spans="1:10" ht="11.1" customHeight="1">
      <c r="A7" s="3097" t="s">
        <v>557</v>
      </c>
      <c r="B7" s="3098"/>
      <c r="C7" s="3098"/>
      <c r="D7" s="635">
        <v>3214</v>
      </c>
      <c r="E7" s="635">
        <v>591</v>
      </c>
    </row>
    <row r="8" spans="1:10" ht="11.1" customHeight="1">
      <c r="A8" s="2529" t="s">
        <v>558</v>
      </c>
      <c r="B8" s="2669"/>
      <c r="C8" s="2669"/>
      <c r="D8" s="636">
        <v>1611</v>
      </c>
      <c r="E8" s="636">
        <v>595</v>
      </c>
      <c r="G8" s="221"/>
      <c r="H8" s="221"/>
      <c r="I8" s="221"/>
      <c r="J8" s="221"/>
    </row>
    <row r="9" spans="1:10" ht="11.1" customHeight="1">
      <c r="A9" s="3097" t="s">
        <v>559</v>
      </c>
      <c r="B9" s="3098"/>
      <c r="C9" s="3098"/>
      <c r="D9" s="635">
        <v>23778</v>
      </c>
      <c r="E9" s="635">
        <v>679</v>
      </c>
      <c r="G9" s="221"/>
      <c r="H9" s="221"/>
      <c r="I9" s="221"/>
      <c r="J9" s="221"/>
    </row>
    <row r="10" spans="1:10" ht="11.1" customHeight="1">
      <c r="A10" s="2529" t="s">
        <v>560</v>
      </c>
      <c r="B10" s="2669"/>
      <c r="C10" s="2669"/>
      <c r="D10" s="636">
        <v>2960</v>
      </c>
      <c r="E10" s="636">
        <v>658</v>
      </c>
      <c r="G10" s="221"/>
      <c r="H10" s="221"/>
      <c r="I10" s="221"/>
      <c r="J10" s="221"/>
    </row>
    <row r="11" spans="1:10" ht="11.1" customHeight="1">
      <c r="A11" s="3097" t="s">
        <v>561</v>
      </c>
      <c r="B11" s="3098"/>
      <c r="C11" s="3098"/>
      <c r="D11" s="635">
        <v>2384</v>
      </c>
      <c r="E11" s="635">
        <v>689</v>
      </c>
      <c r="G11" s="221"/>
      <c r="H11" s="221"/>
      <c r="I11" s="221"/>
      <c r="J11" s="221"/>
    </row>
    <row r="12" spans="1:10" ht="11.1" customHeight="1">
      <c r="A12" s="2529" t="s">
        <v>152</v>
      </c>
      <c r="B12" s="2669"/>
      <c r="C12" s="2669"/>
      <c r="D12" s="636">
        <v>609</v>
      </c>
      <c r="E12" s="636">
        <v>756</v>
      </c>
      <c r="G12" s="221"/>
      <c r="H12" s="221"/>
      <c r="I12" s="221"/>
      <c r="J12" s="221"/>
    </row>
    <row r="13" spans="1:10" ht="11.1" customHeight="1">
      <c r="A13" s="3097" t="s">
        <v>154</v>
      </c>
      <c r="B13" s="3098"/>
      <c r="C13" s="3098"/>
      <c r="D13" s="635">
        <v>11488</v>
      </c>
      <c r="E13" s="635">
        <v>688</v>
      </c>
    </row>
    <row r="14" spans="1:10" ht="11.1" customHeight="1">
      <c r="A14" s="2529" t="s">
        <v>155</v>
      </c>
      <c r="B14" s="2669"/>
      <c r="C14" s="2669"/>
      <c r="D14" s="636">
        <v>5741</v>
      </c>
      <c r="E14" s="636">
        <v>672</v>
      </c>
    </row>
    <row r="15" spans="1:10" ht="11.1" customHeight="1">
      <c r="A15" s="3097" t="s">
        <v>156</v>
      </c>
      <c r="B15" s="3098"/>
      <c r="C15" s="3098"/>
      <c r="D15" s="635">
        <v>581</v>
      </c>
      <c r="E15" s="635">
        <v>469</v>
      </c>
    </row>
    <row r="16" spans="1:10" ht="11.1" customHeight="1">
      <c r="A16" s="2529" t="s">
        <v>157</v>
      </c>
      <c r="B16" s="2669"/>
      <c r="C16" s="2669"/>
      <c r="D16" s="636">
        <v>750</v>
      </c>
      <c r="E16" s="636">
        <v>558</v>
      </c>
    </row>
    <row r="17" spans="1:5" ht="11.1" customHeight="1">
      <c r="A17" s="3097" t="s">
        <v>158</v>
      </c>
      <c r="B17" s="3098"/>
      <c r="C17" s="3098"/>
      <c r="D17" s="635">
        <v>9655</v>
      </c>
      <c r="E17" s="635">
        <v>767</v>
      </c>
    </row>
    <row r="18" spans="1:5" ht="11.1" customHeight="1">
      <c r="A18" s="2529" t="s">
        <v>159</v>
      </c>
      <c r="B18" s="2669"/>
      <c r="C18" s="2669"/>
      <c r="D18" s="636">
        <v>3291</v>
      </c>
      <c r="E18" s="636">
        <v>534</v>
      </c>
    </row>
    <row r="19" spans="1:5" ht="11.1" customHeight="1">
      <c r="A19" s="3097" t="s">
        <v>160</v>
      </c>
      <c r="B19" s="3098"/>
      <c r="C19" s="3098"/>
      <c r="D19" s="635">
        <v>1132</v>
      </c>
      <c r="E19" s="635">
        <v>385</v>
      </c>
    </row>
    <row r="20" spans="1:5" ht="11.1" customHeight="1">
      <c r="A20" s="2529" t="s">
        <v>161</v>
      </c>
      <c r="B20" s="2669"/>
      <c r="C20" s="2669"/>
      <c r="D20" s="636">
        <v>1343</v>
      </c>
      <c r="E20" s="636">
        <v>495</v>
      </c>
    </row>
    <row r="21" spans="1:5" ht="11.1" customHeight="1">
      <c r="A21" s="3097" t="s">
        <v>162</v>
      </c>
      <c r="B21" s="3098"/>
      <c r="C21" s="3098"/>
      <c r="D21" s="635">
        <v>2756</v>
      </c>
      <c r="E21" s="635">
        <v>674</v>
      </c>
    </row>
    <row r="22" spans="1:5" ht="11.1" customHeight="1">
      <c r="A22" s="2529" t="s">
        <v>163</v>
      </c>
      <c r="B22" s="2669"/>
      <c r="C22" s="2669"/>
      <c r="D22" s="636">
        <v>3649</v>
      </c>
      <c r="E22" s="636">
        <v>815</v>
      </c>
    </row>
    <row r="23" spans="1:5" ht="11.1" customHeight="1">
      <c r="A23" s="3097" t="s">
        <v>164</v>
      </c>
      <c r="B23" s="3098"/>
      <c r="C23" s="3098"/>
      <c r="D23" s="635">
        <v>650</v>
      </c>
      <c r="E23" s="635">
        <v>502</v>
      </c>
    </row>
    <row r="24" spans="1:5" ht="11.1" customHeight="1">
      <c r="A24" s="2529" t="s">
        <v>165</v>
      </c>
      <c r="B24" s="2669"/>
      <c r="C24" s="2669"/>
      <c r="D24" s="636">
        <v>4160</v>
      </c>
      <c r="E24" s="636">
        <v>763</v>
      </c>
    </row>
    <row r="25" spans="1:5" ht="11.1" customHeight="1">
      <c r="A25" s="3097" t="s">
        <v>166</v>
      </c>
      <c r="B25" s="3098"/>
      <c r="C25" s="3098"/>
      <c r="D25" s="635">
        <v>3988</v>
      </c>
      <c r="E25" s="635">
        <v>621</v>
      </c>
    </row>
    <row r="26" spans="1:5" ht="11.1" customHeight="1">
      <c r="A26" s="2529" t="s">
        <v>167</v>
      </c>
      <c r="B26" s="2669"/>
      <c r="C26" s="2669"/>
      <c r="D26" s="636">
        <v>6023</v>
      </c>
      <c r="E26" s="636">
        <v>600</v>
      </c>
    </row>
    <row r="27" spans="1:5" ht="11.1" customHeight="1">
      <c r="A27" s="3097" t="s">
        <v>168</v>
      </c>
      <c r="B27" s="3098"/>
      <c r="C27" s="3098"/>
      <c r="D27" s="635">
        <v>2220</v>
      </c>
      <c r="E27" s="635">
        <v>442</v>
      </c>
    </row>
    <row r="28" spans="1:5" ht="11.1" customHeight="1">
      <c r="A28" s="2529" t="s">
        <v>169</v>
      </c>
      <c r="B28" s="2669"/>
      <c r="C28" s="2669"/>
      <c r="D28" s="636">
        <v>2042</v>
      </c>
      <c r="E28" s="636">
        <v>712</v>
      </c>
    </row>
    <row r="29" spans="1:5" ht="11.1" customHeight="1">
      <c r="A29" s="3097" t="s">
        <v>170</v>
      </c>
      <c r="B29" s="3098"/>
      <c r="C29" s="3098"/>
      <c r="D29" s="635">
        <v>3358</v>
      </c>
      <c r="E29" s="635">
        <v>592</v>
      </c>
    </row>
    <row r="30" spans="1:5" ht="11.1" customHeight="1">
      <c r="A30" s="2529" t="s">
        <v>171</v>
      </c>
      <c r="B30" s="2669"/>
      <c r="C30" s="2669"/>
      <c r="D30" s="636">
        <v>462</v>
      </c>
      <c r="E30" s="636">
        <v>507</v>
      </c>
    </row>
    <row r="31" spans="1:5" ht="11.1" customHeight="1">
      <c r="A31" s="3097" t="s">
        <v>172</v>
      </c>
      <c r="B31" s="3098"/>
      <c r="C31" s="3098"/>
      <c r="D31" s="635">
        <v>861</v>
      </c>
      <c r="E31" s="635">
        <v>498</v>
      </c>
    </row>
    <row r="32" spans="1:5" ht="11.1" customHeight="1">
      <c r="A32" s="2529" t="s">
        <v>173</v>
      </c>
      <c r="B32" s="2669"/>
      <c r="C32" s="2669"/>
      <c r="D32" s="636">
        <v>1574</v>
      </c>
      <c r="E32" s="636">
        <v>726</v>
      </c>
    </row>
    <row r="33" spans="1:5" ht="11.1" customHeight="1">
      <c r="A33" s="3097" t="s">
        <v>174</v>
      </c>
      <c r="B33" s="3098"/>
      <c r="C33" s="3098"/>
      <c r="D33" s="635">
        <v>621</v>
      </c>
      <c r="E33" s="635">
        <v>487</v>
      </c>
    </row>
    <row r="34" spans="1:5" ht="11.1" customHeight="1">
      <c r="A34" s="2529" t="s">
        <v>175</v>
      </c>
      <c r="B34" s="2669"/>
      <c r="C34" s="2669"/>
      <c r="D34" s="636">
        <v>5266</v>
      </c>
      <c r="E34" s="636">
        <v>614</v>
      </c>
    </row>
    <row r="35" spans="1:5" ht="11.1" customHeight="1">
      <c r="A35" s="3097" t="s">
        <v>176</v>
      </c>
      <c r="B35" s="3098"/>
      <c r="C35" s="3098"/>
      <c r="D35" s="635">
        <v>1327</v>
      </c>
      <c r="E35" s="635">
        <v>716</v>
      </c>
    </row>
    <row r="36" spans="1:5" ht="11.1" customHeight="1">
      <c r="A36" s="2529" t="s">
        <v>177</v>
      </c>
      <c r="B36" s="2669"/>
      <c r="C36" s="2669"/>
      <c r="D36" s="636">
        <v>13597</v>
      </c>
      <c r="E36" s="636">
        <v>711</v>
      </c>
    </row>
    <row r="37" spans="1:5" ht="11.1" customHeight="1">
      <c r="A37" s="3097" t="s">
        <v>178</v>
      </c>
      <c r="B37" s="3098"/>
      <c r="C37" s="3098"/>
      <c r="D37" s="635">
        <v>4760</v>
      </c>
      <c r="E37" s="635">
        <v>573</v>
      </c>
    </row>
    <row r="38" spans="1:5" ht="11.1" customHeight="1">
      <c r="A38" s="2529" t="s">
        <v>179</v>
      </c>
      <c r="B38" s="2669"/>
      <c r="C38" s="2669"/>
      <c r="D38" s="636">
        <v>222</v>
      </c>
      <c r="E38" s="636">
        <v>350</v>
      </c>
    </row>
    <row r="39" spans="1:5" ht="11.1" customHeight="1">
      <c r="A39" s="3097" t="s">
        <v>180</v>
      </c>
      <c r="B39" s="3098"/>
      <c r="C39" s="3098"/>
      <c r="D39" s="635">
        <v>5773</v>
      </c>
      <c r="E39" s="635">
        <v>506</v>
      </c>
    </row>
    <row r="40" spans="1:5" ht="11.1" customHeight="1">
      <c r="A40" s="2529" t="s">
        <v>181</v>
      </c>
      <c r="B40" s="2669"/>
      <c r="C40" s="2669"/>
      <c r="D40" s="636">
        <v>2225</v>
      </c>
      <c r="E40" s="636">
        <v>638</v>
      </c>
    </row>
    <row r="41" spans="1:5" ht="11.1" customHeight="1">
      <c r="A41" s="3097" t="s">
        <v>182</v>
      </c>
      <c r="B41" s="3098"/>
      <c r="C41" s="3098"/>
      <c r="D41" s="635">
        <v>2191</v>
      </c>
      <c r="E41" s="635">
        <v>622</v>
      </c>
    </row>
    <row r="42" spans="1:5" ht="11.1" customHeight="1">
      <c r="A42" s="2529" t="s">
        <v>183</v>
      </c>
      <c r="B42" s="2669"/>
      <c r="C42" s="2669"/>
      <c r="D42" s="636">
        <v>6859</v>
      </c>
      <c r="E42" s="636">
        <v>556</v>
      </c>
    </row>
    <row r="43" spans="1:5" ht="11.1" customHeight="1">
      <c r="A43" s="3097" t="s">
        <v>184</v>
      </c>
      <c r="B43" s="3098"/>
      <c r="C43" s="3098"/>
      <c r="D43" s="635">
        <v>590</v>
      </c>
      <c r="E43" s="635">
        <v>553</v>
      </c>
    </row>
    <row r="44" spans="1:5" ht="11.1" customHeight="1">
      <c r="A44" s="2529" t="s">
        <v>185</v>
      </c>
      <c r="B44" s="2669"/>
      <c r="C44" s="2669"/>
      <c r="D44" s="636">
        <v>2488</v>
      </c>
      <c r="E44" s="636">
        <v>606</v>
      </c>
    </row>
    <row r="45" spans="1:5" ht="11.1" customHeight="1">
      <c r="A45" s="3097" t="s">
        <v>186</v>
      </c>
      <c r="B45" s="3098"/>
      <c r="C45" s="3098"/>
      <c r="D45" s="635">
        <v>310</v>
      </c>
      <c r="E45" s="635">
        <v>407</v>
      </c>
    </row>
    <row r="46" spans="1:5" ht="11.1" customHeight="1">
      <c r="A46" s="2529" t="s">
        <v>187</v>
      </c>
      <c r="B46" s="2669"/>
      <c r="C46" s="2669"/>
      <c r="D46" s="636">
        <v>3595</v>
      </c>
      <c r="E46" s="636">
        <v>621</v>
      </c>
    </row>
    <row r="47" spans="1:5" ht="11.1" customHeight="1">
      <c r="A47" s="3097" t="s">
        <v>188</v>
      </c>
      <c r="B47" s="3098"/>
      <c r="C47" s="3098"/>
      <c r="D47" s="635">
        <v>13695</v>
      </c>
      <c r="E47" s="635">
        <v>630</v>
      </c>
    </row>
    <row r="48" spans="1:5" ht="11.1" customHeight="1">
      <c r="A48" s="2529" t="s">
        <v>189</v>
      </c>
      <c r="B48" s="2669"/>
      <c r="C48" s="2669"/>
      <c r="D48" s="636">
        <v>1240</v>
      </c>
      <c r="E48" s="636">
        <v>535</v>
      </c>
    </row>
    <row r="49" spans="1:5" ht="11.1" customHeight="1">
      <c r="A49" s="3097" t="s">
        <v>190</v>
      </c>
      <c r="B49" s="3098"/>
      <c r="C49" s="3098"/>
      <c r="D49" s="635">
        <v>321</v>
      </c>
      <c r="E49" s="635">
        <v>522</v>
      </c>
    </row>
    <row r="50" spans="1:5" ht="11.1" customHeight="1">
      <c r="A50" s="2529" t="s">
        <v>191</v>
      </c>
      <c r="B50" s="2669"/>
      <c r="C50" s="2669"/>
      <c r="D50" s="636">
        <v>3759</v>
      </c>
      <c r="E50" s="636">
        <v>516</v>
      </c>
    </row>
    <row r="51" spans="1:5" ht="11.1" customHeight="1">
      <c r="A51" s="3097" t="s">
        <v>192</v>
      </c>
      <c r="B51" s="3098"/>
      <c r="C51" s="3098"/>
      <c r="D51" s="635">
        <v>3806</v>
      </c>
      <c r="E51" s="635">
        <v>627</v>
      </c>
    </row>
    <row r="52" spans="1:5" ht="11.1" customHeight="1">
      <c r="A52" s="2529" t="s">
        <v>193</v>
      </c>
      <c r="B52" s="2669"/>
      <c r="C52" s="2669"/>
      <c r="D52" s="636">
        <v>882</v>
      </c>
      <c r="E52" s="636">
        <v>489</v>
      </c>
    </row>
    <row r="53" spans="1:5" ht="11.1" customHeight="1">
      <c r="A53" s="3097" t="s">
        <v>194</v>
      </c>
      <c r="B53" s="3098"/>
      <c r="C53" s="3098"/>
      <c r="D53" s="635">
        <v>3112</v>
      </c>
      <c r="E53" s="635">
        <v>572</v>
      </c>
    </row>
    <row r="54" spans="1:5" ht="11.1" customHeight="1">
      <c r="A54" s="2529" t="s">
        <v>195</v>
      </c>
      <c r="B54" s="2669"/>
      <c r="C54" s="2669"/>
      <c r="D54" s="636">
        <v>271</v>
      </c>
      <c r="E54" s="636">
        <v>543</v>
      </c>
    </row>
    <row r="55" spans="1:5" ht="11.1" customHeight="1">
      <c r="A55" s="3099" t="s">
        <v>308</v>
      </c>
      <c r="B55" s="3100"/>
      <c r="C55" s="3100"/>
      <c r="D55" s="637">
        <v>180773</v>
      </c>
      <c r="E55" s="637">
        <v>628</v>
      </c>
    </row>
    <row r="56" spans="1:5" ht="12" customHeight="1">
      <c r="A56" s="2539" t="s">
        <v>505</v>
      </c>
      <c r="B56" s="2539"/>
      <c r="C56" s="2539" t="s">
        <v>309</v>
      </c>
      <c r="D56" s="2539"/>
      <c r="E56" s="2539"/>
    </row>
    <row r="57" spans="1:5" ht="12" customHeight="1">
      <c r="C57" s="2539"/>
      <c r="D57" s="2539"/>
      <c r="E57" s="2539"/>
    </row>
    <row r="58" spans="1:5" ht="12" customHeight="1">
      <c r="C58" s="2539"/>
      <c r="D58" s="2539"/>
      <c r="E58" s="2539"/>
    </row>
    <row r="59" spans="1:5">
      <c r="C59" s="461"/>
      <c r="D59" s="461"/>
      <c r="E59" s="461"/>
    </row>
  </sheetData>
  <mergeCells count="57">
    <mergeCell ref="A55:C55"/>
    <mergeCell ref="A56:B56"/>
    <mergeCell ref="C56:E58"/>
    <mergeCell ref="A49:C49"/>
    <mergeCell ref="A50:C50"/>
    <mergeCell ref="A51:C51"/>
    <mergeCell ref="A52:C52"/>
    <mergeCell ref="A53:C53"/>
    <mergeCell ref="A54:C54"/>
    <mergeCell ref="A48:C48"/>
    <mergeCell ref="A37:C37"/>
    <mergeCell ref="A38:C38"/>
    <mergeCell ref="A39:C39"/>
    <mergeCell ref="A40:C40"/>
    <mergeCell ref="A41:C41"/>
    <mergeCell ref="A42:C42"/>
    <mergeCell ref="A43:C43"/>
    <mergeCell ref="A44:C44"/>
    <mergeCell ref="A45:C45"/>
    <mergeCell ref="A46:C46"/>
    <mergeCell ref="A47:C47"/>
    <mergeCell ref="A36:C36"/>
    <mergeCell ref="A25:C25"/>
    <mergeCell ref="A26:C26"/>
    <mergeCell ref="A27:C27"/>
    <mergeCell ref="A28:C28"/>
    <mergeCell ref="A29:C29"/>
    <mergeCell ref="A30:C30"/>
    <mergeCell ref="A31:C31"/>
    <mergeCell ref="A32:C32"/>
    <mergeCell ref="A33:C33"/>
    <mergeCell ref="A34:C34"/>
    <mergeCell ref="A35:C35"/>
    <mergeCell ref="A24:C24"/>
    <mergeCell ref="A13:C13"/>
    <mergeCell ref="A14:C14"/>
    <mergeCell ref="A15:C15"/>
    <mergeCell ref="A16:C16"/>
    <mergeCell ref="A17:C17"/>
    <mergeCell ref="A18:C18"/>
    <mergeCell ref="A19:C19"/>
    <mergeCell ref="A20:C20"/>
    <mergeCell ref="A21:C21"/>
    <mergeCell ref="A22:C22"/>
    <mergeCell ref="A23:C23"/>
    <mergeCell ref="A12:C12"/>
    <mergeCell ref="A1:E2"/>
    <mergeCell ref="A3:C4"/>
    <mergeCell ref="D3:D4"/>
    <mergeCell ref="E3:E4"/>
    <mergeCell ref="A5:C5"/>
    <mergeCell ref="A6:C6"/>
    <mergeCell ref="A7:C7"/>
    <mergeCell ref="A8:C8"/>
    <mergeCell ref="A9:C9"/>
    <mergeCell ref="A10:C10"/>
    <mergeCell ref="A11:C11"/>
  </mergeCells>
  <pageMargins left="0.75" right="0.75" top="1" bottom="1" header="0.5" footer="0.5"/>
  <pageSetup orientation="portrait" horizontalDpi="1200" verticalDpi="1200" r:id="rId1"/>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tabColor theme="3" tint="0.39997558519241921"/>
  </sheetPr>
  <dimension ref="A1:O58"/>
  <sheetViews>
    <sheetView showGridLines="0" workbookViewId="0">
      <selection sqref="A1:I2"/>
    </sheetView>
  </sheetViews>
  <sheetFormatPr defaultColWidth="9.140625" defaultRowHeight="12.75"/>
  <cols>
    <col min="1" max="1" width="4.5703125" style="350" customWidth="1"/>
    <col min="2" max="2" width="2.5703125" style="350" customWidth="1"/>
    <col min="3" max="3" width="21.28515625" style="350" customWidth="1"/>
    <col min="4" max="9" width="12.7109375" style="350" customWidth="1"/>
    <col min="10" max="10" width="9.140625" style="350"/>
    <col min="11" max="11" width="21" style="350" customWidth="1"/>
    <col min="12" max="16384" width="9.140625" style="350"/>
  </cols>
  <sheetData>
    <row r="1" spans="1:15" ht="12.75" customHeight="1">
      <c r="A1" s="2458" t="s">
        <v>2174</v>
      </c>
      <c r="B1" s="2458"/>
      <c r="C1" s="2458"/>
      <c r="D1" s="2458"/>
      <c r="E1" s="2458"/>
      <c r="F1" s="2458"/>
      <c r="G1" s="2458"/>
      <c r="H1" s="2458"/>
      <c r="I1" s="2458"/>
    </row>
    <row r="2" spans="1:15">
      <c r="A2" s="2413"/>
      <c r="B2" s="2413"/>
      <c r="C2" s="2413"/>
      <c r="D2" s="2413"/>
      <c r="E2" s="2413"/>
      <c r="F2" s="2413"/>
      <c r="G2" s="2413"/>
      <c r="H2" s="2413"/>
      <c r="I2" s="2413"/>
    </row>
    <row r="3" spans="1:15" ht="16.5" customHeight="1">
      <c r="A3" s="3104" t="s">
        <v>307</v>
      </c>
      <c r="B3" s="2470"/>
      <c r="C3" s="2470"/>
      <c r="D3" s="2466" t="s">
        <v>2175</v>
      </c>
      <c r="E3" s="3105"/>
      <c r="F3" s="3106"/>
      <c r="G3" s="2466" t="s">
        <v>2176</v>
      </c>
      <c r="H3" s="3105"/>
      <c r="I3" s="3105"/>
    </row>
    <row r="4" spans="1:15">
      <c r="A4" s="2471"/>
      <c r="B4" s="2470"/>
      <c r="C4" s="2470"/>
      <c r="D4" s="1866">
        <v>2016</v>
      </c>
      <c r="E4" s="1866">
        <v>2017</v>
      </c>
      <c r="F4" s="1865">
        <v>2018</v>
      </c>
      <c r="G4" s="1866">
        <v>2016</v>
      </c>
      <c r="H4" s="1866">
        <v>2017</v>
      </c>
      <c r="I4" s="1865">
        <v>2018</v>
      </c>
    </row>
    <row r="5" spans="1:15" ht="11.1" customHeight="1">
      <c r="A5" s="3101" t="s">
        <v>555</v>
      </c>
      <c r="B5" s="3102"/>
      <c r="C5" s="3102"/>
      <c r="D5" s="2131"/>
      <c r="E5" s="2132">
        <v>107.2</v>
      </c>
      <c r="F5" s="2133">
        <v>97.5</v>
      </c>
      <c r="G5" s="2134"/>
      <c r="H5" s="2134">
        <v>8.1999999999999993</v>
      </c>
      <c r="I5" s="2134">
        <v>6.9</v>
      </c>
      <c r="K5" s="105" t="s">
        <v>1897</v>
      </c>
    </row>
    <row r="6" spans="1:15" ht="11.1" customHeight="1">
      <c r="A6" s="2367" t="s">
        <v>556</v>
      </c>
      <c r="B6" s="2685"/>
      <c r="C6" s="2685"/>
      <c r="D6" s="2135"/>
      <c r="E6" s="2136">
        <v>52</v>
      </c>
      <c r="F6" s="2137">
        <v>44.9</v>
      </c>
      <c r="G6" s="2136"/>
      <c r="H6" s="2136">
        <v>7.3</v>
      </c>
      <c r="I6" s="2136">
        <v>6.3</v>
      </c>
      <c r="K6" s="1">
        <v>43801</v>
      </c>
    </row>
    <row r="7" spans="1:15" ht="11.1" customHeight="1">
      <c r="A7" s="3101" t="s">
        <v>557</v>
      </c>
      <c r="B7" s="3102"/>
      <c r="C7" s="3102"/>
      <c r="D7" s="2138"/>
      <c r="E7" s="2134">
        <v>61.2</v>
      </c>
      <c r="F7" s="2139">
        <v>50.7</v>
      </c>
      <c r="G7" s="2134"/>
      <c r="H7" s="2134">
        <v>7</v>
      </c>
      <c r="I7" s="2134">
        <v>5.5</v>
      </c>
      <c r="K7" s="1"/>
    </row>
    <row r="8" spans="1:15" ht="11.1" customHeight="1">
      <c r="A8" s="2367" t="s">
        <v>558</v>
      </c>
      <c r="B8" s="2685"/>
      <c r="C8" s="2685"/>
      <c r="D8" s="2135"/>
      <c r="E8" s="2136">
        <v>105.4</v>
      </c>
      <c r="F8" s="2137">
        <v>93.5</v>
      </c>
      <c r="G8" s="2136"/>
      <c r="H8" s="2136">
        <v>7.2</v>
      </c>
      <c r="I8" s="2136">
        <v>5.8</v>
      </c>
      <c r="K8" s="1"/>
      <c r="L8" s="246"/>
      <c r="M8" s="246"/>
      <c r="N8" s="246"/>
      <c r="O8" s="246"/>
    </row>
    <row r="9" spans="1:15" ht="11.1" customHeight="1">
      <c r="A9" s="3101" t="s">
        <v>559</v>
      </c>
      <c r="B9" s="3102"/>
      <c r="C9" s="3102"/>
      <c r="D9" s="2138"/>
      <c r="E9" s="2134">
        <v>39.5</v>
      </c>
      <c r="F9" s="2139">
        <v>35.1</v>
      </c>
      <c r="G9" s="2134"/>
      <c r="H9" s="2134">
        <v>3.5</v>
      </c>
      <c r="I9" s="2134">
        <v>3</v>
      </c>
      <c r="K9" s="1"/>
      <c r="L9" s="246"/>
      <c r="M9" s="246"/>
      <c r="N9" s="246"/>
      <c r="O9" s="246"/>
    </row>
    <row r="10" spans="1:15" ht="11.1" customHeight="1">
      <c r="A10" s="2367" t="s">
        <v>560</v>
      </c>
      <c r="B10" s="2685"/>
      <c r="C10" s="2685"/>
      <c r="D10" s="2135"/>
      <c r="E10" s="2136">
        <v>52.8</v>
      </c>
      <c r="F10" s="2137">
        <v>45.1</v>
      </c>
      <c r="G10" s="2136"/>
      <c r="H10" s="2136">
        <v>5.4</v>
      </c>
      <c r="I10" s="2136">
        <v>4.5</v>
      </c>
      <c r="K10" s="246"/>
      <c r="L10" s="246"/>
      <c r="M10" s="246"/>
      <c r="N10" s="246"/>
      <c r="O10" s="246"/>
    </row>
    <row r="11" spans="1:15" ht="11.1" customHeight="1">
      <c r="A11" s="3101" t="s">
        <v>561</v>
      </c>
      <c r="B11" s="3102"/>
      <c r="C11" s="3102"/>
      <c r="D11" s="2138"/>
      <c r="E11" s="2134">
        <v>48</v>
      </c>
      <c r="F11" s="2139">
        <v>43</v>
      </c>
      <c r="G11" s="2134"/>
      <c r="H11" s="2134">
        <v>5.4</v>
      </c>
      <c r="I11" s="2134">
        <v>4.5999999999999996</v>
      </c>
      <c r="K11" s="246"/>
      <c r="L11" s="246"/>
      <c r="M11" s="246"/>
      <c r="N11" s="246"/>
      <c r="O11" s="246"/>
    </row>
    <row r="12" spans="1:15" ht="11.1" customHeight="1">
      <c r="A12" s="2367" t="s">
        <v>152</v>
      </c>
      <c r="B12" s="2685"/>
      <c r="C12" s="2685"/>
      <c r="D12" s="2135"/>
      <c r="E12" s="2136">
        <v>68.3</v>
      </c>
      <c r="F12" s="2137">
        <v>60.6</v>
      </c>
      <c r="G12" s="2136"/>
      <c r="H12" s="2136">
        <v>11</v>
      </c>
      <c r="I12" s="2136">
        <v>10.1</v>
      </c>
      <c r="K12" s="246"/>
      <c r="L12" s="246"/>
      <c r="M12" s="246"/>
      <c r="N12" s="246"/>
      <c r="O12" s="246"/>
    </row>
    <row r="13" spans="1:15" ht="11.1" customHeight="1">
      <c r="A13" s="3101" t="s">
        <v>153</v>
      </c>
      <c r="B13" s="3102"/>
      <c r="C13" s="3102"/>
      <c r="D13" s="2138"/>
      <c r="E13" s="2134">
        <v>28.5</v>
      </c>
      <c r="F13" s="2139">
        <v>25</v>
      </c>
      <c r="G13" s="2134"/>
      <c r="H13" s="2134">
        <v>1.9</v>
      </c>
      <c r="I13" s="2134">
        <v>1.6</v>
      </c>
      <c r="K13" s="246"/>
      <c r="L13" s="246"/>
      <c r="M13" s="246"/>
      <c r="N13" s="246"/>
      <c r="O13" s="246"/>
    </row>
    <row r="14" spans="1:15" ht="11.1" customHeight="1">
      <c r="A14" s="2367" t="s">
        <v>154</v>
      </c>
      <c r="B14" s="2685"/>
      <c r="C14" s="2685"/>
      <c r="D14" s="2135"/>
      <c r="E14" s="2136">
        <v>60.9</v>
      </c>
      <c r="F14" s="2137">
        <v>53.7</v>
      </c>
      <c r="G14" s="2136"/>
      <c r="H14" s="2136">
        <v>6.3</v>
      </c>
      <c r="I14" s="2136">
        <v>5.8</v>
      </c>
    </row>
    <row r="15" spans="1:15" ht="11.1" customHeight="1">
      <c r="A15" s="3101" t="s">
        <v>155</v>
      </c>
      <c r="B15" s="3102"/>
      <c r="C15" s="3102"/>
      <c r="D15" s="2138"/>
      <c r="E15" s="2134">
        <v>70.900000000000006</v>
      </c>
      <c r="F15" s="2139">
        <v>63.2</v>
      </c>
      <c r="G15" s="2134"/>
      <c r="H15" s="2134">
        <v>5.3</v>
      </c>
      <c r="I15" s="2134">
        <v>4.7</v>
      </c>
    </row>
    <row r="16" spans="1:15" ht="11.1" customHeight="1">
      <c r="A16" s="2367" t="s">
        <v>156</v>
      </c>
      <c r="B16" s="2685"/>
      <c r="C16" s="2685"/>
      <c r="D16" s="2135"/>
      <c r="E16" s="2136">
        <v>37</v>
      </c>
      <c r="F16" s="2137">
        <v>33.4</v>
      </c>
      <c r="G16" s="2136"/>
      <c r="H16" s="2136">
        <v>4.0999999999999996</v>
      </c>
      <c r="I16" s="2136">
        <v>3.5</v>
      </c>
    </row>
    <row r="17" spans="1:9" ht="11.1" customHeight="1">
      <c r="A17" s="3101" t="s">
        <v>157</v>
      </c>
      <c r="B17" s="3102"/>
      <c r="C17" s="3102"/>
      <c r="D17" s="2138"/>
      <c r="E17" s="2134">
        <v>70.3</v>
      </c>
      <c r="F17" s="2139">
        <v>61.9</v>
      </c>
      <c r="G17" s="2134"/>
      <c r="H17" s="2134">
        <v>7.6</v>
      </c>
      <c r="I17" s="2134">
        <v>6.3</v>
      </c>
    </row>
    <row r="18" spans="1:9" ht="11.1" customHeight="1">
      <c r="A18" s="2367" t="s">
        <v>158</v>
      </c>
      <c r="B18" s="2685"/>
      <c r="C18" s="2685"/>
      <c r="D18" s="2135"/>
      <c r="E18" s="2136">
        <v>51.1</v>
      </c>
      <c r="F18" s="2137">
        <v>45.2</v>
      </c>
      <c r="G18" s="2136"/>
      <c r="H18" s="2136">
        <v>3.5</v>
      </c>
      <c r="I18" s="2136">
        <v>2.9</v>
      </c>
    </row>
    <row r="19" spans="1:9" ht="11.1" customHeight="1">
      <c r="A19" s="3101" t="s">
        <v>159</v>
      </c>
      <c r="B19" s="3102"/>
      <c r="C19" s="3102"/>
      <c r="D19" s="2138"/>
      <c r="E19" s="2134">
        <v>74.2</v>
      </c>
      <c r="F19" s="2139">
        <v>65.8</v>
      </c>
      <c r="G19" s="2134"/>
      <c r="H19" s="2134">
        <v>6</v>
      </c>
      <c r="I19" s="2134">
        <v>5</v>
      </c>
    </row>
    <row r="20" spans="1:9" ht="11.1" customHeight="1">
      <c r="A20" s="2367" t="s">
        <v>160</v>
      </c>
      <c r="B20" s="2685"/>
      <c r="C20" s="2685"/>
      <c r="D20" s="2135"/>
      <c r="E20" s="2136">
        <v>56.4</v>
      </c>
      <c r="F20" s="2137">
        <v>49.3</v>
      </c>
      <c r="G20" s="2136"/>
      <c r="H20" s="2136">
        <v>5</v>
      </c>
      <c r="I20" s="2136">
        <v>4.2</v>
      </c>
    </row>
    <row r="21" spans="1:9" ht="11.1" customHeight="1">
      <c r="A21" s="3101" t="s">
        <v>161</v>
      </c>
      <c r="B21" s="3102"/>
      <c r="C21" s="3102"/>
      <c r="D21" s="2138"/>
      <c r="E21" s="2134">
        <v>69.7</v>
      </c>
      <c r="F21" s="2139">
        <v>64.3</v>
      </c>
      <c r="G21" s="2134"/>
      <c r="H21" s="2134">
        <v>6.6</v>
      </c>
      <c r="I21" s="2134">
        <v>5.8</v>
      </c>
    </row>
    <row r="22" spans="1:9" ht="11.1" customHeight="1">
      <c r="A22" s="2367" t="s">
        <v>162</v>
      </c>
      <c r="B22" s="2685"/>
      <c r="C22" s="2685"/>
      <c r="D22" s="2135"/>
      <c r="E22" s="2136">
        <v>86.8</v>
      </c>
      <c r="F22" s="2137">
        <v>79.5</v>
      </c>
      <c r="G22" s="2136"/>
      <c r="H22" s="2136">
        <v>5.5</v>
      </c>
      <c r="I22" s="2136">
        <v>4.5999999999999996</v>
      </c>
    </row>
    <row r="23" spans="1:9" ht="11.1" customHeight="1">
      <c r="A23" s="3101" t="s">
        <v>163</v>
      </c>
      <c r="B23" s="3102"/>
      <c r="C23" s="3102"/>
      <c r="D23" s="2138"/>
      <c r="E23" s="2134">
        <v>89.5</v>
      </c>
      <c r="F23" s="2139">
        <v>79.400000000000006</v>
      </c>
      <c r="G23" s="2134"/>
      <c r="H23" s="2134">
        <v>5</v>
      </c>
      <c r="I23" s="2134">
        <v>4.4000000000000004</v>
      </c>
    </row>
    <row r="24" spans="1:9" ht="11.1" customHeight="1">
      <c r="A24" s="2367" t="s">
        <v>164</v>
      </c>
      <c r="B24" s="2685"/>
      <c r="C24" s="2685"/>
      <c r="D24" s="2135"/>
      <c r="E24" s="2136">
        <v>55.7</v>
      </c>
      <c r="F24" s="2137">
        <v>48.1</v>
      </c>
      <c r="G24" s="2136"/>
      <c r="H24" s="2136">
        <v>7.7</v>
      </c>
      <c r="I24" s="2136">
        <v>6.3</v>
      </c>
    </row>
    <row r="25" spans="1:9" ht="11.1" customHeight="1">
      <c r="A25" s="3101" t="s">
        <v>165</v>
      </c>
      <c r="B25" s="3102"/>
      <c r="C25" s="3102"/>
      <c r="D25" s="2138"/>
      <c r="E25" s="2134">
        <v>51.7</v>
      </c>
      <c r="F25" s="2139">
        <v>45.1</v>
      </c>
      <c r="G25" s="2134"/>
      <c r="H25" s="2134">
        <v>6.8</v>
      </c>
      <c r="I25" s="2134">
        <v>5.7</v>
      </c>
    </row>
    <row r="26" spans="1:9" ht="11.1" customHeight="1">
      <c r="A26" s="2367" t="s">
        <v>166</v>
      </c>
      <c r="B26" s="2685"/>
      <c r="C26" s="2685"/>
      <c r="D26" s="2135"/>
      <c r="E26" s="2136">
        <v>40.1</v>
      </c>
      <c r="F26" s="2137">
        <v>35.299999999999997</v>
      </c>
      <c r="G26" s="2136"/>
      <c r="H26" s="2136">
        <v>4.4000000000000004</v>
      </c>
      <c r="I26" s="2136">
        <v>3.9</v>
      </c>
    </row>
    <row r="27" spans="1:9" ht="11.1" customHeight="1">
      <c r="A27" s="3101" t="s">
        <v>167</v>
      </c>
      <c r="B27" s="3102"/>
      <c r="C27" s="3102"/>
      <c r="D27" s="2138"/>
      <c r="E27" s="2134">
        <v>74.2</v>
      </c>
      <c r="F27" s="2139">
        <v>62.7</v>
      </c>
      <c r="G27" s="2134"/>
      <c r="H27" s="2134">
        <v>6.6</v>
      </c>
      <c r="I27" s="2134">
        <v>5.5</v>
      </c>
    </row>
    <row r="28" spans="1:9" ht="11.1" customHeight="1">
      <c r="A28" s="2367" t="s">
        <v>168</v>
      </c>
      <c r="B28" s="2685"/>
      <c r="C28" s="2685"/>
      <c r="D28" s="2135"/>
      <c r="E28" s="2136">
        <v>41</v>
      </c>
      <c r="F28" s="2137">
        <v>35.5</v>
      </c>
      <c r="G28" s="2136"/>
      <c r="H28" s="2136">
        <v>4</v>
      </c>
      <c r="I28" s="2136">
        <v>3.4</v>
      </c>
    </row>
    <row r="29" spans="1:9" ht="11.1" customHeight="1">
      <c r="A29" s="3101" t="s">
        <v>169</v>
      </c>
      <c r="B29" s="3102"/>
      <c r="C29" s="3102"/>
      <c r="D29" s="2138"/>
      <c r="E29" s="2134">
        <v>92.9</v>
      </c>
      <c r="F29" s="2139">
        <v>76.8</v>
      </c>
      <c r="G29" s="2134"/>
      <c r="H29" s="2134">
        <v>5.9</v>
      </c>
      <c r="I29" s="2134">
        <v>4.7</v>
      </c>
    </row>
    <row r="30" spans="1:9" ht="11.1" customHeight="1">
      <c r="A30" s="2367" t="s">
        <v>170</v>
      </c>
      <c r="B30" s="2685"/>
      <c r="C30" s="2685"/>
      <c r="D30" s="2135"/>
      <c r="E30" s="2136">
        <v>71.8</v>
      </c>
      <c r="F30" s="2137">
        <v>63.4</v>
      </c>
      <c r="G30" s="2136"/>
      <c r="H30" s="2136">
        <v>6.1</v>
      </c>
      <c r="I30" s="2136">
        <v>5.2</v>
      </c>
    </row>
    <row r="31" spans="1:9" ht="11.1" customHeight="1">
      <c r="A31" s="3101" t="s">
        <v>171</v>
      </c>
      <c r="B31" s="3102"/>
      <c r="C31" s="3102"/>
      <c r="D31" s="2138"/>
      <c r="E31" s="2134">
        <v>61.1</v>
      </c>
      <c r="F31" s="2139">
        <v>54</v>
      </c>
      <c r="G31" s="2134"/>
      <c r="H31" s="2134">
        <v>6.5</v>
      </c>
      <c r="I31" s="2134">
        <v>5.3</v>
      </c>
    </row>
    <row r="32" spans="1:9" ht="11.1" customHeight="1">
      <c r="A32" s="2367" t="s">
        <v>172</v>
      </c>
      <c r="B32" s="2685"/>
      <c r="C32" s="2685"/>
      <c r="D32" s="2135"/>
      <c r="E32" s="2136">
        <v>56.6</v>
      </c>
      <c r="F32" s="2137">
        <v>50.6</v>
      </c>
      <c r="G32" s="2136"/>
      <c r="H32" s="2136">
        <v>5.4</v>
      </c>
      <c r="I32" s="2136">
        <v>4.8</v>
      </c>
    </row>
    <row r="33" spans="1:9" ht="11.1" customHeight="1">
      <c r="A33" s="3101" t="s">
        <v>173</v>
      </c>
      <c r="B33" s="3102"/>
      <c r="C33" s="3102"/>
      <c r="D33" s="2138"/>
      <c r="E33" s="2134">
        <v>72.900000000000006</v>
      </c>
      <c r="F33" s="2139">
        <v>55.5</v>
      </c>
      <c r="G33" s="2134"/>
      <c r="H33" s="2134">
        <v>7.4</v>
      </c>
      <c r="I33" s="2134">
        <v>6</v>
      </c>
    </row>
    <row r="34" spans="1:9" ht="11.1" customHeight="1">
      <c r="A34" s="2367" t="s">
        <v>174</v>
      </c>
      <c r="B34" s="2685"/>
      <c r="C34" s="2685"/>
      <c r="D34" s="2135"/>
      <c r="E34" s="2136">
        <v>52.7</v>
      </c>
      <c r="F34" s="2137">
        <v>46.1</v>
      </c>
      <c r="G34" s="2136"/>
      <c r="H34" s="2136">
        <v>8.1999999999999993</v>
      </c>
      <c r="I34" s="2136">
        <v>7</v>
      </c>
    </row>
    <row r="35" spans="1:9" ht="11.1" customHeight="1">
      <c r="A35" s="3101" t="s">
        <v>175</v>
      </c>
      <c r="B35" s="3102"/>
      <c r="C35" s="3102"/>
      <c r="D35" s="2138"/>
      <c r="E35" s="2134">
        <v>44.2</v>
      </c>
      <c r="F35" s="2139">
        <v>38.9</v>
      </c>
      <c r="G35" s="2134"/>
      <c r="H35" s="2134">
        <v>5.3</v>
      </c>
      <c r="I35" s="2134">
        <v>4.4000000000000004</v>
      </c>
    </row>
    <row r="36" spans="1:9" ht="11.1" customHeight="1">
      <c r="A36" s="2367" t="s">
        <v>176</v>
      </c>
      <c r="B36" s="2685"/>
      <c r="C36" s="2685"/>
      <c r="D36" s="2135"/>
      <c r="E36" s="2136">
        <v>56.4</v>
      </c>
      <c r="F36" s="2137">
        <v>49.4</v>
      </c>
      <c r="G36" s="2136"/>
      <c r="H36" s="2136">
        <v>4.4000000000000004</v>
      </c>
      <c r="I36" s="2136">
        <v>3.6</v>
      </c>
    </row>
    <row r="37" spans="1:9" ht="11.1" customHeight="1">
      <c r="A37" s="3101" t="s">
        <v>177</v>
      </c>
      <c r="B37" s="3102"/>
      <c r="C37" s="3102"/>
      <c r="D37" s="2138"/>
      <c r="E37" s="2134">
        <v>37.799999999999997</v>
      </c>
      <c r="F37" s="2139">
        <v>34</v>
      </c>
      <c r="G37" s="2134"/>
      <c r="H37" s="2134">
        <v>4.2</v>
      </c>
      <c r="I37" s="2134">
        <v>3.6</v>
      </c>
    </row>
    <row r="38" spans="1:9" ht="11.1" customHeight="1">
      <c r="A38" s="2367" t="s">
        <v>178</v>
      </c>
      <c r="B38" s="2685"/>
      <c r="C38" s="2685"/>
      <c r="D38" s="2135"/>
      <c r="E38" s="2136">
        <v>71.900000000000006</v>
      </c>
      <c r="F38" s="2137">
        <v>61.5</v>
      </c>
      <c r="G38" s="2136"/>
      <c r="H38" s="2136">
        <v>7.1</v>
      </c>
      <c r="I38" s="2136">
        <v>5.9</v>
      </c>
    </row>
    <row r="39" spans="1:9" ht="11.1" customHeight="1">
      <c r="A39" s="3101" t="s">
        <v>179</v>
      </c>
      <c r="B39" s="3102"/>
      <c r="C39" s="3102"/>
      <c r="D39" s="2138"/>
      <c r="E39" s="2134">
        <v>41.5</v>
      </c>
      <c r="F39" s="2139">
        <v>37.4</v>
      </c>
      <c r="G39" s="2134"/>
      <c r="H39" s="2134">
        <v>4.7</v>
      </c>
      <c r="I39" s="2134">
        <v>3.9</v>
      </c>
    </row>
    <row r="40" spans="1:9" ht="11.1" customHeight="1">
      <c r="A40" s="2367" t="s">
        <v>180</v>
      </c>
      <c r="B40" s="2685"/>
      <c r="C40" s="2685"/>
      <c r="D40" s="2135"/>
      <c r="E40" s="2136">
        <v>63.5</v>
      </c>
      <c r="F40" s="2137">
        <v>53.5</v>
      </c>
      <c r="G40" s="2136"/>
      <c r="H40" s="2136">
        <v>5</v>
      </c>
      <c r="I40" s="2136">
        <v>4.2</v>
      </c>
    </row>
    <row r="41" spans="1:9" ht="11.1" customHeight="1">
      <c r="A41" s="3101" t="s">
        <v>181</v>
      </c>
      <c r="B41" s="3102"/>
      <c r="C41" s="3102"/>
      <c r="D41" s="2138"/>
      <c r="E41" s="2134">
        <v>88</v>
      </c>
      <c r="F41" s="2139">
        <v>79.099999999999994</v>
      </c>
      <c r="G41" s="2134"/>
      <c r="H41" s="2134">
        <v>9</v>
      </c>
      <c r="I41" s="2134">
        <v>7.4</v>
      </c>
    </row>
    <row r="42" spans="1:9" ht="11.1" customHeight="1">
      <c r="A42" s="2367" t="s">
        <v>182</v>
      </c>
      <c r="B42" s="2685"/>
      <c r="C42" s="2685"/>
      <c r="D42" s="2135"/>
      <c r="E42" s="2136">
        <v>66.099999999999994</v>
      </c>
      <c r="F42" s="2137">
        <v>57.3</v>
      </c>
      <c r="G42" s="2136"/>
      <c r="H42" s="2136">
        <v>6.8</v>
      </c>
      <c r="I42" s="2136">
        <v>5.6</v>
      </c>
    </row>
    <row r="43" spans="1:9" ht="11.1" customHeight="1">
      <c r="A43" s="3101" t="s">
        <v>183</v>
      </c>
      <c r="B43" s="3102"/>
      <c r="C43" s="3102"/>
      <c r="D43" s="2138"/>
      <c r="E43" s="2134">
        <v>57.7</v>
      </c>
      <c r="F43" s="2139">
        <v>49.9</v>
      </c>
      <c r="G43" s="2134"/>
      <c r="H43" s="2134">
        <v>6.6</v>
      </c>
      <c r="I43" s="2134">
        <v>5.4</v>
      </c>
    </row>
    <row r="44" spans="1:9" ht="11.1" customHeight="1">
      <c r="A44" s="2367" t="s">
        <v>184</v>
      </c>
      <c r="B44" s="2685"/>
      <c r="C44" s="2685"/>
      <c r="D44" s="2135"/>
      <c r="E44" s="2136">
        <v>51.2</v>
      </c>
      <c r="F44" s="2137">
        <v>43</v>
      </c>
      <c r="G44" s="2136"/>
      <c r="H44" s="2136">
        <v>4.7</v>
      </c>
      <c r="I44" s="2136">
        <v>5</v>
      </c>
    </row>
    <row r="45" spans="1:9" ht="11.1" customHeight="1">
      <c r="A45" s="3101" t="s">
        <v>185</v>
      </c>
      <c r="B45" s="3102"/>
      <c r="C45" s="3102"/>
      <c r="D45" s="2138"/>
      <c r="E45" s="2134">
        <v>79.2</v>
      </c>
      <c r="F45" s="2139">
        <v>69.2</v>
      </c>
      <c r="G45" s="2134"/>
      <c r="H45" s="2134">
        <v>6.3</v>
      </c>
      <c r="I45" s="2134">
        <v>5.5</v>
      </c>
    </row>
    <row r="46" spans="1:9" ht="11.1" customHeight="1">
      <c r="A46" s="2367" t="s">
        <v>186</v>
      </c>
      <c r="B46" s="2685"/>
      <c r="C46" s="2685"/>
      <c r="D46" s="2135"/>
      <c r="E46" s="2136">
        <v>49</v>
      </c>
      <c r="F46" s="2137">
        <v>42.6</v>
      </c>
      <c r="G46" s="2136"/>
      <c r="H46" s="2136">
        <v>4.9000000000000004</v>
      </c>
      <c r="I46" s="2136">
        <v>4.0999999999999996</v>
      </c>
    </row>
    <row r="47" spans="1:9" ht="11.1" customHeight="1">
      <c r="A47" s="3101" t="s">
        <v>187</v>
      </c>
      <c r="B47" s="3102"/>
      <c r="C47" s="3102"/>
      <c r="D47" s="2138"/>
      <c r="E47" s="2134">
        <v>94.4</v>
      </c>
      <c r="F47" s="2139">
        <v>81.8</v>
      </c>
      <c r="G47" s="2134"/>
      <c r="H47" s="2134">
        <v>8.6999999999999993</v>
      </c>
      <c r="I47" s="2134">
        <v>7</v>
      </c>
    </row>
    <row r="48" spans="1:9" ht="11.1" customHeight="1">
      <c r="A48" s="2367" t="s">
        <v>188</v>
      </c>
      <c r="B48" s="2685"/>
      <c r="C48" s="2685"/>
      <c r="D48" s="2135"/>
      <c r="E48" s="2136">
        <v>53</v>
      </c>
      <c r="F48" s="2137">
        <v>47.2</v>
      </c>
      <c r="G48" s="2136"/>
      <c r="H48" s="2136">
        <v>3.3</v>
      </c>
      <c r="I48" s="2136">
        <v>2.8</v>
      </c>
    </row>
    <row r="49" spans="1:9" ht="11.1" customHeight="1">
      <c r="A49" s="3101" t="s">
        <v>189</v>
      </c>
      <c r="B49" s="3102"/>
      <c r="C49" s="3102"/>
      <c r="D49" s="2138"/>
      <c r="E49" s="2134">
        <v>63.8</v>
      </c>
      <c r="F49" s="2139">
        <v>57.1</v>
      </c>
      <c r="G49" s="2134"/>
      <c r="H49" s="2134">
        <v>6.9</v>
      </c>
      <c r="I49" s="2134">
        <v>6</v>
      </c>
    </row>
    <row r="50" spans="1:9" ht="11.1" customHeight="1">
      <c r="A50" s="2367" t="s">
        <v>190</v>
      </c>
      <c r="B50" s="2685"/>
      <c r="C50" s="2685"/>
      <c r="D50" s="2135"/>
      <c r="E50" s="2136">
        <v>50.5</v>
      </c>
      <c r="F50" s="2137">
        <v>42.4</v>
      </c>
      <c r="G50" s="2136"/>
      <c r="H50" s="2136">
        <v>8.3000000000000007</v>
      </c>
      <c r="I50" s="2136">
        <v>7</v>
      </c>
    </row>
    <row r="51" spans="1:9" ht="11.1" customHeight="1">
      <c r="A51" s="3101" t="s">
        <v>191</v>
      </c>
      <c r="B51" s="3102"/>
      <c r="C51" s="3102"/>
      <c r="D51" s="2138"/>
      <c r="E51" s="2134">
        <v>52.9</v>
      </c>
      <c r="F51" s="2139">
        <v>44.8</v>
      </c>
      <c r="G51" s="2134"/>
      <c r="H51" s="2134">
        <v>4.9000000000000004</v>
      </c>
      <c r="I51" s="2134">
        <v>4.0999999999999996</v>
      </c>
    </row>
    <row r="52" spans="1:9" ht="11.1" customHeight="1">
      <c r="A52" s="2367" t="s">
        <v>192</v>
      </c>
      <c r="B52" s="2685"/>
      <c r="C52" s="2685"/>
      <c r="D52" s="2135"/>
      <c r="E52" s="2136">
        <v>57.2</v>
      </c>
      <c r="F52" s="2137">
        <v>49.3</v>
      </c>
      <c r="G52" s="2136"/>
      <c r="H52" s="2136">
        <v>5.9</v>
      </c>
      <c r="I52" s="2136">
        <v>4.9000000000000004</v>
      </c>
    </row>
    <row r="53" spans="1:9" ht="11.1" customHeight="1">
      <c r="A53" s="3101" t="s">
        <v>193</v>
      </c>
      <c r="B53" s="3102"/>
      <c r="C53" s="3102"/>
      <c r="D53" s="2138"/>
      <c r="E53" s="2134">
        <v>81.2</v>
      </c>
      <c r="F53" s="2139">
        <v>69.3</v>
      </c>
      <c r="G53" s="2134"/>
      <c r="H53" s="2134">
        <v>6.2</v>
      </c>
      <c r="I53" s="2134">
        <v>5</v>
      </c>
    </row>
    <row r="54" spans="1:9" ht="11.1" customHeight="1">
      <c r="A54" s="2367" t="s">
        <v>194</v>
      </c>
      <c r="B54" s="2685"/>
      <c r="C54" s="2685"/>
      <c r="D54" s="2135"/>
      <c r="E54" s="2136">
        <v>52.6</v>
      </c>
      <c r="F54" s="2137">
        <v>45.8</v>
      </c>
      <c r="G54" s="2136"/>
      <c r="H54" s="2136">
        <v>5.9</v>
      </c>
      <c r="I54" s="2136">
        <v>4.8</v>
      </c>
    </row>
    <row r="55" spans="1:9" ht="11.1" customHeight="1">
      <c r="A55" s="3101" t="s">
        <v>195</v>
      </c>
      <c r="B55" s="3102"/>
      <c r="C55" s="3102"/>
      <c r="D55" s="2138"/>
      <c r="E55" s="2134">
        <v>64.8</v>
      </c>
      <c r="F55" s="2139">
        <v>57.1</v>
      </c>
      <c r="G55" s="2134"/>
      <c r="H55" s="2134">
        <v>7.1</v>
      </c>
      <c r="I55" s="2134">
        <v>6.2</v>
      </c>
    </row>
    <row r="56" spans="1:9" ht="11.1" customHeight="1">
      <c r="A56" s="2995" t="s">
        <v>308</v>
      </c>
      <c r="B56" s="3103"/>
      <c r="C56" s="3103"/>
      <c r="D56" s="2140">
        <v>66.5</v>
      </c>
      <c r="E56" s="2140">
        <v>58.5</v>
      </c>
      <c r="F56" s="2140">
        <v>51.4</v>
      </c>
      <c r="G56" s="2140">
        <v>6.3</v>
      </c>
      <c r="H56" s="2140">
        <v>5.3</v>
      </c>
      <c r="I56" s="2140">
        <v>4.5</v>
      </c>
    </row>
    <row r="57" spans="1:9" ht="24.95" customHeight="1">
      <c r="A57" s="2262" t="s">
        <v>505</v>
      </c>
      <c r="B57" s="2262"/>
      <c r="C57" s="2262" t="s">
        <v>2177</v>
      </c>
      <c r="D57" s="2262"/>
      <c r="E57" s="2262"/>
      <c r="F57" s="2262"/>
      <c r="G57" s="2262"/>
      <c r="H57" s="2262"/>
      <c r="I57" s="2262"/>
    </row>
    <row r="58" spans="1:9">
      <c r="C58" s="1860"/>
      <c r="D58" s="1860"/>
      <c r="E58" s="1860"/>
      <c r="F58" s="1860"/>
      <c r="G58" s="1860"/>
      <c r="H58" s="1860"/>
      <c r="I58" s="1860"/>
    </row>
  </sheetData>
  <mergeCells count="58">
    <mergeCell ref="A12:C12"/>
    <mergeCell ref="A1:I2"/>
    <mergeCell ref="A3:C4"/>
    <mergeCell ref="D3:F3"/>
    <mergeCell ref="G3:I3"/>
    <mergeCell ref="A5:C5"/>
    <mergeCell ref="A6:C6"/>
    <mergeCell ref="A7:C7"/>
    <mergeCell ref="A8:C8"/>
    <mergeCell ref="A9:C9"/>
    <mergeCell ref="A10:C10"/>
    <mergeCell ref="A11:C11"/>
    <mergeCell ref="A24:C24"/>
    <mergeCell ref="A13:C13"/>
    <mergeCell ref="A14:C14"/>
    <mergeCell ref="A15:C15"/>
    <mergeCell ref="A16:C16"/>
    <mergeCell ref="A17:C17"/>
    <mergeCell ref="A18:C18"/>
    <mergeCell ref="A19:C19"/>
    <mergeCell ref="A20:C20"/>
    <mergeCell ref="A21:C21"/>
    <mergeCell ref="A22:C22"/>
    <mergeCell ref="A23:C23"/>
    <mergeCell ref="A36:C36"/>
    <mergeCell ref="A25:C25"/>
    <mergeCell ref="A26:C26"/>
    <mergeCell ref="A27:C27"/>
    <mergeCell ref="A28:C28"/>
    <mergeCell ref="A29:C29"/>
    <mergeCell ref="A30:C30"/>
    <mergeCell ref="A31:C31"/>
    <mergeCell ref="A32:C32"/>
    <mergeCell ref="A33:C33"/>
    <mergeCell ref="A34:C34"/>
    <mergeCell ref="A35:C35"/>
    <mergeCell ref="A48:C48"/>
    <mergeCell ref="A37:C37"/>
    <mergeCell ref="A38:C38"/>
    <mergeCell ref="A39:C39"/>
    <mergeCell ref="A40:C40"/>
    <mergeCell ref="A41:C41"/>
    <mergeCell ref="A42:C42"/>
    <mergeCell ref="A43:C43"/>
    <mergeCell ref="A44:C44"/>
    <mergeCell ref="A45:C45"/>
    <mergeCell ref="A46:C46"/>
    <mergeCell ref="A47:C47"/>
    <mergeCell ref="A55:C55"/>
    <mergeCell ref="A56:C56"/>
    <mergeCell ref="A57:B57"/>
    <mergeCell ref="C57:I57"/>
    <mergeCell ref="A49:C49"/>
    <mergeCell ref="A50:C50"/>
    <mergeCell ref="A51:C51"/>
    <mergeCell ref="A52:C52"/>
    <mergeCell ref="A53:C53"/>
    <mergeCell ref="A54:C54"/>
  </mergeCells>
  <pageMargins left="0.75" right="0.75" top="1" bottom="1" header="0.5" footer="0.5"/>
  <pageSetup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O43"/>
  <sheetViews>
    <sheetView showGridLines="0" topLeftCell="A2" workbookViewId="0">
      <selection sqref="A1:M1"/>
    </sheetView>
  </sheetViews>
  <sheetFormatPr defaultColWidth="9.140625" defaultRowHeight="12.75"/>
  <cols>
    <col min="1" max="1" width="4.5703125" style="350" customWidth="1"/>
    <col min="2" max="2" width="2.5703125" style="350" customWidth="1"/>
    <col min="3" max="3" width="3.42578125" style="350" customWidth="1"/>
    <col min="4" max="4" width="7.7109375" style="350" customWidth="1"/>
    <col min="5" max="6" width="9.140625" style="350"/>
    <col min="7" max="7" width="9.140625" style="258"/>
    <col min="8" max="8" width="7.7109375" style="350" customWidth="1"/>
    <col min="9" max="10" width="9.140625" style="350"/>
    <col min="11" max="12" width="7.7109375" style="350" customWidth="1"/>
    <col min="13" max="13" width="11.7109375" style="350" customWidth="1"/>
    <col min="14" max="16384" width="9.140625" style="350"/>
  </cols>
  <sheetData>
    <row r="1" spans="1:15" ht="13.5" hidden="1" customHeight="1">
      <c r="A1" s="2430" t="s">
        <v>1236</v>
      </c>
      <c r="B1" s="2430"/>
      <c r="C1" s="2430"/>
      <c r="D1" s="2430"/>
      <c r="E1" s="2430"/>
      <c r="F1" s="2430"/>
      <c r="G1" s="2430"/>
      <c r="H1" s="2430"/>
      <c r="I1" s="2430"/>
      <c r="J1" s="2430"/>
      <c r="K1" s="2430"/>
      <c r="L1" s="2430"/>
      <c r="M1" s="2431"/>
    </row>
    <row r="2" spans="1:15" ht="30" customHeight="1">
      <c r="A2" s="2432" t="s">
        <v>1909</v>
      </c>
      <c r="B2" s="2433"/>
      <c r="C2" s="2433"/>
      <c r="D2" s="2433"/>
      <c r="E2" s="2433"/>
      <c r="F2" s="2433"/>
      <c r="G2" s="2433"/>
      <c r="H2" s="2433"/>
      <c r="I2" s="2433"/>
      <c r="J2" s="2433"/>
      <c r="K2" s="2433"/>
      <c r="L2" s="2433"/>
      <c r="M2" s="2433"/>
    </row>
    <row r="3" spans="1:15" ht="45" customHeight="1">
      <c r="A3" s="2390" t="s">
        <v>811</v>
      </c>
      <c r="B3" s="2434"/>
      <c r="C3" s="2434"/>
      <c r="D3" s="1323" t="s">
        <v>44</v>
      </c>
      <c r="E3" s="1323" t="s">
        <v>45</v>
      </c>
      <c r="F3" s="1323" t="s">
        <v>757</v>
      </c>
      <c r="G3" s="1323" t="s">
        <v>46</v>
      </c>
      <c r="H3" s="1323" t="s">
        <v>47</v>
      </c>
      <c r="I3" s="1323" t="s">
        <v>48</v>
      </c>
      <c r="J3" s="1323" t="s">
        <v>49</v>
      </c>
      <c r="K3" s="1323" t="s">
        <v>758</v>
      </c>
      <c r="L3" s="1327" t="s">
        <v>1329</v>
      </c>
      <c r="M3" s="1327" t="s">
        <v>50</v>
      </c>
    </row>
    <row r="4" spans="1:15">
      <c r="A4" s="2428">
        <v>1991</v>
      </c>
      <c r="B4" s="2429"/>
      <c r="C4" s="2429"/>
      <c r="D4" s="695">
        <v>5.7</v>
      </c>
      <c r="E4" s="695">
        <v>3.2</v>
      </c>
      <c r="F4" s="695">
        <v>4.4000000000000004</v>
      </c>
      <c r="G4" s="1357">
        <v>0.8</v>
      </c>
      <c r="H4" s="695">
        <v>0.6</v>
      </c>
      <c r="I4" s="695">
        <v>0.5</v>
      </c>
      <c r="J4" s="695">
        <v>2.6</v>
      </c>
      <c r="K4" s="695">
        <v>25.1</v>
      </c>
      <c r="L4" s="695">
        <v>14.3</v>
      </c>
      <c r="M4" s="801">
        <v>17500</v>
      </c>
    </row>
    <row r="5" spans="1:15">
      <c r="A5" s="2275">
        <v>1992</v>
      </c>
      <c r="B5" s="2296"/>
      <c r="C5" s="2296"/>
      <c r="D5" s="38">
        <v>6.8</v>
      </c>
      <c r="E5" s="38">
        <v>3.7</v>
      </c>
      <c r="F5" s="38">
        <v>4.7</v>
      </c>
      <c r="G5" s="259">
        <v>1.1000000000000001</v>
      </c>
      <c r="H5" s="38">
        <v>0.9</v>
      </c>
      <c r="I5" s="38">
        <v>0.7</v>
      </c>
      <c r="J5" s="38">
        <v>3.3</v>
      </c>
      <c r="K5" s="38">
        <v>26.1</v>
      </c>
      <c r="L5" s="38">
        <v>15.5</v>
      </c>
      <c r="M5" s="72">
        <v>18600</v>
      </c>
    </row>
    <row r="6" spans="1:15">
      <c r="A6" s="2428">
        <v>1993</v>
      </c>
      <c r="B6" s="2429"/>
      <c r="C6" s="2429"/>
      <c r="D6" s="695">
        <v>8.4</v>
      </c>
      <c r="E6" s="695">
        <v>5.0999999999999996</v>
      </c>
      <c r="F6" s="695">
        <v>5.4</v>
      </c>
      <c r="G6" s="1357">
        <v>1.2</v>
      </c>
      <c r="H6" s="695">
        <v>1</v>
      </c>
      <c r="I6" s="695">
        <v>0.7</v>
      </c>
      <c r="J6" s="695">
        <v>3.6</v>
      </c>
      <c r="K6" s="695">
        <v>24.3</v>
      </c>
      <c r="L6" s="695">
        <v>16.7</v>
      </c>
      <c r="M6" s="801">
        <v>18300</v>
      </c>
    </row>
    <row r="7" spans="1:15">
      <c r="A7" s="2275">
        <v>1994</v>
      </c>
      <c r="B7" s="2296"/>
      <c r="C7" s="2296"/>
      <c r="D7" s="38">
        <v>10.9</v>
      </c>
      <c r="E7" s="38">
        <v>7.8</v>
      </c>
      <c r="F7" s="38">
        <v>5.6</v>
      </c>
      <c r="G7" s="259">
        <v>1.3</v>
      </c>
      <c r="H7" s="38">
        <v>1.1000000000000001</v>
      </c>
      <c r="I7" s="38">
        <v>1</v>
      </c>
      <c r="J7" s="38">
        <v>3.6</v>
      </c>
      <c r="K7" s="38">
        <v>25.5</v>
      </c>
      <c r="L7" s="38">
        <v>18.600000000000001</v>
      </c>
      <c r="M7" s="72">
        <v>17300</v>
      </c>
      <c r="O7" s="246"/>
    </row>
    <row r="8" spans="1:15">
      <c r="A8" s="2428">
        <v>1995</v>
      </c>
      <c r="B8" s="2429"/>
      <c r="C8" s="2429"/>
      <c r="D8" s="695">
        <v>12.4</v>
      </c>
      <c r="E8" s="695">
        <v>9.1</v>
      </c>
      <c r="F8" s="695">
        <v>6.1</v>
      </c>
      <c r="G8" s="1357">
        <v>1.7</v>
      </c>
      <c r="H8" s="695">
        <v>1.4</v>
      </c>
      <c r="I8" s="695">
        <v>1.2</v>
      </c>
      <c r="J8" s="695">
        <v>4.2</v>
      </c>
      <c r="K8" s="695">
        <v>24.6</v>
      </c>
      <c r="L8" s="695">
        <v>19.100000000000001</v>
      </c>
      <c r="M8" s="801">
        <v>17500</v>
      </c>
      <c r="O8" s="246"/>
    </row>
    <row r="9" spans="1:15">
      <c r="A9" s="2275">
        <v>1996</v>
      </c>
      <c r="B9" s="2296"/>
      <c r="C9" s="2296"/>
      <c r="D9" s="38">
        <v>14.6</v>
      </c>
      <c r="E9" s="38">
        <v>11.3</v>
      </c>
      <c r="F9" s="38">
        <v>5.8</v>
      </c>
      <c r="G9" s="259">
        <v>1.9</v>
      </c>
      <c r="H9" s="38">
        <v>1.5</v>
      </c>
      <c r="I9" s="38">
        <v>1.3</v>
      </c>
      <c r="J9" s="38">
        <v>4.5999999999999996</v>
      </c>
      <c r="K9" s="38">
        <v>26.2</v>
      </c>
      <c r="L9" s="38">
        <v>21</v>
      </c>
      <c r="M9" s="72">
        <v>17800</v>
      </c>
      <c r="O9" s="246"/>
    </row>
    <row r="10" spans="1:15">
      <c r="A10" s="2428">
        <v>1997</v>
      </c>
      <c r="B10" s="2429"/>
      <c r="C10" s="2429"/>
      <c r="D10" s="695">
        <v>12.9</v>
      </c>
      <c r="E10" s="695">
        <v>10.199999999999999</v>
      </c>
      <c r="F10" s="695">
        <v>5.6</v>
      </c>
      <c r="G10" s="1357">
        <v>1.8</v>
      </c>
      <c r="H10" s="695">
        <v>1.5</v>
      </c>
      <c r="I10" s="695">
        <v>1.1000000000000001</v>
      </c>
      <c r="J10" s="695">
        <v>3.8</v>
      </c>
      <c r="K10" s="695">
        <v>24.5</v>
      </c>
      <c r="L10" s="695">
        <v>19.399999999999999</v>
      </c>
      <c r="M10" s="801">
        <v>18600</v>
      </c>
      <c r="O10" s="246"/>
    </row>
    <row r="11" spans="1:15">
      <c r="A11" s="2275">
        <v>1998</v>
      </c>
      <c r="B11" s="2296"/>
      <c r="C11" s="2296"/>
      <c r="D11" s="38">
        <v>12.1</v>
      </c>
      <c r="E11" s="38">
        <v>9.6999999999999993</v>
      </c>
      <c r="F11" s="38">
        <v>4.8</v>
      </c>
      <c r="G11" s="259">
        <v>1.4</v>
      </c>
      <c r="H11" s="38">
        <v>1.1000000000000001</v>
      </c>
      <c r="I11" s="38">
        <v>1.4</v>
      </c>
      <c r="J11" s="38">
        <v>3.3</v>
      </c>
      <c r="K11" s="38">
        <v>23</v>
      </c>
      <c r="L11" s="38">
        <v>19.100000000000001</v>
      </c>
      <c r="M11" s="72">
        <v>18100</v>
      </c>
      <c r="O11" s="246"/>
    </row>
    <row r="12" spans="1:15">
      <c r="A12" s="2428">
        <v>1999</v>
      </c>
      <c r="B12" s="2429"/>
      <c r="C12" s="2429"/>
      <c r="D12" s="695">
        <v>12.2</v>
      </c>
      <c r="E12" s="695">
        <v>9.6999999999999993</v>
      </c>
      <c r="F12" s="695">
        <v>5</v>
      </c>
      <c r="G12" s="1357">
        <v>1.3</v>
      </c>
      <c r="H12" s="695">
        <v>1.1000000000000001</v>
      </c>
      <c r="I12" s="695">
        <v>1.3</v>
      </c>
      <c r="J12" s="695">
        <v>3.4</v>
      </c>
      <c r="K12" s="695">
        <v>24</v>
      </c>
      <c r="L12" s="695">
        <v>17.5</v>
      </c>
      <c r="M12" s="801">
        <v>16700</v>
      </c>
      <c r="O12" s="246"/>
    </row>
    <row r="13" spans="1:15">
      <c r="A13" s="2275">
        <v>2000</v>
      </c>
      <c r="B13" s="2296"/>
      <c r="C13" s="2296"/>
      <c r="D13" s="38">
        <v>11.9</v>
      </c>
      <c r="E13" s="38">
        <v>9.1</v>
      </c>
      <c r="F13" s="38">
        <v>4.5</v>
      </c>
      <c r="G13" s="259">
        <v>1.2</v>
      </c>
      <c r="H13" s="38">
        <v>1</v>
      </c>
      <c r="I13" s="38">
        <v>1.2</v>
      </c>
      <c r="J13" s="38">
        <v>3.4</v>
      </c>
      <c r="K13" s="38">
        <v>22.4</v>
      </c>
      <c r="L13" s="38">
        <v>14.6</v>
      </c>
      <c r="M13" s="72">
        <v>16700</v>
      </c>
    </row>
    <row r="14" spans="1:15">
      <c r="A14" s="2428">
        <v>2001</v>
      </c>
      <c r="B14" s="2429"/>
      <c r="C14" s="2429"/>
      <c r="D14" s="695">
        <v>11.7</v>
      </c>
      <c r="E14" s="695">
        <v>9.1999999999999993</v>
      </c>
      <c r="F14" s="695">
        <v>4</v>
      </c>
      <c r="G14" s="1357">
        <v>1.6</v>
      </c>
      <c r="H14" s="695">
        <v>1</v>
      </c>
      <c r="I14" s="695">
        <v>1.2</v>
      </c>
      <c r="J14" s="695">
        <v>3.2</v>
      </c>
      <c r="K14" s="695">
        <v>21.5</v>
      </c>
      <c r="L14" s="695">
        <v>12.2</v>
      </c>
      <c r="M14" s="801">
        <v>16200</v>
      </c>
    </row>
    <row r="15" spans="1:15" ht="12.6" customHeight="1">
      <c r="A15" s="2275">
        <v>2002</v>
      </c>
      <c r="B15" s="2296"/>
      <c r="C15" s="2296"/>
      <c r="D15" s="38">
        <v>10.4</v>
      </c>
      <c r="E15" s="38">
        <v>8.3000000000000007</v>
      </c>
      <c r="F15" s="38">
        <v>3.8</v>
      </c>
      <c r="G15" s="259">
        <v>1.2</v>
      </c>
      <c r="H15" s="38">
        <v>0.7</v>
      </c>
      <c r="I15" s="38">
        <v>1.1000000000000001</v>
      </c>
      <c r="J15" s="38">
        <v>2.8</v>
      </c>
      <c r="K15" s="38">
        <v>19.600000000000001</v>
      </c>
      <c r="L15" s="38">
        <v>10.7</v>
      </c>
      <c r="M15" s="72">
        <v>15100</v>
      </c>
    </row>
    <row r="16" spans="1:15">
      <c r="A16" s="2428">
        <v>2003</v>
      </c>
      <c r="B16" s="2429"/>
      <c r="C16" s="2429"/>
      <c r="D16" s="695">
        <v>9.6999999999999993</v>
      </c>
      <c r="E16" s="695">
        <v>7.5</v>
      </c>
      <c r="F16" s="695">
        <v>4.0999999999999996</v>
      </c>
      <c r="G16" s="1357">
        <v>1.2</v>
      </c>
      <c r="H16" s="695">
        <v>0.6</v>
      </c>
      <c r="I16" s="695">
        <v>0.9</v>
      </c>
      <c r="J16" s="695">
        <v>2.7</v>
      </c>
      <c r="K16" s="695">
        <v>19.7</v>
      </c>
      <c r="L16" s="695">
        <v>10.199999999999999</v>
      </c>
      <c r="M16" s="801">
        <v>16500</v>
      </c>
    </row>
    <row r="17" spans="1:15">
      <c r="A17" s="2275">
        <v>2004</v>
      </c>
      <c r="B17" s="2296"/>
      <c r="C17" s="2296"/>
      <c r="D17" s="38">
        <v>8.4</v>
      </c>
      <c r="E17" s="38">
        <v>6.4</v>
      </c>
      <c r="F17" s="38">
        <v>4.5</v>
      </c>
      <c r="G17" s="259">
        <v>1</v>
      </c>
      <c r="H17" s="38">
        <v>0.5</v>
      </c>
      <c r="I17" s="38">
        <v>0.9</v>
      </c>
      <c r="J17" s="38">
        <v>2.2999999999999998</v>
      </c>
      <c r="K17" s="38">
        <v>18.600000000000001</v>
      </c>
      <c r="L17" s="38">
        <v>9.1999999999999993</v>
      </c>
      <c r="M17" s="72">
        <v>17000</v>
      </c>
    </row>
    <row r="18" spans="1:15">
      <c r="A18" s="2428">
        <v>2005</v>
      </c>
      <c r="B18" s="2429"/>
      <c r="C18" s="2429"/>
      <c r="D18" s="695">
        <v>8.5</v>
      </c>
      <c r="E18" s="695">
        <v>6.6</v>
      </c>
      <c r="F18" s="695">
        <v>4.2</v>
      </c>
      <c r="G18" s="1357">
        <v>1.1000000000000001</v>
      </c>
      <c r="H18" s="695">
        <v>0.5</v>
      </c>
      <c r="I18" s="695">
        <v>1</v>
      </c>
      <c r="J18" s="695">
        <v>2.2999999999999998</v>
      </c>
      <c r="K18" s="695">
        <v>17.100000000000001</v>
      </c>
      <c r="L18" s="695">
        <v>9.3000000000000007</v>
      </c>
      <c r="M18" s="801">
        <v>16800</v>
      </c>
    </row>
    <row r="19" spans="1:15">
      <c r="A19" s="2275">
        <v>2006</v>
      </c>
      <c r="B19" s="2296"/>
      <c r="C19" s="2296"/>
      <c r="D19" s="38">
        <v>8.1</v>
      </c>
      <c r="E19" s="38">
        <v>6.5</v>
      </c>
      <c r="F19" s="38">
        <v>4.0999999999999996</v>
      </c>
      <c r="G19" s="259">
        <v>0.9</v>
      </c>
      <c r="H19" s="38">
        <v>0.4</v>
      </c>
      <c r="I19" s="38">
        <v>1</v>
      </c>
      <c r="J19" s="38">
        <v>2.1</v>
      </c>
      <c r="K19" s="38">
        <v>17.2</v>
      </c>
      <c r="L19" s="38">
        <v>8.6999999999999993</v>
      </c>
      <c r="M19" s="72">
        <v>16500</v>
      </c>
      <c r="O19" s="109"/>
    </row>
    <row r="20" spans="1:15">
      <c r="A20" s="2428">
        <v>2007</v>
      </c>
      <c r="B20" s="2429"/>
      <c r="C20" s="2429"/>
      <c r="D20" s="695">
        <v>7.4</v>
      </c>
      <c r="E20" s="695">
        <v>5.7</v>
      </c>
      <c r="F20" s="695">
        <v>3.9</v>
      </c>
      <c r="G20" s="1357">
        <v>1</v>
      </c>
      <c r="H20" s="695">
        <v>0.5</v>
      </c>
      <c r="I20" s="695">
        <v>0.9</v>
      </c>
      <c r="J20" s="695">
        <v>2</v>
      </c>
      <c r="K20" s="695">
        <v>15.9</v>
      </c>
      <c r="L20" s="695">
        <v>7.1</v>
      </c>
      <c r="M20" s="801">
        <v>16100</v>
      </c>
      <c r="O20" s="109"/>
    </row>
    <row r="21" spans="1:15">
      <c r="A21" s="2275">
        <v>2008</v>
      </c>
      <c r="B21" s="2296"/>
      <c r="C21" s="2296"/>
      <c r="D21" s="38">
        <v>7.6</v>
      </c>
      <c r="E21" s="38">
        <v>5.8</v>
      </c>
      <c r="F21" s="38">
        <v>4.0999999999999996</v>
      </c>
      <c r="G21" s="259">
        <v>0.9</v>
      </c>
      <c r="H21" s="38">
        <v>0.5</v>
      </c>
      <c r="I21" s="38">
        <v>0.8</v>
      </c>
      <c r="J21" s="38">
        <v>2.2000000000000002</v>
      </c>
      <c r="K21" s="38">
        <v>15.9</v>
      </c>
      <c r="L21" s="38">
        <v>6.8</v>
      </c>
      <c r="M21" s="72">
        <v>15700</v>
      </c>
      <c r="O21" s="109"/>
    </row>
    <row r="22" spans="1:15">
      <c r="A22" s="2428">
        <v>2009</v>
      </c>
      <c r="B22" s="2429"/>
      <c r="C22" s="2429"/>
      <c r="D22" s="695">
        <v>8.1</v>
      </c>
      <c r="E22" s="695">
        <v>6.5</v>
      </c>
      <c r="F22" s="695">
        <v>3.8</v>
      </c>
      <c r="G22" s="1357">
        <v>0.9</v>
      </c>
      <c r="H22" s="695">
        <v>0.5</v>
      </c>
      <c r="I22" s="695">
        <v>0.8</v>
      </c>
      <c r="J22" s="695">
        <v>1.9</v>
      </c>
      <c r="K22" s="695">
        <v>14.9</v>
      </c>
      <c r="L22" s="695">
        <v>6.5</v>
      </c>
      <c r="M22" s="801">
        <v>15000</v>
      </c>
      <c r="O22" s="109"/>
    </row>
    <row r="23" spans="1:15">
      <c r="A23" s="2275">
        <v>2010</v>
      </c>
      <c r="B23" s="2296"/>
      <c r="C23" s="2296"/>
      <c r="D23" s="38">
        <v>9.5</v>
      </c>
      <c r="E23" s="38">
        <v>8</v>
      </c>
      <c r="F23" s="38">
        <v>3.6</v>
      </c>
      <c r="G23" s="259">
        <v>1</v>
      </c>
      <c r="H23" s="38">
        <v>0.6</v>
      </c>
      <c r="I23" s="38">
        <v>0.6</v>
      </c>
      <c r="J23" s="38">
        <v>1.8</v>
      </c>
      <c r="K23" s="38">
        <v>13.8</v>
      </c>
      <c r="L23" s="38">
        <v>7.1</v>
      </c>
      <c r="M23" s="72">
        <v>15300</v>
      </c>
      <c r="O23" s="109"/>
    </row>
    <row r="24" spans="1:15">
      <c r="A24" s="2428">
        <v>2011</v>
      </c>
      <c r="B24" s="2429"/>
      <c r="C24" s="2429"/>
      <c r="D24" s="695">
        <v>8.5</v>
      </c>
      <c r="E24" s="695">
        <v>7.2</v>
      </c>
      <c r="F24" s="695">
        <v>3.2</v>
      </c>
      <c r="G24" s="1357">
        <v>1</v>
      </c>
      <c r="H24" s="695">
        <v>0.5</v>
      </c>
      <c r="I24" s="695">
        <v>0.8</v>
      </c>
      <c r="J24" s="695">
        <v>1.8</v>
      </c>
      <c r="K24" s="695">
        <v>12.7</v>
      </c>
      <c r="L24" s="695">
        <v>6.1</v>
      </c>
      <c r="M24" s="801">
        <v>16000</v>
      </c>
      <c r="O24" s="109"/>
    </row>
    <row r="25" spans="1:15">
      <c r="A25" s="2275">
        <v>2012</v>
      </c>
      <c r="B25" s="2296"/>
      <c r="C25" s="2296"/>
      <c r="D25" s="38">
        <v>7.7</v>
      </c>
      <c r="E25" s="38">
        <v>6.5</v>
      </c>
      <c r="F25" s="38">
        <v>2.7</v>
      </c>
      <c r="G25" s="259">
        <v>0.6</v>
      </c>
      <c r="H25" s="38">
        <v>0.3</v>
      </c>
      <c r="I25" s="38">
        <v>0.5</v>
      </c>
      <c r="J25" s="38">
        <v>1.3</v>
      </c>
      <c r="K25" s="38">
        <v>11</v>
      </c>
      <c r="L25" s="38">
        <v>4.9000000000000004</v>
      </c>
      <c r="M25" s="72">
        <v>15100</v>
      </c>
      <c r="O25" s="109"/>
    </row>
    <row r="26" spans="1:15">
      <c r="A26" s="2428">
        <v>2013</v>
      </c>
      <c r="B26" s="2429"/>
      <c r="C26" s="2429"/>
      <c r="D26" s="695">
        <v>8.6999999999999993</v>
      </c>
      <c r="E26" s="695">
        <v>7</v>
      </c>
      <c r="F26" s="695">
        <v>2.2999999999999998</v>
      </c>
      <c r="G26" s="1357">
        <v>0.8</v>
      </c>
      <c r="H26" s="695">
        <v>0.5</v>
      </c>
      <c r="I26" s="695">
        <v>0.5</v>
      </c>
      <c r="J26" s="695">
        <v>2.2999999999999998</v>
      </c>
      <c r="K26" s="695">
        <v>10.199999999999999</v>
      </c>
      <c r="L26" s="695">
        <v>4.5</v>
      </c>
      <c r="M26" s="801">
        <v>14600</v>
      </c>
      <c r="O26" s="109"/>
    </row>
    <row r="27" spans="1:15" ht="12" customHeight="1">
      <c r="A27" s="2275">
        <v>2014</v>
      </c>
      <c r="B27" s="2296"/>
      <c r="C27" s="2296"/>
      <c r="D27" s="38">
        <v>8.3000000000000007</v>
      </c>
      <c r="E27" s="38">
        <v>6.5</v>
      </c>
      <c r="F27" s="38">
        <v>2.2000000000000002</v>
      </c>
      <c r="G27" s="259">
        <v>0.5</v>
      </c>
      <c r="H27" s="38">
        <v>0.3</v>
      </c>
      <c r="I27" s="38">
        <v>0.5</v>
      </c>
      <c r="J27" s="38">
        <v>2.1</v>
      </c>
      <c r="K27" s="38">
        <v>9</v>
      </c>
      <c r="L27" s="38">
        <v>4</v>
      </c>
      <c r="M27" s="72">
        <v>14600</v>
      </c>
    </row>
    <row r="28" spans="1:15" ht="12" customHeight="1">
      <c r="A28" s="2428">
        <v>2015</v>
      </c>
      <c r="B28" s="2429"/>
      <c r="C28" s="2429"/>
      <c r="D28" s="695">
        <v>8.1</v>
      </c>
      <c r="E28" s="695">
        <v>6.5</v>
      </c>
      <c r="F28" s="695">
        <v>2</v>
      </c>
      <c r="G28" s="1357">
        <v>0.6</v>
      </c>
      <c r="H28" s="695">
        <v>0.4</v>
      </c>
      <c r="I28" s="695">
        <v>0.5</v>
      </c>
      <c r="J28" s="695" t="s">
        <v>1237</v>
      </c>
      <c r="K28" s="695">
        <v>9.6999999999999993</v>
      </c>
      <c r="L28" s="695">
        <v>3.6</v>
      </c>
      <c r="M28" s="801">
        <v>14400</v>
      </c>
    </row>
    <row r="29" spans="1:15" ht="12" customHeight="1">
      <c r="A29" s="2275">
        <v>2016</v>
      </c>
      <c r="B29" s="2296"/>
      <c r="C29" s="2296"/>
      <c r="D29" s="38">
        <v>6.9</v>
      </c>
      <c r="E29" s="38">
        <v>5.4</v>
      </c>
      <c r="F29" s="38">
        <v>1.8</v>
      </c>
      <c r="G29" s="259">
        <v>0.6</v>
      </c>
      <c r="H29" s="38">
        <v>0.4</v>
      </c>
      <c r="I29" s="38">
        <v>0.3</v>
      </c>
      <c r="J29" s="38">
        <v>1.7</v>
      </c>
      <c r="K29" s="38">
        <v>7.3</v>
      </c>
      <c r="L29" s="38">
        <v>2.6</v>
      </c>
      <c r="M29" s="72">
        <v>16900</v>
      </c>
    </row>
    <row r="30" spans="1:15" ht="12" customHeight="1">
      <c r="A30" s="2428">
        <v>2017</v>
      </c>
      <c r="B30" s="2429"/>
      <c r="C30" s="2429"/>
      <c r="D30" s="695">
        <v>7</v>
      </c>
      <c r="E30" s="695">
        <v>5.5</v>
      </c>
      <c r="F30" s="695">
        <v>2.1</v>
      </c>
      <c r="G30" s="1357">
        <v>0.5</v>
      </c>
      <c r="H30" s="695">
        <v>0.3</v>
      </c>
      <c r="I30" s="695">
        <v>0.4</v>
      </c>
      <c r="J30" s="695">
        <v>1.7</v>
      </c>
      <c r="K30" s="695">
        <v>8</v>
      </c>
      <c r="L30" s="695">
        <v>1.9</v>
      </c>
      <c r="M30" s="801">
        <v>15300</v>
      </c>
    </row>
    <row r="31" spans="1:15" ht="12" customHeight="1">
      <c r="A31" s="2275">
        <v>2018</v>
      </c>
      <c r="B31" s="2296"/>
      <c r="C31" s="2296"/>
      <c r="D31" s="38">
        <v>7.3</v>
      </c>
      <c r="E31" s="38">
        <v>5.6</v>
      </c>
      <c r="F31" s="38">
        <v>1.8</v>
      </c>
      <c r="G31" s="259">
        <v>0.6</v>
      </c>
      <c r="H31" s="38">
        <v>0.4</v>
      </c>
      <c r="I31" s="38">
        <v>0.3</v>
      </c>
      <c r="J31" s="38">
        <v>1.8</v>
      </c>
      <c r="K31" s="38">
        <v>8.1999999999999993</v>
      </c>
      <c r="L31" s="38">
        <v>2.2000000000000002</v>
      </c>
      <c r="M31" s="72">
        <v>14000</v>
      </c>
    </row>
    <row r="32" spans="1:15" ht="12" customHeight="1">
      <c r="A32" s="2435">
        <v>2019</v>
      </c>
      <c r="B32" s="2436"/>
      <c r="C32" s="2436"/>
      <c r="D32" s="1358">
        <v>8.5</v>
      </c>
      <c r="E32" s="1358">
        <v>6.6</v>
      </c>
      <c r="F32" s="1358">
        <v>2.1</v>
      </c>
      <c r="G32" s="1359">
        <v>0.6</v>
      </c>
      <c r="H32" s="1358">
        <v>0.4</v>
      </c>
      <c r="I32" s="1358">
        <v>0.3</v>
      </c>
      <c r="J32" s="1358">
        <v>2.2000000000000002</v>
      </c>
      <c r="K32" s="1358">
        <v>7.9</v>
      </c>
      <c r="L32" s="1358">
        <v>2.2999999999999998</v>
      </c>
      <c r="M32" s="1360">
        <v>13600</v>
      </c>
    </row>
    <row r="33" spans="1:15" ht="12" customHeight="1">
      <c r="A33" s="2313" t="s">
        <v>507</v>
      </c>
      <c r="B33" s="2312"/>
      <c r="C33" s="2312"/>
      <c r="D33" s="2312"/>
      <c r="E33" s="2312"/>
      <c r="F33" s="2312"/>
      <c r="G33" s="2312"/>
      <c r="H33" s="2312"/>
      <c r="I33" s="2312"/>
      <c r="J33" s="2312"/>
      <c r="K33" s="2312"/>
      <c r="L33" s="2312"/>
      <c r="M33" s="2312"/>
    </row>
    <row r="34" spans="1:15" ht="24.95" customHeight="1">
      <c r="A34" s="2356" t="s">
        <v>1428</v>
      </c>
      <c r="B34" s="2357"/>
      <c r="C34" s="2357"/>
      <c r="D34" s="2357"/>
      <c r="E34" s="2357"/>
      <c r="F34" s="2357"/>
      <c r="G34" s="2357"/>
      <c r="H34" s="2357"/>
      <c r="I34" s="2357"/>
      <c r="J34" s="2357"/>
      <c r="K34" s="2357"/>
      <c r="L34" s="2357"/>
      <c r="M34" s="2357"/>
    </row>
    <row r="35" spans="1:15" s="1329" customFormat="1" ht="24.95" customHeight="1">
      <c r="A35" s="2263" t="s">
        <v>505</v>
      </c>
      <c r="B35" s="2263"/>
      <c r="C35" s="2263" t="s">
        <v>1908</v>
      </c>
      <c r="D35" s="2395"/>
      <c r="E35" s="2395"/>
      <c r="F35" s="2395"/>
      <c r="G35" s="2395"/>
      <c r="H35" s="2395"/>
      <c r="I35" s="2395"/>
      <c r="J35" s="2395"/>
      <c r="K35" s="2395"/>
      <c r="L35" s="2395"/>
      <c r="M35" s="2395"/>
      <c r="N35" s="1324"/>
      <c r="O35" s="1324"/>
    </row>
    <row r="36" spans="1:15" ht="12" customHeight="1">
      <c r="E36" s="1325"/>
    </row>
    <row r="37" spans="1:15" ht="12" customHeight="1"/>
    <row r="38" spans="1:15" ht="12" customHeight="1"/>
    <row r="39" spans="1:15" ht="12" customHeight="1"/>
    <row r="40" spans="1:15" ht="12" customHeight="1"/>
    <row r="41" spans="1:15" ht="12" customHeight="1"/>
    <row r="43" spans="1:15">
      <c r="D43" s="112"/>
    </row>
  </sheetData>
  <mergeCells count="36">
    <mergeCell ref="A31:C31"/>
    <mergeCell ref="A32:C32"/>
    <mergeCell ref="A33:M33"/>
    <mergeCell ref="A34:M34"/>
    <mergeCell ref="A35:B35"/>
    <mergeCell ref="C35:M35"/>
    <mergeCell ref="A30:C30"/>
    <mergeCell ref="A19:C19"/>
    <mergeCell ref="A20:C20"/>
    <mergeCell ref="A21:C21"/>
    <mergeCell ref="A22:C22"/>
    <mergeCell ref="A23:C23"/>
    <mergeCell ref="A24:C24"/>
    <mergeCell ref="A25:C25"/>
    <mergeCell ref="A26:C26"/>
    <mergeCell ref="A27:C27"/>
    <mergeCell ref="A28:C28"/>
    <mergeCell ref="A29:C29"/>
    <mergeCell ref="A18:C18"/>
    <mergeCell ref="A7:C7"/>
    <mergeCell ref="A8:C8"/>
    <mergeCell ref="A9:C9"/>
    <mergeCell ref="A10:C10"/>
    <mergeCell ref="A11:C11"/>
    <mergeCell ref="A12:C12"/>
    <mergeCell ref="A13:C13"/>
    <mergeCell ref="A14:C14"/>
    <mergeCell ref="A15:C15"/>
    <mergeCell ref="A16:C16"/>
    <mergeCell ref="A17:C17"/>
    <mergeCell ref="A6:C6"/>
    <mergeCell ref="A1:M1"/>
    <mergeCell ref="A2:M2"/>
    <mergeCell ref="A3:C3"/>
    <mergeCell ref="A4:C4"/>
    <mergeCell ref="A5:C5"/>
  </mergeCells>
  <pageMargins left="0.75" right="0.75" top="1" bottom="1" header="0.5" footer="0.5"/>
  <pageSetup orientation="portrait" horizontalDpi="1200" verticalDpi="1200" r:id="rId1"/>
  <headerFooter alignWithMargins="0"/>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tabColor indexed="20"/>
    <pageSetUpPr fitToPage="1"/>
  </sheetPr>
  <dimension ref="A1:T62"/>
  <sheetViews>
    <sheetView showGridLines="0" workbookViewId="0">
      <pane xSplit="3" ySplit="4" topLeftCell="D5" activePane="bottomRight" state="frozen"/>
      <selection pane="topRight" activeCell="D1" sqref="D1"/>
      <selection pane="bottomLeft" activeCell="A5" sqref="A5"/>
      <selection pane="bottomRight" sqref="A1:T2"/>
    </sheetView>
  </sheetViews>
  <sheetFormatPr defaultColWidth="9.140625" defaultRowHeight="12.75"/>
  <cols>
    <col min="1" max="1" width="4.5703125" style="214" customWidth="1"/>
    <col min="2" max="2" width="2.5703125" style="214" customWidth="1"/>
    <col min="3" max="3" width="5.85546875" style="214" customWidth="1"/>
    <col min="4" max="19" width="8.7109375" style="214" customWidth="1"/>
    <col min="20" max="16384" width="9.140625" style="214"/>
  </cols>
  <sheetData>
    <row r="1" spans="1:20" ht="12.75" customHeight="1">
      <c r="A1" s="2503" t="s">
        <v>1614</v>
      </c>
      <c r="B1" s="2503"/>
      <c r="C1" s="2503"/>
      <c r="D1" s="2503"/>
      <c r="E1" s="2503"/>
      <c r="F1" s="2503"/>
      <c r="G1" s="2503"/>
      <c r="H1" s="2503"/>
      <c r="I1" s="2503"/>
      <c r="J1" s="2503"/>
      <c r="K1" s="2503"/>
      <c r="L1" s="2503"/>
      <c r="M1" s="2503"/>
      <c r="N1" s="2503"/>
      <c r="O1" s="2503"/>
      <c r="P1" s="2503"/>
      <c r="Q1" s="2503"/>
      <c r="R1" s="2503"/>
      <c r="S1" s="3111"/>
      <c r="T1" s="3111"/>
    </row>
    <row r="2" spans="1:20" ht="13.5" customHeight="1">
      <c r="A2" s="2277"/>
      <c r="B2" s="2277"/>
      <c r="C2" s="2277"/>
      <c r="D2" s="2277"/>
      <c r="E2" s="2277"/>
      <c r="F2" s="2277"/>
      <c r="G2" s="2277"/>
      <c r="H2" s="2277"/>
      <c r="I2" s="2277"/>
      <c r="J2" s="2277"/>
      <c r="K2" s="2277"/>
      <c r="L2" s="2277"/>
      <c r="M2" s="2277"/>
      <c r="N2" s="2277"/>
      <c r="O2" s="2277"/>
      <c r="P2" s="2277"/>
      <c r="Q2" s="2277"/>
      <c r="R2" s="2277"/>
      <c r="S2" s="3112"/>
      <c r="T2" s="3112"/>
    </row>
    <row r="3" spans="1:20" ht="15.95" customHeight="1">
      <c r="A3" s="3001" t="s">
        <v>551</v>
      </c>
      <c r="B3" s="3010"/>
      <c r="C3" s="3010"/>
      <c r="D3" s="2523" t="s">
        <v>275</v>
      </c>
      <c r="E3" s="2618"/>
      <c r="F3" s="2618"/>
      <c r="G3" s="2618"/>
      <c r="H3" s="2618"/>
      <c r="I3" s="2618"/>
      <c r="J3" s="2618"/>
      <c r="K3" s="2618"/>
      <c r="L3" s="2618"/>
      <c r="M3" s="2618"/>
      <c r="N3" s="2618"/>
      <c r="O3" s="2618"/>
      <c r="P3" s="2618"/>
      <c r="Q3" s="2618"/>
      <c r="R3" s="2618"/>
      <c r="S3" s="3108"/>
      <c r="T3" s="3109"/>
    </row>
    <row r="4" spans="1:20">
      <c r="A4" s="3010"/>
      <c r="B4" s="3010"/>
      <c r="C4" s="3010"/>
      <c r="D4" s="1080">
        <v>2002</v>
      </c>
      <c r="E4" s="1081">
        <v>2003</v>
      </c>
      <c r="F4" s="1081">
        <v>2004</v>
      </c>
      <c r="G4" s="1081">
        <v>2005</v>
      </c>
      <c r="H4" s="1081">
        <v>2006</v>
      </c>
      <c r="I4" s="1081">
        <v>2007</v>
      </c>
      <c r="J4" s="1081">
        <v>2008</v>
      </c>
      <c r="K4" s="1081">
        <v>2009</v>
      </c>
      <c r="L4" s="1082">
        <v>2010</v>
      </c>
      <c r="M4" s="1082">
        <v>2011</v>
      </c>
      <c r="N4" s="1082">
        <v>2012</v>
      </c>
      <c r="O4" s="1082">
        <v>2013</v>
      </c>
      <c r="P4" s="1082">
        <v>2014</v>
      </c>
      <c r="Q4" s="1082">
        <v>2015</v>
      </c>
      <c r="R4" s="1082">
        <v>2016</v>
      </c>
      <c r="S4" s="1082">
        <v>2017</v>
      </c>
      <c r="T4" s="1083">
        <v>2018</v>
      </c>
    </row>
    <row r="5" spans="1:20" ht="11.1" customHeight="1">
      <c r="A5" s="3107" t="s">
        <v>555</v>
      </c>
      <c r="B5" s="3107"/>
      <c r="C5" s="3107"/>
      <c r="D5" s="1084">
        <v>60444</v>
      </c>
      <c r="E5" s="1084">
        <v>51137</v>
      </c>
      <c r="F5" s="1084">
        <v>54956</v>
      </c>
      <c r="G5" s="1084">
        <v>91614</v>
      </c>
      <c r="H5" s="1084">
        <v>48177</v>
      </c>
      <c r="I5" s="1084">
        <v>26648</v>
      </c>
      <c r="J5" s="1084">
        <v>36866</v>
      </c>
      <c r="K5" s="1084">
        <v>60304</v>
      </c>
      <c r="L5" s="1085">
        <v>25188</v>
      </c>
      <c r="M5" s="1085">
        <v>16767</v>
      </c>
      <c r="N5" s="1085">
        <v>7004</v>
      </c>
      <c r="O5" s="1085">
        <v>5374</v>
      </c>
      <c r="P5" s="1085">
        <v>3934</v>
      </c>
      <c r="Q5" s="1085">
        <v>15330</v>
      </c>
      <c r="R5" s="1085">
        <v>5953</v>
      </c>
      <c r="S5" s="1085">
        <v>9394</v>
      </c>
      <c r="T5" s="1085">
        <v>4286</v>
      </c>
    </row>
    <row r="6" spans="1:20" ht="11.1" customHeight="1">
      <c r="A6" s="2974" t="s">
        <v>556</v>
      </c>
      <c r="B6" s="2974"/>
      <c r="C6" s="2974"/>
      <c r="D6" s="1086">
        <v>8616</v>
      </c>
      <c r="E6" s="1086">
        <v>7350</v>
      </c>
      <c r="F6" s="1086">
        <v>5337</v>
      </c>
      <c r="G6" s="1086">
        <v>5836</v>
      </c>
      <c r="H6" s="1086">
        <v>6163</v>
      </c>
      <c r="I6" s="1086">
        <v>5180</v>
      </c>
      <c r="J6" s="1086">
        <v>4259</v>
      </c>
      <c r="K6" s="1086">
        <v>4612</v>
      </c>
      <c r="L6" s="1087">
        <v>3304</v>
      </c>
      <c r="M6" s="1087">
        <v>7540</v>
      </c>
      <c r="N6" s="1087">
        <v>4383</v>
      </c>
      <c r="O6" s="1087">
        <v>2709</v>
      </c>
      <c r="P6" s="1087">
        <v>2624</v>
      </c>
      <c r="Q6" s="1087">
        <v>249</v>
      </c>
      <c r="R6" s="1087">
        <v>1012</v>
      </c>
      <c r="S6" s="1089"/>
      <c r="T6" s="1087">
        <v>319</v>
      </c>
    </row>
    <row r="7" spans="1:20" ht="11.1" customHeight="1">
      <c r="A7" s="3107" t="s">
        <v>557</v>
      </c>
      <c r="B7" s="3107"/>
      <c r="C7" s="3107"/>
      <c r="D7" s="1084">
        <v>3837</v>
      </c>
      <c r="E7" s="1084">
        <v>19574</v>
      </c>
      <c r="F7" s="1084">
        <v>2128</v>
      </c>
      <c r="G7" s="1084">
        <v>113523</v>
      </c>
      <c r="H7" s="1084">
        <v>82781</v>
      </c>
      <c r="I7" s="1084">
        <v>35227</v>
      </c>
      <c r="J7" s="1084">
        <v>14386</v>
      </c>
      <c r="K7" s="1084">
        <v>10204</v>
      </c>
      <c r="L7" s="1085">
        <v>27336</v>
      </c>
      <c r="M7" s="1085">
        <v>10172</v>
      </c>
      <c r="N7" s="1085">
        <v>45695</v>
      </c>
      <c r="O7" s="1085">
        <v>19680</v>
      </c>
      <c r="P7" s="1085">
        <v>2013</v>
      </c>
      <c r="Q7" s="1085">
        <v>2452</v>
      </c>
      <c r="R7" s="1085">
        <v>6136</v>
      </c>
      <c r="S7" s="1085">
        <v>7002</v>
      </c>
      <c r="T7" s="1085">
        <v>23779</v>
      </c>
    </row>
    <row r="8" spans="1:20" ht="11.1" customHeight="1">
      <c r="A8" s="2974" t="s">
        <v>558</v>
      </c>
      <c r="B8" s="2974"/>
      <c r="C8" s="2974"/>
      <c r="D8" s="1086">
        <v>32537</v>
      </c>
      <c r="E8" s="1086">
        <v>72565</v>
      </c>
      <c r="F8" s="1086">
        <v>34433</v>
      </c>
      <c r="G8" s="1086">
        <v>46082</v>
      </c>
      <c r="H8" s="1086">
        <v>13501</v>
      </c>
      <c r="I8" s="1086">
        <v>29540</v>
      </c>
      <c r="J8" s="1086">
        <v>21217</v>
      </c>
      <c r="K8" s="1086">
        <v>6104</v>
      </c>
      <c r="L8" s="1087">
        <v>14114</v>
      </c>
      <c r="M8" s="1087">
        <v>50382</v>
      </c>
      <c r="N8" s="1087">
        <v>522</v>
      </c>
      <c r="O8" s="1087">
        <v>3161</v>
      </c>
      <c r="P8" s="1087">
        <v>76033</v>
      </c>
      <c r="Q8" s="1087">
        <v>14726</v>
      </c>
      <c r="R8" s="1087">
        <v>4697</v>
      </c>
      <c r="S8" s="1087">
        <v>62323</v>
      </c>
      <c r="T8" s="1087">
        <v>393</v>
      </c>
    </row>
    <row r="9" spans="1:20" ht="11.1" customHeight="1">
      <c r="A9" s="3107" t="s">
        <v>559</v>
      </c>
      <c r="B9" s="3107"/>
      <c r="C9" s="3107"/>
      <c r="D9" s="1084">
        <v>1267771</v>
      </c>
      <c r="E9" s="1084">
        <v>1181957</v>
      </c>
      <c r="F9" s="1084">
        <v>1214420</v>
      </c>
      <c r="G9" s="1084">
        <v>2011277</v>
      </c>
      <c r="H9" s="1084">
        <v>2995285</v>
      </c>
      <c r="I9" s="1084">
        <v>4951976</v>
      </c>
      <c r="J9" s="1084">
        <v>5322053</v>
      </c>
      <c r="K9" s="1084">
        <v>7519580</v>
      </c>
      <c r="L9" s="1085">
        <v>7392652</v>
      </c>
      <c r="M9" s="1085">
        <v>3987538</v>
      </c>
      <c r="N9" s="1085">
        <v>2081160</v>
      </c>
      <c r="O9" s="1085">
        <v>2903887</v>
      </c>
      <c r="P9" s="1085">
        <v>2684636</v>
      </c>
      <c r="Q9" s="1085">
        <v>2643708</v>
      </c>
      <c r="R9" s="1085">
        <v>3777937</v>
      </c>
      <c r="S9" s="1085">
        <v>2449974</v>
      </c>
      <c r="T9" s="1085">
        <v>1808519</v>
      </c>
    </row>
    <row r="10" spans="1:20" ht="11.1" customHeight="1">
      <c r="A10" s="2974" t="s">
        <v>560</v>
      </c>
      <c r="B10" s="2974"/>
      <c r="C10" s="2974"/>
      <c r="D10" s="1086">
        <v>15127</v>
      </c>
      <c r="E10" s="1086">
        <v>13981</v>
      </c>
      <c r="F10" s="1086">
        <v>6158</v>
      </c>
      <c r="G10" s="1086">
        <v>7383</v>
      </c>
      <c r="H10" s="1086">
        <v>7486</v>
      </c>
      <c r="I10" s="1086">
        <v>4928</v>
      </c>
      <c r="J10" s="1086">
        <v>30033</v>
      </c>
      <c r="K10" s="1086">
        <v>29890</v>
      </c>
      <c r="L10" s="1087">
        <v>11823</v>
      </c>
      <c r="M10" s="1087">
        <v>26024</v>
      </c>
      <c r="N10" s="1087">
        <v>23304</v>
      </c>
      <c r="O10" s="1087">
        <v>16604</v>
      </c>
      <c r="P10" s="1087">
        <v>8056</v>
      </c>
      <c r="Q10" s="1087">
        <v>27072</v>
      </c>
      <c r="R10" s="1087">
        <v>41833</v>
      </c>
      <c r="S10" s="1087">
        <v>5765</v>
      </c>
      <c r="T10" s="1087">
        <v>46428</v>
      </c>
    </row>
    <row r="11" spans="1:20" ht="11.1" customHeight="1">
      <c r="A11" s="3107" t="s">
        <v>561</v>
      </c>
      <c r="B11" s="3107"/>
      <c r="C11" s="3107"/>
      <c r="D11" s="1084">
        <v>2935</v>
      </c>
      <c r="E11" s="1084">
        <v>3027</v>
      </c>
      <c r="F11" s="1084">
        <v>4095</v>
      </c>
      <c r="G11" s="1084">
        <v>1349</v>
      </c>
      <c r="H11" s="1084">
        <v>1543</v>
      </c>
      <c r="I11" s="1084">
        <v>2155</v>
      </c>
      <c r="J11" s="1084">
        <v>2940</v>
      </c>
      <c r="K11" s="1084">
        <v>1859</v>
      </c>
      <c r="L11" s="1085">
        <v>3641</v>
      </c>
      <c r="M11" s="1085">
        <v>2430</v>
      </c>
      <c r="N11" s="1085">
        <v>1253</v>
      </c>
      <c r="O11" s="1085">
        <v>1096</v>
      </c>
      <c r="P11" s="1085">
        <v>1927</v>
      </c>
      <c r="Q11" s="1085">
        <v>867</v>
      </c>
      <c r="R11" s="1085">
        <v>1811</v>
      </c>
      <c r="S11" s="1085">
        <v>529</v>
      </c>
      <c r="T11" s="1085">
        <v>849</v>
      </c>
    </row>
    <row r="12" spans="1:20" ht="11.1" customHeight="1">
      <c r="A12" s="2974" t="s">
        <v>152</v>
      </c>
      <c r="B12" s="2974"/>
      <c r="C12" s="2974"/>
      <c r="D12" s="1086">
        <v>108</v>
      </c>
      <c r="E12" s="1086">
        <v>200</v>
      </c>
      <c r="F12" s="1086">
        <v>187</v>
      </c>
      <c r="G12" s="1086">
        <v>319</v>
      </c>
      <c r="H12" s="1086">
        <v>298</v>
      </c>
      <c r="I12" s="1086">
        <v>0</v>
      </c>
      <c r="J12" s="1086">
        <v>206</v>
      </c>
      <c r="K12" s="1086">
        <v>576</v>
      </c>
      <c r="L12" s="1087">
        <v>784</v>
      </c>
      <c r="M12" s="1087">
        <v>455</v>
      </c>
      <c r="N12" s="1087">
        <v>194</v>
      </c>
      <c r="O12" s="1087">
        <v>305</v>
      </c>
      <c r="P12" s="1087">
        <v>923</v>
      </c>
      <c r="Q12" s="1087">
        <v>83</v>
      </c>
      <c r="R12" s="1087">
        <v>86</v>
      </c>
      <c r="S12" s="1087">
        <v>56</v>
      </c>
      <c r="T12" s="1087"/>
    </row>
    <row r="13" spans="1:20" ht="11.1" customHeight="1">
      <c r="A13" s="3107" t="s">
        <v>154</v>
      </c>
      <c r="B13" s="3107"/>
      <c r="C13" s="3107"/>
      <c r="D13" s="1084">
        <v>37854</v>
      </c>
      <c r="E13" s="1084">
        <v>37744</v>
      </c>
      <c r="F13" s="1084">
        <v>28006</v>
      </c>
      <c r="G13" s="1084">
        <v>74863</v>
      </c>
      <c r="H13" s="1084">
        <v>46526</v>
      </c>
      <c r="I13" s="1084">
        <v>83814</v>
      </c>
      <c r="J13" s="1084">
        <v>94700</v>
      </c>
      <c r="K13" s="1084">
        <v>65448</v>
      </c>
      <c r="L13" s="1085">
        <v>51366</v>
      </c>
      <c r="M13" s="1085">
        <v>46828</v>
      </c>
      <c r="N13" s="1085">
        <v>37414</v>
      </c>
      <c r="O13" s="1085">
        <v>46756</v>
      </c>
      <c r="P13" s="1085">
        <v>31404</v>
      </c>
      <c r="Q13" s="1085">
        <v>18486</v>
      </c>
      <c r="R13" s="1085">
        <v>16730</v>
      </c>
      <c r="S13" s="1085">
        <v>5970</v>
      </c>
      <c r="T13" s="1085">
        <v>4229</v>
      </c>
    </row>
    <row r="14" spans="1:20" ht="11.1" customHeight="1">
      <c r="A14" s="2974" t="s">
        <v>155</v>
      </c>
      <c r="B14" s="2974"/>
      <c r="C14" s="2974"/>
      <c r="D14" s="1086">
        <v>75770</v>
      </c>
      <c r="E14" s="1086">
        <v>46985</v>
      </c>
      <c r="F14" s="1086">
        <v>18738</v>
      </c>
      <c r="G14" s="1086">
        <v>27709</v>
      </c>
      <c r="H14" s="1086">
        <v>66605</v>
      </c>
      <c r="I14" s="1086">
        <v>21436</v>
      </c>
      <c r="J14" s="1086">
        <v>50447</v>
      </c>
      <c r="K14" s="1086">
        <v>49716</v>
      </c>
      <c r="L14" s="1087">
        <v>67163</v>
      </c>
      <c r="M14" s="1087">
        <v>23556</v>
      </c>
      <c r="N14" s="1087">
        <v>70986</v>
      </c>
      <c r="O14" s="1087">
        <v>10130</v>
      </c>
      <c r="P14" s="1087">
        <v>15674</v>
      </c>
      <c r="Q14" s="1087">
        <v>49148</v>
      </c>
      <c r="R14" s="1087">
        <v>7952</v>
      </c>
      <c r="S14" s="1087">
        <v>12135</v>
      </c>
      <c r="T14" s="1087">
        <v>17171</v>
      </c>
    </row>
    <row r="15" spans="1:20" ht="11.1" customHeight="1">
      <c r="A15" s="3107" t="s">
        <v>156</v>
      </c>
      <c r="B15" s="3107"/>
      <c r="C15" s="3107"/>
      <c r="D15" s="1084">
        <v>435789</v>
      </c>
      <c r="E15" s="1084">
        <v>392422</v>
      </c>
      <c r="F15" s="1084">
        <v>379644</v>
      </c>
      <c r="G15" s="1084">
        <v>255113</v>
      </c>
      <c r="H15" s="1084">
        <v>201100</v>
      </c>
      <c r="I15" s="1084">
        <v>139089</v>
      </c>
      <c r="J15" s="1084">
        <v>102771</v>
      </c>
      <c r="K15" s="1084">
        <v>51532</v>
      </c>
      <c r="L15" s="1085">
        <v>97333</v>
      </c>
      <c r="M15" s="1085">
        <v>83578</v>
      </c>
      <c r="N15" s="1085">
        <v>84611</v>
      </c>
      <c r="O15" s="1085">
        <v>32289</v>
      </c>
      <c r="P15" s="1085">
        <v>29463</v>
      </c>
      <c r="Q15" s="1085">
        <v>15852</v>
      </c>
      <c r="R15" s="1085">
        <v>10709</v>
      </c>
      <c r="S15" s="1085">
        <v>5936</v>
      </c>
      <c r="T15" s="1085">
        <v>2030</v>
      </c>
    </row>
    <row r="16" spans="1:20" ht="11.1" customHeight="1">
      <c r="A16" s="2974" t="s">
        <v>157</v>
      </c>
      <c r="B16" s="2974"/>
      <c r="C16" s="2974"/>
      <c r="D16" s="1086">
        <v>1449</v>
      </c>
      <c r="E16" s="1086">
        <v>13664</v>
      </c>
      <c r="F16" s="1086">
        <v>7367</v>
      </c>
      <c r="G16" s="1086">
        <v>19433</v>
      </c>
      <c r="H16" s="1086">
        <v>4899</v>
      </c>
      <c r="I16" s="1086">
        <v>36431</v>
      </c>
      <c r="J16" s="1086">
        <v>20784</v>
      </c>
      <c r="K16" s="1086">
        <v>77748</v>
      </c>
      <c r="L16" s="1087">
        <v>21714</v>
      </c>
      <c r="M16" s="1087">
        <v>786</v>
      </c>
      <c r="N16" s="1087">
        <v>65411</v>
      </c>
      <c r="O16" s="1087">
        <v>10699</v>
      </c>
      <c r="P16" s="1087">
        <v>6060</v>
      </c>
      <c r="Q16" s="1087">
        <v>6987</v>
      </c>
      <c r="R16" s="1087">
        <v>214</v>
      </c>
      <c r="S16" s="1087">
        <v>10</v>
      </c>
      <c r="T16" s="1087">
        <v>38</v>
      </c>
    </row>
    <row r="17" spans="1:20" ht="11.1" customHeight="1">
      <c r="A17" s="3107" t="s">
        <v>158</v>
      </c>
      <c r="B17" s="3107"/>
      <c r="C17" s="3107"/>
      <c r="D17" s="1084">
        <v>15852</v>
      </c>
      <c r="E17" s="1084">
        <v>41806</v>
      </c>
      <c r="F17" s="1084">
        <v>27888</v>
      </c>
      <c r="G17" s="1084">
        <v>14461</v>
      </c>
      <c r="H17" s="1084">
        <v>7669</v>
      </c>
      <c r="I17" s="1084">
        <v>55967</v>
      </c>
      <c r="J17" s="1084">
        <v>16319</v>
      </c>
      <c r="K17" s="1084">
        <v>10056</v>
      </c>
      <c r="L17" s="1085">
        <v>47601</v>
      </c>
      <c r="M17" s="1085">
        <v>14930</v>
      </c>
      <c r="N17" s="1085">
        <v>8769</v>
      </c>
      <c r="O17" s="1085">
        <v>7765</v>
      </c>
      <c r="P17" s="1085">
        <v>14326</v>
      </c>
      <c r="Q17" s="1085">
        <v>3890</v>
      </c>
      <c r="R17" s="1085">
        <v>8460</v>
      </c>
      <c r="S17" s="1085">
        <v>11187</v>
      </c>
      <c r="T17" s="1085">
        <v>1189</v>
      </c>
    </row>
    <row r="18" spans="1:20" ht="11.1" customHeight="1">
      <c r="A18" s="2974" t="s">
        <v>159</v>
      </c>
      <c r="B18" s="2974"/>
      <c r="C18" s="2974"/>
      <c r="D18" s="1086">
        <v>15551</v>
      </c>
      <c r="E18" s="1086">
        <v>31192</v>
      </c>
      <c r="F18" s="1086">
        <v>27546</v>
      </c>
      <c r="G18" s="1086">
        <v>35045</v>
      </c>
      <c r="H18" s="1086">
        <v>25873</v>
      </c>
      <c r="I18" s="1086">
        <v>26226</v>
      </c>
      <c r="J18" s="1086">
        <v>37945</v>
      </c>
      <c r="K18" s="1086">
        <v>37242</v>
      </c>
      <c r="L18" s="1087">
        <v>60844</v>
      </c>
      <c r="M18" s="1087">
        <v>89396</v>
      </c>
      <c r="N18" s="1087">
        <v>71200</v>
      </c>
      <c r="O18" s="1087">
        <v>96510</v>
      </c>
      <c r="P18" s="1087">
        <v>84528</v>
      </c>
      <c r="Q18" s="1087">
        <v>63530</v>
      </c>
      <c r="R18" s="1087">
        <v>57309</v>
      </c>
      <c r="S18" s="1087">
        <v>60658</v>
      </c>
      <c r="T18" s="1087">
        <v>31141</v>
      </c>
    </row>
    <row r="19" spans="1:20" ht="11.1" customHeight="1">
      <c r="A19" s="3107" t="s">
        <v>160</v>
      </c>
      <c r="B19" s="3107"/>
      <c r="C19" s="3107"/>
      <c r="D19" s="1084">
        <v>1036</v>
      </c>
      <c r="E19" s="1084">
        <v>1257</v>
      </c>
      <c r="F19" s="1084">
        <v>417</v>
      </c>
      <c r="G19" s="1084">
        <v>5244</v>
      </c>
      <c r="H19" s="1084">
        <v>169</v>
      </c>
      <c r="I19" s="1084">
        <v>3161</v>
      </c>
      <c r="J19" s="1084">
        <v>676</v>
      </c>
      <c r="K19" s="1084">
        <v>3540</v>
      </c>
      <c r="L19" s="1085">
        <v>4262</v>
      </c>
      <c r="M19" s="1085">
        <v>536</v>
      </c>
      <c r="N19" s="1085">
        <v>1878</v>
      </c>
      <c r="O19" s="1085">
        <v>181</v>
      </c>
      <c r="P19" s="1085">
        <v>1359</v>
      </c>
      <c r="Q19" s="1085">
        <v>454</v>
      </c>
      <c r="R19" s="1085">
        <v>31</v>
      </c>
      <c r="S19" s="1085">
        <v>1869</v>
      </c>
      <c r="T19" s="1085">
        <v>229</v>
      </c>
    </row>
    <row r="20" spans="1:20" ht="11.1" customHeight="1">
      <c r="A20" s="2974" t="s">
        <v>161</v>
      </c>
      <c r="B20" s="2974"/>
      <c r="C20" s="2974"/>
      <c r="D20" s="1086">
        <v>4879</v>
      </c>
      <c r="E20" s="1086">
        <v>14471</v>
      </c>
      <c r="F20" s="1086">
        <v>3728</v>
      </c>
      <c r="G20" s="1086">
        <v>3690</v>
      </c>
      <c r="H20" s="1086">
        <v>3739</v>
      </c>
      <c r="I20" s="1086">
        <v>2315</v>
      </c>
      <c r="J20" s="1086">
        <v>2876</v>
      </c>
      <c r="K20" s="1086">
        <v>25784</v>
      </c>
      <c r="L20" s="1087">
        <v>31018</v>
      </c>
      <c r="M20" s="1087">
        <v>29394</v>
      </c>
      <c r="N20" s="1087">
        <v>515</v>
      </c>
      <c r="O20" s="1087">
        <v>8340</v>
      </c>
      <c r="P20" s="1087">
        <v>16272</v>
      </c>
      <c r="Q20" s="1087">
        <v>2692</v>
      </c>
      <c r="R20" s="1087">
        <v>3346</v>
      </c>
      <c r="S20" s="1087">
        <v>66</v>
      </c>
      <c r="T20" s="1087">
        <v>104</v>
      </c>
    </row>
    <row r="21" spans="1:20" ht="11.1" customHeight="1">
      <c r="A21" s="3107" t="s">
        <v>162</v>
      </c>
      <c r="B21" s="3107"/>
      <c r="C21" s="3107"/>
      <c r="D21" s="1084">
        <v>378036</v>
      </c>
      <c r="E21" s="1084">
        <v>527775</v>
      </c>
      <c r="F21" s="1084">
        <v>476803</v>
      </c>
      <c r="G21" s="1084">
        <v>510502</v>
      </c>
      <c r="H21" s="1084">
        <v>558756</v>
      </c>
      <c r="I21" s="1084">
        <v>492615</v>
      </c>
      <c r="J21" s="1084">
        <v>353170</v>
      </c>
      <c r="K21" s="1084">
        <v>333326</v>
      </c>
      <c r="L21" s="1085">
        <v>330227</v>
      </c>
      <c r="M21" s="1085">
        <v>403778</v>
      </c>
      <c r="N21" s="1085">
        <v>414378</v>
      </c>
      <c r="O21" s="1085">
        <v>443788</v>
      </c>
      <c r="P21" s="1085">
        <v>461543</v>
      </c>
      <c r="Q21" s="1085">
        <v>571340</v>
      </c>
      <c r="R21" s="1085">
        <v>552326</v>
      </c>
      <c r="S21" s="1085">
        <v>472927</v>
      </c>
      <c r="T21" s="1085"/>
    </row>
    <row r="22" spans="1:20" ht="11.1" customHeight="1">
      <c r="A22" s="2974" t="s">
        <v>163</v>
      </c>
      <c r="B22" s="2974"/>
      <c r="C22" s="2974"/>
      <c r="D22" s="1086">
        <v>5299</v>
      </c>
      <c r="E22" s="1086">
        <v>5090</v>
      </c>
      <c r="F22" s="1086">
        <v>6825</v>
      </c>
      <c r="G22" s="1086">
        <v>3700</v>
      </c>
      <c r="H22" s="1086">
        <v>5167</v>
      </c>
      <c r="I22" s="1086">
        <v>3039</v>
      </c>
      <c r="J22" s="1086">
        <v>2078</v>
      </c>
      <c r="K22" s="1086">
        <v>5450</v>
      </c>
      <c r="L22" s="1087">
        <v>4469</v>
      </c>
      <c r="M22" s="1087">
        <v>3120</v>
      </c>
      <c r="N22" s="1087">
        <v>2328</v>
      </c>
      <c r="O22" s="1087">
        <v>48007</v>
      </c>
      <c r="P22" s="1087">
        <v>726</v>
      </c>
      <c r="Q22" s="1087">
        <v>724</v>
      </c>
      <c r="R22" s="1087">
        <v>976</v>
      </c>
      <c r="S22" s="1087">
        <v>284</v>
      </c>
      <c r="T22" s="1087">
        <v>418076</v>
      </c>
    </row>
    <row r="23" spans="1:20" ht="11.1" customHeight="1">
      <c r="A23" s="3107" t="s">
        <v>164</v>
      </c>
      <c r="B23" s="3107"/>
      <c r="C23" s="3107"/>
      <c r="D23" s="1084">
        <v>7169</v>
      </c>
      <c r="E23" s="1084">
        <v>16258</v>
      </c>
      <c r="F23" s="1084">
        <v>11773</v>
      </c>
      <c r="G23" s="1084">
        <v>9076</v>
      </c>
      <c r="H23" s="1084">
        <v>12427</v>
      </c>
      <c r="I23" s="1084">
        <v>10358</v>
      </c>
      <c r="J23" s="1084">
        <v>5019</v>
      </c>
      <c r="K23" s="1084">
        <v>11398</v>
      </c>
      <c r="L23" s="1085">
        <v>13687</v>
      </c>
      <c r="M23" s="1085">
        <v>5261</v>
      </c>
      <c r="N23" s="1085">
        <v>2719</v>
      </c>
      <c r="O23" s="1085">
        <v>718</v>
      </c>
      <c r="P23" s="1085">
        <v>1472</v>
      </c>
      <c r="Q23" s="1085">
        <v>848</v>
      </c>
      <c r="R23" s="1085">
        <v>15</v>
      </c>
      <c r="S23" s="1089"/>
      <c r="T23" s="1085">
        <v>920</v>
      </c>
    </row>
    <row r="24" spans="1:20" ht="11.1" customHeight="1">
      <c r="A24" s="2974" t="s">
        <v>165</v>
      </c>
      <c r="B24" s="2974"/>
      <c r="C24" s="2974"/>
      <c r="D24" s="1086">
        <v>2582</v>
      </c>
      <c r="E24" s="1086">
        <v>3445</v>
      </c>
      <c r="F24" s="1086">
        <v>2601</v>
      </c>
      <c r="G24" s="1086">
        <v>1953</v>
      </c>
      <c r="H24" s="1086">
        <v>4510</v>
      </c>
      <c r="I24" s="1086">
        <v>3780</v>
      </c>
      <c r="J24" s="1086">
        <v>2839</v>
      </c>
      <c r="K24" s="1086">
        <v>3680</v>
      </c>
      <c r="L24" s="1087">
        <v>3912</v>
      </c>
      <c r="M24" s="1087">
        <v>3647</v>
      </c>
      <c r="N24" s="1087">
        <v>2792</v>
      </c>
      <c r="O24" s="1087">
        <v>2606</v>
      </c>
      <c r="P24" s="1087">
        <v>5638</v>
      </c>
      <c r="Q24" s="1087">
        <v>2834</v>
      </c>
      <c r="R24" s="1087">
        <v>4353</v>
      </c>
      <c r="S24" s="1087">
        <v>2608</v>
      </c>
      <c r="T24" s="1087">
        <v>1998</v>
      </c>
    </row>
    <row r="25" spans="1:20" ht="11.1" customHeight="1">
      <c r="A25" s="3107" t="s">
        <v>166</v>
      </c>
      <c r="B25" s="3107"/>
      <c r="C25" s="3107"/>
      <c r="D25" s="1084">
        <v>2371</v>
      </c>
      <c r="E25" s="1084">
        <v>1937</v>
      </c>
      <c r="F25" s="1084">
        <v>2248</v>
      </c>
      <c r="G25" s="1084">
        <v>1302</v>
      </c>
      <c r="H25" s="1084">
        <v>1401</v>
      </c>
      <c r="I25" s="1084">
        <v>2683</v>
      </c>
      <c r="J25" s="1084">
        <v>2691</v>
      </c>
      <c r="K25" s="1084">
        <v>4144</v>
      </c>
      <c r="L25" s="1085">
        <v>2730</v>
      </c>
      <c r="M25" s="1085">
        <v>5973</v>
      </c>
      <c r="N25" s="1085">
        <v>1976</v>
      </c>
      <c r="O25" s="1085">
        <v>413</v>
      </c>
      <c r="P25" s="1085">
        <v>1802</v>
      </c>
      <c r="Q25" s="1085">
        <v>3138</v>
      </c>
      <c r="R25" s="1085">
        <v>1763</v>
      </c>
      <c r="S25" s="1089"/>
      <c r="T25" s="1085"/>
    </row>
    <row r="26" spans="1:20" ht="11.1" customHeight="1">
      <c r="A26" s="2974" t="s">
        <v>167</v>
      </c>
      <c r="B26" s="2974"/>
      <c r="C26" s="2974"/>
      <c r="D26" s="1086">
        <v>26443</v>
      </c>
      <c r="E26" s="1086">
        <v>24524</v>
      </c>
      <c r="F26" s="1086">
        <v>30805</v>
      </c>
      <c r="G26" s="1086">
        <v>29902</v>
      </c>
      <c r="H26" s="1086">
        <v>26813</v>
      </c>
      <c r="I26" s="1086">
        <v>35746</v>
      </c>
      <c r="J26" s="1086">
        <v>62549</v>
      </c>
      <c r="K26" s="1086">
        <v>42329</v>
      </c>
      <c r="L26" s="1087">
        <v>60240</v>
      </c>
      <c r="M26" s="1087">
        <v>75102</v>
      </c>
      <c r="N26" s="1087">
        <v>48898</v>
      </c>
      <c r="O26" s="1087">
        <v>56086</v>
      </c>
      <c r="P26" s="1087">
        <v>75427</v>
      </c>
      <c r="Q26" s="1087">
        <v>18942</v>
      </c>
      <c r="R26" s="1087">
        <v>23265</v>
      </c>
      <c r="S26" s="1087">
        <v>19703</v>
      </c>
      <c r="T26" s="1087">
        <v>13735</v>
      </c>
    </row>
    <row r="27" spans="1:20" ht="11.1" customHeight="1">
      <c r="A27" s="3107" t="s">
        <v>168</v>
      </c>
      <c r="B27" s="3107"/>
      <c r="C27" s="3107"/>
      <c r="D27" s="1084">
        <v>6929</v>
      </c>
      <c r="E27" s="1084">
        <v>2967</v>
      </c>
      <c r="F27" s="1084">
        <v>3632</v>
      </c>
      <c r="G27" s="1084">
        <v>7371</v>
      </c>
      <c r="H27" s="1084">
        <v>4762</v>
      </c>
      <c r="I27" s="1084">
        <v>8925</v>
      </c>
      <c r="J27" s="1084">
        <v>18498</v>
      </c>
      <c r="K27" s="1084">
        <v>10797</v>
      </c>
      <c r="L27" s="1085">
        <v>4736</v>
      </c>
      <c r="M27" s="1085">
        <v>3315</v>
      </c>
      <c r="N27" s="1085">
        <v>14</v>
      </c>
      <c r="O27" s="1085">
        <v>6534</v>
      </c>
      <c r="P27" s="1085">
        <v>1304</v>
      </c>
      <c r="Q27" s="1085">
        <v>601</v>
      </c>
      <c r="R27" s="1085">
        <v>150</v>
      </c>
      <c r="S27" s="1089"/>
      <c r="T27" s="1085">
        <v>1433</v>
      </c>
    </row>
    <row r="28" spans="1:20" ht="11.1" customHeight="1">
      <c r="A28" s="2974" t="s">
        <v>169</v>
      </c>
      <c r="B28" s="2974"/>
      <c r="C28" s="2974"/>
      <c r="D28" s="1086">
        <v>3973</v>
      </c>
      <c r="E28" s="1086">
        <v>2984</v>
      </c>
      <c r="F28" s="1086">
        <v>2487</v>
      </c>
      <c r="G28" s="1086">
        <v>3104</v>
      </c>
      <c r="H28" s="1086">
        <v>2399</v>
      </c>
      <c r="I28" s="1086">
        <v>2400</v>
      </c>
      <c r="J28" s="1086">
        <v>1737</v>
      </c>
      <c r="K28" s="1086">
        <v>1215</v>
      </c>
      <c r="L28" s="1087">
        <v>1164</v>
      </c>
      <c r="M28" s="1087">
        <v>1166</v>
      </c>
      <c r="N28" s="1087">
        <v>602</v>
      </c>
      <c r="O28" s="1087">
        <v>2187</v>
      </c>
      <c r="P28" s="1087">
        <v>1374</v>
      </c>
      <c r="Q28" s="1087">
        <v>2736</v>
      </c>
      <c r="R28" s="1087">
        <v>1848</v>
      </c>
      <c r="S28" s="1087">
        <v>20728</v>
      </c>
      <c r="T28" s="1087">
        <v>69548</v>
      </c>
    </row>
    <row r="29" spans="1:20" ht="11.1" customHeight="1">
      <c r="A29" s="3107" t="s">
        <v>170</v>
      </c>
      <c r="B29" s="3107"/>
      <c r="C29" s="3107"/>
      <c r="D29" s="1084">
        <v>12612</v>
      </c>
      <c r="E29" s="1084">
        <v>14285</v>
      </c>
      <c r="F29" s="1084">
        <v>10896</v>
      </c>
      <c r="G29" s="1084">
        <v>9970</v>
      </c>
      <c r="H29" s="1084">
        <v>21144</v>
      </c>
      <c r="I29" s="1084">
        <v>16447</v>
      </c>
      <c r="J29" s="1084">
        <v>8932</v>
      </c>
      <c r="K29" s="1084">
        <v>20146</v>
      </c>
      <c r="L29" s="1085">
        <v>18183</v>
      </c>
      <c r="M29" s="1085">
        <v>11366</v>
      </c>
      <c r="N29" s="1085">
        <v>538</v>
      </c>
      <c r="O29" s="1085">
        <v>2303</v>
      </c>
      <c r="P29" s="1085">
        <v>7214</v>
      </c>
      <c r="Q29" s="1085">
        <v>7248</v>
      </c>
      <c r="R29" s="1085">
        <v>3952</v>
      </c>
      <c r="S29" s="1085">
        <v>16905</v>
      </c>
      <c r="T29" s="1085">
        <v>15102</v>
      </c>
    </row>
    <row r="30" spans="1:20" ht="11.1" customHeight="1">
      <c r="A30" s="2974" t="s">
        <v>171</v>
      </c>
      <c r="B30" s="2974"/>
      <c r="C30" s="2974"/>
      <c r="D30" s="1086">
        <v>513</v>
      </c>
      <c r="E30" s="1086">
        <v>404</v>
      </c>
      <c r="F30" s="1086">
        <v>892</v>
      </c>
      <c r="G30" s="1086">
        <v>518</v>
      </c>
      <c r="H30" s="1086">
        <v>691</v>
      </c>
      <c r="I30" s="1086">
        <v>342</v>
      </c>
      <c r="J30" s="1086">
        <v>784</v>
      </c>
      <c r="K30" s="1086">
        <v>602</v>
      </c>
      <c r="L30" s="1087">
        <v>850</v>
      </c>
      <c r="M30" s="1087">
        <v>10286</v>
      </c>
      <c r="N30" s="1087">
        <v>1504</v>
      </c>
      <c r="O30" s="1087">
        <v>750</v>
      </c>
      <c r="P30" s="1087">
        <v>1381</v>
      </c>
      <c r="Q30" s="1087">
        <v>241</v>
      </c>
      <c r="R30" s="1087">
        <v>2384</v>
      </c>
      <c r="S30" s="1106"/>
      <c r="T30" s="1086">
        <v>36</v>
      </c>
    </row>
    <row r="31" spans="1:20" ht="11.1" customHeight="1">
      <c r="A31" s="3107" t="s">
        <v>172</v>
      </c>
      <c r="B31" s="3107"/>
      <c r="C31" s="3107"/>
      <c r="D31" s="1084">
        <v>4302</v>
      </c>
      <c r="E31" s="1084">
        <v>2632</v>
      </c>
      <c r="F31" s="1084">
        <v>1818</v>
      </c>
      <c r="G31" s="1084">
        <v>1419</v>
      </c>
      <c r="H31" s="1084">
        <v>524</v>
      </c>
      <c r="I31" s="1084">
        <v>1203</v>
      </c>
      <c r="J31" s="1084">
        <v>1825</v>
      </c>
      <c r="K31" s="1084">
        <v>1895</v>
      </c>
      <c r="L31" s="1085">
        <v>78049</v>
      </c>
      <c r="M31" s="1085">
        <v>43015</v>
      </c>
      <c r="N31" s="1085">
        <v>86692</v>
      </c>
      <c r="O31" s="1085">
        <v>5213</v>
      </c>
      <c r="P31" s="1085">
        <v>8175</v>
      </c>
      <c r="Q31" s="1085">
        <v>3640</v>
      </c>
      <c r="R31" s="1085">
        <v>75</v>
      </c>
      <c r="S31" s="1085">
        <v>276</v>
      </c>
      <c r="T31" s="1085">
        <v>152</v>
      </c>
    </row>
    <row r="32" spans="1:20" ht="11.1" customHeight="1">
      <c r="A32" s="2974" t="s">
        <v>173</v>
      </c>
      <c r="B32" s="2974"/>
      <c r="C32" s="2974"/>
      <c r="D32" s="1086">
        <v>1513</v>
      </c>
      <c r="E32" s="1086">
        <v>1877</v>
      </c>
      <c r="F32" s="1086">
        <v>3375</v>
      </c>
      <c r="G32" s="1086">
        <v>1148</v>
      </c>
      <c r="H32" s="1086">
        <v>1836</v>
      </c>
      <c r="I32" s="1086">
        <v>6090</v>
      </c>
      <c r="J32" s="1086">
        <v>10011</v>
      </c>
      <c r="K32" s="1086">
        <v>15116</v>
      </c>
      <c r="L32" s="1087">
        <v>32015</v>
      </c>
      <c r="M32" s="1087">
        <v>96916</v>
      </c>
      <c r="N32" s="1087">
        <v>47870</v>
      </c>
      <c r="O32" s="1087">
        <v>12954</v>
      </c>
      <c r="P32" s="1087">
        <v>6310</v>
      </c>
      <c r="Q32" s="1087">
        <v>5153</v>
      </c>
      <c r="R32" s="1087">
        <v>12672</v>
      </c>
      <c r="S32" s="1087">
        <v>7759</v>
      </c>
      <c r="T32" s="1087">
        <v>2783</v>
      </c>
    </row>
    <row r="33" spans="1:20" ht="11.1" customHeight="1">
      <c r="A33" s="3107" t="s">
        <v>174</v>
      </c>
      <c r="B33" s="3107"/>
      <c r="C33" s="3107"/>
      <c r="D33" s="1084">
        <v>1055</v>
      </c>
      <c r="E33" s="1084">
        <v>547</v>
      </c>
      <c r="F33" s="1084">
        <v>975</v>
      </c>
      <c r="G33" s="1084">
        <v>789</v>
      </c>
      <c r="H33" s="1084">
        <v>11878</v>
      </c>
      <c r="I33" s="1084">
        <v>1903</v>
      </c>
      <c r="J33" s="1084">
        <v>1510</v>
      </c>
      <c r="K33" s="1084">
        <v>1405</v>
      </c>
      <c r="L33" s="1085">
        <v>2106</v>
      </c>
      <c r="M33" s="1085">
        <v>1713</v>
      </c>
      <c r="N33" s="1085">
        <v>142</v>
      </c>
      <c r="O33" s="1085">
        <v>300</v>
      </c>
      <c r="P33" s="1085">
        <v>248</v>
      </c>
      <c r="Q33" s="1085">
        <v>27</v>
      </c>
      <c r="R33" s="1085">
        <v>1161</v>
      </c>
      <c r="S33" s="1089"/>
      <c r="T33" s="1085">
        <v>50</v>
      </c>
    </row>
    <row r="34" spans="1:20" ht="11.1" customHeight="1">
      <c r="A34" s="2974" t="s">
        <v>175</v>
      </c>
      <c r="B34" s="2974"/>
      <c r="C34" s="2974"/>
      <c r="D34" s="1086">
        <v>2302</v>
      </c>
      <c r="E34" s="1086">
        <v>1260</v>
      </c>
      <c r="F34" s="1086">
        <v>2068</v>
      </c>
      <c r="G34" s="1086">
        <v>1960</v>
      </c>
      <c r="H34" s="1086">
        <v>1956</v>
      </c>
      <c r="I34" s="1086">
        <v>3677</v>
      </c>
      <c r="J34" s="1086">
        <v>2599</v>
      </c>
      <c r="K34" s="1086">
        <v>3941</v>
      </c>
      <c r="L34" s="1087">
        <v>4286</v>
      </c>
      <c r="M34" s="1087">
        <v>2360</v>
      </c>
      <c r="N34" s="1087">
        <v>1781</v>
      </c>
      <c r="O34" s="1087">
        <v>727</v>
      </c>
      <c r="P34" s="1087">
        <v>0</v>
      </c>
      <c r="Q34" s="1087">
        <v>115</v>
      </c>
      <c r="R34" s="1087">
        <v>71</v>
      </c>
      <c r="S34" s="1087">
        <v>2106</v>
      </c>
      <c r="T34" s="1087">
        <v>120</v>
      </c>
    </row>
    <row r="35" spans="1:20" ht="11.1" customHeight="1">
      <c r="A35" s="3107" t="s">
        <v>176</v>
      </c>
      <c r="B35" s="3107"/>
      <c r="C35" s="3107"/>
      <c r="D35" s="1084">
        <v>2568</v>
      </c>
      <c r="E35" s="1084">
        <v>1507</v>
      </c>
      <c r="F35" s="1084">
        <v>2621</v>
      </c>
      <c r="G35" s="1084">
        <v>5065</v>
      </c>
      <c r="H35" s="1084">
        <v>3255</v>
      </c>
      <c r="I35" s="1084">
        <v>3804</v>
      </c>
      <c r="J35" s="1084">
        <v>965</v>
      </c>
      <c r="K35" s="1084">
        <v>1094</v>
      </c>
      <c r="L35" s="1085">
        <v>8404</v>
      </c>
      <c r="M35" s="1085">
        <v>9230</v>
      </c>
      <c r="N35" s="1085">
        <v>4</v>
      </c>
      <c r="O35" s="1085">
        <v>1737</v>
      </c>
      <c r="P35" s="1085">
        <v>1048</v>
      </c>
      <c r="Q35" s="1089"/>
      <c r="R35" s="1089"/>
      <c r="S35" s="1085">
        <v>2695</v>
      </c>
      <c r="T35" s="1085">
        <v>76</v>
      </c>
    </row>
    <row r="36" spans="1:20" ht="11.1" customHeight="1">
      <c r="A36" s="2974" t="s">
        <v>177</v>
      </c>
      <c r="B36" s="2974"/>
      <c r="C36" s="2974"/>
      <c r="D36" s="1086">
        <v>14414</v>
      </c>
      <c r="E36" s="1086">
        <v>99423</v>
      </c>
      <c r="F36" s="1086">
        <v>17364</v>
      </c>
      <c r="G36" s="1086">
        <v>19616</v>
      </c>
      <c r="H36" s="1086">
        <v>14466</v>
      </c>
      <c r="I36" s="1086">
        <v>9444</v>
      </c>
      <c r="J36" s="1086">
        <v>14195</v>
      </c>
      <c r="K36" s="1086">
        <v>15559</v>
      </c>
      <c r="L36" s="1087">
        <v>11253</v>
      </c>
      <c r="M36" s="1087">
        <v>15599</v>
      </c>
      <c r="N36" s="1087">
        <v>9893</v>
      </c>
      <c r="O36" s="1087">
        <v>19290</v>
      </c>
      <c r="P36" s="1087">
        <v>13018</v>
      </c>
      <c r="Q36" s="1087">
        <v>11623</v>
      </c>
      <c r="R36" s="1087">
        <v>13147</v>
      </c>
      <c r="S36" s="1087">
        <v>4566</v>
      </c>
      <c r="T36" s="1087">
        <v>6359</v>
      </c>
    </row>
    <row r="37" spans="1:20" ht="11.1" customHeight="1">
      <c r="A37" s="3107" t="s">
        <v>178</v>
      </c>
      <c r="B37" s="3107"/>
      <c r="C37" s="3107"/>
      <c r="D37" s="1084">
        <v>112017</v>
      </c>
      <c r="E37" s="1084">
        <v>34283</v>
      </c>
      <c r="F37" s="1084">
        <v>35965</v>
      </c>
      <c r="G37" s="1084">
        <v>70882</v>
      </c>
      <c r="H37" s="1084">
        <v>101489</v>
      </c>
      <c r="I37" s="1084">
        <v>16368</v>
      </c>
      <c r="J37" s="1084">
        <v>105200</v>
      </c>
      <c r="K37" s="1084">
        <v>67294</v>
      </c>
      <c r="L37" s="1085">
        <v>133201</v>
      </c>
      <c r="M37" s="1085">
        <v>22031</v>
      </c>
      <c r="N37" s="1085">
        <v>9255</v>
      </c>
      <c r="O37" s="1085">
        <v>9174</v>
      </c>
      <c r="P37" s="1085">
        <v>4302</v>
      </c>
      <c r="Q37" s="1085">
        <v>4187</v>
      </c>
      <c r="R37" s="1085">
        <v>938</v>
      </c>
      <c r="S37" s="1085">
        <v>5288</v>
      </c>
      <c r="T37" s="1085">
        <v>1956</v>
      </c>
    </row>
    <row r="38" spans="1:20" ht="11.1" customHeight="1">
      <c r="A38" s="2974" t="s">
        <v>179</v>
      </c>
      <c r="B38" s="2974"/>
      <c r="C38" s="2974"/>
      <c r="D38" s="1086">
        <v>1543</v>
      </c>
      <c r="E38" s="1086">
        <v>1811</v>
      </c>
      <c r="F38" s="1086">
        <v>4004</v>
      </c>
      <c r="G38" s="1086">
        <v>136</v>
      </c>
      <c r="H38" s="1086">
        <v>288</v>
      </c>
      <c r="I38" s="1086">
        <v>574</v>
      </c>
      <c r="J38" s="1086">
        <v>0</v>
      </c>
      <c r="K38" s="1086">
        <v>0</v>
      </c>
      <c r="L38" s="1087">
        <v>0</v>
      </c>
      <c r="M38" s="1089"/>
      <c r="N38" s="1089"/>
      <c r="O38" s="1089"/>
      <c r="P38" s="1089"/>
      <c r="Q38" s="1089"/>
      <c r="R38" s="1089"/>
      <c r="S38" s="1089"/>
      <c r="T38" s="1089"/>
    </row>
    <row r="39" spans="1:20" ht="11.1" customHeight="1">
      <c r="A39" s="3107" t="s">
        <v>180</v>
      </c>
      <c r="B39" s="3107"/>
      <c r="C39" s="3107"/>
      <c r="D39" s="1084">
        <v>41090</v>
      </c>
      <c r="E39" s="1084">
        <v>44597</v>
      </c>
      <c r="F39" s="1084">
        <v>49551</v>
      </c>
      <c r="G39" s="1084">
        <v>48250</v>
      </c>
      <c r="H39" s="1084">
        <v>42300</v>
      </c>
      <c r="I39" s="1084">
        <v>51093</v>
      </c>
      <c r="J39" s="1084">
        <v>56293</v>
      </c>
      <c r="K39" s="1084">
        <v>48051</v>
      </c>
      <c r="L39" s="1085">
        <v>105121</v>
      </c>
      <c r="M39" s="1085">
        <v>50704</v>
      </c>
      <c r="N39" s="1085">
        <v>23209</v>
      </c>
      <c r="O39" s="1085">
        <v>22616</v>
      </c>
      <c r="P39" s="1085">
        <v>26554</v>
      </c>
      <c r="Q39" s="1085">
        <v>24455</v>
      </c>
      <c r="R39" s="1085">
        <v>19835</v>
      </c>
      <c r="S39" s="1085">
        <v>20407</v>
      </c>
      <c r="T39" s="1085">
        <v>26704</v>
      </c>
    </row>
    <row r="40" spans="1:20" ht="11.1" customHeight="1">
      <c r="A40" s="2974" t="s">
        <v>181</v>
      </c>
      <c r="B40" s="2974"/>
      <c r="C40" s="2974"/>
      <c r="D40" s="1086">
        <v>5149</v>
      </c>
      <c r="E40" s="1086">
        <v>4297</v>
      </c>
      <c r="F40" s="1086">
        <v>7154</v>
      </c>
      <c r="G40" s="1086">
        <v>13682</v>
      </c>
      <c r="H40" s="1086">
        <v>12776</v>
      </c>
      <c r="I40" s="1086">
        <v>22394</v>
      </c>
      <c r="J40" s="1086">
        <v>21067</v>
      </c>
      <c r="K40" s="1086">
        <v>66000</v>
      </c>
      <c r="L40" s="1087">
        <v>61055</v>
      </c>
      <c r="M40" s="1087">
        <v>28016</v>
      </c>
      <c r="N40" s="1087">
        <v>13248</v>
      </c>
      <c r="O40" s="1087">
        <v>11182</v>
      </c>
      <c r="P40" s="1087">
        <v>28925</v>
      </c>
      <c r="Q40" s="1087">
        <v>23387</v>
      </c>
      <c r="R40" s="1087">
        <v>5051</v>
      </c>
      <c r="S40" s="1087">
        <v>2540</v>
      </c>
      <c r="T40" s="1087">
        <v>151</v>
      </c>
    </row>
    <row r="41" spans="1:20" ht="11.1" customHeight="1">
      <c r="A41" s="3107" t="s">
        <v>182</v>
      </c>
      <c r="B41" s="3107"/>
      <c r="C41" s="3107"/>
      <c r="D41" s="1084">
        <v>45458</v>
      </c>
      <c r="E41" s="1084">
        <v>32346</v>
      </c>
      <c r="F41" s="1084">
        <v>62621</v>
      </c>
      <c r="G41" s="1084">
        <v>47620</v>
      </c>
      <c r="H41" s="1084">
        <v>113608</v>
      </c>
      <c r="I41" s="1084">
        <v>277766</v>
      </c>
      <c r="J41" s="1084">
        <v>91801</v>
      </c>
      <c r="K41" s="1084">
        <v>257850</v>
      </c>
      <c r="L41" s="1085">
        <v>205989</v>
      </c>
      <c r="M41" s="1085">
        <v>140003</v>
      </c>
      <c r="N41" s="1085">
        <v>33286</v>
      </c>
      <c r="O41" s="1085">
        <v>27988</v>
      </c>
      <c r="P41" s="1085">
        <v>16067</v>
      </c>
      <c r="Q41" s="1085">
        <v>39138</v>
      </c>
      <c r="R41" s="1085">
        <v>66662</v>
      </c>
      <c r="S41" s="1085">
        <v>415</v>
      </c>
      <c r="T41" s="1085">
        <v>23181</v>
      </c>
    </row>
    <row r="42" spans="1:20" ht="11.1" customHeight="1">
      <c r="A42" s="2974" t="s">
        <v>183</v>
      </c>
      <c r="B42" s="2974"/>
      <c r="C42" s="2974"/>
      <c r="D42" s="1086">
        <v>7308</v>
      </c>
      <c r="E42" s="1086">
        <v>5622</v>
      </c>
      <c r="F42" s="1086">
        <v>4389</v>
      </c>
      <c r="G42" s="1086">
        <v>9930</v>
      </c>
      <c r="H42" s="1086">
        <v>12888</v>
      </c>
      <c r="I42" s="1086">
        <v>13265</v>
      </c>
      <c r="J42" s="1086">
        <v>10887</v>
      </c>
      <c r="K42" s="1086">
        <v>18232</v>
      </c>
      <c r="L42" s="1087">
        <v>22268</v>
      </c>
      <c r="M42" s="1087">
        <v>13886</v>
      </c>
      <c r="N42" s="1087">
        <v>8721</v>
      </c>
      <c r="O42" s="1087">
        <v>5757</v>
      </c>
      <c r="P42" s="1087">
        <v>5718</v>
      </c>
      <c r="Q42" s="1087">
        <v>4825</v>
      </c>
      <c r="R42" s="1087">
        <v>3712</v>
      </c>
      <c r="S42" s="1087">
        <v>5015</v>
      </c>
      <c r="T42" s="1087">
        <v>624</v>
      </c>
    </row>
    <row r="43" spans="1:20" ht="11.1" customHeight="1">
      <c r="A43" s="3107" t="s">
        <v>184</v>
      </c>
      <c r="B43" s="3107"/>
      <c r="C43" s="3107"/>
      <c r="D43" s="1084">
        <v>551</v>
      </c>
      <c r="E43" s="1084">
        <v>76</v>
      </c>
      <c r="F43" s="1084">
        <v>187</v>
      </c>
      <c r="G43" s="1084">
        <v>79</v>
      </c>
      <c r="H43" s="1084">
        <v>0</v>
      </c>
      <c r="I43" s="1084">
        <v>0</v>
      </c>
      <c r="J43" s="1084">
        <v>16</v>
      </c>
      <c r="K43" s="1084">
        <v>0</v>
      </c>
      <c r="L43" s="1085">
        <v>0</v>
      </c>
      <c r="M43" s="1089"/>
      <c r="N43" s="1089"/>
      <c r="O43" s="1089"/>
      <c r="P43" s="1089"/>
      <c r="Q43" s="1089"/>
      <c r="R43" s="1089"/>
      <c r="S43" s="1089"/>
      <c r="T43" s="1089"/>
    </row>
    <row r="44" spans="1:20" ht="11.1" customHeight="1">
      <c r="A44" s="2974" t="s">
        <v>185</v>
      </c>
      <c r="B44" s="2974"/>
      <c r="C44" s="2974"/>
      <c r="D44" s="1086">
        <v>27013</v>
      </c>
      <c r="E44" s="1086">
        <v>15038</v>
      </c>
      <c r="F44" s="1086">
        <v>6404</v>
      </c>
      <c r="G44" s="1086">
        <v>12686</v>
      </c>
      <c r="H44" s="1086">
        <v>35336</v>
      </c>
      <c r="I44" s="1086">
        <v>38781</v>
      </c>
      <c r="J44" s="1086">
        <v>30524</v>
      </c>
      <c r="K44" s="1086">
        <v>23031</v>
      </c>
      <c r="L44" s="1087">
        <v>5034</v>
      </c>
      <c r="M44" s="1087">
        <v>7390</v>
      </c>
      <c r="N44" s="1087">
        <v>8097</v>
      </c>
      <c r="O44" s="1087">
        <v>2622</v>
      </c>
      <c r="P44" s="1087">
        <v>2607</v>
      </c>
      <c r="Q44" s="1087">
        <v>2040</v>
      </c>
      <c r="R44" s="1087">
        <v>627</v>
      </c>
      <c r="S44" s="1087">
        <v>835</v>
      </c>
      <c r="T44" s="1087">
        <v>435</v>
      </c>
    </row>
    <row r="45" spans="1:20" ht="11.1" customHeight="1">
      <c r="A45" s="3107" t="s">
        <v>186</v>
      </c>
      <c r="B45" s="3107"/>
      <c r="C45" s="3107"/>
      <c r="D45" s="1106"/>
      <c r="E45" s="1084">
        <v>340</v>
      </c>
      <c r="F45" s="1084">
        <v>199</v>
      </c>
      <c r="G45" s="1084">
        <v>0</v>
      </c>
      <c r="H45" s="1084">
        <v>75</v>
      </c>
      <c r="I45" s="1084">
        <v>314</v>
      </c>
      <c r="J45" s="1084">
        <v>263</v>
      </c>
      <c r="K45" s="1084">
        <v>87</v>
      </c>
      <c r="L45" s="1085">
        <v>246</v>
      </c>
      <c r="M45" s="1085">
        <v>69</v>
      </c>
      <c r="N45" s="1089"/>
      <c r="O45" s="1089"/>
      <c r="P45" s="1089"/>
      <c r="Q45" s="1089"/>
      <c r="R45" s="1089"/>
      <c r="S45" s="1089"/>
      <c r="T45" s="1089"/>
    </row>
    <row r="46" spans="1:20" ht="11.1" customHeight="1">
      <c r="A46" s="2974" t="s">
        <v>187</v>
      </c>
      <c r="B46" s="2974"/>
      <c r="C46" s="2974"/>
      <c r="D46" s="1086">
        <v>485819</v>
      </c>
      <c r="E46" s="1086">
        <v>679105</v>
      </c>
      <c r="F46" s="1086">
        <v>416012</v>
      </c>
      <c r="G46" s="1086">
        <v>440362</v>
      </c>
      <c r="H46" s="1086">
        <v>483271</v>
      </c>
      <c r="I46" s="1086">
        <v>178322</v>
      </c>
      <c r="J46" s="1086">
        <v>539370</v>
      </c>
      <c r="K46" s="1086">
        <v>447167</v>
      </c>
      <c r="L46" s="1087">
        <v>333459</v>
      </c>
      <c r="M46" s="1087">
        <v>600259</v>
      </c>
      <c r="N46" s="1087">
        <v>144571</v>
      </c>
      <c r="O46" s="1087">
        <v>151897</v>
      </c>
      <c r="P46" s="1087">
        <v>111361</v>
      </c>
      <c r="Q46" s="1087">
        <v>127565</v>
      </c>
      <c r="R46" s="1087">
        <v>128147</v>
      </c>
      <c r="S46" s="1087">
        <v>34646</v>
      </c>
      <c r="T46" s="1087">
        <v>56136</v>
      </c>
    </row>
    <row r="47" spans="1:20" ht="11.1" customHeight="1">
      <c r="A47" s="3107" t="s">
        <v>188</v>
      </c>
      <c r="B47" s="3107"/>
      <c r="C47" s="3107"/>
      <c r="D47" s="1084">
        <v>53175</v>
      </c>
      <c r="E47" s="1084">
        <v>33404</v>
      </c>
      <c r="F47" s="1084">
        <v>9706</v>
      </c>
      <c r="G47" s="1084">
        <v>10303</v>
      </c>
      <c r="H47" s="1084">
        <v>7197</v>
      </c>
      <c r="I47" s="1084">
        <v>40182</v>
      </c>
      <c r="J47" s="1084">
        <v>36280</v>
      </c>
      <c r="K47" s="1084">
        <v>65033</v>
      </c>
      <c r="L47" s="1085">
        <v>83445</v>
      </c>
      <c r="M47" s="1085">
        <v>119555</v>
      </c>
      <c r="N47" s="1085">
        <v>103336</v>
      </c>
      <c r="O47" s="1085">
        <v>160329</v>
      </c>
      <c r="P47" s="1085">
        <v>261763</v>
      </c>
      <c r="Q47" s="1085">
        <v>231660</v>
      </c>
      <c r="R47" s="1085">
        <v>333058</v>
      </c>
      <c r="S47" s="1085">
        <v>16717</v>
      </c>
      <c r="T47" s="1085">
        <v>49212</v>
      </c>
    </row>
    <row r="48" spans="1:20" ht="11.1" customHeight="1">
      <c r="A48" s="2974" t="s">
        <v>189</v>
      </c>
      <c r="B48" s="2974"/>
      <c r="C48" s="2974"/>
      <c r="D48" s="1086">
        <v>7820</v>
      </c>
      <c r="E48" s="1086">
        <v>173</v>
      </c>
      <c r="F48" s="1086">
        <v>1702</v>
      </c>
      <c r="G48" s="1086">
        <v>343</v>
      </c>
      <c r="H48" s="1086">
        <v>6603</v>
      </c>
      <c r="I48" s="1086">
        <v>4444</v>
      </c>
      <c r="J48" s="1086">
        <v>90224</v>
      </c>
      <c r="K48" s="1086">
        <v>83981</v>
      </c>
      <c r="L48" s="1087">
        <v>106845</v>
      </c>
      <c r="M48" s="1087">
        <v>78363</v>
      </c>
      <c r="N48" s="1087">
        <v>13167</v>
      </c>
      <c r="O48" s="1087">
        <v>4424</v>
      </c>
      <c r="P48" s="1087"/>
      <c r="Q48" s="1087"/>
      <c r="R48" s="1087">
        <v>9</v>
      </c>
      <c r="S48" s="1087">
        <v>156</v>
      </c>
      <c r="T48" s="1087">
        <v>149</v>
      </c>
    </row>
    <row r="49" spans="1:20" ht="11.1" customHeight="1">
      <c r="A49" s="3107" t="s">
        <v>190</v>
      </c>
      <c r="B49" s="3107"/>
      <c r="C49" s="3107"/>
      <c r="D49" s="1084">
        <v>2302</v>
      </c>
      <c r="E49" s="1084">
        <v>3427</v>
      </c>
      <c r="F49" s="1084">
        <v>2126</v>
      </c>
      <c r="G49" s="1084">
        <v>1171</v>
      </c>
      <c r="H49" s="1084">
        <v>1710</v>
      </c>
      <c r="I49" s="1084">
        <v>2864</v>
      </c>
      <c r="J49" s="1084">
        <v>925</v>
      </c>
      <c r="K49" s="1084">
        <v>1877</v>
      </c>
      <c r="L49" s="1085">
        <v>4063</v>
      </c>
      <c r="M49" s="1085">
        <v>2020</v>
      </c>
      <c r="N49" s="1085">
        <v>1495</v>
      </c>
      <c r="O49" s="1085">
        <v>1032</v>
      </c>
      <c r="P49" s="1085">
        <v>2454</v>
      </c>
      <c r="Q49" s="1085">
        <v>1196</v>
      </c>
      <c r="R49" s="1085">
        <v>178</v>
      </c>
      <c r="S49" s="1089"/>
      <c r="T49" s="1089"/>
    </row>
    <row r="50" spans="1:20" ht="11.1" customHeight="1">
      <c r="A50" s="2974" t="s">
        <v>191</v>
      </c>
      <c r="B50" s="2974"/>
      <c r="C50" s="2974"/>
      <c r="D50" s="1086">
        <v>17888</v>
      </c>
      <c r="E50" s="1086">
        <v>11419</v>
      </c>
      <c r="F50" s="1086">
        <v>9611</v>
      </c>
      <c r="G50" s="1086">
        <v>33838</v>
      </c>
      <c r="H50" s="1086">
        <v>20001</v>
      </c>
      <c r="I50" s="1086">
        <v>11833</v>
      </c>
      <c r="J50" s="1086">
        <v>19239</v>
      </c>
      <c r="K50" s="1086">
        <v>18583</v>
      </c>
      <c r="L50" s="1087">
        <v>47453</v>
      </c>
      <c r="M50" s="1087">
        <v>28153</v>
      </c>
      <c r="N50" s="1087">
        <v>11974</v>
      </c>
      <c r="O50" s="1087">
        <v>12205</v>
      </c>
      <c r="P50" s="1087">
        <v>11869</v>
      </c>
      <c r="Q50" s="1087">
        <v>37089</v>
      </c>
      <c r="R50" s="1087">
        <v>6276</v>
      </c>
      <c r="S50" s="1087">
        <v>6782</v>
      </c>
      <c r="T50" s="1087">
        <v>2440</v>
      </c>
    </row>
    <row r="51" spans="1:20" ht="11.1" customHeight="1">
      <c r="A51" s="3107" t="s">
        <v>192</v>
      </c>
      <c r="B51" s="3107"/>
      <c r="C51" s="3107"/>
      <c r="D51" s="1084">
        <v>45159</v>
      </c>
      <c r="E51" s="1084">
        <v>65675</v>
      </c>
      <c r="F51" s="1084">
        <v>134474</v>
      </c>
      <c r="G51" s="1084">
        <v>136165</v>
      </c>
      <c r="H51" s="1084">
        <v>144181</v>
      </c>
      <c r="I51" s="1084">
        <v>295573</v>
      </c>
      <c r="J51" s="1084">
        <v>580415</v>
      </c>
      <c r="K51" s="1084">
        <v>608923</v>
      </c>
      <c r="L51" s="1085">
        <v>321583</v>
      </c>
      <c r="M51" s="1085">
        <v>346484</v>
      </c>
      <c r="N51" s="1085">
        <v>216010</v>
      </c>
      <c r="O51" s="1085">
        <v>40733</v>
      </c>
      <c r="P51" s="1085">
        <v>57263</v>
      </c>
      <c r="Q51" s="1085">
        <v>35933</v>
      </c>
      <c r="R51" s="1085">
        <v>64528</v>
      </c>
      <c r="S51" s="1085">
        <v>29250</v>
      </c>
      <c r="T51" s="1085">
        <v>111838</v>
      </c>
    </row>
    <row r="52" spans="1:20" ht="11.1" customHeight="1">
      <c r="A52" s="2974" t="s">
        <v>193</v>
      </c>
      <c r="B52" s="2974"/>
      <c r="C52" s="2974"/>
      <c r="D52" s="1086">
        <v>30887</v>
      </c>
      <c r="E52" s="1086">
        <v>74690</v>
      </c>
      <c r="F52" s="1086">
        <v>54728</v>
      </c>
      <c r="G52" s="1086">
        <v>57600</v>
      </c>
      <c r="H52" s="1086">
        <v>57582</v>
      </c>
      <c r="I52" s="1086">
        <v>44732</v>
      </c>
      <c r="J52" s="1086">
        <v>146553</v>
      </c>
      <c r="K52" s="1086">
        <v>224130</v>
      </c>
      <c r="L52" s="1087">
        <v>420110</v>
      </c>
      <c r="M52" s="1087">
        <v>185510</v>
      </c>
      <c r="N52" s="1087">
        <v>189801</v>
      </c>
      <c r="O52" s="1087">
        <v>158383</v>
      </c>
      <c r="P52" s="1087">
        <v>196573</v>
      </c>
      <c r="Q52" s="1087">
        <v>195427</v>
      </c>
      <c r="R52" s="1087">
        <v>123971</v>
      </c>
      <c r="S52" s="1087">
        <v>74599</v>
      </c>
      <c r="T52" s="1087">
        <v>68045</v>
      </c>
    </row>
    <row r="53" spans="1:20" ht="11.1" customHeight="1">
      <c r="A53" s="3107" t="s">
        <v>194</v>
      </c>
      <c r="B53" s="3107"/>
      <c r="C53" s="3107"/>
      <c r="D53" s="1084">
        <v>6993</v>
      </c>
      <c r="E53" s="1084">
        <v>8523</v>
      </c>
      <c r="F53" s="1084">
        <v>9009</v>
      </c>
      <c r="G53" s="1084">
        <v>5353</v>
      </c>
      <c r="H53" s="1084">
        <v>8425</v>
      </c>
      <c r="I53" s="1084">
        <v>9324</v>
      </c>
      <c r="J53" s="1084">
        <v>36348</v>
      </c>
      <c r="K53" s="1084">
        <v>37613</v>
      </c>
      <c r="L53" s="1085">
        <v>42556</v>
      </c>
      <c r="M53" s="1085">
        <v>30841</v>
      </c>
      <c r="N53" s="1085">
        <v>26321</v>
      </c>
      <c r="O53" s="1085">
        <v>8347</v>
      </c>
      <c r="P53" s="1085">
        <v>6625</v>
      </c>
      <c r="Q53" s="1085">
        <v>32320</v>
      </c>
      <c r="R53" s="1085">
        <v>32918</v>
      </c>
      <c r="S53" s="1085">
        <v>1991</v>
      </c>
      <c r="T53" s="1085">
        <v>6023</v>
      </c>
    </row>
    <row r="54" spans="1:20" ht="11.1" customHeight="1">
      <c r="A54" s="2974" t="s">
        <v>195</v>
      </c>
      <c r="B54" s="2974"/>
      <c r="C54" s="2974"/>
      <c r="D54" s="1086">
        <v>32</v>
      </c>
      <c r="E54" s="1086">
        <v>33</v>
      </c>
      <c r="F54" s="1086">
        <v>48</v>
      </c>
      <c r="G54" s="1086">
        <v>350</v>
      </c>
      <c r="H54" s="1086">
        <v>129</v>
      </c>
      <c r="I54" s="1086">
        <v>149</v>
      </c>
      <c r="J54" s="1086">
        <v>23</v>
      </c>
      <c r="K54" s="1086">
        <v>588</v>
      </c>
      <c r="L54" s="1087">
        <v>303</v>
      </c>
      <c r="M54" s="1087">
        <v>76</v>
      </c>
      <c r="N54" s="1087">
        <v>22</v>
      </c>
      <c r="O54" s="1087">
        <v>0</v>
      </c>
      <c r="P54" s="1087">
        <v>0</v>
      </c>
      <c r="Q54" s="1087">
        <v>0</v>
      </c>
      <c r="R54" s="1089"/>
      <c r="S54" s="1089"/>
      <c r="T54" s="1089"/>
    </row>
    <row r="55" spans="1:20" ht="12" customHeight="1">
      <c r="A55" s="3113" t="s">
        <v>969</v>
      </c>
      <c r="B55" s="3114"/>
      <c r="C55" s="3114"/>
      <c r="D55" s="1090">
        <v>3341840</v>
      </c>
      <c r="E55" s="1090">
        <v>3651106</v>
      </c>
      <c r="F55" s="1090">
        <v>3200121</v>
      </c>
      <c r="G55" s="1090">
        <v>4209086</v>
      </c>
      <c r="H55" s="1090">
        <v>5231658</v>
      </c>
      <c r="I55" s="1090">
        <v>7034327</v>
      </c>
      <c r="J55" s="1090">
        <v>8013308</v>
      </c>
      <c r="K55" s="1090">
        <v>10394642</v>
      </c>
      <c r="L55" s="1090">
        <v>10329185</v>
      </c>
      <c r="M55" s="1090">
        <v>6735519</v>
      </c>
      <c r="N55" s="1090">
        <v>3928943</v>
      </c>
      <c r="O55" s="1090">
        <v>4385788</v>
      </c>
      <c r="P55" s="1090">
        <v>4300833</v>
      </c>
      <c r="Q55" s="1090">
        <v>4253958</v>
      </c>
      <c r="R55" s="1090">
        <v>5348554</v>
      </c>
      <c r="S55" s="1091">
        <v>3382072</v>
      </c>
      <c r="T55" s="1091">
        <v>2817986</v>
      </c>
    </row>
    <row r="56" spans="1:20" ht="12" customHeight="1">
      <c r="A56" s="3115" t="s">
        <v>711</v>
      </c>
      <c r="B56" s="3115"/>
      <c r="C56" s="3115"/>
      <c r="D56" s="639"/>
      <c r="E56" s="639"/>
      <c r="F56" s="1092"/>
      <c r="G56" s="639"/>
      <c r="H56" s="639"/>
      <c r="I56" s="639"/>
      <c r="J56" s="639"/>
      <c r="K56" s="639"/>
      <c r="L56" s="639"/>
      <c r="M56" s="1093"/>
      <c r="N56" s="1093"/>
      <c r="O56" s="1093"/>
      <c r="P56" s="1093"/>
      <c r="Q56" s="1093"/>
      <c r="R56" s="1093"/>
      <c r="S56" s="226"/>
    </row>
    <row r="57" spans="1:20" ht="12" customHeight="1">
      <c r="A57" s="2974" t="s">
        <v>1063</v>
      </c>
      <c r="B57" s="2537"/>
      <c r="C57" s="2537"/>
      <c r="D57" s="2537"/>
      <c r="E57" s="2537"/>
      <c r="F57" s="2537"/>
      <c r="G57" s="2537"/>
      <c r="H57" s="2537"/>
      <c r="I57" s="2537"/>
      <c r="J57" s="2537"/>
      <c r="K57" s="2537"/>
      <c r="L57" s="2537"/>
      <c r="M57" s="2537"/>
      <c r="N57" s="2537"/>
      <c r="O57" s="2537"/>
      <c r="P57" s="2537"/>
      <c r="Q57" s="2537"/>
      <c r="R57" s="2537"/>
      <c r="S57" s="1088"/>
    </row>
    <row r="58" spans="1:20" s="330" customFormat="1" ht="36" customHeight="1">
      <c r="A58" s="2332" t="s">
        <v>505</v>
      </c>
      <c r="B58" s="2332"/>
      <c r="C58" s="2332" t="s">
        <v>2202</v>
      </c>
      <c r="D58" s="2332"/>
      <c r="E58" s="2332"/>
      <c r="F58" s="2332"/>
      <c r="G58" s="2332"/>
      <c r="H58" s="2332"/>
      <c r="I58" s="2332"/>
      <c r="J58" s="2332"/>
      <c r="K58" s="2332"/>
      <c r="L58" s="2332"/>
      <c r="M58" s="2332"/>
      <c r="N58" s="2332"/>
      <c r="O58" s="2332"/>
      <c r="P58" s="2332"/>
      <c r="Q58" s="2332"/>
      <c r="R58" s="2332"/>
      <c r="S58" s="2774"/>
      <c r="T58" s="2774"/>
    </row>
    <row r="59" spans="1:20">
      <c r="C59" s="642"/>
      <c r="D59" s="642"/>
      <c r="E59" s="642"/>
      <c r="F59" s="642"/>
      <c r="G59" s="642"/>
      <c r="H59" s="642"/>
      <c r="I59" s="642"/>
      <c r="J59" s="642"/>
      <c r="K59" s="642"/>
      <c r="L59" s="642"/>
      <c r="M59" s="642"/>
    </row>
    <row r="60" spans="1:20" ht="11.1" customHeight="1">
      <c r="C60" s="3110"/>
      <c r="D60" s="2863"/>
      <c r="E60" s="2863"/>
      <c r="F60" s="2863"/>
      <c r="G60" s="2863"/>
      <c r="H60" s="2863"/>
      <c r="I60" s="2863"/>
      <c r="J60" s="2863"/>
      <c r="K60" s="2863"/>
    </row>
    <row r="61" spans="1:20">
      <c r="D61" s="1094"/>
    </row>
    <row r="62" spans="1:20">
      <c r="D62" s="1094"/>
    </row>
  </sheetData>
  <mergeCells count="59">
    <mergeCell ref="C60:K60"/>
    <mergeCell ref="A1:T2"/>
    <mergeCell ref="A53:C53"/>
    <mergeCell ref="A54:C54"/>
    <mergeCell ref="A55:C55"/>
    <mergeCell ref="A56:C56"/>
    <mergeCell ref="A57:R57"/>
    <mergeCell ref="A58:B58"/>
    <mergeCell ref="A47:C47"/>
    <mergeCell ref="A48:C48"/>
    <mergeCell ref="A49:C49"/>
    <mergeCell ref="A50:C50"/>
    <mergeCell ref="A51:C51"/>
    <mergeCell ref="A52:C52"/>
    <mergeCell ref="A41:C41"/>
    <mergeCell ref="A42:C42"/>
    <mergeCell ref="A43:C43"/>
    <mergeCell ref="A44:C44"/>
    <mergeCell ref="A45:C45"/>
    <mergeCell ref="A46:C46"/>
    <mergeCell ref="A28:C28"/>
    <mergeCell ref="A29:C29"/>
    <mergeCell ref="A30:C30"/>
    <mergeCell ref="A40:C40"/>
    <mergeCell ref="A31:C31"/>
    <mergeCell ref="A32:C32"/>
    <mergeCell ref="A33:C33"/>
    <mergeCell ref="A34:C34"/>
    <mergeCell ref="A35:C35"/>
    <mergeCell ref="A36:C36"/>
    <mergeCell ref="A37:C37"/>
    <mergeCell ref="A38:C38"/>
    <mergeCell ref="A39:C39"/>
    <mergeCell ref="A22:C22"/>
    <mergeCell ref="A23:C23"/>
    <mergeCell ref="A24:C24"/>
    <mergeCell ref="A26:C26"/>
    <mergeCell ref="A27:C27"/>
    <mergeCell ref="A17:C17"/>
    <mergeCell ref="A18:C18"/>
    <mergeCell ref="A19:C19"/>
    <mergeCell ref="A20:C20"/>
    <mergeCell ref="A21:C21"/>
    <mergeCell ref="C58:T58"/>
    <mergeCell ref="A13:C13"/>
    <mergeCell ref="A3:C4"/>
    <mergeCell ref="D3:T3"/>
    <mergeCell ref="A5:C5"/>
    <mergeCell ref="A6:C6"/>
    <mergeCell ref="A7:C7"/>
    <mergeCell ref="A8:C8"/>
    <mergeCell ref="A9:C9"/>
    <mergeCell ref="A10:C10"/>
    <mergeCell ref="A11:C11"/>
    <mergeCell ref="A12:C12"/>
    <mergeCell ref="A25:C25"/>
    <mergeCell ref="A14:C14"/>
    <mergeCell ref="A15:C15"/>
    <mergeCell ref="A16:C16"/>
  </mergeCells>
  <pageMargins left="0.75" right="0.75" top="1" bottom="1" header="0.5" footer="0.5"/>
  <pageSetup paperSize="17" scale="90" orientation="landscape" horizontalDpi="1200" verticalDpi="1200" r:id="rId1"/>
  <headerFooter alignWithMargins="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5">
    <tabColor indexed="20"/>
  </sheetPr>
  <dimension ref="A1:T66"/>
  <sheetViews>
    <sheetView showGridLines="0" workbookViewId="0">
      <pane xSplit="3" ySplit="4" topLeftCell="D5" activePane="bottomRight" state="frozen"/>
      <selection pane="topRight" activeCell="D1" sqref="D1"/>
      <selection pane="bottomLeft" activeCell="A5" sqref="A5"/>
      <selection pane="bottomRight" sqref="A1:T2"/>
    </sheetView>
  </sheetViews>
  <sheetFormatPr defaultColWidth="9.140625" defaultRowHeight="12.75"/>
  <cols>
    <col min="1" max="1" width="4.5703125" style="214" customWidth="1"/>
    <col min="2" max="2" width="2.5703125" style="214" customWidth="1"/>
    <col min="3" max="3" width="7.85546875" style="214" customWidth="1"/>
    <col min="4" max="18" width="8.7109375" style="214" customWidth="1"/>
    <col min="19" max="19" width="7.42578125" style="214" customWidth="1"/>
    <col min="20" max="16384" width="9.140625" style="214"/>
  </cols>
  <sheetData>
    <row r="1" spans="1:20" ht="12.75" customHeight="1">
      <c r="A1" s="2503" t="s">
        <v>1755</v>
      </c>
      <c r="B1" s="2503"/>
      <c r="C1" s="2503"/>
      <c r="D1" s="2503"/>
      <c r="E1" s="2503"/>
      <c r="F1" s="2503"/>
      <c r="G1" s="2503"/>
      <c r="H1" s="2503"/>
      <c r="I1" s="2503"/>
      <c r="J1" s="2503"/>
      <c r="K1" s="2503"/>
      <c r="L1" s="2503"/>
      <c r="M1" s="2503"/>
      <c r="N1" s="2503"/>
      <c r="O1" s="2503"/>
      <c r="P1" s="2503"/>
      <c r="Q1" s="2503"/>
      <c r="R1" s="2503"/>
      <c r="S1" s="2337"/>
      <c r="T1" s="2337"/>
    </row>
    <row r="2" spans="1:20">
      <c r="A2" s="2330"/>
      <c r="B2" s="2330"/>
      <c r="C2" s="2330"/>
      <c r="D2" s="2330"/>
      <c r="E2" s="2330"/>
      <c r="F2" s="2330"/>
      <c r="G2" s="2330"/>
      <c r="H2" s="2330"/>
      <c r="I2" s="2330"/>
      <c r="J2" s="2330"/>
      <c r="K2" s="2330"/>
      <c r="L2" s="2330"/>
      <c r="M2" s="2330"/>
      <c r="N2" s="2330"/>
      <c r="O2" s="2330"/>
      <c r="P2" s="2330"/>
      <c r="Q2" s="2330"/>
      <c r="R2" s="2330"/>
      <c r="S2" s="2337"/>
      <c r="T2" s="2337"/>
    </row>
    <row r="3" spans="1:20" ht="15.95" customHeight="1">
      <c r="A3" s="2997" t="s">
        <v>551</v>
      </c>
      <c r="B3" s="3010"/>
      <c r="C3" s="3010"/>
      <c r="D3" s="3116" t="s">
        <v>714</v>
      </c>
      <c r="E3" s="3117"/>
      <c r="F3" s="3117"/>
      <c r="G3" s="3117"/>
      <c r="H3" s="3117"/>
      <c r="I3" s="3117"/>
      <c r="J3" s="3117"/>
      <c r="K3" s="3117"/>
      <c r="L3" s="2826"/>
      <c r="M3" s="2826"/>
      <c r="N3" s="2826"/>
      <c r="O3" s="2826"/>
      <c r="P3" s="2826"/>
      <c r="Q3" s="2826"/>
      <c r="R3" s="2826"/>
      <c r="S3" s="2898"/>
      <c r="T3" s="2898"/>
    </row>
    <row r="4" spans="1:20">
      <c r="A4" s="3011"/>
      <c r="B4" s="3010"/>
      <c r="C4" s="3010"/>
      <c r="D4" s="1095">
        <v>2002</v>
      </c>
      <c r="E4" s="1096">
        <v>2003</v>
      </c>
      <c r="F4" s="1096">
        <v>2004</v>
      </c>
      <c r="G4" s="1096">
        <v>2005</v>
      </c>
      <c r="H4" s="1096">
        <v>2006</v>
      </c>
      <c r="I4" s="1096">
        <v>2007</v>
      </c>
      <c r="J4" s="1096">
        <v>2008</v>
      </c>
      <c r="K4" s="1096">
        <v>2009</v>
      </c>
      <c r="L4" s="1097">
        <v>2010</v>
      </c>
      <c r="M4" s="1097">
        <v>2011</v>
      </c>
      <c r="N4" s="1097">
        <v>2012</v>
      </c>
      <c r="O4" s="1097">
        <v>2013</v>
      </c>
      <c r="P4" s="1097">
        <v>2014</v>
      </c>
      <c r="Q4" s="1097">
        <v>2015</v>
      </c>
      <c r="R4" s="1097">
        <v>2016</v>
      </c>
      <c r="S4" s="1097">
        <v>2017</v>
      </c>
      <c r="T4" s="1097">
        <v>2018</v>
      </c>
    </row>
    <row r="5" spans="1:20" ht="11.1" customHeight="1">
      <c r="A5" s="3107" t="s">
        <v>555</v>
      </c>
      <c r="B5" s="3107"/>
      <c r="C5" s="3107"/>
      <c r="D5" s="1098">
        <v>1146</v>
      </c>
      <c r="E5" s="1099">
        <v>1160</v>
      </c>
      <c r="F5" s="1099">
        <v>1064</v>
      </c>
      <c r="G5" s="1099">
        <v>1799</v>
      </c>
      <c r="H5" s="1099">
        <v>929</v>
      </c>
      <c r="I5" s="1099">
        <v>334</v>
      </c>
      <c r="J5" s="1099">
        <v>529</v>
      </c>
      <c r="K5" s="1099">
        <v>414</v>
      </c>
      <c r="L5" s="1100">
        <v>407</v>
      </c>
      <c r="M5" s="1100">
        <v>343</v>
      </c>
      <c r="N5" s="1100">
        <v>50</v>
      </c>
      <c r="O5" s="1100">
        <v>38</v>
      </c>
      <c r="P5" s="1100">
        <v>31</v>
      </c>
      <c r="Q5" s="1100">
        <v>57</v>
      </c>
      <c r="R5" s="1100">
        <v>63</v>
      </c>
      <c r="S5" s="1100">
        <v>41</v>
      </c>
      <c r="T5" s="1100">
        <v>35</v>
      </c>
    </row>
    <row r="6" spans="1:20" ht="11.1" customHeight="1">
      <c r="A6" s="2974" t="s">
        <v>556</v>
      </c>
      <c r="B6" s="2974"/>
      <c r="C6" s="2974"/>
      <c r="D6" s="1101">
        <v>6</v>
      </c>
      <c r="E6" s="1101">
        <v>4</v>
      </c>
      <c r="F6" s="1101">
        <v>2</v>
      </c>
      <c r="G6" s="1101">
        <v>7</v>
      </c>
      <c r="H6" s="1101">
        <v>3</v>
      </c>
      <c r="I6" s="1101">
        <v>8</v>
      </c>
      <c r="J6" s="1101">
        <v>6</v>
      </c>
      <c r="K6" s="1101">
        <v>4</v>
      </c>
      <c r="L6" s="1102">
        <v>5</v>
      </c>
      <c r="M6" s="1102">
        <v>8</v>
      </c>
      <c r="N6" s="1102">
        <v>3</v>
      </c>
      <c r="O6" s="1102">
        <v>2</v>
      </c>
      <c r="P6" s="1102">
        <v>2</v>
      </c>
      <c r="Q6" s="1102">
        <v>0</v>
      </c>
      <c r="R6" s="1102">
        <v>0</v>
      </c>
      <c r="S6" s="1103"/>
      <c r="T6" s="1102">
        <v>0</v>
      </c>
    </row>
    <row r="7" spans="1:20" ht="11.1" customHeight="1">
      <c r="A7" s="3107" t="s">
        <v>557</v>
      </c>
      <c r="B7" s="3107"/>
      <c r="C7" s="3107"/>
      <c r="D7" s="1098">
        <v>19</v>
      </c>
      <c r="E7" s="1099">
        <v>5</v>
      </c>
      <c r="F7" s="1099">
        <v>20</v>
      </c>
      <c r="G7" s="1099">
        <v>20</v>
      </c>
      <c r="H7" s="1099">
        <v>46</v>
      </c>
      <c r="I7" s="1099">
        <v>30</v>
      </c>
      <c r="J7" s="1099">
        <v>28</v>
      </c>
      <c r="K7" s="1099">
        <v>22</v>
      </c>
      <c r="L7" s="1100">
        <v>37</v>
      </c>
      <c r="M7" s="1100">
        <v>37</v>
      </c>
      <c r="N7" s="1100">
        <v>23</v>
      </c>
      <c r="O7" s="1100">
        <v>13</v>
      </c>
      <c r="P7" s="1100">
        <v>2</v>
      </c>
      <c r="Q7" s="1100">
        <v>8</v>
      </c>
      <c r="R7" s="1100">
        <v>7</v>
      </c>
      <c r="S7" s="1100">
        <v>4</v>
      </c>
      <c r="T7" s="1100">
        <v>34</v>
      </c>
    </row>
    <row r="8" spans="1:20" ht="11.1" customHeight="1">
      <c r="A8" s="2974" t="s">
        <v>558</v>
      </c>
      <c r="B8" s="2974"/>
      <c r="C8" s="2974"/>
      <c r="D8" s="1101">
        <v>184</v>
      </c>
      <c r="E8" s="1101">
        <v>254</v>
      </c>
      <c r="F8" s="1101">
        <v>205</v>
      </c>
      <c r="G8" s="1101">
        <v>138</v>
      </c>
      <c r="H8" s="1101">
        <v>133</v>
      </c>
      <c r="I8" s="1101">
        <v>185</v>
      </c>
      <c r="J8" s="1101">
        <v>114</v>
      </c>
      <c r="K8" s="1101">
        <v>114</v>
      </c>
      <c r="L8" s="1102">
        <v>16</v>
      </c>
      <c r="M8" s="1102">
        <v>16</v>
      </c>
      <c r="N8" s="1102">
        <v>11</v>
      </c>
      <c r="O8" s="1102">
        <v>9</v>
      </c>
      <c r="P8" s="1102">
        <v>11</v>
      </c>
      <c r="Q8" s="1102">
        <v>21</v>
      </c>
      <c r="R8" s="1102">
        <v>20</v>
      </c>
      <c r="S8" s="1102">
        <v>42</v>
      </c>
      <c r="T8" s="1102">
        <v>19</v>
      </c>
    </row>
    <row r="9" spans="1:20" ht="11.1" customHeight="1">
      <c r="A9" s="3107" t="s">
        <v>559</v>
      </c>
      <c r="B9" s="3107"/>
      <c r="C9" s="3107"/>
      <c r="D9" s="1098">
        <v>2104</v>
      </c>
      <c r="E9" s="1099">
        <v>1880</v>
      </c>
      <c r="F9" s="1099">
        <v>1502</v>
      </c>
      <c r="G9" s="1099">
        <v>1624</v>
      </c>
      <c r="H9" s="1099">
        <v>1517</v>
      </c>
      <c r="I9" s="1099">
        <v>1897</v>
      </c>
      <c r="J9" s="1099">
        <v>1707</v>
      </c>
      <c r="K9" s="1099">
        <v>1996</v>
      </c>
      <c r="L9" s="1100">
        <v>1481</v>
      </c>
      <c r="M9" s="1100">
        <v>1326</v>
      </c>
      <c r="N9" s="1100">
        <v>1279</v>
      </c>
      <c r="O9" s="1100">
        <v>1641</v>
      </c>
      <c r="P9" s="1100">
        <v>2013</v>
      </c>
      <c r="Q9" s="1100">
        <v>1893</v>
      </c>
      <c r="R9" s="1100">
        <v>1483</v>
      </c>
      <c r="S9" s="1100">
        <v>1135</v>
      </c>
      <c r="T9" s="1100">
        <v>889</v>
      </c>
    </row>
    <row r="10" spans="1:20" ht="11.1" customHeight="1">
      <c r="A10" s="2974" t="s">
        <v>560</v>
      </c>
      <c r="B10" s="2974"/>
      <c r="C10" s="2974"/>
      <c r="D10" s="1101">
        <v>128</v>
      </c>
      <c r="E10" s="1101">
        <v>31</v>
      </c>
      <c r="F10" s="1101">
        <v>10</v>
      </c>
      <c r="G10" s="1101">
        <v>17</v>
      </c>
      <c r="H10" s="1101">
        <v>14</v>
      </c>
      <c r="I10" s="1101">
        <v>31</v>
      </c>
      <c r="J10" s="1101">
        <v>17</v>
      </c>
      <c r="K10" s="1101">
        <v>28</v>
      </c>
      <c r="L10" s="1102">
        <v>7</v>
      </c>
      <c r="M10" s="1102">
        <v>16</v>
      </c>
      <c r="N10" s="1102">
        <v>3</v>
      </c>
      <c r="O10" s="1102">
        <v>2</v>
      </c>
      <c r="P10" s="1102">
        <v>3</v>
      </c>
      <c r="Q10" s="1102">
        <v>6</v>
      </c>
      <c r="R10" s="1102">
        <v>13</v>
      </c>
      <c r="S10" s="1102">
        <v>9</v>
      </c>
      <c r="T10" s="1102">
        <v>13</v>
      </c>
    </row>
    <row r="11" spans="1:20" ht="11.1" customHeight="1">
      <c r="A11" s="3107" t="s">
        <v>561</v>
      </c>
      <c r="B11" s="3107"/>
      <c r="C11" s="3107"/>
      <c r="D11" s="1098">
        <v>62</v>
      </c>
      <c r="E11" s="1099">
        <v>31</v>
      </c>
      <c r="F11" s="1099">
        <v>49</v>
      </c>
      <c r="G11" s="1099">
        <v>16</v>
      </c>
      <c r="H11" s="1099">
        <v>8</v>
      </c>
      <c r="I11" s="1099">
        <v>20</v>
      </c>
      <c r="J11" s="1099">
        <v>36</v>
      </c>
      <c r="K11" s="1099">
        <v>26</v>
      </c>
      <c r="L11" s="1100">
        <v>22</v>
      </c>
      <c r="M11" s="1100">
        <v>34</v>
      </c>
      <c r="N11" s="1100">
        <v>19</v>
      </c>
      <c r="O11" s="1100">
        <v>15</v>
      </c>
      <c r="P11" s="1100">
        <v>31</v>
      </c>
      <c r="Q11" s="1100">
        <v>16</v>
      </c>
      <c r="R11" s="1100">
        <v>18</v>
      </c>
      <c r="S11" s="1100">
        <v>15</v>
      </c>
      <c r="T11" s="1100">
        <v>34</v>
      </c>
    </row>
    <row r="12" spans="1:20" ht="11.1" customHeight="1">
      <c r="A12" s="2974" t="s">
        <v>152</v>
      </c>
      <c r="B12" s="2974"/>
      <c r="C12" s="2974"/>
      <c r="D12" s="1101">
        <v>1</v>
      </c>
      <c r="E12" s="1101">
        <v>5</v>
      </c>
      <c r="F12" s="1101">
        <v>2</v>
      </c>
      <c r="G12" s="1101">
        <v>8</v>
      </c>
      <c r="H12" s="1101">
        <v>6</v>
      </c>
      <c r="I12" s="1101">
        <v>0</v>
      </c>
      <c r="J12" s="1101">
        <v>11</v>
      </c>
      <c r="K12" s="1101">
        <v>23</v>
      </c>
      <c r="L12" s="1102">
        <v>23</v>
      </c>
      <c r="M12" s="1102">
        <v>24</v>
      </c>
      <c r="N12" s="1102">
        <v>11</v>
      </c>
      <c r="O12" s="1102">
        <v>8</v>
      </c>
      <c r="P12" s="1102">
        <v>5</v>
      </c>
      <c r="Q12" s="1102">
        <v>4</v>
      </c>
      <c r="R12" s="1102">
        <v>6</v>
      </c>
      <c r="S12" s="1102">
        <v>2</v>
      </c>
      <c r="T12" s="1102">
        <v>0</v>
      </c>
    </row>
    <row r="13" spans="1:20" ht="11.1" customHeight="1">
      <c r="A13" s="3107" t="s">
        <v>154</v>
      </c>
      <c r="B13" s="3107"/>
      <c r="C13" s="3107"/>
      <c r="D13" s="1098">
        <v>369</v>
      </c>
      <c r="E13" s="1099">
        <v>393</v>
      </c>
      <c r="F13" s="1099">
        <v>242</v>
      </c>
      <c r="G13" s="1099">
        <v>284</v>
      </c>
      <c r="H13" s="1099">
        <v>308</v>
      </c>
      <c r="I13" s="1099">
        <v>263</v>
      </c>
      <c r="J13" s="1099">
        <v>299</v>
      </c>
      <c r="K13" s="1099">
        <v>295</v>
      </c>
      <c r="L13" s="1100">
        <v>321</v>
      </c>
      <c r="M13" s="1100">
        <v>273</v>
      </c>
      <c r="N13" s="1100">
        <v>224</v>
      </c>
      <c r="O13" s="1100">
        <v>278</v>
      </c>
      <c r="P13" s="1100">
        <v>217</v>
      </c>
      <c r="Q13" s="1100">
        <v>85</v>
      </c>
      <c r="R13" s="1100">
        <v>84</v>
      </c>
      <c r="S13" s="1100">
        <v>43</v>
      </c>
      <c r="T13" s="1100">
        <v>25</v>
      </c>
    </row>
    <row r="14" spans="1:20" ht="11.1" customHeight="1">
      <c r="A14" s="2974" t="s">
        <v>155</v>
      </c>
      <c r="B14" s="2974"/>
      <c r="C14" s="2974"/>
      <c r="D14" s="1101">
        <v>476</v>
      </c>
      <c r="E14" s="1101">
        <v>675</v>
      </c>
      <c r="F14" s="1101">
        <v>416</v>
      </c>
      <c r="G14" s="1101">
        <v>432</v>
      </c>
      <c r="H14" s="1101">
        <v>414</v>
      </c>
      <c r="I14" s="1101">
        <v>323</v>
      </c>
      <c r="J14" s="1101">
        <v>215</v>
      </c>
      <c r="K14" s="1101">
        <v>300</v>
      </c>
      <c r="L14" s="1102">
        <v>200</v>
      </c>
      <c r="M14" s="1102">
        <v>182</v>
      </c>
      <c r="N14" s="1102">
        <v>125</v>
      </c>
      <c r="O14" s="1102">
        <v>66</v>
      </c>
      <c r="P14" s="1102">
        <v>71</v>
      </c>
      <c r="Q14" s="1102">
        <v>95</v>
      </c>
      <c r="R14" s="1102">
        <v>105</v>
      </c>
      <c r="S14" s="1102">
        <v>118</v>
      </c>
      <c r="T14" s="1102">
        <v>91</v>
      </c>
    </row>
    <row r="15" spans="1:20" ht="11.1" customHeight="1">
      <c r="A15" s="3107" t="s">
        <v>156</v>
      </c>
      <c r="B15" s="3107"/>
      <c r="C15" s="3107"/>
      <c r="D15" s="1098">
        <v>9865</v>
      </c>
      <c r="E15" s="1099">
        <v>9662</v>
      </c>
      <c r="F15" s="1099">
        <v>7945</v>
      </c>
      <c r="G15" s="1099">
        <v>5096</v>
      </c>
      <c r="H15" s="1099">
        <v>3974</v>
      </c>
      <c r="I15" s="1099">
        <v>2010</v>
      </c>
      <c r="J15" s="1099">
        <v>2506</v>
      </c>
      <c r="K15" s="1099">
        <v>869</v>
      </c>
      <c r="L15" s="1100">
        <v>399</v>
      </c>
      <c r="M15" s="1100">
        <v>377</v>
      </c>
      <c r="N15" s="1100">
        <v>429</v>
      </c>
      <c r="O15" s="1100">
        <v>177</v>
      </c>
      <c r="P15" s="1100">
        <v>89</v>
      </c>
      <c r="Q15" s="1100">
        <v>109</v>
      </c>
      <c r="R15" s="1100">
        <v>128</v>
      </c>
      <c r="S15" s="1100">
        <v>54</v>
      </c>
      <c r="T15" s="1100">
        <v>24</v>
      </c>
    </row>
    <row r="16" spans="1:20" ht="11.1" customHeight="1">
      <c r="A16" s="2974" t="s">
        <v>157</v>
      </c>
      <c r="B16" s="2974"/>
      <c r="C16" s="2974"/>
      <c r="D16" s="1101">
        <v>21</v>
      </c>
      <c r="E16" s="1101">
        <v>29</v>
      </c>
      <c r="F16" s="1101">
        <v>29</v>
      </c>
      <c r="G16" s="1101">
        <v>20</v>
      </c>
      <c r="H16" s="1101">
        <v>35</v>
      </c>
      <c r="I16" s="1101">
        <v>13</v>
      </c>
      <c r="J16" s="1101">
        <v>16</v>
      </c>
      <c r="K16" s="1101">
        <v>66</v>
      </c>
      <c r="L16" s="1102">
        <v>38</v>
      </c>
      <c r="M16" s="1102">
        <v>10</v>
      </c>
      <c r="N16" s="1102">
        <v>11</v>
      </c>
      <c r="O16" s="1102">
        <v>5</v>
      </c>
      <c r="P16" s="1102">
        <v>2</v>
      </c>
      <c r="Q16" s="1102">
        <v>2</v>
      </c>
      <c r="R16" s="1102">
        <v>1</v>
      </c>
      <c r="S16" s="1102">
        <v>2</v>
      </c>
      <c r="T16" s="1102">
        <v>2</v>
      </c>
    </row>
    <row r="17" spans="1:20" ht="11.1" customHeight="1">
      <c r="A17" s="3107" t="s">
        <v>158</v>
      </c>
      <c r="B17" s="3107"/>
      <c r="C17" s="3107"/>
      <c r="D17" s="1098">
        <v>163</v>
      </c>
      <c r="E17" s="1099">
        <v>752</v>
      </c>
      <c r="F17" s="1099">
        <v>434</v>
      </c>
      <c r="G17" s="1099">
        <v>353</v>
      </c>
      <c r="H17" s="1099">
        <v>216</v>
      </c>
      <c r="I17" s="1099">
        <v>374</v>
      </c>
      <c r="J17" s="1099">
        <v>130</v>
      </c>
      <c r="K17" s="1099">
        <v>261</v>
      </c>
      <c r="L17" s="1100">
        <v>231</v>
      </c>
      <c r="M17" s="1100">
        <v>156</v>
      </c>
      <c r="N17" s="1100">
        <v>89</v>
      </c>
      <c r="O17" s="1100">
        <v>79</v>
      </c>
      <c r="P17" s="1100">
        <v>113</v>
      </c>
      <c r="Q17" s="1100">
        <v>62</v>
      </c>
      <c r="R17" s="1100">
        <v>45</v>
      </c>
      <c r="S17" s="1100">
        <v>32</v>
      </c>
      <c r="T17" s="1100">
        <v>13</v>
      </c>
    </row>
    <row r="18" spans="1:20" ht="11.1" customHeight="1">
      <c r="A18" s="2974" t="s">
        <v>159</v>
      </c>
      <c r="B18" s="2974"/>
      <c r="C18" s="2974"/>
      <c r="D18" s="1101">
        <v>946</v>
      </c>
      <c r="E18" s="1101">
        <v>1715</v>
      </c>
      <c r="F18" s="1101">
        <v>858</v>
      </c>
      <c r="G18" s="1101">
        <v>885</v>
      </c>
      <c r="H18" s="1101">
        <v>885</v>
      </c>
      <c r="I18" s="1101">
        <v>766</v>
      </c>
      <c r="J18" s="1101">
        <v>633</v>
      </c>
      <c r="K18" s="1101">
        <v>675</v>
      </c>
      <c r="L18" s="1102">
        <v>1246</v>
      </c>
      <c r="M18" s="1102">
        <v>989</v>
      </c>
      <c r="N18" s="1102">
        <v>347</v>
      </c>
      <c r="O18" s="1102">
        <v>434</v>
      </c>
      <c r="P18" s="1102">
        <v>370</v>
      </c>
      <c r="Q18" s="1102">
        <v>421</v>
      </c>
      <c r="R18" s="1102">
        <v>375</v>
      </c>
      <c r="S18" s="1102">
        <v>274</v>
      </c>
      <c r="T18" s="1102">
        <v>223</v>
      </c>
    </row>
    <row r="19" spans="1:20" ht="11.1" customHeight="1">
      <c r="A19" s="3107" t="s">
        <v>160</v>
      </c>
      <c r="B19" s="3107"/>
      <c r="C19" s="3107"/>
      <c r="D19" s="1098">
        <v>5</v>
      </c>
      <c r="E19" s="1099">
        <v>18</v>
      </c>
      <c r="F19" s="1099">
        <v>2</v>
      </c>
      <c r="G19" s="1099">
        <v>6</v>
      </c>
      <c r="H19" s="1099">
        <v>4</v>
      </c>
      <c r="I19" s="1099">
        <v>0</v>
      </c>
      <c r="J19" s="1099">
        <v>3</v>
      </c>
      <c r="K19" s="1099">
        <v>5</v>
      </c>
      <c r="L19" s="1100">
        <v>10</v>
      </c>
      <c r="M19" s="1100">
        <v>2</v>
      </c>
      <c r="N19" s="1100">
        <v>2</v>
      </c>
      <c r="O19" s="1100">
        <v>1</v>
      </c>
      <c r="P19" s="1100">
        <v>15</v>
      </c>
      <c r="Q19" s="1100">
        <v>30</v>
      </c>
      <c r="R19" s="1100">
        <v>1</v>
      </c>
      <c r="S19" s="1100">
        <v>7</v>
      </c>
      <c r="T19" s="1100">
        <v>4</v>
      </c>
    </row>
    <row r="20" spans="1:20" ht="11.1" customHeight="1">
      <c r="A20" s="2974" t="s">
        <v>161</v>
      </c>
      <c r="B20" s="2974"/>
      <c r="C20" s="2974"/>
      <c r="D20" s="1101">
        <v>69</v>
      </c>
      <c r="E20" s="1101">
        <v>42</v>
      </c>
      <c r="F20" s="1101">
        <v>45</v>
      </c>
      <c r="G20" s="1101">
        <v>29</v>
      </c>
      <c r="H20" s="1101">
        <v>25</v>
      </c>
      <c r="I20" s="1101">
        <v>17</v>
      </c>
      <c r="J20" s="1101">
        <v>12</v>
      </c>
      <c r="K20" s="1101">
        <v>29</v>
      </c>
      <c r="L20" s="1102">
        <v>69</v>
      </c>
      <c r="M20" s="1102">
        <v>31</v>
      </c>
      <c r="N20" s="1102">
        <v>10</v>
      </c>
      <c r="O20" s="1102">
        <v>8</v>
      </c>
      <c r="P20" s="1102">
        <v>22</v>
      </c>
      <c r="Q20" s="1102">
        <v>13</v>
      </c>
      <c r="R20" s="1102">
        <v>14</v>
      </c>
      <c r="S20" s="1102">
        <v>3</v>
      </c>
      <c r="T20" s="1102">
        <v>3</v>
      </c>
    </row>
    <row r="21" spans="1:20" ht="11.1" customHeight="1">
      <c r="A21" s="3107" t="s">
        <v>162</v>
      </c>
      <c r="B21" s="3107"/>
      <c r="C21" s="3107"/>
      <c r="D21" s="1098">
        <v>7803</v>
      </c>
      <c r="E21" s="1099">
        <v>8264</v>
      </c>
      <c r="F21" s="1099">
        <v>7907</v>
      </c>
      <c r="G21" s="1099">
        <v>7411</v>
      </c>
      <c r="H21" s="1099">
        <v>6330</v>
      </c>
      <c r="I21" s="1099">
        <v>5482</v>
      </c>
      <c r="J21" s="1099">
        <v>4744</v>
      </c>
      <c r="K21" s="1099">
        <v>5380</v>
      </c>
      <c r="L21" s="1100">
        <v>7434</v>
      </c>
      <c r="M21" s="1100">
        <v>711</v>
      </c>
      <c r="N21" s="1100">
        <v>788</v>
      </c>
      <c r="O21" s="1100">
        <v>886</v>
      </c>
      <c r="P21" s="1100">
        <v>986</v>
      </c>
      <c r="Q21" s="1100">
        <v>916</v>
      </c>
      <c r="R21" s="1100">
        <v>766</v>
      </c>
      <c r="S21" s="1100">
        <v>685</v>
      </c>
      <c r="T21" s="1100">
        <v>0</v>
      </c>
    </row>
    <row r="22" spans="1:20" ht="11.1" customHeight="1">
      <c r="A22" s="2974" t="s">
        <v>163</v>
      </c>
      <c r="B22" s="2974"/>
      <c r="C22" s="2974"/>
      <c r="D22" s="1101">
        <v>126</v>
      </c>
      <c r="E22" s="1101">
        <v>127</v>
      </c>
      <c r="F22" s="1101">
        <v>123</v>
      </c>
      <c r="G22" s="1101">
        <v>75</v>
      </c>
      <c r="H22" s="1101">
        <v>144</v>
      </c>
      <c r="I22" s="1101">
        <v>68</v>
      </c>
      <c r="J22" s="1101">
        <v>81</v>
      </c>
      <c r="K22" s="1101">
        <v>124</v>
      </c>
      <c r="L22" s="1102">
        <v>62</v>
      </c>
      <c r="M22" s="1102">
        <v>56</v>
      </c>
      <c r="N22" s="1102">
        <v>19</v>
      </c>
      <c r="O22" s="1102">
        <v>13</v>
      </c>
      <c r="P22" s="1102">
        <v>10</v>
      </c>
      <c r="Q22" s="1102">
        <v>10</v>
      </c>
      <c r="R22" s="1102">
        <v>16</v>
      </c>
      <c r="S22" s="1102">
        <v>5</v>
      </c>
      <c r="T22" s="1102">
        <v>614</v>
      </c>
    </row>
    <row r="23" spans="1:20" ht="11.1" customHeight="1">
      <c r="A23" s="3107" t="s">
        <v>164</v>
      </c>
      <c r="B23" s="3107"/>
      <c r="C23" s="3107"/>
      <c r="D23" s="1098">
        <v>133</v>
      </c>
      <c r="E23" s="1099">
        <v>208</v>
      </c>
      <c r="F23" s="1099">
        <v>205</v>
      </c>
      <c r="G23" s="1099">
        <v>187</v>
      </c>
      <c r="H23" s="1099">
        <v>183</v>
      </c>
      <c r="I23" s="1099">
        <v>1038</v>
      </c>
      <c r="J23" s="1099">
        <v>162</v>
      </c>
      <c r="K23" s="1099">
        <v>268</v>
      </c>
      <c r="L23" s="1100">
        <v>295</v>
      </c>
      <c r="M23" s="1100">
        <v>341</v>
      </c>
      <c r="N23" s="1100">
        <v>58</v>
      </c>
      <c r="O23" s="1100">
        <v>12</v>
      </c>
      <c r="P23" s="1100">
        <v>35</v>
      </c>
      <c r="Q23" s="1100">
        <v>30</v>
      </c>
      <c r="R23" s="1100">
        <v>6</v>
      </c>
      <c r="S23" s="1103"/>
      <c r="T23" s="1100">
        <v>11</v>
      </c>
    </row>
    <row r="24" spans="1:20" ht="11.1" customHeight="1">
      <c r="A24" s="2974" t="s">
        <v>165</v>
      </c>
      <c r="B24" s="2974"/>
      <c r="C24" s="2974"/>
      <c r="D24" s="1101">
        <v>234</v>
      </c>
      <c r="E24" s="1101">
        <v>170</v>
      </c>
      <c r="F24" s="1101">
        <v>63</v>
      </c>
      <c r="G24" s="1101">
        <v>41</v>
      </c>
      <c r="H24" s="1101">
        <v>40</v>
      </c>
      <c r="I24" s="1101">
        <v>46</v>
      </c>
      <c r="J24" s="1101">
        <v>59</v>
      </c>
      <c r="K24" s="1101">
        <v>53</v>
      </c>
      <c r="L24" s="1102">
        <v>69</v>
      </c>
      <c r="M24" s="1102">
        <v>65</v>
      </c>
      <c r="N24" s="1102">
        <v>52</v>
      </c>
      <c r="O24" s="1102">
        <v>37</v>
      </c>
      <c r="P24" s="1102">
        <v>63</v>
      </c>
      <c r="Q24" s="1102">
        <v>68</v>
      </c>
      <c r="R24" s="1102">
        <v>60</v>
      </c>
      <c r="S24" s="1102">
        <v>46</v>
      </c>
      <c r="T24" s="1102">
        <v>68</v>
      </c>
    </row>
    <row r="25" spans="1:20" ht="11.1" customHeight="1">
      <c r="A25" s="3107" t="s">
        <v>166</v>
      </c>
      <c r="B25" s="3107"/>
      <c r="C25" s="3107"/>
      <c r="D25" s="1098">
        <v>85</v>
      </c>
      <c r="E25" s="1099">
        <v>61</v>
      </c>
      <c r="F25" s="1099">
        <v>0</v>
      </c>
      <c r="G25" s="1099">
        <v>40</v>
      </c>
      <c r="H25" s="1099">
        <v>24</v>
      </c>
      <c r="I25" s="1099">
        <v>46</v>
      </c>
      <c r="J25" s="1099">
        <v>108</v>
      </c>
      <c r="K25" s="1099">
        <v>86</v>
      </c>
      <c r="L25" s="1100">
        <v>112</v>
      </c>
      <c r="M25" s="1100">
        <v>102</v>
      </c>
      <c r="N25" s="1100">
        <v>82</v>
      </c>
      <c r="O25" s="1100">
        <v>27</v>
      </c>
      <c r="P25" s="1100">
        <v>111</v>
      </c>
      <c r="Q25" s="1100">
        <v>116</v>
      </c>
      <c r="R25" s="1100">
        <v>115</v>
      </c>
      <c r="S25" s="1103"/>
      <c r="T25" s="1100">
        <v>0</v>
      </c>
    </row>
    <row r="26" spans="1:20" ht="11.1" customHeight="1">
      <c r="A26" s="2974" t="s">
        <v>167</v>
      </c>
      <c r="B26" s="2974"/>
      <c r="C26" s="2974"/>
      <c r="D26" s="1101">
        <v>201</v>
      </c>
      <c r="E26" s="1101">
        <v>241</v>
      </c>
      <c r="F26" s="1101">
        <v>263</v>
      </c>
      <c r="G26" s="1101">
        <v>1903</v>
      </c>
      <c r="H26" s="1101">
        <v>2581</v>
      </c>
      <c r="I26" s="1101">
        <v>1709</v>
      </c>
      <c r="J26" s="1101">
        <v>820</v>
      </c>
      <c r="K26" s="1101">
        <v>989</v>
      </c>
      <c r="L26" s="1102">
        <v>3375</v>
      </c>
      <c r="M26" s="1102">
        <v>750</v>
      </c>
      <c r="N26" s="1102">
        <v>396</v>
      </c>
      <c r="O26" s="1102">
        <v>392</v>
      </c>
      <c r="P26" s="1102">
        <v>355</v>
      </c>
      <c r="Q26" s="1102">
        <v>340</v>
      </c>
      <c r="R26" s="1102">
        <v>369</v>
      </c>
      <c r="S26" s="1102">
        <v>151</v>
      </c>
      <c r="T26" s="1102">
        <v>189</v>
      </c>
    </row>
    <row r="27" spans="1:20" ht="11.1" customHeight="1">
      <c r="A27" s="3107" t="s">
        <v>168</v>
      </c>
      <c r="B27" s="3107"/>
      <c r="C27" s="3107"/>
      <c r="D27" s="1098">
        <v>19</v>
      </c>
      <c r="E27" s="1099">
        <v>8</v>
      </c>
      <c r="F27" s="1099">
        <v>9</v>
      </c>
      <c r="G27" s="1099">
        <v>17</v>
      </c>
      <c r="H27" s="1099">
        <v>5</v>
      </c>
      <c r="I27" s="1099">
        <v>8</v>
      </c>
      <c r="J27" s="1099">
        <v>15</v>
      </c>
      <c r="K27" s="1099">
        <v>18</v>
      </c>
      <c r="L27" s="1100">
        <v>12</v>
      </c>
      <c r="M27" s="1100">
        <v>32</v>
      </c>
      <c r="N27" s="1100">
        <v>1</v>
      </c>
      <c r="O27" s="1100">
        <v>10</v>
      </c>
      <c r="P27" s="1100">
        <v>11</v>
      </c>
      <c r="Q27" s="1100">
        <v>3</v>
      </c>
      <c r="R27" s="1100">
        <v>1</v>
      </c>
      <c r="S27" s="1103"/>
      <c r="T27" s="1100">
        <v>0</v>
      </c>
    </row>
    <row r="28" spans="1:20" ht="11.1" customHeight="1">
      <c r="A28" s="2974" t="s">
        <v>169</v>
      </c>
      <c r="B28" s="2974"/>
      <c r="C28" s="2974"/>
      <c r="D28" s="1101">
        <v>154</v>
      </c>
      <c r="E28" s="1101">
        <v>53</v>
      </c>
      <c r="F28" s="1101">
        <v>74</v>
      </c>
      <c r="G28" s="1101">
        <v>63</v>
      </c>
      <c r="H28" s="1101">
        <v>67</v>
      </c>
      <c r="I28" s="1101">
        <v>109</v>
      </c>
      <c r="J28" s="1101">
        <v>75</v>
      </c>
      <c r="K28" s="1101">
        <v>78</v>
      </c>
      <c r="L28" s="1102">
        <v>69</v>
      </c>
      <c r="M28" s="1102">
        <v>37</v>
      </c>
      <c r="N28" s="1102">
        <v>20</v>
      </c>
      <c r="O28" s="1102">
        <v>25</v>
      </c>
      <c r="P28" s="1102">
        <v>34</v>
      </c>
      <c r="Q28" s="1102">
        <v>49</v>
      </c>
      <c r="R28" s="1102">
        <v>51</v>
      </c>
      <c r="S28" s="1102">
        <v>48</v>
      </c>
      <c r="T28" s="1102">
        <v>27</v>
      </c>
    </row>
    <row r="29" spans="1:20" ht="11.1" customHeight="1">
      <c r="A29" s="3107" t="s">
        <v>170</v>
      </c>
      <c r="B29" s="3107"/>
      <c r="C29" s="3107"/>
      <c r="D29" s="1098">
        <v>210</v>
      </c>
      <c r="E29" s="1099">
        <v>346</v>
      </c>
      <c r="F29" s="1099">
        <v>284</v>
      </c>
      <c r="G29" s="1099">
        <v>352</v>
      </c>
      <c r="H29" s="1099">
        <v>228</v>
      </c>
      <c r="I29" s="1099">
        <v>263</v>
      </c>
      <c r="J29" s="1099">
        <v>270</v>
      </c>
      <c r="K29" s="1099">
        <v>143</v>
      </c>
      <c r="L29" s="1100">
        <v>106</v>
      </c>
      <c r="M29" s="1100">
        <v>66</v>
      </c>
      <c r="N29" s="1100">
        <v>12</v>
      </c>
      <c r="O29" s="1100">
        <v>20</v>
      </c>
      <c r="P29" s="1100">
        <v>20</v>
      </c>
      <c r="Q29" s="1100">
        <v>17</v>
      </c>
      <c r="R29" s="1100">
        <v>12</v>
      </c>
      <c r="S29" s="1100">
        <v>12</v>
      </c>
      <c r="T29" s="1100">
        <v>25</v>
      </c>
    </row>
    <row r="30" spans="1:20" ht="10.5" customHeight="1">
      <c r="A30" s="2974" t="s">
        <v>171</v>
      </c>
      <c r="B30" s="2974"/>
      <c r="C30" s="2974"/>
      <c r="D30" s="1101">
        <v>2</v>
      </c>
      <c r="E30" s="1101">
        <v>3</v>
      </c>
      <c r="F30" s="1101">
        <v>1</v>
      </c>
      <c r="G30" s="1101">
        <v>0</v>
      </c>
      <c r="H30" s="1101">
        <v>0</v>
      </c>
      <c r="I30" s="1101">
        <v>0</v>
      </c>
      <c r="J30" s="1101">
        <v>5</v>
      </c>
      <c r="K30" s="1101">
        <v>4</v>
      </c>
      <c r="L30" s="1102">
        <v>4</v>
      </c>
      <c r="M30" s="1102">
        <v>4</v>
      </c>
      <c r="N30" s="1102">
        <v>8</v>
      </c>
      <c r="O30" s="1102">
        <v>2</v>
      </c>
      <c r="P30" s="1102">
        <v>2</v>
      </c>
      <c r="Q30" s="1102">
        <v>4</v>
      </c>
      <c r="R30" s="1101">
        <v>1</v>
      </c>
      <c r="S30" s="1108"/>
      <c r="T30" s="1101">
        <v>0</v>
      </c>
    </row>
    <row r="31" spans="1:20" ht="11.1" customHeight="1">
      <c r="A31" s="3107" t="s">
        <v>172</v>
      </c>
      <c r="B31" s="3107"/>
      <c r="C31" s="3107"/>
      <c r="D31" s="1098">
        <v>6</v>
      </c>
      <c r="E31" s="1099">
        <v>3</v>
      </c>
      <c r="F31" s="1099">
        <v>2</v>
      </c>
      <c r="G31" s="1099">
        <v>5</v>
      </c>
      <c r="H31" s="1099">
        <v>5</v>
      </c>
      <c r="I31" s="1099">
        <v>3</v>
      </c>
      <c r="J31" s="1099">
        <v>7</v>
      </c>
      <c r="K31" s="1099">
        <v>24</v>
      </c>
      <c r="L31" s="1100">
        <v>93</v>
      </c>
      <c r="M31" s="1100">
        <v>20</v>
      </c>
      <c r="N31" s="1100">
        <v>31</v>
      </c>
      <c r="O31" s="1100">
        <v>28</v>
      </c>
      <c r="P31" s="1100">
        <v>27</v>
      </c>
      <c r="Q31" s="1100">
        <v>18</v>
      </c>
      <c r="R31" s="1100">
        <v>10</v>
      </c>
      <c r="S31" s="1100">
        <v>33</v>
      </c>
      <c r="T31" s="1100">
        <v>23</v>
      </c>
    </row>
    <row r="32" spans="1:20" ht="11.1" customHeight="1">
      <c r="A32" s="2974" t="s">
        <v>173</v>
      </c>
      <c r="B32" s="2974"/>
      <c r="C32" s="2974"/>
      <c r="D32" s="1101">
        <v>1</v>
      </c>
      <c r="E32" s="1101">
        <v>4</v>
      </c>
      <c r="F32" s="1101">
        <v>11</v>
      </c>
      <c r="G32" s="1101">
        <v>3</v>
      </c>
      <c r="H32" s="1101">
        <v>3</v>
      </c>
      <c r="I32" s="1101">
        <v>19</v>
      </c>
      <c r="J32" s="1101">
        <v>5</v>
      </c>
      <c r="K32" s="1101">
        <v>8</v>
      </c>
      <c r="L32" s="1102">
        <v>12</v>
      </c>
      <c r="M32" s="1102">
        <v>18</v>
      </c>
      <c r="N32" s="1102">
        <v>8</v>
      </c>
      <c r="O32" s="1102">
        <v>5</v>
      </c>
      <c r="P32" s="1102">
        <v>7</v>
      </c>
      <c r="Q32" s="1102">
        <v>1</v>
      </c>
      <c r="R32" s="1102">
        <v>2</v>
      </c>
      <c r="S32" s="1102">
        <v>1</v>
      </c>
      <c r="T32" s="1102">
        <v>2</v>
      </c>
    </row>
    <row r="33" spans="1:20" ht="11.1" customHeight="1">
      <c r="A33" s="3107" t="s">
        <v>174</v>
      </c>
      <c r="B33" s="3107"/>
      <c r="C33" s="3107"/>
      <c r="D33" s="1098">
        <v>45</v>
      </c>
      <c r="E33" s="1099">
        <v>20</v>
      </c>
      <c r="F33" s="1099">
        <v>30</v>
      </c>
      <c r="G33" s="1099">
        <v>25</v>
      </c>
      <c r="H33" s="1099">
        <v>29</v>
      </c>
      <c r="I33" s="1099">
        <v>38</v>
      </c>
      <c r="J33" s="1099">
        <v>37</v>
      </c>
      <c r="K33" s="1099">
        <v>33</v>
      </c>
      <c r="L33" s="1100">
        <v>27</v>
      </c>
      <c r="M33" s="1100">
        <v>8</v>
      </c>
      <c r="N33" s="1100">
        <v>7</v>
      </c>
      <c r="O33" s="1100">
        <v>3</v>
      </c>
      <c r="P33" s="1100">
        <v>6</v>
      </c>
      <c r="Q33" s="1100">
        <v>1</v>
      </c>
      <c r="R33" s="1100">
        <v>10</v>
      </c>
      <c r="S33" s="1100"/>
      <c r="T33" s="1100">
        <v>0</v>
      </c>
    </row>
    <row r="34" spans="1:20" ht="11.1" customHeight="1">
      <c r="A34" s="2974" t="s">
        <v>175</v>
      </c>
      <c r="B34" s="2974"/>
      <c r="C34" s="2974"/>
      <c r="D34" s="1101">
        <v>48</v>
      </c>
      <c r="E34" s="1101">
        <v>43</v>
      </c>
      <c r="F34" s="1101">
        <v>46</v>
      </c>
      <c r="G34" s="1101">
        <v>37</v>
      </c>
      <c r="H34" s="1101">
        <v>32</v>
      </c>
      <c r="I34" s="1101">
        <v>66</v>
      </c>
      <c r="J34" s="1101">
        <v>49</v>
      </c>
      <c r="K34" s="1101">
        <v>44</v>
      </c>
      <c r="L34" s="1102">
        <v>32</v>
      </c>
      <c r="M34" s="1102">
        <v>31</v>
      </c>
      <c r="N34" s="1102">
        <v>29</v>
      </c>
      <c r="O34" s="1102">
        <v>6</v>
      </c>
      <c r="P34" s="1102">
        <v>0</v>
      </c>
      <c r="Q34" s="1102">
        <v>5</v>
      </c>
      <c r="R34" s="1102">
        <v>3</v>
      </c>
      <c r="S34" s="1102">
        <v>2</v>
      </c>
      <c r="T34" s="1102">
        <v>1</v>
      </c>
    </row>
    <row r="35" spans="1:20" ht="11.1" customHeight="1">
      <c r="A35" s="3107" t="s">
        <v>176</v>
      </c>
      <c r="B35" s="3107"/>
      <c r="C35" s="3107"/>
      <c r="D35" s="1098">
        <v>9</v>
      </c>
      <c r="E35" s="1099">
        <v>7</v>
      </c>
      <c r="F35" s="1099">
        <v>9</v>
      </c>
      <c r="G35" s="1099">
        <v>22</v>
      </c>
      <c r="H35" s="1099">
        <v>27</v>
      </c>
      <c r="I35" s="1099">
        <v>16</v>
      </c>
      <c r="J35" s="1099">
        <v>13</v>
      </c>
      <c r="K35" s="1099">
        <v>0</v>
      </c>
      <c r="L35" s="1100">
        <v>9</v>
      </c>
      <c r="M35" s="1100">
        <v>2</v>
      </c>
      <c r="N35" s="1100">
        <v>1</v>
      </c>
      <c r="O35" s="1100">
        <v>6</v>
      </c>
      <c r="P35" s="1100">
        <v>3</v>
      </c>
      <c r="Q35" s="1100">
        <v>0</v>
      </c>
      <c r="R35" s="1103"/>
      <c r="S35" s="1103">
        <v>2</v>
      </c>
      <c r="T35" s="1103">
        <v>2</v>
      </c>
    </row>
    <row r="36" spans="1:20" ht="11.1" customHeight="1">
      <c r="A36" s="2974" t="s">
        <v>177</v>
      </c>
      <c r="B36" s="2974"/>
      <c r="C36" s="2974"/>
      <c r="D36" s="1101">
        <v>459</v>
      </c>
      <c r="E36" s="1101">
        <v>384</v>
      </c>
      <c r="F36" s="1101">
        <v>323</v>
      </c>
      <c r="G36" s="1101">
        <v>369</v>
      </c>
      <c r="H36" s="1101">
        <v>258</v>
      </c>
      <c r="I36" s="1101">
        <v>272</v>
      </c>
      <c r="J36" s="1101">
        <v>314</v>
      </c>
      <c r="K36" s="1101">
        <v>286</v>
      </c>
      <c r="L36" s="1102">
        <v>294</v>
      </c>
      <c r="M36" s="1102">
        <v>313</v>
      </c>
      <c r="N36" s="1102">
        <v>238</v>
      </c>
      <c r="O36" s="1102">
        <v>278</v>
      </c>
      <c r="P36" s="1102">
        <v>309</v>
      </c>
      <c r="Q36" s="1102">
        <v>284</v>
      </c>
      <c r="R36" s="1102">
        <v>341</v>
      </c>
      <c r="S36" s="1102">
        <v>94</v>
      </c>
      <c r="T36" s="1102">
        <v>139</v>
      </c>
    </row>
    <row r="37" spans="1:20" ht="11.1" customHeight="1">
      <c r="A37" s="3107" t="s">
        <v>178</v>
      </c>
      <c r="B37" s="3107"/>
      <c r="C37" s="3107"/>
      <c r="D37" s="1098">
        <v>1111</v>
      </c>
      <c r="E37" s="1099">
        <v>848</v>
      </c>
      <c r="F37" s="1099">
        <v>753</v>
      </c>
      <c r="G37" s="1099">
        <v>451</v>
      </c>
      <c r="H37" s="1099">
        <v>506</v>
      </c>
      <c r="I37" s="1099">
        <v>561</v>
      </c>
      <c r="J37" s="1099">
        <v>303</v>
      </c>
      <c r="K37" s="1099">
        <v>495</v>
      </c>
      <c r="L37" s="1100">
        <v>253</v>
      </c>
      <c r="M37" s="1100">
        <v>231</v>
      </c>
      <c r="N37" s="1100">
        <v>186</v>
      </c>
      <c r="O37" s="1100">
        <v>90</v>
      </c>
      <c r="P37" s="1100">
        <v>76</v>
      </c>
      <c r="Q37" s="1100">
        <v>64</v>
      </c>
      <c r="R37" s="1100">
        <v>15</v>
      </c>
      <c r="S37" s="1100">
        <v>80</v>
      </c>
      <c r="T37" s="1100">
        <v>39</v>
      </c>
    </row>
    <row r="38" spans="1:20" ht="11.1" customHeight="1">
      <c r="A38" s="2974" t="s">
        <v>179</v>
      </c>
      <c r="B38" s="2974"/>
      <c r="C38" s="2974"/>
      <c r="D38" s="1101">
        <v>22</v>
      </c>
      <c r="E38" s="1101">
        <v>4</v>
      </c>
      <c r="F38" s="1101">
        <v>22</v>
      </c>
      <c r="G38" s="1101">
        <v>1</v>
      </c>
      <c r="H38" s="1101">
        <v>4</v>
      </c>
      <c r="I38" s="1101">
        <v>2</v>
      </c>
      <c r="J38" s="1101">
        <v>0</v>
      </c>
      <c r="K38" s="1101">
        <v>0</v>
      </c>
      <c r="L38" s="1102">
        <v>0</v>
      </c>
      <c r="M38" s="1102">
        <v>0</v>
      </c>
      <c r="N38" s="1102">
        <v>0</v>
      </c>
      <c r="O38" s="1102">
        <v>0</v>
      </c>
      <c r="P38" s="1102">
        <v>0</v>
      </c>
      <c r="Q38" s="1102">
        <v>0</v>
      </c>
      <c r="R38" s="1103"/>
      <c r="S38" s="1103"/>
      <c r="T38" s="1103">
        <v>0</v>
      </c>
    </row>
    <row r="39" spans="1:20" ht="11.1" customHeight="1">
      <c r="A39" s="3107" t="s">
        <v>180</v>
      </c>
      <c r="B39" s="3107"/>
      <c r="C39" s="3107"/>
      <c r="D39" s="1098">
        <v>1873</v>
      </c>
      <c r="E39" s="1099">
        <v>1429</v>
      </c>
      <c r="F39" s="1099">
        <v>1779</v>
      </c>
      <c r="G39" s="1099">
        <v>2889</v>
      </c>
      <c r="H39" s="1099">
        <v>1803</v>
      </c>
      <c r="I39" s="1099">
        <v>2058</v>
      </c>
      <c r="J39" s="1099">
        <v>1548</v>
      </c>
      <c r="K39" s="1099">
        <v>1258</v>
      </c>
      <c r="L39" s="1100">
        <v>1522</v>
      </c>
      <c r="M39" s="1100">
        <v>1079</v>
      </c>
      <c r="N39" s="1100">
        <v>510</v>
      </c>
      <c r="O39" s="1100">
        <v>502</v>
      </c>
      <c r="P39" s="1100">
        <v>540</v>
      </c>
      <c r="Q39" s="1100">
        <v>533</v>
      </c>
      <c r="R39" s="1100">
        <v>518</v>
      </c>
      <c r="S39" s="1100">
        <v>435</v>
      </c>
      <c r="T39" s="1100">
        <v>574</v>
      </c>
    </row>
    <row r="40" spans="1:20" ht="11.1" customHeight="1">
      <c r="A40" s="2974" t="s">
        <v>181</v>
      </c>
      <c r="B40" s="2974"/>
      <c r="C40" s="2974"/>
      <c r="D40" s="1101">
        <v>213</v>
      </c>
      <c r="E40" s="1101">
        <v>184</v>
      </c>
      <c r="F40" s="1101">
        <v>146</v>
      </c>
      <c r="G40" s="1101">
        <v>182</v>
      </c>
      <c r="H40" s="1101">
        <v>125</v>
      </c>
      <c r="I40" s="1101">
        <v>205</v>
      </c>
      <c r="J40" s="1101">
        <v>161</v>
      </c>
      <c r="K40" s="1101">
        <v>145</v>
      </c>
      <c r="L40" s="1102">
        <v>105</v>
      </c>
      <c r="M40" s="1102">
        <v>77</v>
      </c>
      <c r="N40" s="1102">
        <v>9</v>
      </c>
      <c r="O40" s="1102">
        <v>29</v>
      </c>
      <c r="P40" s="1102">
        <v>32</v>
      </c>
      <c r="Q40" s="1102">
        <v>23</v>
      </c>
      <c r="R40" s="1102">
        <v>31</v>
      </c>
      <c r="S40" s="1102">
        <v>24</v>
      </c>
      <c r="T40" s="1102">
        <v>14</v>
      </c>
    </row>
    <row r="41" spans="1:20" ht="11.1" customHeight="1">
      <c r="A41" s="3107" t="s">
        <v>182</v>
      </c>
      <c r="B41" s="3107"/>
      <c r="C41" s="3107"/>
      <c r="D41" s="1098">
        <v>391</v>
      </c>
      <c r="E41" s="1099">
        <v>316</v>
      </c>
      <c r="F41" s="1099">
        <v>372</v>
      </c>
      <c r="G41" s="1099">
        <v>390</v>
      </c>
      <c r="H41" s="1099">
        <v>253</v>
      </c>
      <c r="I41" s="1099">
        <v>351</v>
      </c>
      <c r="J41" s="1099">
        <v>191</v>
      </c>
      <c r="K41" s="1099">
        <v>276</v>
      </c>
      <c r="L41" s="1100">
        <v>269</v>
      </c>
      <c r="M41" s="1100">
        <v>111</v>
      </c>
      <c r="N41" s="1100">
        <v>131</v>
      </c>
      <c r="O41" s="1100">
        <v>82</v>
      </c>
      <c r="P41" s="1100">
        <v>66</v>
      </c>
      <c r="Q41" s="1100">
        <v>21</v>
      </c>
      <c r="R41" s="1100">
        <v>22</v>
      </c>
      <c r="S41" s="1100">
        <v>1</v>
      </c>
      <c r="T41" s="1100">
        <v>4</v>
      </c>
    </row>
    <row r="42" spans="1:20" ht="11.1" customHeight="1">
      <c r="A42" s="2974" t="s">
        <v>183</v>
      </c>
      <c r="B42" s="2974"/>
      <c r="C42" s="2974"/>
      <c r="D42" s="1101">
        <v>359</v>
      </c>
      <c r="E42" s="1101">
        <v>318</v>
      </c>
      <c r="F42" s="1101">
        <v>245</v>
      </c>
      <c r="G42" s="1101">
        <v>242</v>
      </c>
      <c r="H42" s="1101">
        <v>297</v>
      </c>
      <c r="I42" s="1101">
        <v>522</v>
      </c>
      <c r="J42" s="1101">
        <v>661</v>
      </c>
      <c r="K42" s="1101">
        <v>512</v>
      </c>
      <c r="L42" s="1102">
        <v>847</v>
      </c>
      <c r="M42" s="1102">
        <v>477</v>
      </c>
      <c r="N42" s="1102">
        <v>169</v>
      </c>
      <c r="O42" s="1102">
        <v>96</v>
      </c>
      <c r="P42" s="1102">
        <v>103</v>
      </c>
      <c r="Q42" s="1102">
        <v>118</v>
      </c>
      <c r="R42" s="1102">
        <v>47</v>
      </c>
      <c r="S42" s="1102">
        <v>13</v>
      </c>
      <c r="T42" s="1102">
        <v>1</v>
      </c>
    </row>
    <row r="43" spans="1:20" ht="11.1" customHeight="1">
      <c r="A43" s="3107" t="s">
        <v>184</v>
      </c>
      <c r="B43" s="3107"/>
      <c r="C43" s="3107"/>
      <c r="D43" s="1098">
        <v>17</v>
      </c>
      <c r="E43" s="1099">
        <v>2</v>
      </c>
      <c r="F43" s="1099">
        <v>8</v>
      </c>
      <c r="G43" s="1099">
        <v>5</v>
      </c>
      <c r="H43" s="1099">
        <v>0</v>
      </c>
      <c r="I43" s="1099">
        <v>0</v>
      </c>
      <c r="J43" s="1099">
        <v>0</v>
      </c>
      <c r="K43" s="1099">
        <v>0</v>
      </c>
      <c r="L43" s="1100">
        <v>0</v>
      </c>
      <c r="M43" s="1100">
        <v>0</v>
      </c>
      <c r="N43" s="1100">
        <v>0</v>
      </c>
      <c r="O43" s="1100">
        <v>0</v>
      </c>
      <c r="P43" s="1100">
        <v>0</v>
      </c>
      <c r="Q43" s="1100">
        <v>0</v>
      </c>
      <c r="R43" s="1103"/>
      <c r="S43" s="1103"/>
      <c r="T43" s="1103">
        <v>0</v>
      </c>
    </row>
    <row r="44" spans="1:20" ht="11.1" customHeight="1">
      <c r="A44" s="2974" t="s">
        <v>185</v>
      </c>
      <c r="B44" s="2974"/>
      <c r="C44" s="2974"/>
      <c r="D44" s="1101">
        <v>118</v>
      </c>
      <c r="E44" s="1101">
        <v>138</v>
      </c>
      <c r="F44" s="1101">
        <v>87</v>
      </c>
      <c r="G44" s="1101">
        <v>63</v>
      </c>
      <c r="H44" s="1101">
        <v>71</v>
      </c>
      <c r="I44" s="1101">
        <v>67</v>
      </c>
      <c r="J44" s="1101">
        <v>89</v>
      </c>
      <c r="K44" s="1101">
        <v>128</v>
      </c>
      <c r="L44" s="1102">
        <v>126</v>
      </c>
      <c r="M44" s="1102">
        <v>66</v>
      </c>
      <c r="N44" s="1102">
        <v>68</v>
      </c>
      <c r="O44" s="1102">
        <v>53</v>
      </c>
      <c r="P44" s="1102">
        <v>58</v>
      </c>
      <c r="Q44" s="1102">
        <v>48</v>
      </c>
      <c r="R44" s="1102">
        <v>36</v>
      </c>
      <c r="S44" s="1102">
        <v>15</v>
      </c>
      <c r="T44" s="1102">
        <v>7</v>
      </c>
    </row>
    <row r="45" spans="1:20" ht="11.1" customHeight="1">
      <c r="A45" s="3107" t="s">
        <v>186</v>
      </c>
      <c r="B45" s="3107"/>
      <c r="C45" s="3107"/>
      <c r="D45" s="1107"/>
      <c r="E45" s="1099">
        <v>0</v>
      </c>
      <c r="F45" s="1099">
        <v>0</v>
      </c>
      <c r="G45" s="1099">
        <v>0</v>
      </c>
      <c r="H45" s="1099">
        <v>0</v>
      </c>
      <c r="I45" s="1099">
        <v>1</v>
      </c>
      <c r="J45" s="1099">
        <v>0</v>
      </c>
      <c r="K45" s="1099">
        <v>0</v>
      </c>
      <c r="L45" s="1100">
        <v>4</v>
      </c>
      <c r="M45" s="1100">
        <v>0</v>
      </c>
      <c r="N45" s="1100">
        <v>0</v>
      </c>
      <c r="O45" s="1100">
        <v>0</v>
      </c>
      <c r="P45" s="1100">
        <v>0</v>
      </c>
      <c r="Q45" s="1100">
        <v>0</v>
      </c>
      <c r="R45" s="1103"/>
      <c r="S45" s="1103"/>
      <c r="T45" s="1103">
        <v>0</v>
      </c>
    </row>
    <row r="46" spans="1:20" ht="11.1" customHeight="1">
      <c r="A46" s="2974" t="s">
        <v>187</v>
      </c>
      <c r="B46" s="2974"/>
      <c r="C46" s="2974"/>
      <c r="D46" s="1101">
        <v>1976</v>
      </c>
      <c r="E46" s="1101">
        <v>2506</v>
      </c>
      <c r="F46" s="1101">
        <v>2123</v>
      </c>
      <c r="G46" s="1101">
        <v>2741</v>
      </c>
      <c r="H46" s="1101">
        <v>3208</v>
      </c>
      <c r="I46" s="1101">
        <v>1696</v>
      </c>
      <c r="J46" s="1101">
        <v>2428</v>
      </c>
      <c r="K46" s="1101">
        <v>3525</v>
      </c>
      <c r="L46" s="1102">
        <v>2584</v>
      </c>
      <c r="M46" s="1102">
        <v>978</v>
      </c>
      <c r="N46" s="1102">
        <v>314</v>
      </c>
      <c r="O46" s="1102">
        <v>334</v>
      </c>
      <c r="P46" s="1102">
        <v>296</v>
      </c>
      <c r="Q46" s="1102">
        <v>396</v>
      </c>
      <c r="R46" s="1102">
        <v>315</v>
      </c>
      <c r="S46" s="1102">
        <v>138</v>
      </c>
      <c r="T46" s="1102">
        <v>420</v>
      </c>
    </row>
    <row r="47" spans="1:20" ht="11.1" customHeight="1">
      <c r="A47" s="3107" t="s">
        <v>188</v>
      </c>
      <c r="B47" s="3107"/>
      <c r="C47" s="3107"/>
      <c r="D47" s="1098">
        <v>586</v>
      </c>
      <c r="E47" s="1099">
        <v>256</v>
      </c>
      <c r="F47" s="1099">
        <v>164</v>
      </c>
      <c r="G47" s="1099">
        <v>98</v>
      </c>
      <c r="H47" s="1099">
        <v>64</v>
      </c>
      <c r="I47" s="1099">
        <v>39</v>
      </c>
      <c r="J47" s="1099">
        <v>28</v>
      </c>
      <c r="K47" s="1099">
        <v>42</v>
      </c>
      <c r="L47" s="1100">
        <v>25</v>
      </c>
      <c r="M47" s="1100">
        <v>38</v>
      </c>
      <c r="N47" s="1100">
        <v>14</v>
      </c>
      <c r="O47" s="1100">
        <v>24</v>
      </c>
      <c r="P47" s="1100">
        <v>37</v>
      </c>
      <c r="Q47" s="1100">
        <v>26</v>
      </c>
      <c r="R47" s="1100">
        <v>22</v>
      </c>
      <c r="S47" s="1100">
        <v>7</v>
      </c>
      <c r="T47" s="1100">
        <v>11</v>
      </c>
    </row>
    <row r="48" spans="1:20" ht="11.1" customHeight="1">
      <c r="A48" s="2974" t="s">
        <v>189</v>
      </c>
      <c r="B48" s="2974"/>
      <c r="C48" s="2974"/>
      <c r="D48" s="1101">
        <v>13</v>
      </c>
      <c r="E48" s="1101">
        <v>0</v>
      </c>
      <c r="F48" s="1101">
        <v>2</v>
      </c>
      <c r="G48" s="1101">
        <v>2</v>
      </c>
      <c r="H48" s="1101">
        <v>3</v>
      </c>
      <c r="I48" s="1101">
        <v>4</v>
      </c>
      <c r="J48" s="1101">
        <v>11</v>
      </c>
      <c r="K48" s="1101">
        <v>47</v>
      </c>
      <c r="L48" s="1102">
        <v>17</v>
      </c>
      <c r="M48" s="1102">
        <v>9</v>
      </c>
      <c r="N48" s="1102">
        <v>3</v>
      </c>
      <c r="O48" s="1102">
        <v>2</v>
      </c>
      <c r="P48" s="1102">
        <v>0</v>
      </c>
      <c r="Q48" s="1102">
        <v>0</v>
      </c>
      <c r="R48" s="1102">
        <v>0</v>
      </c>
      <c r="S48" s="1102">
        <v>1</v>
      </c>
      <c r="T48" s="1102">
        <v>3</v>
      </c>
    </row>
    <row r="49" spans="1:20" ht="11.1" customHeight="1">
      <c r="A49" s="3107" t="s">
        <v>190</v>
      </c>
      <c r="B49" s="3107"/>
      <c r="C49" s="3107"/>
      <c r="D49" s="1098">
        <v>103</v>
      </c>
      <c r="E49" s="1099">
        <v>191</v>
      </c>
      <c r="F49" s="1099">
        <v>115</v>
      </c>
      <c r="G49" s="1099">
        <v>83</v>
      </c>
      <c r="H49" s="1099">
        <v>83</v>
      </c>
      <c r="I49" s="1099">
        <v>127</v>
      </c>
      <c r="J49" s="1099">
        <v>47</v>
      </c>
      <c r="K49" s="1099">
        <v>57</v>
      </c>
      <c r="L49" s="1100">
        <v>131</v>
      </c>
      <c r="M49" s="1100">
        <v>141</v>
      </c>
      <c r="N49" s="1100">
        <v>47</v>
      </c>
      <c r="O49" s="1100">
        <v>42</v>
      </c>
      <c r="P49" s="1100">
        <v>76</v>
      </c>
      <c r="Q49" s="1100">
        <v>22</v>
      </c>
      <c r="R49" s="1100">
        <v>4</v>
      </c>
      <c r="S49" s="1104"/>
      <c r="T49" s="1100">
        <v>0</v>
      </c>
    </row>
    <row r="50" spans="1:20" ht="11.1" customHeight="1">
      <c r="A50" s="2974" t="s">
        <v>191</v>
      </c>
      <c r="B50" s="2974"/>
      <c r="C50" s="2974"/>
      <c r="D50" s="1101">
        <v>435</v>
      </c>
      <c r="E50" s="1101">
        <v>290</v>
      </c>
      <c r="F50" s="1101">
        <v>294</v>
      </c>
      <c r="G50" s="1101">
        <v>302</v>
      </c>
      <c r="H50" s="1101">
        <v>259</v>
      </c>
      <c r="I50" s="1101">
        <v>302</v>
      </c>
      <c r="J50" s="1101">
        <v>298</v>
      </c>
      <c r="K50" s="1101">
        <v>312</v>
      </c>
      <c r="L50" s="1102">
        <v>312</v>
      </c>
      <c r="M50" s="1102">
        <v>217</v>
      </c>
      <c r="N50" s="1102">
        <v>194</v>
      </c>
      <c r="O50" s="1102">
        <v>118</v>
      </c>
      <c r="P50" s="1102">
        <v>122</v>
      </c>
      <c r="Q50" s="1102">
        <v>127</v>
      </c>
      <c r="R50" s="1102">
        <v>138</v>
      </c>
      <c r="S50" s="1102">
        <v>168</v>
      </c>
      <c r="T50" s="1102">
        <v>73</v>
      </c>
    </row>
    <row r="51" spans="1:20" ht="11.1" customHeight="1">
      <c r="A51" s="3107" t="s">
        <v>192</v>
      </c>
      <c r="B51" s="3107"/>
      <c r="C51" s="3107"/>
      <c r="D51" s="1098">
        <v>136</v>
      </c>
      <c r="E51" s="1099">
        <v>228</v>
      </c>
      <c r="F51" s="1099">
        <v>319</v>
      </c>
      <c r="G51" s="1099">
        <v>250</v>
      </c>
      <c r="H51" s="1099">
        <v>204</v>
      </c>
      <c r="I51" s="1099">
        <v>215</v>
      </c>
      <c r="J51" s="1099">
        <v>214</v>
      </c>
      <c r="K51" s="1099">
        <v>253</v>
      </c>
      <c r="L51" s="1100">
        <v>178</v>
      </c>
      <c r="M51" s="1100">
        <v>143</v>
      </c>
      <c r="N51" s="1100">
        <v>79</v>
      </c>
      <c r="O51" s="1100">
        <v>76</v>
      </c>
      <c r="P51" s="1100">
        <v>50</v>
      </c>
      <c r="Q51" s="1100">
        <v>29</v>
      </c>
      <c r="R51" s="1100">
        <v>25</v>
      </c>
      <c r="S51" s="1100">
        <v>73</v>
      </c>
      <c r="T51" s="1100">
        <v>44</v>
      </c>
    </row>
    <row r="52" spans="1:20" ht="11.1" customHeight="1">
      <c r="A52" s="2974" t="s">
        <v>193</v>
      </c>
      <c r="B52" s="2974"/>
      <c r="C52" s="2974"/>
      <c r="D52" s="1101">
        <v>688</v>
      </c>
      <c r="E52" s="1101">
        <v>793</v>
      </c>
      <c r="F52" s="1101">
        <v>703</v>
      </c>
      <c r="G52" s="1101">
        <v>675</v>
      </c>
      <c r="H52" s="1101">
        <v>629</v>
      </c>
      <c r="I52" s="1101">
        <v>668</v>
      </c>
      <c r="J52" s="1101">
        <v>543</v>
      </c>
      <c r="K52" s="1101">
        <v>540</v>
      </c>
      <c r="L52" s="1102">
        <v>573</v>
      </c>
      <c r="M52" s="1102">
        <v>511</v>
      </c>
      <c r="N52" s="1102">
        <v>305</v>
      </c>
      <c r="O52" s="1102">
        <v>323</v>
      </c>
      <c r="P52" s="1102">
        <v>302</v>
      </c>
      <c r="Q52" s="1102">
        <v>275</v>
      </c>
      <c r="R52" s="1102">
        <v>186</v>
      </c>
      <c r="S52" s="1102">
        <v>228</v>
      </c>
      <c r="T52" s="1102">
        <v>126</v>
      </c>
    </row>
    <row r="53" spans="1:20" ht="11.1" customHeight="1">
      <c r="A53" s="3107" t="s">
        <v>194</v>
      </c>
      <c r="B53" s="3107"/>
      <c r="C53" s="3107"/>
      <c r="D53" s="1098">
        <v>189</v>
      </c>
      <c r="E53" s="1099">
        <v>261</v>
      </c>
      <c r="F53" s="1099">
        <v>288</v>
      </c>
      <c r="G53" s="1099">
        <v>292</v>
      </c>
      <c r="H53" s="1099">
        <v>112</v>
      </c>
      <c r="I53" s="1099">
        <v>136</v>
      </c>
      <c r="J53" s="1099">
        <v>572</v>
      </c>
      <c r="K53" s="1099">
        <v>122</v>
      </c>
      <c r="L53" s="1100">
        <v>159</v>
      </c>
      <c r="M53" s="1100">
        <v>89</v>
      </c>
      <c r="N53" s="1100">
        <v>53</v>
      </c>
      <c r="O53" s="1100">
        <v>38</v>
      </c>
      <c r="P53" s="1100">
        <v>40</v>
      </c>
      <c r="Q53" s="1100">
        <v>32</v>
      </c>
      <c r="R53" s="1100">
        <v>42</v>
      </c>
      <c r="S53" s="1100">
        <v>19</v>
      </c>
      <c r="T53" s="1100">
        <v>21</v>
      </c>
    </row>
    <row r="54" spans="1:20" ht="11.1" customHeight="1">
      <c r="A54" s="2974" t="s">
        <v>195</v>
      </c>
      <c r="B54" s="2974"/>
      <c r="C54" s="2974"/>
      <c r="D54" s="1108"/>
      <c r="E54" s="1101">
        <v>0</v>
      </c>
      <c r="F54" s="1101">
        <v>5</v>
      </c>
      <c r="G54" s="1101">
        <v>0</v>
      </c>
      <c r="H54" s="1101">
        <v>0</v>
      </c>
      <c r="I54" s="1101">
        <v>0</v>
      </c>
      <c r="J54" s="1101">
        <v>0</v>
      </c>
      <c r="K54" s="1101">
        <v>0</v>
      </c>
      <c r="L54" s="1102">
        <v>0</v>
      </c>
      <c r="M54" s="1102">
        <v>0</v>
      </c>
      <c r="N54" s="1102">
        <v>1</v>
      </c>
      <c r="O54" s="1102">
        <v>0</v>
      </c>
      <c r="P54" s="1102">
        <v>0</v>
      </c>
      <c r="Q54" s="1102">
        <v>0</v>
      </c>
      <c r="R54" s="1103"/>
      <c r="S54" s="1103"/>
      <c r="T54" s="1103">
        <v>0</v>
      </c>
    </row>
    <row r="55" spans="1:20" ht="11.1" customHeight="1">
      <c r="A55" s="3113" t="s">
        <v>969</v>
      </c>
      <c r="B55" s="3114"/>
      <c r="C55" s="3114"/>
      <c r="D55" s="1105">
        <v>33329</v>
      </c>
      <c r="E55" s="1105">
        <v>34362</v>
      </c>
      <c r="F55" s="1105">
        <v>29600</v>
      </c>
      <c r="G55" s="1105">
        <v>29950</v>
      </c>
      <c r="H55" s="1105">
        <v>26094</v>
      </c>
      <c r="I55" s="1105">
        <v>22408</v>
      </c>
      <c r="J55" s="1105">
        <v>20120</v>
      </c>
      <c r="K55" s="1105">
        <v>20377</v>
      </c>
      <c r="L55" s="1105">
        <v>23622</v>
      </c>
      <c r="M55" s="1105">
        <v>10547</v>
      </c>
      <c r="N55" s="1105">
        <v>6469</v>
      </c>
      <c r="O55" s="1105">
        <v>6376</v>
      </c>
      <c r="P55" s="1105">
        <v>6796</v>
      </c>
      <c r="Q55" s="1105">
        <v>6398</v>
      </c>
      <c r="R55" s="1105">
        <v>5527</v>
      </c>
      <c r="S55" s="1105">
        <v>4062</v>
      </c>
      <c r="T55" s="1105">
        <v>3847</v>
      </c>
    </row>
    <row r="56" spans="1:20" ht="12" customHeight="1">
      <c r="A56" s="3115" t="s">
        <v>711</v>
      </c>
      <c r="B56" s="3115"/>
      <c r="C56" s="3115"/>
      <c r="D56" s="419"/>
      <c r="E56" s="419"/>
      <c r="F56" s="419"/>
      <c r="G56" s="419"/>
      <c r="H56" s="419"/>
      <c r="I56" s="419"/>
      <c r="J56" s="419"/>
      <c r="K56" s="419"/>
      <c r="L56" s="419"/>
      <c r="M56" s="419"/>
      <c r="N56" s="226"/>
      <c r="O56" s="226"/>
      <c r="P56" s="226"/>
      <c r="Q56" s="226"/>
      <c r="R56" s="226"/>
    </row>
    <row r="57" spans="1:20" ht="12" customHeight="1">
      <c r="A57" s="2974" t="s">
        <v>1063</v>
      </c>
      <c r="B57" s="2537"/>
      <c r="C57" s="2537"/>
      <c r="D57" s="2537"/>
      <c r="E57" s="2537"/>
      <c r="F57" s="2537"/>
      <c r="G57" s="2537"/>
      <c r="H57" s="2537"/>
      <c r="I57" s="2537"/>
      <c r="J57" s="2537"/>
      <c r="K57" s="2537"/>
      <c r="L57" s="2537"/>
      <c r="M57" s="2537"/>
      <c r="N57" s="2537"/>
      <c r="O57" s="2537"/>
      <c r="P57" s="2537"/>
      <c r="Q57" s="2537"/>
      <c r="R57" s="2537"/>
    </row>
    <row r="58" spans="1:20" s="2005" customFormat="1" ht="39.950000000000003" customHeight="1">
      <c r="A58" s="2332" t="s">
        <v>505</v>
      </c>
      <c r="B58" s="2332"/>
      <c r="C58" s="2332" t="s">
        <v>2202</v>
      </c>
      <c r="D58" s="2332"/>
      <c r="E58" s="2332"/>
      <c r="F58" s="2332"/>
      <c r="G58" s="2332"/>
      <c r="H58" s="2332"/>
      <c r="I58" s="2332"/>
      <c r="J58" s="2332"/>
      <c r="K58" s="2332"/>
      <c r="L58" s="2332"/>
      <c r="M58" s="2332"/>
      <c r="N58" s="2332"/>
      <c r="O58" s="2332"/>
      <c r="P58" s="2332"/>
      <c r="Q58" s="2332"/>
      <c r="R58" s="2332"/>
      <c r="S58" s="2774"/>
      <c r="T58" s="2774"/>
    </row>
    <row r="59" spans="1:20">
      <c r="C59" s="638"/>
      <c r="D59" s="638"/>
      <c r="E59" s="638"/>
      <c r="F59" s="638"/>
      <c r="G59" s="638"/>
      <c r="H59" s="638"/>
      <c r="I59" s="638"/>
      <c r="J59" s="638"/>
      <c r="K59" s="638"/>
      <c r="L59" s="638"/>
      <c r="M59" s="638"/>
      <c r="N59" s="638"/>
      <c r="O59" s="638"/>
      <c r="P59" s="638"/>
      <c r="Q59" s="638"/>
      <c r="R59" s="638"/>
    </row>
    <row r="60" spans="1:20">
      <c r="C60" s="638"/>
      <c r="D60" s="638"/>
      <c r="E60" s="638"/>
      <c r="F60" s="638"/>
      <c r="G60" s="638"/>
      <c r="H60" s="638"/>
      <c r="I60" s="638"/>
      <c r="J60" s="638"/>
      <c r="K60" s="638"/>
      <c r="L60" s="638"/>
      <c r="M60" s="638"/>
      <c r="N60" s="638"/>
      <c r="O60" s="638"/>
      <c r="P60" s="638"/>
      <c r="Q60" s="638"/>
      <c r="R60" s="638"/>
    </row>
    <row r="61" spans="1:20">
      <c r="C61" s="638"/>
      <c r="D61" s="638"/>
      <c r="E61" s="638"/>
      <c r="F61" s="638"/>
      <c r="G61" s="638"/>
      <c r="H61" s="638"/>
      <c r="I61" s="638"/>
      <c r="J61" s="638"/>
      <c r="K61" s="638"/>
      <c r="L61" s="638"/>
      <c r="M61" s="638"/>
      <c r="N61" s="638"/>
      <c r="O61" s="638"/>
      <c r="P61" s="638"/>
      <c r="Q61" s="638"/>
      <c r="R61" s="638"/>
      <c r="S61" s="638"/>
    </row>
    <row r="62" spans="1:20">
      <c r="S62" s="638"/>
    </row>
    <row r="64" spans="1:20">
      <c r="S64" s="638"/>
    </row>
    <row r="65" spans="19:19">
      <c r="S65" s="638"/>
    </row>
    <row r="66" spans="19:19">
      <c r="S66" s="638"/>
    </row>
  </sheetData>
  <mergeCells count="58">
    <mergeCell ref="A57:R57"/>
    <mergeCell ref="A52:C52"/>
    <mergeCell ref="A53:C53"/>
    <mergeCell ref="A54:C54"/>
    <mergeCell ref="A55:C55"/>
    <mergeCell ref="A56:C56"/>
    <mergeCell ref="A47:C47"/>
    <mergeCell ref="A48:C48"/>
    <mergeCell ref="A49:C49"/>
    <mergeCell ref="A50:C50"/>
    <mergeCell ref="A51:C51"/>
    <mergeCell ref="A46:C46"/>
    <mergeCell ref="A35:C35"/>
    <mergeCell ref="A36:C36"/>
    <mergeCell ref="A37:C37"/>
    <mergeCell ref="A38:C38"/>
    <mergeCell ref="A39:C39"/>
    <mergeCell ref="A40:C40"/>
    <mergeCell ref="A41:C41"/>
    <mergeCell ref="A42:C42"/>
    <mergeCell ref="A43:C43"/>
    <mergeCell ref="A44:C44"/>
    <mergeCell ref="A45:C45"/>
    <mergeCell ref="A31:C31"/>
    <mergeCell ref="A32:C32"/>
    <mergeCell ref="A33:C33"/>
    <mergeCell ref="A34:C34"/>
    <mergeCell ref="A26:C26"/>
    <mergeCell ref="A27:C27"/>
    <mergeCell ref="A28:C28"/>
    <mergeCell ref="A29:C29"/>
    <mergeCell ref="A30:C30"/>
    <mergeCell ref="A20:C20"/>
    <mergeCell ref="A21:C21"/>
    <mergeCell ref="A22:C22"/>
    <mergeCell ref="A23:C23"/>
    <mergeCell ref="A24:C24"/>
    <mergeCell ref="A15:C15"/>
    <mergeCell ref="A16:C16"/>
    <mergeCell ref="A17:C17"/>
    <mergeCell ref="A18:C18"/>
    <mergeCell ref="A19:C19"/>
    <mergeCell ref="A58:B58"/>
    <mergeCell ref="C58:T58"/>
    <mergeCell ref="A1:T2"/>
    <mergeCell ref="A13:C13"/>
    <mergeCell ref="A3:C4"/>
    <mergeCell ref="D3:T3"/>
    <mergeCell ref="A5:C5"/>
    <mergeCell ref="A6:C6"/>
    <mergeCell ref="A7:C7"/>
    <mergeCell ref="A8:C8"/>
    <mergeCell ref="A9:C9"/>
    <mergeCell ref="A10:C10"/>
    <mergeCell ref="A11:C11"/>
    <mergeCell ref="A12:C12"/>
    <mergeCell ref="A25:C25"/>
    <mergeCell ref="A14:C14"/>
  </mergeCells>
  <pageMargins left="0.75" right="0.75" top="1" bottom="1" header="0.5" footer="0.5"/>
  <pageSetup orientation="portrait" horizontalDpi="1200" verticalDpi="1200" r:id="rId1"/>
  <headerFooter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6">
    <tabColor indexed="20"/>
  </sheetPr>
  <dimension ref="A1:U64"/>
  <sheetViews>
    <sheetView showGridLines="0" zoomScale="110" zoomScaleNormal="110" workbookViewId="0">
      <pane xSplit="3" ySplit="4" topLeftCell="D5" activePane="bottomRight" state="frozen"/>
      <selection pane="topRight" activeCell="D1" sqref="D1"/>
      <selection pane="bottomLeft" activeCell="A5" sqref="A5"/>
      <selection pane="bottomRight" sqref="A1:T2"/>
    </sheetView>
  </sheetViews>
  <sheetFormatPr defaultColWidth="9.140625" defaultRowHeight="12.75"/>
  <cols>
    <col min="1" max="1" width="4.5703125" style="214" customWidth="1"/>
    <col min="2" max="2" width="2.5703125" style="214" customWidth="1"/>
    <col min="3" max="3" width="6.42578125" style="214" customWidth="1"/>
    <col min="4" max="18" width="8.7109375" style="214" customWidth="1"/>
    <col min="19" max="20" width="8" style="214" customWidth="1"/>
    <col min="21" max="16384" width="9.140625" style="214"/>
  </cols>
  <sheetData>
    <row r="1" spans="1:20" ht="12.75" customHeight="1">
      <c r="A1" s="2503" t="s">
        <v>1756</v>
      </c>
      <c r="B1" s="2503"/>
      <c r="C1" s="2503"/>
      <c r="D1" s="2503"/>
      <c r="E1" s="2503"/>
      <c r="F1" s="2503"/>
      <c r="G1" s="2503"/>
      <c r="H1" s="2503"/>
      <c r="I1" s="2503"/>
      <c r="J1" s="2503"/>
      <c r="K1" s="2503"/>
      <c r="L1" s="2503"/>
      <c r="M1" s="2503"/>
      <c r="N1" s="2503"/>
      <c r="O1" s="2503"/>
      <c r="P1" s="2503"/>
      <c r="Q1" s="2503"/>
      <c r="R1" s="2503"/>
      <c r="S1" s="2906"/>
      <c r="T1" s="2906"/>
    </row>
    <row r="2" spans="1:20">
      <c r="A2" s="2330"/>
      <c r="B2" s="2330"/>
      <c r="C2" s="2330"/>
      <c r="D2" s="2330"/>
      <c r="E2" s="2330"/>
      <c r="F2" s="2330"/>
      <c r="G2" s="2330"/>
      <c r="H2" s="2330"/>
      <c r="I2" s="2330"/>
      <c r="J2" s="2330"/>
      <c r="K2" s="2330"/>
      <c r="L2" s="2330"/>
      <c r="M2" s="2330"/>
      <c r="N2" s="2330"/>
      <c r="O2" s="2330"/>
      <c r="P2" s="2330"/>
      <c r="Q2" s="2330"/>
      <c r="R2" s="2330"/>
      <c r="S2" s="2906"/>
      <c r="T2" s="2906"/>
    </row>
    <row r="3" spans="1:20" ht="15.95" customHeight="1">
      <c r="A3" s="2997" t="s">
        <v>551</v>
      </c>
      <c r="B3" s="3010"/>
      <c r="C3" s="3010"/>
      <c r="D3" s="3116" t="s">
        <v>809</v>
      </c>
      <c r="E3" s="3117"/>
      <c r="F3" s="3117"/>
      <c r="G3" s="3117"/>
      <c r="H3" s="3117"/>
      <c r="I3" s="3117"/>
      <c r="J3" s="3117"/>
      <c r="K3" s="3117"/>
      <c r="L3" s="3117"/>
      <c r="M3" s="3117"/>
      <c r="N3" s="3117"/>
      <c r="O3" s="3117"/>
      <c r="P3" s="3117"/>
      <c r="Q3" s="3117"/>
      <c r="R3" s="2826"/>
      <c r="S3" s="2898"/>
      <c r="T3" s="2898"/>
    </row>
    <row r="4" spans="1:20">
      <c r="A4" s="3011"/>
      <c r="B4" s="3010"/>
      <c r="C4" s="3010"/>
      <c r="D4" s="1109">
        <v>2002</v>
      </c>
      <c r="E4" s="1110">
        <v>2003</v>
      </c>
      <c r="F4" s="1110">
        <v>2004</v>
      </c>
      <c r="G4" s="1110">
        <v>2005</v>
      </c>
      <c r="H4" s="1110">
        <v>2006</v>
      </c>
      <c r="I4" s="1110">
        <v>2007</v>
      </c>
      <c r="J4" s="1110">
        <v>2008</v>
      </c>
      <c r="K4" s="1110">
        <v>2009</v>
      </c>
      <c r="L4" s="1111">
        <v>2010</v>
      </c>
      <c r="M4" s="1111">
        <v>2011</v>
      </c>
      <c r="N4" s="1111">
        <v>2012</v>
      </c>
      <c r="O4" s="1111">
        <v>2013</v>
      </c>
      <c r="P4" s="1111">
        <v>2014</v>
      </c>
      <c r="Q4" s="1111">
        <v>2015</v>
      </c>
      <c r="R4" s="1111">
        <v>2016</v>
      </c>
      <c r="S4" s="1111">
        <v>2017</v>
      </c>
      <c r="T4" s="1111">
        <v>2018</v>
      </c>
    </row>
    <row r="5" spans="1:20" ht="11.1" customHeight="1">
      <c r="A5" s="3107" t="s">
        <v>555</v>
      </c>
      <c r="B5" s="3107"/>
      <c r="C5" s="3107"/>
      <c r="D5" s="1084">
        <v>60294</v>
      </c>
      <c r="E5" s="1084">
        <v>50917</v>
      </c>
      <c r="F5" s="1084">
        <v>54379</v>
      </c>
      <c r="G5" s="1084">
        <v>91475</v>
      </c>
      <c r="H5" s="1084">
        <v>47920</v>
      </c>
      <c r="I5" s="1084">
        <v>26239</v>
      </c>
      <c r="J5" s="1084">
        <v>36118</v>
      </c>
      <c r="K5" s="1084">
        <v>59137</v>
      </c>
      <c r="L5" s="1085">
        <v>24302</v>
      </c>
      <c r="M5" s="1085">
        <v>15742</v>
      </c>
      <c r="N5" s="1085">
        <v>7004</v>
      </c>
      <c r="O5" s="1085">
        <v>5374</v>
      </c>
      <c r="P5" s="1085">
        <v>3934</v>
      </c>
      <c r="Q5" s="1085">
        <v>13872</v>
      </c>
      <c r="R5" s="1085">
        <v>5143</v>
      </c>
      <c r="S5" s="1085">
        <v>8900</v>
      </c>
      <c r="T5" s="1085">
        <v>3846</v>
      </c>
    </row>
    <row r="6" spans="1:20" ht="11.1" customHeight="1">
      <c r="A6" s="2974" t="s">
        <v>556</v>
      </c>
      <c r="B6" s="2974"/>
      <c r="C6" s="2974"/>
      <c r="D6" s="1086">
        <v>271</v>
      </c>
      <c r="E6" s="1086">
        <v>74</v>
      </c>
      <c r="F6" s="1086">
        <v>143</v>
      </c>
      <c r="G6" s="1086">
        <v>456</v>
      </c>
      <c r="H6" s="1086">
        <v>262</v>
      </c>
      <c r="I6" s="1086">
        <v>61</v>
      </c>
      <c r="J6" s="1086">
        <v>297</v>
      </c>
      <c r="K6" s="1086">
        <v>19</v>
      </c>
      <c r="L6" s="1087">
        <v>41</v>
      </c>
      <c r="M6" s="1087">
        <v>873</v>
      </c>
      <c r="N6" s="1087">
        <v>113</v>
      </c>
      <c r="O6" s="1087">
        <v>137</v>
      </c>
      <c r="P6" s="1087">
        <v>34</v>
      </c>
      <c r="Q6" s="1087">
        <v>0</v>
      </c>
      <c r="R6" s="1087">
        <v>0</v>
      </c>
      <c r="S6" s="1089"/>
      <c r="T6" s="1087">
        <v>0</v>
      </c>
    </row>
    <row r="7" spans="1:20" ht="11.1" customHeight="1">
      <c r="A7" s="3107" t="s">
        <v>557</v>
      </c>
      <c r="B7" s="3107"/>
      <c r="C7" s="3107"/>
      <c r="D7" s="1084">
        <v>3345</v>
      </c>
      <c r="E7" s="1084">
        <v>19339</v>
      </c>
      <c r="F7" s="1084">
        <v>1280</v>
      </c>
      <c r="G7" s="1084">
        <v>113449</v>
      </c>
      <c r="H7" s="1084">
        <v>82244</v>
      </c>
      <c r="I7" s="1084">
        <v>9796</v>
      </c>
      <c r="J7" s="1084">
        <v>13671</v>
      </c>
      <c r="K7" s="1084">
        <v>5201</v>
      </c>
      <c r="L7" s="1085">
        <v>24882</v>
      </c>
      <c r="M7" s="1085">
        <v>7614</v>
      </c>
      <c r="N7" s="1085">
        <v>42504</v>
      </c>
      <c r="O7" s="1085">
        <v>17720</v>
      </c>
      <c r="P7" s="1085">
        <v>115</v>
      </c>
      <c r="Q7" s="1085">
        <v>122</v>
      </c>
      <c r="R7" s="1085">
        <v>2640</v>
      </c>
      <c r="S7" s="1085">
        <v>7002</v>
      </c>
      <c r="T7" s="1085">
        <v>21395</v>
      </c>
    </row>
    <row r="8" spans="1:20" ht="11.1" customHeight="1">
      <c r="A8" s="2974" t="s">
        <v>558</v>
      </c>
      <c r="B8" s="2974"/>
      <c r="C8" s="2974"/>
      <c r="D8" s="1086">
        <v>31940</v>
      </c>
      <c r="E8" s="1086">
        <v>71630</v>
      </c>
      <c r="F8" s="1086">
        <v>33289</v>
      </c>
      <c r="G8" s="1086">
        <v>46030</v>
      </c>
      <c r="H8" s="1086">
        <v>12821</v>
      </c>
      <c r="I8" s="1086">
        <v>19227</v>
      </c>
      <c r="J8" s="1086">
        <v>20373</v>
      </c>
      <c r="K8" s="1086">
        <v>4606</v>
      </c>
      <c r="L8" s="1087">
        <v>14114</v>
      </c>
      <c r="M8" s="1087">
        <v>50359</v>
      </c>
      <c r="N8" s="1087">
        <v>522</v>
      </c>
      <c r="O8" s="1087">
        <v>2583</v>
      </c>
      <c r="P8" s="1087">
        <v>75988</v>
      </c>
      <c r="Q8" s="1087">
        <v>14726</v>
      </c>
      <c r="R8" s="1087">
        <v>4697</v>
      </c>
      <c r="S8" s="1087">
        <v>62323</v>
      </c>
      <c r="T8" s="1087">
        <v>393</v>
      </c>
    </row>
    <row r="9" spans="1:20" ht="11.1" customHeight="1">
      <c r="A9" s="3107" t="s">
        <v>559</v>
      </c>
      <c r="B9" s="3107"/>
      <c r="C9" s="3107"/>
      <c r="D9" s="1084">
        <v>1208672</v>
      </c>
      <c r="E9" s="1084">
        <v>1109066</v>
      </c>
      <c r="F9" s="1084">
        <v>1152539</v>
      </c>
      <c r="G9" s="1084">
        <v>1904230</v>
      </c>
      <c r="H9" s="1084">
        <v>2791726</v>
      </c>
      <c r="I9" s="1084">
        <v>2491419</v>
      </c>
      <c r="J9" s="1084">
        <v>5139451</v>
      </c>
      <c r="K9" s="1084">
        <v>7365760</v>
      </c>
      <c r="L9" s="1085">
        <v>7204355</v>
      </c>
      <c r="M9" s="1085">
        <v>3756400</v>
      </c>
      <c r="N9" s="1085">
        <v>1934435</v>
      </c>
      <c r="O9" s="1085">
        <v>2707791</v>
      </c>
      <c r="P9" s="1085">
        <v>2405491</v>
      </c>
      <c r="Q9" s="1085">
        <v>2400699</v>
      </c>
      <c r="R9" s="1085">
        <v>3465028</v>
      </c>
      <c r="S9" s="1085">
        <v>2236030</v>
      </c>
      <c r="T9" s="1085">
        <v>1396824</v>
      </c>
    </row>
    <row r="10" spans="1:20" ht="11.1" customHeight="1">
      <c r="A10" s="2974" t="s">
        <v>560</v>
      </c>
      <c r="B10" s="2974"/>
      <c r="C10" s="2974"/>
      <c r="D10" s="1086">
        <v>11597</v>
      </c>
      <c r="E10" s="1086">
        <v>6618</v>
      </c>
      <c r="F10" s="1086">
        <v>1378</v>
      </c>
      <c r="G10" s="1086">
        <v>3464</v>
      </c>
      <c r="H10" s="1086">
        <v>3819</v>
      </c>
      <c r="I10" s="1086">
        <v>2370</v>
      </c>
      <c r="J10" s="1086">
        <v>5564</v>
      </c>
      <c r="K10" s="1086">
        <v>29655</v>
      </c>
      <c r="L10" s="1087">
        <v>6331</v>
      </c>
      <c r="M10" s="1087">
        <v>26020</v>
      </c>
      <c r="N10" s="1087">
        <v>21235</v>
      </c>
      <c r="O10" s="1087">
        <v>5562</v>
      </c>
      <c r="P10" s="1087">
        <v>2630</v>
      </c>
      <c r="Q10" s="1087">
        <v>26545</v>
      </c>
      <c r="R10" s="1087">
        <v>23823</v>
      </c>
      <c r="S10" s="1087">
        <v>2059</v>
      </c>
      <c r="T10" s="1087">
        <v>12427</v>
      </c>
    </row>
    <row r="11" spans="1:20" ht="11.1" customHeight="1">
      <c r="A11" s="3107" t="s">
        <v>561</v>
      </c>
      <c r="B11" s="3107"/>
      <c r="C11" s="3107"/>
      <c r="D11" s="1084">
        <v>1772</v>
      </c>
      <c r="E11" s="1084">
        <v>1393</v>
      </c>
      <c r="F11" s="1084">
        <v>2806</v>
      </c>
      <c r="G11" s="1084">
        <v>946</v>
      </c>
      <c r="H11" s="1084">
        <v>1124</v>
      </c>
      <c r="I11" s="1084">
        <v>738</v>
      </c>
      <c r="J11" s="1084">
        <v>2066</v>
      </c>
      <c r="K11" s="1084">
        <v>836</v>
      </c>
      <c r="L11" s="1085">
        <v>1533</v>
      </c>
      <c r="M11" s="1085">
        <v>946</v>
      </c>
      <c r="N11" s="1085">
        <v>1008</v>
      </c>
      <c r="O11" s="1085">
        <v>554</v>
      </c>
      <c r="P11" s="1085">
        <v>1014</v>
      </c>
      <c r="Q11" s="1085">
        <v>392</v>
      </c>
      <c r="R11" s="1085">
        <v>812</v>
      </c>
      <c r="S11" s="1085">
        <v>86</v>
      </c>
      <c r="T11" s="1085">
        <v>262</v>
      </c>
    </row>
    <row r="12" spans="1:20" ht="11.1" customHeight="1">
      <c r="A12" s="2974" t="s">
        <v>152</v>
      </c>
      <c r="B12" s="2974"/>
      <c r="C12" s="2974"/>
      <c r="D12" s="1086">
        <v>3</v>
      </c>
      <c r="E12" s="1086">
        <v>200</v>
      </c>
      <c r="F12" s="1086">
        <v>133</v>
      </c>
      <c r="G12" s="1086">
        <v>182</v>
      </c>
      <c r="H12" s="1086">
        <v>153</v>
      </c>
      <c r="I12" s="1086">
        <v>0</v>
      </c>
      <c r="J12" s="1086">
        <v>37</v>
      </c>
      <c r="K12" s="1086">
        <v>435</v>
      </c>
      <c r="L12" s="1087">
        <v>655</v>
      </c>
      <c r="M12" s="1087">
        <v>373</v>
      </c>
      <c r="N12" s="1087">
        <v>96</v>
      </c>
      <c r="O12" s="1087">
        <v>112</v>
      </c>
      <c r="P12" s="1087">
        <v>866</v>
      </c>
      <c r="Q12" s="1087">
        <v>25</v>
      </c>
      <c r="R12" s="1087">
        <v>68</v>
      </c>
      <c r="S12" s="1087">
        <v>6</v>
      </c>
      <c r="T12" s="1087">
        <v>0</v>
      </c>
    </row>
    <row r="13" spans="1:20" ht="11.1" customHeight="1">
      <c r="A13" s="3107" t="s">
        <v>154</v>
      </c>
      <c r="B13" s="3107"/>
      <c r="C13" s="3107"/>
      <c r="D13" s="1084">
        <v>19506</v>
      </c>
      <c r="E13" s="1084">
        <v>21442</v>
      </c>
      <c r="F13" s="1084">
        <v>6127</v>
      </c>
      <c r="G13" s="1084">
        <v>29646</v>
      </c>
      <c r="H13" s="1084">
        <v>10354</v>
      </c>
      <c r="I13" s="1084">
        <v>8995</v>
      </c>
      <c r="J13" s="1084">
        <v>16211</v>
      </c>
      <c r="K13" s="1084">
        <v>10070</v>
      </c>
      <c r="L13" s="1085">
        <v>6522</v>
      </c>
      <c r="M13" s="1085">
        <v>9172</v>
      </c>
      <c r="N13" s="1085">
        <v>5915</v>
      </c>
      <c r="O13" s="1085">
        <v>16106</v>
      </c>
      <c r="P13" s="1085">
        <v>10642</v>
      </c>
      <c r="Q13" s="1085">
        <v>4880</v>
      </c>
      <c r="R13" s="1085">
        <v>8839</v>
      </c>
      <c r="S13" s="1085">
        <v>2748</v>
      </c>
      <c r="T13" s="1085">
        <v>3690</v>
      </c>
    </row>
    <row r="14" spans="1:20" ht="11.1" customHeight="1">
      <c r="A14" s="2974" t="s">
        <v>155</v>
      </c>
      <c r="B14" s="2974"/>
      <c r="C14" s="2974"/>
      <c r="D14" s="1086">
        <v>75259</v>
      </c>
      <c r="E14" s="1086">
        <v>46762</v>
      </c>
      <c r="F14" s="1086">
        <v>18122</v>
      </c>
      <c r="G14" s="1086">
        <v>27067</v>
      </c>
      <c r="H14" s="1086">
        <v>64995</v>
      </c>
      <c r="I14" s="1086">
        <v>11851</v>
      </c>
      <c r="J14" s="1086">
        <v>47607</v>
      </c>
      <c r="K14" s="1086">
        <v>43880</v>
      </c>
      <c r="L14" s="1087">
        <v>61074</v>
      </c>
      <c r="M14" s="1087">
        <v>18710</v>
      </c>
      <c r="N14" s="1087">
        <v>66757</v>
      </c>
      <c r="O14" s="1087">
        <v>9277</v>
      </c>
      <c r="P14" s="1087">
        <v>14305</v>
      </c>
      <c r="Q14" s="1087">
        <v>48084</v>
      </c>
      <c r="R14" s="1087">
        <v>7756</v>
      </c>
      <c r="S14" s="1087">
        <v>8093</v>
      </c>
      <c r="T14" s="1087">
        <v>6573</v>
      </c>
    </row>
    <row r="15" spans="1:20" ht="11.1" customHeight="1">
      <c r="A15" s="3107" t="s">
        <v>156</v>
      </c>
      <c r="B15" s="3107"/>
      <c r="C15" s="3107"/>
      <c r="D15" s="1084">
        <v>435475</v>
      </c>
      <c r="E15" s="1084">
        <v>388903</v>
      </c>
      <c r="F15" s="1084">
        <v>377332</v>
      </c>
      <c r="G15" s="1084">
        <v>251163</v>
      </c>
      <c r="H15" s="1084">
        <v>188742</v>
      </c>
      <c r="I15" s="1084">
        <v>131335</v>
      </c>
      <c r="J15" s="1084">
        <v>102398</v>
      </c>
      <c r="K15" s="1084">
        <v>47159</v>
      </c>
      <c r="L15" s="1085">
        <v>96623</v>
      </c>
      <c r="M15" s="1085">
        <v>82820</v>
      </c>
      <c r="N15" s="1085">
        <v>83471</v>
      </c>
      <c r="O15" s="1085">
        <v>32089</v>
      </c>
      <c r="P15" s="1085">
        <v>28632</v>
      </c>
      <c r="Q15" s="1085">
        <v>15775</v>
      </c>
      <c r="R15" s="1085">
        <v>10427</v>
      </c>
      <c r="S15" s="1085">
        <v>5936</v>
      </c>
      <c r="T15" s="1085">
        <v>1928</v>
      </c>
    </row>
    <row r="16" spans="1:20" ht="11.1" customHeight="1">
      <c r="A16" s="2974" t="s">
        <v>157</v>
      </c>
      <c r="B16" s="2974"/>
      <c r="C16" s="2974"/>
      <c r="D16" s="1086">
        <v>570</v>
      </c>
      <c r="E16" s="1086">
        <v>8560</v>
      </c>
      <c r="F16" s="1086">
        <v>5747</v>
      </c>
      <c r="G16" s="1086">
        <v>18411</v>
      </c>
      <c r="H16" s="1086">
        <v>4560</v>
      </c>
      <c r="I16" s="1086">
        <v>39</v>
      </c>
      <c r="J16" s="1086">
        <v>19941</v>
      </c>
      <c r="K16" s="1086">
        <v>77384</v>
      </c>
      <c r="L16" s="1087">
        <v>20123</v>
      </c>
      <c r="M16" s="1087">
        <v>715</v>
      </c>
      <c r="N16" s="1087">
        <v>65302</v>
      </c>
      <c r="O16" s="1087">
        <v>10192</v>
      </c>
      <c r="P16" s="1087">
        <v>6003</v>
      </c>
      <c r="Q16" s="1087">
        <v>6987</v>
      </c>
      <c r="R16" s="1087">
        <v>160</v>
      </c>
      <c r="S16" s="1087">
        <v>10</v>
      </c>
      <c r="T16" s="1087">
        <v>38</v>
      </c>
    </row>
    <row r="17" spans="1:20" ht="11.1" customHeight="1">
      <c r="A17" s="3107" t="s">
        <v>158</v>
      </c>
      <c r="B17" s="3107"/>
      <c r="C17" s="3107"/>
      <c r="D17" s="1084">
        <v>14289</v>
      </c>
      <c r="E17" s="1084">
        <v>39440</v>
      </c>
      <c r="F17" s="1084">
        <v>25184</v>
      </c>
      <c r="G17" s="1084">
        <v>12297</v>
      </c>
      <c r="H17" s="1084">
        <v>5218</v>
      </c>
      <c r="I17" s="1084">
        <v>52188</v>
      </c>
      <c r="J17" s="1084">
        <v>13276</v>
      </c>
      <c r="K17" s="1084">
        <v>7029</v>
      </c>
      <c r="L17" s="1085">
        <v>33229</v>
      </c>
      <c r="M17" s="1085">
        <v>3248</v>
      </c>
      <c r="N17" s="1085">
        <v>4639</v>
      </c>
      <c r="O17" s="1085">
        <v>5333</v>
      </c>
      <c r="P17" s="1085">
        <v>11776</v>
      </c>
      <c r="Q17" s="1085">
        <v>2897</v>
      </c>
      <c r="R17" s="1085">
        <v>7494</v>
      </c>
      <c r="S17" s="1085">
        <v>10345</v>
      </c>
      <c r="T17" s="1085">
        <v>1096</v>
      </c>
    </row>
    <row r="18" spans="1:20" ht="11.1" customHeight="1">
      <c r="A18" s="2974" t="s">
        <v>159</v>
      </c>
      <c r="B18" s="2974"/>
      <c r="C18" s="2974"/>
      <c r="D18" s="1086">
        <v>7957</v>
      </c>
      <c r="E18" s="1086">
        <v>23816</v>
      </c>
      <c r="F18" s="1086">
        <v>20178</v>
      </c>
      <c r="G18" s="1086">
        <v>30960</v>
      </c>
      <c r="H18" s="1086">
        <v>21122</v>
      </c>
      <c r="I18" s="1086">
        <v>19575</v>
      </c>
      <c r="J18" s="1086">
        <v>26114</v>
      </c>
      <c r="K18" s="1086">
        <v>24501</v>
      </c>
      <c r="L18" s="1087">
        <v>49524</v>
      </c>
      <c r="M18" s="1087">
        <v>81960</v>
      </c>
      <c r="N18" s="1087">
        <v>60637</v>
      </c>
      <c r="O18" s="1087">
        <v>78907</v>
      </c>
      <c r="P18" s="1087">
        <v>70726</v>
      </c>
      <c r="Q18" s="1087">
        <v>53402</v>
      </c>
      <c r="R18" s="1087">
        <v>48702</v>
      </c>
      <c r="S18" s="1087">
        <v>37470</v>
      </c>
      <c r="T18" s="1087">
        <v>27448</v>
      </c>
    </row>
    <row r="19" spans="1:20" ht="11.1" customHeight="1">
      <c r="A19" s="3107" t="s">
        <v>160</v>
      </c>
      <c r="B19" s="3107"/>
      <c r="C19" s="3107"/>
      <c r="D19" s="1084">
        <v>251</v>
      </c>
      <c r="E19" s="1084">
        <v>368</v>
      </c>
      <c r="F19" s="1084">
        <v>137</v>
      </c>
      <c r="G19" s="1084">
        <v>4561</v>
      </c>
      <c r="H19" s="1084">
        <v>169</v>
      </c>
      <c r="I19" s="1084">
        <v>0</v>
      </c>
      <c r="J19" s="1084">
        <v>424</v>
      </c>
      <c r="K19" s="1084">
        <v>1922</v>
      </c>
      <c r="L19" s="1085">
        <v>2623</v>
      </c>
      <c r="M19" s="1085">
        <v>100</v>
      </c>
      <c r="N19" s="1085">
        <v>1695</v>
      </c>
      <c r="O19" s="1085">
        <v>21</v>
      </c>
      <c r="P19" s="1085">
        <v>927</v>
      </c>
      <c r="Q19" s="1085">
        <v>225</v>
      </c>
      <c r="R19" s="1085">
        <v>4</v>
      </c>
      <c r="S19" s="1085">
        <v>293</v>
      </c>
      <c r="T19" s="1085">
        <v>78</v>
      </c>
    </row>
    <row r="20" spans="1:20" ht="11.1" customHeight="1">
      <c r="A20" s="2974" t="s">
        <v>161</v>
      </c>
      <c r="B20" s="2974"/>
      <c r="C20" s="2974"/>
      <c r="D20" s="1086">
        <v>3772</v>
      </c>
      <c r="E20" s="1086">
        <v>13338</v>
      </c>
      <c r="F20" s="1086">
        <v>2916</v>
      </c>
      <c r="G20" s="1086">
        <v>3346</v>
      </c>
      <c r="H20" s="1086">
        <v>3303</v>
      </c>
      <c r="I20" s="1086">
        <v>1690</v>
      </c>
      <c r="J20" s="1086">
        <v>1463</v>
      </c>
      <c r="K20" s="1086">
        <v>24478</v>
      </c>
      <c r="L20" s="1087">
        <v>29925</v>
      </c>
      <c r="M20" s="1087">
        <v>28453</v>
      </c>
      <c r="N20" s="1087">
        <v>126</v>
      </c>
      <c r="O20" s="1087">
        <v>7637</v>
      </c>
      <c r="P20" s="1087">
        <v>15717</v>
      </c>
      <c r="Q20" s="1087">
        <v>2664</v>
      </c>
      <c r="R20" s="1087">
        <v>2678</v>
      </c>
      <c r="S20" s="1087">
        <v>65</v>
      </c>
      <c r="T20" s="1087">
        <v>85</v>
      </c>
    </row>
    <row r="21" spans="1:20" ht="11.1" customHeight="1">
      <c r="A21" s="3107" t="s">
        <v>162</v>
      </c>
      <c r="B21" s="3107"/>
      <c r="C21" s="3107"/>
      <c r="D21" s="1084">
        <v>373117</v>
      </c>
      <c r="E21" s="1084">
        <v>519986</v>
      </c>
      <c r="F21" s="1084">
        <v>471075</v>
      </c>
      <c r="G21" s="1084">
        <v>507862</v>
      </c>
      <c r="H21" s="1084">
        <v>557628</v>
      </c>
      <c r="I21" s="1084">
        <v>490029</v>
      </c>
      <c r="J21" s="1084">
        <v>348905</v>
      </c>
      <c r="K21" s="1084">
        <v>330699</v>
      </c>
      <c r="L21" s="1085">
        <v>326837</v>
      </c>
      <c r="M21" s="1085">
        <v>382701</v>
      </c>
      <c r="N21" s="1085">
        <v>412970</v>
      </c>
      <c r="O21" s="1085">
        <v>438434</v>
      </c>
      <c r="P21" s="1085">
        <v>458133</v>
      </c>
      <c r="Q21" s="1085">
        <v>567951</v>
      </c>
      <c r="R21" s="1085">
        <v>549818</v>
      </c>
      <c r="S21" s="1085">
        <v>469244</v>
      </c>
      <c r="T21" s="1085">
        <v>0</v>
      </c>
    </row>
    <row r="22" spans="1:20" ht="11.1" customHeight="1">
      <c r="A22" s="2974" t="s">
        <v>163</v>
      </c>
      <c r="B22" s="2974"/>
      <c r="C22" s="2974"/>
      <c r="D22" s="1086">
        <v>4403</v>
      </c>
      <c r="E22" s="1086">
        <v>4319</v>
      </c>
      <c r="F22" s="1086">
        <v>5187</v>
      </c>
      <c r="G22" s="1086">
        <v>2460</v>
      </c>
      <c r="H22" s="1086">
        <v>3562</v>
      </c>
      <c r="I22" s="1086">
        <v>1664</v>
      </c>
      <c r="J22" s="1086">
        <v>1652</v>
      </c>
      <c r="K22" s="1086">
        <v>2199</v>
      </c>
      <c r="L22" s="1087">
        <v>3075</v>
      </c>
      <c r="M22" s="1087">
        <v>1495</v>
      </c>
      <c r="N22" s="1087">
        <v>331</v>
      </c>
      <c r="O22" s="1087">
        <v>47917</v>
      </c>
      <c r="P22" s="1087">
        <v>434</v>
      </c>
      <c r="Q22" s="1087">
        <v>291</v>
      </c>
      <c r="R22" s="1087">
        <v>292</v>
      </c>
      <c r="S22" s="1087">
        <v>62</v>
      </c>
      <c r="T22" s="1087">
        <v>416719</v>
      </c>
    </row>
    <row r="23" spans="1:20" ht="11.1" customHeight="1">
      <c r="A23" s="3107" t="s">
        <v>164</v>
      </c>
      <c r="B23" s="3107"/>
      <c r="C23" s="3107"/>
      <c r="D23" s="1084">
        <v>4815</v>
      </c>
      <c r="E23" s="1084">
        <v>14052</v>
      </c>
      <c r="F23" s="1084">
        <v>9819</v>
      </c>
      <c r="G23" s="1084">
        <v>7266</v>
      </c>
      <c r="H23" s="1084">
        <v>9787</v>
      </c>
      <c r="I23" s="1084">
        <v>7806</v>
      </c>
      <c r="J23" s="1084">
        <v>1795</v>
      </c>
      <c r="K23" s="1084">
        <v>6417</v>
      </c>
      <c r="L23" s="1085">
        <v>5973</v>
      </c>
      <c r="M23" s="1085">
        <v>1807</v>
      </c>
      <c r="N23" s="1085">
        <v>2491</v>
      </c>
      <c r="O23" s="1085">
        <v>671</v>
      </c>
      <c r="P23" s="1085">
        <v>961</v>
      </c>
      <c r="Q23" s="1085">
        <v>721</v>
      </c>
      <c r="R23" s="1085">
        <v>7</v>
      </c>
      <c r="S23" s="1089"/>
      <c r="T23" s="1085">
        <v>220</v>
      </c>
    </row>
    <row r="24" spans="1:20" ht="11.1" customHeight="1">
      <c r="A24" s="2974" t="s">
        <v>165</v>
      </c>
      <c r="B24" s="2974"/>
      <c r="C24" s="2974"/>
      <c r="D24" s="1086">
        <v>1814</v>
      </c>
      <c r="E24" s="1086">
        <v>3409</v>
      </c>
      <c r="F24" s="1086">
        <v>1108</v>
      </c>
      <c r="G24" s="1086">
        <v>873</v>
      </c>
      <c r="H24" s="1086">
        <v>720</v>
      </c>
      <c r="I24" s="1086">
        <v>1248</v>
      </c>
      <c r="J24" s="1086">
        <v>1147</v>
      </c>
      <c r="K24" s="1086">
        <v>829</v>
      </c>
      <c r="L24" s="1087">
        <v>896</v>
      </c>
      <c r="M24" s="1087">
        <v>1569</v>
      </c>
      <c r="N24" s="1087">
        <v>1291</v>
      </c>
      <c r="O24" s="1087">
        <v>558</v>
      </c>
      <c r="P24" s="1087">
        <v>3486</v>
      </c>
      <c r="Q24" s="1087">
        <v>1822</v>
      </c>
      <c r="R24" s="1087">
        <v>806</v>
      </c>
      <c r="S24" s="1087">
        <v>878</v>
      </c>
      <c r="T24" s="1087">
        <v>426</v>
      </c>
    </row>
    <row r="25" spans="1:20" ht="11.1" customHeight="1">
      <c r="A25" s="3107" t="s">
        <v>166</v>
      </c>
      <c r="B25" s="3107"/>
      <c r="C25" s="3107"/>
      <c r="D25" s="1084">
        <v>1888</v>
      </c>
      <c r="E25" s="1084">
        <v>1802</v>
      </c>
      <c r="F25" s="1084">
        <v>2218</v>
      </c>
      <c r="G25" s="1084">
        <v>1182</v>
      </c>
      <c r="H25" s="1084">
        <v>677</v>
      </c>
      <c r="I25" s="1084">
        <v>2097</v>
      </c>
      <c r="J25" s="1084">
        <v>2356</v>
      </c>
      <c r="K25" s="1084">
        <v>1704</v>
      </c>
      <c r="L25" s="1085">
        <v>1947</v>
      </c>
      <c r="M25" s="1085">
        <v>3012</v>
      </c>
      <c r="N25" s="1085">
        <v>1976</v>
      </c>
      <c r="O25" s="1085">
        <v>413</v>
      </c>
      <c r="P25" s="1085">
        <v>1802</v>
      </c>
      <c r="Q25" s="1085">
        <v>3138</v>
      </c>
      <c r="R25" s="1085">
        <v>1763</v>
      </c>
      <c r="S25" s="1085"/>
      <c r="T25" s="1085">
        <v>0</v>
      </c>
    </row>
    <row r="26" spans="1:20" ht="11.1" customHeight="1">
      <c r="A26" s="2974" t="s">
        <v>167</v>
      </c>
      <c r="B26" s="2974"/>
      <c r="C26" s="2974"/>
      <c r="D26" s="1086">
        <v>9947</v>
      </c>
      <c r="E26" s="1086">
        <v>21942</v>
      </c>
      <c r="F26" s="1086">
        <v>28389</v>
      </c>
      <c r="G26" s="1086">
        <v>26837</v>
      </c>
      <c r="H26" s="1086">
        <v>20913</v>
      </c>
      <c r="I26" s="1086">
        <v>23237</v>
      </c>
      <c r="J26" s="1086">
        <v>53266</v>
      </c>
      <c r="K26" s="1086">
        <v>31055</v>
      </c>
      <c r="L26" s="1087">
        <v>37958</v>
      </c>
      <c r="M26" s="1087">
        <v>46031</v>
      </c>
      <c r="N26" s="1087">
        <v>38201</v>
      </c>
      <c r="O26" s="1087">
        <v>39920</v>
      </c>
      <c r="P26" s="1087">
        <v>64234</v>
      </c>
      <c r="Q26" s="1087">
        <v>8736</v>
      </c>
      <c r="R26" s="1087">
        <v>11283</v>
      </c>
      <c r="S26" s="1087">
        <v>5469</v>
      </c>
      <c r="T26" s="1087">
        <v>6711</v>
      </c>
    </row>
    <row r="27" spans="1:20" ht="11.1" customHeight="1">
      <c r="A27" s="3107" t="s">
        <v>168</v>
      </c>
      <c r="B27" s="3107"/>
      <c r="C27" s="3107"/>
      <c r="D27" s="1084">
        <v>1400</v>
      </c>
      <c r="E27" s="1084">
        <v>357</v>
      </c>
      <c r="F27" s="1084">
        <v>526</v>
      </c>
      <c r="G27" s="1084">
        <v>2652</v>
      </c>
      <c r="H27" s="1084">
        <v>825</v>
      </c>
      <c r="I27" s="1084">
        <v>878</v>
      </c>
      <c r="J27" s="1084">
        <v>1962</v>
      </c>
      <c r="K27" s="1084">
        <v>1034</v>
      </c>
      <c r="L27" s="1085">
        <v>1286</v>
      </c>
      <c r="M27" s="1085">
        <v>1190</v>
      </c>
      <c r="N27" s="1085">
        <v>14</v>
      </c>
      <c r="O27" s="1085">
        <v>5879</v>
      </c>
      <c r="P27" s="1085">
        <v>620</v>
      </c>
      <c r="Q27" s="1085">
        <v>335</v>
      </c>
      <c r="R27" s="1085">
        <v>128</v>
      </c>
      <c r="S27" s="1089"/>
      <c r="T27" s="1085">
        <v>0</v>
      </c>
    </row>
    <row r="28" spans="1:20" ht="11.1" customHeight="1">
      <c r="A28" s="2974" t="s">
        <v>169</v>
      </c>
      <c r="B28" s="2974"/>
      <c r="C28" s="2974"/>
      <c r="D28" s="1086">
        <v>3709</v>
      </c>
      <c r="E28" s="1086">
        <v>2812</v>
      </c>
      <c r="F28" s="1086">
        <v>1290</v>
      </c>
      <c r="G28" s="1086">
        <v>897</v>
      </c>
      <c r="H28" s="1086">
        <v>2346</v>
      </c>
      <c r="I28" s="1086">
        <v>2167</v>
      </c>
      <c r="J28" s="1086">
        <v>1237</v>
      </c>
      <c r="K28" s="1086">
        <v>591</v>
      </c>
      <c r="L28" s="1087">
        <v>1069</v>
      </c>
      <c r="M28" s="1087">
        <v>486</v>
      </c>
      <c r="N28" s="1087">
        <v>215</v>
      </c>
      <c r="O28" s="1087">
        <v>940</v>
      </c>
      <c r="P28" s="1087">
        <v>538</v>
      </c>
      <c r="Q28" s="1087">
        <v>2615</v>
      </c>
      <c r="R28" s="1087">
        <v>1721</v>
      </c>
      <c r="S28" s="1087">
        <v>20601</v>
      </c>
      <c r="T28" s="1087">
        <v>69527</v>
      </c>
    </row>
    <row r="29" spans="1:20" ht="11.1" customHeight="1">
      <c r="A29" s="3107" t="s">
        <v>170</v>
      </c>
      <c r="B29" s="3107"/>
      <c r="C29" s="3107"/>
      <c r="D29" s="1084">
        <v>10919</v>
      </c>
      <c r="E29" s="1084">
        <v>12825</v>
      </c>
      <c r="F29" s="1084">
        <v>9122</v>
      </c>
      <c r="G29" s="1084">
        <v>9054</v>
      </c>
      <c r="H29" s="1084">
        <v>19140</v>
      </c>
      <c r="I29" s="1084">
        <v>11494</v>
      </c>
      <c r="J29" s="1084">
        <v>5168</v>
      </c>
      <c r="K29" s="1084">
        <v>16421</v>
      </c>
      <c r="L29" s="1085">
        <v>15727</v>
      </c>
      <c r="M29" s="1085">
        <v>9757</v>
      </c>
      <c r="N29" s="1085">
        <v>484</v>
      </c>
      <c r="O29" s="1085">
        <v>2204</v>
      </c>
      <c r="P29" s="1085">
        <v>7033</v>
      </c>
      <c r="Q29" s="1085">
        <v>6943</v>
      </c>
      <c r="R29" s="1085">
        <v>3575</v>
      </c>
      <c r="S29" s="1085">
        <v>16822</v>
      </c>
      <c r="T29" s="1085">
        <v>14753</v>
      </c>
    </row>
    <row r="30" spans="1:20" ht="11.1" customHeight="1">
      <c r="A30" s="2974" t="s">
        <v>171</v>
      </c>
      <c r="B30" s="2974"/>
      <c r="C30" s="2974"/>
      <c r="D30" s="1086">
        <v>98</v>
      </c>
      <c r="E30" s="1086">
        <v>210</v>
      </c>
      <c r="F30" s="1086">
        <v>100</v>
      </c>
      <c r="G30" s="1086">
        <v>0</v>
      </c>
      <c r="H30" s="1086">
        <v>0</v>
      </c>
      <c r="I30" s="1086">
        <v>0</v>
      </c>
      <c r="J30" s="1086">
        <v>37</v>
      </c>
      <c r="K30" s="1086">
        <v>64</v>
      </c>
      <c r="L30" s="1087">
        <v>321</v>
      </c>
      <c r="M30" s="1087">
        <v>3134</v>
      </c>
      <c r="N30" s="1087">
        <v>558</v>
      </c>
      <c r="O30" s="1087">
        <v>60</v>
      </c>
      <c r="P30" s="1087">
        <v>14</v>
      </c>
      <c r="Q30" s="1087">
        <v>225</v>
      </c>
      <c r="R30" s="1087">
        <v>148</v>
      </c>
      <c r="S30" s="1106"/>
      <c r="T30" s="1086">
        <v>2</v>
      </c>
    </row>
    <row r="31" spans="1:20" ht="11.1" customHeight="1">
      <c r="A31" s="3107" t="s">
        <v>172</v>
      </c>
      <c r="B31" s="3107"/>
      <c r="C31" s="3107"/>
      <c r="D31" s="1084">
        <v>3225</v>
      </c>
      <c r="E31" s="1084">
        <v>2056</v>
      </c>
      <c r="F31" s="1084">
        <v>460</v>
      </c>
      <c r="G31" s="1084">
        <v>913</v>
      </c>
      <c r="H31" s="1084">
        <v>183</v>
      </c>
      <c r="I31" s="1084">
        <v>171</v>
      </c>
      <c r="J31" s="1084">
        <v>1202</v>
      </c>
      <c r="K31" s="1084">
        <v>1419</v>
      </c>
      <c r="L31" s="1085">
        <v>69438</v>
      </c>
      <c r="M31" s="1085">
        <v>42393</v>
      </c>
      <c r="N31" s="1085">
        <v>86023</v>
      </c>
      <c r="O31" s="1085">
        <v>3846</v>
      </c>
      <c r="P31" s="1085">
        <v>7091</v>
      </c>
      <c r="Q31" s="1085">
        <v>3375</v>
      </c>
      <c r="R31" s="1085">
        <v>75</v>
      </c>
      <c r="S31" s="1085">
        <v>17</v>
      </c>
      <c r="T31" s="1085">
        <v>140</v>
      </c>
    </row>
    <row r="32" spans="1:20" ht="11.1" customHeight="1">
      <c r="A32" s="2974" t="s">
        <v>173</v>
      </c>
      <c r="B32" s="2974"/>
      <c r="C32" s="2974"/>
      <c r="D32" s="1086">
        <v>16</v>
      </c>
      <c r="E32" s="1086">
        <v>23</v>
      </c>
      <c r="F32" s="1086">
        <v>591</v>
      </c>
      <c r="G32" s="1086">
        <v>89</v>
      </c>
      <c r="H32" s="1086">
        <v>54</v>
      </c>
      <c r="I32" s="1086">
        <v>120</v>
      </c>
      <c r="J32" s="1086">
        <v>3185</v>
      </c>
      <c r="K32" s="1086">
        <v>2556</v>
      </c>
      <c r="L32" s="1087">
        <v>18672</v>
      </c>
      <c r="M32" s="1087">
        <v>85999</v>
      </c>
      <c r="N32" s="1087">
        <v>39179</v>
      </c>
      <c r="O32" s="1087">
        <v>221</v>
      </c>
      <c r="P32" s="1087">
        <v>709</v>
      </c>
      <c r="Q32" s="1087">
        <v>3</v>
      </c>
      <c r="R32" s="1087">
        <v>10658</v>
      </c>
      <c r="S32" s="1087">
        <v>5499</v>
      </c>
      <c r="T32" s="1087">
        <v>24</v>
      </c>
    </row>
    <row r="33" spans="1:20" ht="11.1" customHeight="1">
      <c r="A33" s="3107" t="s">
        <v>174</v>
      </c>
      <c r="B33" s="3107"/>
      <c r="C33" s="3107"/>
      <c r="D33" s="1084">
        <v>876</v>
      </c>
      <c r="E33" s="1084">
        <v>332</v>
      </c>
      <c r="F33" s="1084">
        <v>597</v>
      </c>
      <c r="G33" s="1084">
        <v>485</v>
      </c>
      <c r="H33" s="1084">
        <v>793</v>
      </c>
      <c r="I33" s="1084">
        <v>1520</v>
      </c>
      <c r="J33" s="1084">
        <v>592</v>
      </c>
      <c r="K33" s="1084">
        <v>643</v>
      </c>
      <c r="L33" s="1085">
        <v>978</v>
      </c>
      <c r="M33" s="1085">
        <v>120</v>
      </c>
      <c r="N33" s="1085">
        <v>141</v>
      </c>
      <c r="O33" s="1085">
        <v>248</v>
      </c>
      <c r="P33" s="1085">
        <v>130</v>
      </c>
      <c r="Q33" s="1085">
        <v>27</v>
      </c>
      <c r="R33" s="1085">
        <v>805</v>
      </c>
      <c r="S33" s="1089"/>
      <c r="T33" s="1085">
        <v>0</v>
      </c>
    </row>
    <row r="34" spans="1:20" ht="11.1" customHeight="1">
      <c r="A34" s="2974" t="s">
        <v>175</v>
      </c>
      <c r="B34" s="2974"/>
      <c r="C34" s="2974"/>
      <c r="D34" s="1086">
        <v>957</v>
      </c>
      <c r="E34" s="1086">
        <v>726</v>
      </c>
      <c r="F34" s="1086">
        <v>1060</v>
      </c>
      <c r="G34" s="1086">
        <v>1002</v>
      </c>
      <c r="H34" s="1086">
        <v>987</v>
      </c>
      <c r="I34" s="1086">
        <v>1910</v>
      </c>
      <c r="J34" s="1086">
        <v>842</v>
      </c>
      <c r="K34" s="1086">
        <v>1394</v>
      </c>
      <c r="L34" s="1087">
        <v>719</v>
      </c>
      <c r="M34" s="1087">
        <v>633</v>
      </c>
      <c r="N34" s="1087">
        <v>735</v>
      </c>
      <c r="O34" s="1087">
        <v>72</v>
      </c>
      <c r="P34" s="1087">
        <v>0</v>
      </c>
      <c r="Q34" s="1087">
        <v>29</v>
      </c>
      <c r="R34" s="1087">
        <v>5</v>
      </c>
      <c r="S34" s="1087">
        <v>112</v>
      </c>
      <c r="T34" s="1087">
        <v>10</v>
      </c>
    </row>
    <row r="35" spans="1:20" ht="11.1" customHeight="1">
      <c r="A35" s="3107" t="s">
        <v>176</v>
      </c>
      <c r="B35" s="3107"/>
      <c r="C35" s="3107"/>
      <c r="D35" s="1084">
        <v>2086</v>
      </c>
      <c r="E35" s="1084">
        <v>1068</v>
      </c>
      <c r="F35" s="1084">
        <v>1529</v>
      </c>
      <c r="G35" s="1084">
        <v>4676</v>
      </c>
      <c r="H35" s="1084">
        <v>2502</v>
      </c>
      <c r="I35" s="1084">
        <v>3750</v>
      </c>
      <c r="J35" s="1084">
        <v>828</v>
      </c>
      <c r="K35" s="1084">
        <v>1094</v>
      </c>
      <c r="L35" s="1085">
        <v>8404</v>
      </c>
      <c r="M35" s="1085">
        <v>9230</v>
      </c>
      <c r="N35" s="1085">
        <v>4</v>
      </c>
      <c r="O35" s="1085">
        <v>1177</v>
      </c>
      <c r="P35" s="1085">
        <v>1040</v>
      </c>
      <c r="Q35" s="1085">
        <v>0</v>
      </c>
      <c r="R35" s="1089"/>
      <c r="S35" s="1085">
        <v>2695</v>
      </c>
      <c r="T35" s="1085">
        <v>76</v>
      </c>
    </row>
    <row r="36" spans="1:20" ht="11.1" customHeight="1">
      <c r="A36" s="2974" t="s">
        <v>177</v>
      </c>
      <c r="B36" s="2974"/>
      <c r="C36" s="2974"/>
      <c r="D36" s="1086">
        <v>12289</v>
      </c>
      <c r="E36" s="1086">
        <v>95385</v>
      </c>
      <c r="F36" s="1086">
        <v>13974</v>
      </c>
      <c r="G36" s="1086">
        <v>14855</v>
      </c>
      <c r="H36" s="1086">
        <v>8445</v>
      </c>
      <c r="I36" s="1086">
        <v>7570</v>
      </c>
      <c r="J36" s="1086">
        <v>12014</v>
      </c>
      <c r="K36" s="1086">
        <v>12200</v>
      </c>
      <c r="L36" s="1087">
        <v>8095</v>
      </c>
      <c r="M36" s="1087">
        <v>11808</v>
      </c>
      <c r="N36" s="1087">
        <v>8170</v>
      </c>
      <c r="O36" s="1087">
        <v>8302</v>
      </c>
      <c r="P36" s="1087">
        <v>9247</v>
      </c>
      <c r="Q36" s="1087">
        <v>8797</v>
      </c>
      <c r="R36" s="1087">
        <v>9603</v>
      </c>
      <c r="S36" s="1087">
        <v>3383</v>
      </c>
      <c r="T36" s="1087">
        <v>4239</v>
      </c>
    </row>
    <row r="37" spans="1:20" ht="11.1" customHeight="1">
      <c r="A37" s="3107" t="s">
        <v>178</v>
      </c>
      <c r="B37" s="3107"/>
      <c r="C37" s="3107"/>
      <c r="D37" s="1084">
        <v>110628</v>
      </c>
      <c r="E37" s="1084">
        <v>32793</v>
      </c>
      <c r="F37" s="1084">
        <v>32572</v>
      </c>
      <c r="G37" s="1084">
        <v>68491</v>
      </c>
      <c r="H37" s="1084">
        <v>99379</v>
      </c>
      <c r="I37" s="1084">
        <v>15115</v>
      </c>
      <c r="J37" s="1084">
        <v>103711</v>
      </c>
      <c r="K37" s="1084">
        <v>64555</v>
      </c>
      <c r="L37" s="1085">
        <v>131210</v>
      </c>
      <c r="M37" s="1085">
        <v>18004</v>
      </c>
      <c r="N37" s="1085">
        <v>8617</v>
      </c>
      <c r="O37" s="1085">
        <v>7148</v>
      </c>
      <c r="P37" s="1085">
        <v>4067</v>
      </c>
      <c r="Q37" s="1085">
        <v>2457</v>
      </c>
      <c r="R37" s="1085">
        <v>535</v>
      </c>
      <c r="S37" s="1085">
        <v>3327</v>
      </c>
      <c r="T37" s="1085">
        <v>1623</v>
      </c>
    </row>
    <row r="38" spans="1:20" ht="11.1" customHeight="1">
      <c r="A38" s="2974" t="s">
        <v>179</v>
      </c>
      <c r="B38" s="2974"/>
      <c r="C38" s="2974"/>
      <c r="D38" s="1086">
        <v>1414</v>
      </c>
      <c r="E38" s="1086">
        <v>1116</v>
      </c>
      <c r="F38" s="1086">
        <v>3461</v>
      </c>
      <c r="G38" s="1086">
        <v>120</v>
      </c>
      <c r="H38" s="1086">
        <v>275</v>
      </c>
      <c r="I38" s="1086">
        <v>390</v>
      </c>
      <c r="J38" s="1086">
        <v>0</v>
      </c>
      <c r="K38" s="1086">
        <v>0</v>
      </c>
      <c r="L38" s="1087">
        <v>0</v>
      </c>
      <c r="M38" s="1087">
        <v>0</v>
      </c>
      <c r="N38" s="1087">
        <v>0</v>
      </c>
      <c r="O38" s="1087">
        <v>0</v>
      </c>
      <c r="P38" s="1087">
        <v>0</v>
      </c>
      <c r="Q38" s="1087">
        <v>0</v>
      </c>
      <c r="R38" s="1089"/>
      <c r="S38" s="1089"/>
      <c r="T38" s="1087">
        <v>0</v>
      </c>
    </row>
    <row r="39" spans="1:20" ht="11.1" customHeight="1">
      <c r="A39" s="3107" t="s">
        <v>180</v>
      </c>
      <c r="B39" s="3107"/>
      <c r="C39" s="3107"/>
      <c r="D39" s="1084">
        <v>39975</v>
      </c>
      <c r="E39" s="1084">
        <v>41183</v>
      </c>
      <c r="F39" s="1084">
        <v>39952</v>
      </c>
      <c r="G39" s="1084">
        <v>39877</v>
      </c>
      <c r="H39" s="1084">
        <v>34428</v>
      </c>
      <c r="I39" s="1084">
        <v>37839</v>
      </c>
      <c r="J39" s="1084">
        <v>42126</v>
      </c>
      <c r="K39" s="1084">
        <v>34646</v>
      </c>
      <c r="L39" s="1085">
        <v>84660</v>
      </c>
      <c r="M39" s="1085">
        <v>40125</v>
      </c>
      <c r="N39" s="1085">
        <v>20747</v>
      </c>
      <c r="O39" s="1085">
        <v>22213</v>
      </c>
      <c r="P39" s="1085">
        <v>25384</v>
      </c>
      <c r="Q39" s="1085">
        <v>21592</v>
      </c>
      <c r="R39" s="1085">
        <v>14309</v>
      </c>
      <c r="S39" s="1085">
        <v>16754</v>
      </c>
      <c r="T39" s="1085">
        <v>22473</v>
      </c>
    </row>
    <row r="40" spans="1:20" ht="11.1" customHeight="1">
      <c r="A40" s="2974" t="s">
        <v>181</v>
      </c>
      <c r="B40" s="2974"/>
      <c r="C40" s="2974"/>
      <c r="D40" s="1086">
        <v>5120</v>
      </c>
      <c r="E40" s="1086">
        <v>3008</v>
      </c>
      <c r="F40" s="1086">
        <v>6964</v>
      </c>
      <c r="G40" s="1086">
        <v>13238</v>
      </c>
      <c r="H40" s="1086">
        <v>12332</v>
      </c>
      <c r="I40" s="1086">
        <v>22133</v>
      </c>
      <c r="J40" s="1086">
        <v>21067</v>
      </c>
      <c r="K40" s="1086">
        <v>65444</v>
      </c>
      <c r="L40" s="1087">
        <v>59103</v>
      </c>
      <c r="M40" s="1087">
        <v>27416</v>
      </c>
      <c r="N40" s="1087">
        <v>13133</v>
      </c>
      <c r="O40" s="1087">
        <v>11031</v>
      </c>
      <c r="P40" s="1087">
        <v>27777</v>
      </c>
      <c r="Q40" s="1087">
        <v>23380</v>
      </c>
      <c r="R40" s="1087">
        <v>4897</v>
      </c>
      <c r="S40" s="1087">
        <v>2374</v>
      </c>
      <c r="T40" s="1087">
        <v>123</v>
      </c>
    </row>
    <row r="41" spans="1:20" ht="11.1" customHeight="1">
      <c r="A41" s="3107" t="s">
        <v>182</v>
      </c>
      <c r="B41" s="3107"/>
      <c r="C41" s="3107"/>
      <c r="D41" s="1084">
        <v>32453</v>
      </c>
      <c r="E41" s="1084">
        <v>16402</v>
      </c>
      <c r="F41" s="1084">
        <v>45766</v>
      </c>
      <c r="G41" s="1084">
        <v>40284</v>
      </c>
      <c r="H41" s="1084">
        <v>106703</v>
      </c>
      <c r="I41" s="1084">
        <v>261485</v>
      </c>
      <c r="J41" s="1084">
        <v>80927</v>
      </c>
      <c r="K41" s="1084">
        <v>237909</v>
      </c>
      <c r="L41" s="1085">
        <v>188426</v>
      </c>
      <c r="M41" s="1085">
        <v>124274</v>
      </c>
      <c r="N41" s="1085">
        <v>20169</v>
      </c>
      <c r="O41" s="1085">
        <v>18873</v>
      </c>
      <c r="P41" s="1085">
        <v>12734</v>
      </c>
      <c r="Q41" s="1085">
        <v>36100</v>
      </c>
      <c r="R41" s="1085">
        <v>65168</v>
      </c>
      <c r="S41" s="1085">
        <v>74</v>
      </c>
      <c r="T41" s="1085">
        <v>587</v>
      </c>
    </row>
    <row r="42" spans="1:20" ht="11.1" customHeight="1">
      <c r="A42" s="2974" t="s">
        <v>183</v>
      </c>
      <c r="B42" s="2974"/>
      <c r="C42" s="2974"/>
      <c r="D42" s="1086">
        <v>6508</v>
      </c>
      <c r="E42" s="1086">
        <v>3833</v>
      </c>
      <c r="F42" s="1086">
        <v>3761</v>
      </c>
      <c r="G42" s="1086">
        <v>6803</v>
      </c>
      <c r="H42" s="1086">
        <v>4284</v>
      </c>
      <c r="I42" s="1086">
        <v>7611</v>
      </c>
      <c r="J42" s="1086">
        <v>8693</v>
      </c>
      <c r="K42" s="1086">
        <v>8675</v>
      </c>
      <c r="L42" s="1087">
        <v>12524</v>
      </c>
      <c r="M42" s="1087">
        <v>8057</v>
      </c>
      <c r="N42" s="1087">
        <v>6544</v>
      </c>
      <c r="O42" s="1087">
        <v>5010</v>
      </c>
      <c r="P42" s="1087">
        <v>4783</v>
      </c>
      <c r="Q42" s="1087">
        <v>4549</v>
      </c>
      <c r="R42" s="1087">
        <v>3265</v>
      </c>
      <c r="S42" s="1087">
        <v>2270</v>
      </c>
      <c r="T42" s="1087">
        <v>301</v>
      </c>
    </row>
    <row r="43" spans="1:20" ht="11.1" customHeight="1">
      <c r="A43" s="3107" t="s">
        <v>184</v>
      </c>
      <c r="B43" s="3107"/>
      <c r="C43" s="3107"/>
      <c r="D43" s="1084">
        <v>551</v>
      </c>
      <c r="E43" s="1084">
        <v>16</v>
      </c>
      <c r="F43" s="1084">
        <v>91</v>
      </c>
      <c r="G43" s="1084">
        <v>79</v>
      </c>
      <c r="H43" s="1084">
        <v>0</v>
      </c>
      <c r="I43" s="1084">
        <v>0</v>
      </c>
      <c r="J43" s="1084">
        <v>16</v>
      </c>
      <c r="K43" s="1084">
        <v>0</v>
      </c>
      <c r="L43" s="1085">
        <v>0</v>
      </c>
      <c r="M43" s="1085">
        <v>0</v>
      </c>
      <c r="N43" s="1085">
        <v>0</v>
      </c>
      <c r="O43" s="1085">
        <v>0</v>
      </c>
      <c r="P43" s="1089"/>
      <c r="Q43" s="1085">
        <v>0</v>
      </c>
      <c r="R43" s="1089"/>
      <c r="S43" s="1089"/>
      <c r="T43" s="1085">
        <v>0</v>
      </c>
    </row>
    <row r="44" spans="1:20" ht="11.1" customHeight="1">
      <c r="A44" s="3118" t="s">
        <v>185</v>
      </c>
      <c r="B44" s="3118"/>
      <c r="C44" s="3118"/>
      <c r="D44" s="1086">
        <v>26549</v>
      </c>
      <c r="E44" s="1086">
        <v>13396</v>
      </c>
      <c r="F44" s="1086">
        <v>5996</v>
      </c>
      <c r="G44" s="1086">
        <v>12040</v>
      </c>
      <c r="H44" s="1086">
        <v>35142</v>
      </c>
      <c r="I44" s="1086">
        <v>38651</v>
      </c>
      <c r="J44" s="1086">
        <v>29850</v>
      </c>
      <c r="K44" s="1086">
        <v>22678</v>
      </c>
      <c r="L44" s="1087">
        <v>4507</v>
      </c>
      <c r="M44" s="1087">
        <v>6019</v>
      </c>
      <c r="N44" s="1087">
        <v>5396</v>
      </c>
      <c r="O44" s="1087">
        <v>1450</v>
      </c>
      <c r="P44" s="1087">
        <v>2202</v>
      </c>
      <c r="Q44" s="1087">
        <v>1869</v>
      </c>
      <c r="R44" s="1087">
        <v>493</v>
      </c>
      <c r="S44" s="1087">
        <v>819</v>
      </c>
      <c r="T44" s="1087">
        <v>269</v>
      </c>
    </row>
    <row r="45" spans="1:20" ht="11.1" customHeight="1">
      <c r="A45" s="3107" t="s">
        <v>186</v>
      </c>
      <c r="B45" s="3107"/>
      <c r="C45" s="3107"/>
      <c r="D45" s="1112"/>
      <c r="E45" s="1084">
        <v>340</v>
      </c>
      <c r="F45" s="1084">
        <v>199</v>
      </c>
      <c r="G45" s="1084">
        <v>0</v>
      </c>
      <c r="H45" s="1084">
        <v>56</v>
      </c>
      <c r="I45" s="1084">
        <v>12</v>
      </c>
      <c r="J45" s="1084">
        <v>0</v>
      </c>
      <c r="K45" s="1084">
        <v>0</v>
      </c>
      <c r="L45" s="1085">
        <v>181</v>
      </c>
      <c r="M45" s="1085">
        <v>0</v>
      </c>
      <c r="N45" s="1085">
        <v>0</v>
      </c>
      <c r="O45" s="1085">
        <v>0</v>
      </c>
      <c r="P45" s="1089"/>
      <c r="Q45" s="1085">
        <v>0</v>
      </c>
      <c r="R45" s="1089"/>
      <c r="S45" s="1089"/>
      <c r="T45" s="1085">
        <v>0</v>
      </c>
    </row>
    <row r="46" spans="1:20" ht="11.1" customHeight="1">
      <c r="A46" s="3118" t="s">
        <v>187</v>
      </c>
      <c r="B46" s="3118"/>
      <c r="C46" s="3118"/>
      <c r="D46" s="1086">
        <v>485751</v>
      </c>
      <c r="E46" s="1086">
        <v>678635</v>
      </c>
      <c r="F46" s="1086">
        <v>415059</v>
      </c>
      <c r="G46" s="1086">
        <v>439709</v>
      </c>
      <c r="H46" s="1086">
        <v>483160</v>
      </c>
      <c r="I46" s="1086">
        <v>177685</v>
      </c>
      <c r="J46" s="1086">
        <v>539300</v>
      </c>
      <c r="K46" s="1086">
        <v>446256</v>
      </c>
      <c r="L46" s="1087">
        <v>332987</v>
      </c>
      <c r="M46" s="1087">
        <v>599780</v>
      </c>
      <c r="N46" s="1087">
        <v>143877</v>
      </c>
      <c r="O46" s="1087">
        <v>150216</v>
      </c>
      <c r="P46" s="1087">
        <v>110496</v>
      </c>
      <c r="Q46" s="1087">
        <v>126626</v>
      </c>
      <c r="R46" s="1087">
        <v>128027</v>
      </c>
      <c r="S46" s="1087">
        <v>34616</v>
      </c>
      <c r="T46" s="1087">
        <v>56136</v>
      </c>
    </row>
    <row r="47" spans="1:20" ht="11.1" customHeight="1">
      <c r="A47" s="3107" t="s">
        <v>188</v>
      </c>
      <c r="B47" s="3107"/>
      <c r="C47" s="3107"/>
      <c r="D47" s="1084">
        <v>32712</v>
      </c>
      <c r="E47" s="1084">
        <v>21682</v>
      </c>
      <c r="F47" s="1084">
        <v>6960</v>
      </c>
      <c r="G47" s="1084">
        <v>3767</v>
      </c>
      <c r="H47" s="1084">
        <v>1700</v>
      </c>
      <c r="I47" s="1084">
        <v>34340</v>
      </c>
      <c r="J47" s="1084">
        <v>35542</v>
      </c>
      <c r="K47" s="1084">
        <v>59061</v>
      </c>
      <c r="L47" s="1085">
        <v>79146</v>
      </c>
      <c r="M47" s="1085">
        <v>106286</v>
      </c>
      <c r="N47" s="1085">
        <v>79312</v>
      </c>
      <c r="O47" s="1085">
        <v>147277</v>
      </c>
      <c r="P47" s="1085">
        <v>255201</v>
      </c>
      <c r="Q47" s="1085">
        <v>226322</v>
      </c>
      <c r="R47" s="1085">
        <v>328702</v>
      </c>
      <c r="S47" s="1085">
        <v>10796</v>
      </c>
      <c r="T47" s="1085">
        <v>46894</v>
      </c>
    </row>
    <row r="48" spans="1:20" ht="11.1" customHeight="1">
      <c r="A48" s="3118" t="s">
        <v>189</v>
      </c>
      <c r="B48" s="3118"/>
      <c r="C48" s="3118"/>
      <c r="D48" s="1086">
        <v>6180</v>
      </c>
      <c r="E48" s="1086">
        <v>0</v>
      </c>
      <c r="F48" s="1086">
        <v>1581</v>
      </c>
      <c r="G48" s="1086">
        <v>310</v>
      </c>
      <c r="H48" s="1086">
        <v>5413</v>
      </c>
      <c r="I48" s="1086">
        <v>3767</v>
      </c>
      <c r="J48" s="1086">
        <v>90054</v>
      </c>
      <c r="K48" s="1086">
        <v>83864</v>
      </c>
      <c r="L48" s="1087">
        <v>106572</v>
      </c>
      <c r="M48" s="1087">
        <v>78286</v>
      </c>
      <c r="N48" s="1087">
        <v>13167</v>
      </c>
      <c r="O48" s="1087">
        <v>4424</v>
      </c>
      <c r="P48" s="1087">
        <v>0</v>
      </c>
      <c r="Q48" s="1087">
        <v>0</v>
      </c>
      <c r="R48" s="1087">
        <v>0</v>
      </c>
      <c r="S48" s="1087">
        <v>156</v>
      </c>
      <c r="T48" s="1087">
        <v>149</v>
      </c>
    </row>
    <row r="49" spans="1:21" ht="11.1" customHeight="1">
      <c r="A49" s="3107" t="s">
        <v>190</v>
      </c>
      <c r="B49" s="3107"/>
      <c r="C49" s="3107"/>
      <c r="D49" s="1084">
        <v>2009</v>
      </c>
      <c r="E49" s="1084">
        <v>2351</v>
      </c>
      <c r="F49" s="1084">
        <v>1313</v>
      </c>
      <c r="G49" s="1084">
        <v>1096</v>
      </c>
      <c r="H49" s="1084">
        <v>1241</v>
      </c>
      <c r="I49" s="1084">
        <v>2195</v>
      </c>
      <c r="J49" s="1084">
        <v>605</v>
      </c>
      <c r="K49" s="1084">
        <v>1036</v>
      </c>
      <c r="L49" s="1085">
        <v>3035</v>
      </c>
      <c r="M49" s="1085">
        <v>1559</v>
      </c>
      <c r="N49" s="1085">
        <v>1173</v>
      </c>
      <c r="O49" s="1085">
        <v>850</v>
      </c>
      <c r="P49" s="1085">
        <v>1884</v>
      </c>
      <c r="Q49" s="1085">
        <v>736</v>
      </c>
      <c r="R49" s="1085">
        <v>178</v>
      </c>
      <c r="S49" s="1089"/>
      <c r="T49" s="1085">
        <v>0</v>
      </c>
    </row>
    <row r="50" spans="1:21" ht="11.1" customHeight="1">
      <c r="A50" s="3118" t="s">
        <v>191</v>
      </c>
      <c r="B50" s="3118"/>
      <c r="C50" s="3118"/>
      <c r="D50" s="1086">
        <v>15343</v>
      </c>
      <c r="E50" s="1086">
        <v>8981</v>
      </c>
      <c r="F50" s="1086">
        <v>8109</v>
      </c>
      <c r="G50" s="1086">
        <v>30384</v>
      </c>
      <c r="H50" s="1086">
        <v>18272</v>
      </c>
      <c r="I50" s="1086">
        <v>8024</v>
      </c>
      <c r="J50" s="1086">
        <v>13727</v>
      </c>
      <c r="K50" s="1086">
        <v>13227</v>
      </c>
      <c r="L50" s="1087">
        <v>42350</v>
      </c>
      <c r="M50" s="1087">
        <v>22439</v>
      </c>
      <c r="N50" s="1087">
        <v>8096</v>
      </c>
      <c r="O50" s="1087">
        <v>10467</v>
      </c>
      <c r="P50" s="1087">
        <v>6412</v>
      </c>
      <c r="Q50" s="1087">
        <v>35926</v>
      </c>
      <c r="R50" s="1087">
        <v>4506</v>
      </c>
      <c r="S50" s="1087">
        <v>5156</v>
      </c>
      <c r="T50" s="1087">
        <v>1933</v>
      </c>
    </row>
    <row r="51" spans="1:21" ht="11.1" customHeight="1">
      <c r="A51" s="3107" t="s">
        <v>192</v>
      </c>
      <c r="B51" s="3107"/>
      <c r="C51" s="3107"/>
      <c r="D51" s="1084">
        <v>22510</v>
      </c>
      <c r="E51" s="1084">
        <v>42118</v>
      </c>
      <c r="F51" s="1084">
        <v>117874</v>
      </c>
      <c r="G51" s="1084">
        <v>103229</v>
      </c>
      <c r="H51" s="1084">
        <v>100765</v>
      </c>
      <c r="I51" s="1084">
        <v>240078</v>
      </c>
      <c r="J51" s="1084">
        <v>538918</v>
      </c>
      <c r="K51" s="1084">
        <v>573792</v>
      </c>
      <c r="L51" s="1085">
        <v>289775</v>
      </c>
      <c r="M51" s="1085">
        <v>307430</v>
      </c>
      <c r="N51" s="1085">
        <v>205462</v>
      </c>
      <c r="O51" s="1085">
        <v>32159</v>
      </c>
      <c r="P51" s="1085">
        <v>49027</v>
      </c>
      <c r="Q51" s="1085">
        <v>28526</v>
      </c>
      <c r="R51" s="1085">
        <v>58817</v>
      </c>
      <c r="S51" s="1085">
        <v>21141</v>
      </c>
      <c r="T51" s="1085">
        <v>30351</v>
      </c>
    </row>
    <row r="52" spans="1:21" ht="11.1" customHeight="1">
      <c r="A52" s="3118" t="s">
        <v>193</v>
      </c>
      <c r="B52" s="3118"/>
      <c r="C52" s="3118"/>
      <c r="D52" s="1086">
        <v>30166</v>
      </c>
      <c r="E52" s="1086">
        <v>73345</v>
      </c>
      <c r="F52" s="1086">
        <v>53407</v>
      </c>
      <c r="G52" s="1086">
        <v>56758</v>
      </c>
      <c r="H52" s="1086">
        <v>55388</v>
      </c>
      <c r="I52" s="1086">
        <v>43090</v>
      </c>
      <c r="J52" s="1086">
        <v>144131</v>
      </c>
      <c r="K52" s="1086">
        <v>222756</v>
      </c>
      <c r="L52" s="1087">
        <v>418891</v>
      </c>
      <c r="M52" s="1087">
        <v>183141</v>
      </c>
      <c r="N52" s="1087">
        <v>188645</v>
      </c>
      <c r="O52" s="1087">
        <v>157448</v>
      </c>
      <c r="P52" s="1087">
        <v>195548</v>
      </c>
      <c r="Q52" s="1087">
        <v>194120</v>
      </c>
      <c r="R52" s="1087">
        <v>123518</v>
      </c>
      <c r="S52" s="1087">
        <v>74295</v>
      </c>
      <c r="T52" s="1087">
        <v>67105</v>
      </c>
    </row>
    <row r="53" spans="1:21" ht="11.1" customHeight="1">
      <c r="A53" s="3107" t="s">
        <v>194</v>
      </c>
      <c r="B53" s="3107"/>
      <c r="C53" s="3107"/>
      <c r="D53" s="1084">
        <v>4399</v>
      </c>
      <c r="E53" s="1084">
        <v>5554</v>
      </c>
      <c r="F53" s="1084">
        <v>4396</v>
      </c>
      <c r="G53" s="1084">
        <v>3180</v>
      </c>
      <c r="H53" s="1084">
        <v>5134</v>
      </c>
      <c r="I53" s="1084">
        <v>5571</v>
      </c>
      <c r="J53" s="1084">
        <v>32456</v>
      </c>
      <c r="K53" s="1084">
        <v>33748</v>
      </c>
      <c r="L53" s="1085">
        <v>36148</v>
      </c>
      <c r="M53" s="1085">
        <v>18602</v>
      </c>
      <c r="N53" s="1085">
        <v>23976</v>
      </c>
      <c r="O53" s="1085">
        <v>5782</v>
      </c>
      <c r="P53" s="1085">
        <v>1586</v>
      </c>
      <c r="Q53" s="1085">
        <v>30645</v>
      </c>
      <c r="R53" s="1085">
        <v>30786</v>
      </c>
      <c r="S53" s="1085">
        <v>492</v>
      </c>
      <c r="T53" s="1085">
        <v>4963</v>
      </c>
    </row>
    <row r="54" spans="1:21" ht="11.1" customHeight="1">
      <c r="A54" s="2974" t="s">
        <v>195</v>
      </c>
      <c r="B54" s="2974"/>
      <c r="C54" s="2974"/>
      <c r="D54" s="1113"/>
      <c r="E54" s="1086">
        <v>0</v>
      </c>
      <c r="F54" s="1086">
        <v>29</v>
      </c>
      <c r="G54" s="1086">
        <v>0</v>
      </c>
      <c r="H54" s="1086">
        <v>0</v>
      </c>
      <c r="I54" s="1086">
        <v>0</v>
      </c>
      <c r="J54" s="1086">
        <v>0</v>
      </c>
      <c r="K54" s="1086">
        <v>0</v>
      </c>
      <c r="L54" s="1087">
        <v>0</v>
      </c>
      <c r="M54" s="1087">
        <v>0</v>
      </c>
      <c r="N54" s="1087">
        <v>10</v>
      </c>
      <c r="O54" s="1087">
        <v>0</v>
      </c>
      <c r="P54" s="1087">
        <v>0</v>
      </c>
      <c r="Q54" s="1087">
        <v>0</v>
      </c>
      <c r="R54" s="1089"/>
      <c r="S54" s="1089"/>
      <c r="T54" s="1087">
        <v>0</v>
      </c>
    </row>
    <row r="55" spans="1:21" ht="11.1" customHeight="1">
      <c r="A55" s="3113" t="s">
        <v>196</v>
      </c>
      <c r="B55" s="3113"/>
      <c r="C55" s="3113"/>
      <c r="D55" s="1090">
        <v>3128800</v>
      </c>
      <c r="E55" s="1090">
        <v>3427923</v>
      </c>
      <c r="F55" s="1090">
        <v>2966225</v>
      </c>
      <c r="G55" s="1090">
        <v>3938151</v>
      </c>
      <c r="H55" s="1090">
        <v>4830766</v>
      </c>
      <c r="I55" s="1090">
        <v>6599599</v>
      </c>
      <c r="J55" s="1090">
        <v>7562322</v>
      </c>
      <c r="K55" s="1090">
        <v>9980038</v>
      </c>
      <c r="L55" s="1090">
        <v>9866766</v>
      </c>
      <c r="M55" s="1090">
        <v>6226288</v>
      </c>
      <c r="N55" s="1090">
        <v>3626566</v>
      </c>
      <c r="O55" s="1090">
        <v>4024605</v>
      </c>
      <c r="P55" s="1090">
        <v>3904213</v>
      </c>
      <c r="Q55" s="1090">
        <v>3929151</v>
      </c>
      <c r="R55" s="1090">
        <v>4942159</v>
      </c>
      <c r="S55" s="1090">
        <v>3078418</v>
      </c>
      <c r="T55" s="1090">
        <v>2221837</v>
      </c>
      <c r="U55" s="329"/>
    </row>
    <row r="56" spans="1:21" ht="12" customHeight="1">
      <c r="A56" s="3008" t="s">
        <v>711</v>
      </c>
      <c r="B56" s="3008"/>
      <c r="C56" s="3008"/>
      <c r="D56" s="1114"/>
      <c r="E56" s="1114"/>
      <c r="F56" s="1114"/>
      <c r="G56" s="1114"/>
      <c r="H56" s="1114"/>
      <c r="I56" s="1114"/>
      <c r="J56" s="1114"/>
      <c r="K56" s="1114"/>
      <c r="L56" s="1114"/>
      <c r="M56" s="1114"/>
      <c r="N56" s="1114"/>
      <c r="O56" s="1114"/>
      <c r="P56" s="1114"/>
      <c r="Q56" s="1114"/>
      <c r="R56" s="1114"/>
    </row>
    <row r="57" spans="1:21" ht="12" customHeight="1">
      <c r="A57" s="2974" t="s">
        <v>1063</v>
      </c>
      <c r="B57" s="2974"/>
      <c r="C57" s="2974"/>
      <c r="D57" s="2974"/>
      <c r="E57" s="2974"/>
      <c r="F57" s="2974"/>
      <c r="G57" s="2974"/>
      <c r="H57" s="2974"/>
      <c r="I57" s="2974"/>
      <c r="J57" s="2974"/>
      <c r="K57" s="2974"/>
      <c r="L57" s="2974"/>
      <c r="M57" s="2974"/>
      <c r="N57" s="2974"/>
      <c r="O57" s="2974"/>
      <c r="P57" s="2974"/>
      <c r="Q57" s="2974"/>
      <c r="R57" s="2974"/>
    </row>
    <row r="58" spans="1:21" ht="12" customHeight="1">
      <c r="A58" s="2336" t="s">
        <v>505</v>
      </c>
      <c r="B58" s="2336"/>
      <c r="C58" s="2332" t="s">
        <v>1348</v>
      </c>
      <c r="D58" s="2332"/>
      <c r="E58" s="2332"/>
      <c r="F58" s="2332"/>
      <c r="G58" s="2332"/>
      <c r="H58" s="2332"/>
      <c r="I58" s="2332"/>
      <c r="J58" s="2332"/>
      <c r="K58" s="2332"/>
      <c r="L58" s="2332"/>
      <c r="M58" s="2332"/>
      <c r="N58" s="2332"/>
      <c r="O58" s="2332"/>
      <c r="P58" s="2332"/>
      <c r="Q58" s="2332"/>
      <c r="R58" s="2332"/>
    </row>
    <row r="59" spans="1:21" ht="22.5" customHeight="1">
      <c r="C59" s="2332"/>
      <c r="D59" s="2332"/>
      <c r="E59" s="2332"/>
      <c r="F59" s="2332"/>
      <c r="G59" s="2332"/>
      <c r="H59" s="2332"/>
      <c r="I59" s="2332"/>
      <c r="J59" s="2332"/>
      <c r="K59" s="2332"/>
      <c r="L59" s="2332"/>
      <c r="M59" s="2332"/>
      <c r="N59" s="2332"/>
      <c r="O59" s="2332"/>
      <c r="P59" s="2332"/>
      <c r="Q59" s="2332"/>
      <c r="R59" s="2332"/>
    </row>
    <row r="63" spans="1:21">
      <c r="S63" s="638"/>
    </row>
    <row r="64" spans="1:21">
      <c r="S64" s="638"/>
    </row>
  </sheetData>
  <mergeCells count="58">
    <mergeCell ref="A58:B58"/>
    <mergeCell ref="C58:R59"/>
    <mergeCell ref="A47:C47"/>
    <mergeCell ref="A48:C48"/>
    <mergeCell ref="A49:C49"/>
    <mergeCell ref="A50:C50"/>
    <mergeCell ref="A51:C51"/>
    <mergeCell ref="A52:C52"/>
    <mergeCell ref="A53:C53"/>
    <mergeCell ref="A54:C54"/>
    <mergeCell ref="A55:C55"/>
    <mergeCell ref="A56:C56"/>
    <mergeCell ref="A57:R57"/>
    <mergeCell ref="A46:C46"/>
    <mergeCell ref="A35:C35"/>
    <mergeCell ref="A36:C36"/>
    <mergeCell ref="A37:C37"/>
    <mergeCell ref="A38:C38"/>
    <mergeCell ref="A39:C39"/>
    <mergeCell ref="A40:C40"/>
    <mergeCell ref="A41:C41"/>
    <mergeCell ref="A42:C42"/>
    <mergeCell ref="A43:C43"/>
    <mergeCell ref="A44:C44"/>
    <mergeCell ref="A45:C45"/>
    <mergeCell ref="A31:C31"/>
    <mergeCell ref="A32:C32"/>
    <mergeCell ref="A33:C33"/>
    <mergeCell ref="A34:C34"/>
    <mergeCell ref="A26:C26"/>
    <mergeCell ref="A27:C27"/>
    <mergeCell ref="A28:C28"/>
    <mergeCell ref="A29:C29"/>
    <mergeCell ref="A30:C30"/>
    <mergeCell ref="A25:C25"/>
    <mergeCell ref="A14:C14"/>
    <mergeCell ref="A15:C15"/>
    <mergeCell ref="A16:C16"/>
    <mergeCell ref="A17:C17"/>
    <mergeCell ref="A18:C18"/>
    <mergeCell ref="A19:C19"/>
    <mergeCell ref="A20:C20"/>
    <mergeCell ref="A21:C21"/>
    <mergeCell ref="A22:C22"/>
    <mergeCell ref="A23:C23"/>
    <mergeCell ref="A24:C24"/>
    <mergeCell ref="A13:C13"/>
    <mergeCell ref="A1:T2"/>
    <mergeCell ref="A3:C4"/>
    <mergeCell ref="D3:T3"/>
    <mergeCell ref="A5:C5"/>
    <mergeCell ref="A6:C6"/>
    <mergeCell ref="A7:C7"/>
    <mergeCell ref="A8:C8"/>
    <mergeCell ref="A9:C9"/>
    <mergeCell ref="A10:C10"/>
    <mergeCell ref="A11:C11"/>
    <mergeCell ref="A12:C12"/>
  </mergeCells>
  <pageMargins left="0.75" right="0.75" top="1" bottom="1" header="0.5" footer="0.5"/>
  <pageSetup orientation="portrait" horizontalDpi="1200" verticalDpi="1200" r:id="rId1"/>
  <headerFooter alignWithMargins="0"/>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0">
    <tabColor indexed="20"/>
  </sheetPr>
  <dimension ref="A1:T58"/>
  <sheetViews>
    <sheetView showGridLines="0" workbookViewId="0">
      <pane xSplit="3" ySplit="4" topLeftCell="D5" activePane="bottomRight" state="frozen"/>
      <selection pane="topRight" activeCell="D1" sqref="D1"/>
      <selection pane="bottomLeft" activeCell="A5" sqref="A5"/>
      <selection pane="bottomRight" sqref="A1:T2"/>
    </sheetView>
  </sheetViews>
  <sheetFormatPr defaultColWidth="9.140625" defaultRowHeight="12.75"/>
  <cols>
    <col min="1" max="1" width="4.5703125" style="214" customWidth="1"/>
    <col min="2" max="2" width="2.5703125" style="214" customWidth="1"/>
    <col min="3" max="3" width="7.85546875" style="214" customWidth="1"/>
    <col min="4" max="18" width="8.7109375" style="214" customWidth="1"/>
    <col min="19" max="20" width="8.28515625" style="214" customWidth="1"/>
    <col min="21" max="16384" width="9.140625" style="214"/>
  </cols>
  <sheetData>
    <row r="1" spans="1:20" ht="12.75" customHeight="1">
      <c r="A1" s="2503" t="s">
        <v>1757</v>
      </c>
      <c r="B1" s="2503"/>
      <c r="C1" s="2503"/>
      <c r="D1" s="2503"/>
      <c r="E1" s="2503"/>
      <c r="F1" s="2503"/>
      <c r="G1" s="2503"/>
      <c r="H1" s="2503"/>
      <c r="I1" s="2503"/>
      <c r="J1" s="2503"/>
      <c r="K1" s="2503"/>
      <c r="L1" s="2503"/>
      <c r="M1" s="2503"/>
      <c r="N1" s="2503"/>
      <c r="O1" s="2503"/>
      <c r="P1" s="2503"/>
      <c r="Q1" s="2503"/>
      <c r="R1" s="2503"/>
      <c r="S1" s="2863"/>
      <c r="T1" s="2863"/>
    </row>
    <row r="2" spans="1:20">
      <c r="A2" s="2330"/>
      <c r="B2" s="2330"/>
      <c r="C2" s="2330"/>
      <c r="D2" s="2330"/>
      <c r="E2" s="2330"/>
      <c r="F2" s="2330"/>
      <c r="G2" s="2330"/>
      <c r="H2" s="2330"/>
      <c r="I2" s="2330"/>
      <c r="J2" s="2330"/>
      <c r="K2" s="2330"/>
      <c r="L2" s="2330"/>
      <c r="M2" s="2330"/>
      <c r="N2" s="2330"/>
      <c r="O2" s="2330"/>
      <c r="P2" s="2330"/>
      <c r="Q2" s="2330"/>
      <c r="R2" s="2330"/>
      <c r="S2" s="2863"/>
      <c r="T2" s="2863"/>
    </row>
    <row r="3" spans="1:20" ht="15.95" customHeight="1">
      <c r="A3" s="2997" t="s">
        <v>551</v>
      </c>
      <c r="B3" s="3010"/>
      <c r="C3" s="3010"/>
      <c r="D3" s="3116" t="s">
        <v>970</v>
      </c>
      <c r="E3" s="3117"/>
      <c r="F3" s="3117"/>
      <c r="G3" s="3117"/>
      <c r="H3" s="3117"/>
      <c r="I3" s="3117"/>
      <c r="J3" s="3117"/>
      <c r="K3" s="3117"/>
      <c r="L3" s="3117"/>
      <c r="M3" s="3117"/>
      <c r="N3" s="3117"/>
      <c r="O3" s="3117"/>
      <c r="P3" s="3117"/>
      <c r="Q3" s="3117"/>
      <c r="R3" s="2826"/>
      <c r="S3" s="2898"/>
      <c r="T3" s="2898"/>
    </row>
    <row r="4" spans="1:20">
      <c r="A4" s="3011"/>
      <c r="B4" s="3010"/>
      <c r="C4" s="3010"/>
      <c r="D4" s="948">
        <v>2002</v>
      </c>
      <c r="E4" s="942">
        <v>2003</v>
      </c>
      <c r="F4" s="942">
        <v>2004</v>
      </c>
      <c r="G4" s="942">
        <v>2005</v>
      </c>
      <c r="H4" s="942">
        <v>2006</v>
      </c>
      <c r="I4" s="942">
        <v>2007</v>
      </c>
      <c r="J4" s="942">
        <v>2008</v>
      </c>
      <c r="K4" s="942">
        <v>2009</v>
      </c>
      <c r="L4" s="1115">
        <v>2010</v>
      </c>
      <c r="M4" s="1115">
        <v>2011</v>
      </c>
      <c r="N4" s="1115">
        <v>2012</v>
      </c>
      <c r="O4" s="1115">
        <v>2013</v>
      </c>
      <c r="P4" s="1115">
        <v>2014</v>
      </c>
      <c r="Q4" s="1115">
        <v>2015</v>
      </c>
      <c r="R4" s="1115">
        <v>2016</v>
      </c>
      <c r="S4" s="1115">
        <v>2017</v>
      </c>
      <c r="T4" s="1115">
        <v>2018</v>
      </c>
    </row>
    <row r="5" spans="1:20" ht="11.1" customHeight="1">
      <c r="A5" s="3107" t="s">
        <v>555</v>
      </c>
      <c r="B5" s="3107"/>
      <c r="C5" s="3107"/>
      <c r="D5" s="1116">
        <v>8</v>
      </c>
      <c r="E5" s="1117">
        <v>4</v>
      </c>
      <c r="F5" s="1117">
        <v>8</v>
      </c>
      <c r="G5" s="1117">
        <v>5</v>
      </c>
      <c r="H5" s="1117">
        <v>3</v>
      </c>
      <c r="I5" s="1117">
        <v>6</v>
      </c>
      <c r="J5" s="1117">
        <v>15</v>
      </c>
      <c r="K5" s="1117">
        <v>19</v>
      </c>
      <c r="L5" s="1118">
        <v>21</v>
      </c>
      <c r="M5" s="1118">
        <v>15</v>
      </c>
      <c r="N5" s="1118">
        <v>0</v>
      </c>
      <c r="O5" s="1118">
        <v>1</v>
      </c>
      <c r="P5" s="1118">
        <v>0</v>
      </c>
      <c r="Q5" s="1118">
        <v>7</v>
      </c>
      <c r="R5" s="1118">
        <v>4</v>
      </c>
      <c r="S5" s="1118">
        <v>3</v>
      </c>
      <c r="T5" s="1118">
        <v>3</v>
      </c>
    </row>
    <row r="6" spans="1:20" ht="11.1" customHeight="1">
      <c r="A6" s="2974" t="s">
        <v>556</v>
      </c>
      <c r="B6" s="2974"/>
      <c r="C6" s="2974"/>
      <c r="D6" s="1119">
        <v>143</v>
      </c>
      <c r="E6" s="1119">
        <v>111</v>
      </c>
      <c r="F6" s="1119">
        <v>100</v>
      </c>
      <c r="G6" s="1119">
        <v>89</v>
      </c>
      <c r="H6" s="1119">
        <v>103</v>
      </c>
      <c r="I6" s="1119">
        <v>85</v>
      </c>
      <c r="J6" s="1119">
        <v>71</v>
      </c>
      <c r="K6" s="1119">
        <v>72</v>
      </c>
      <c r="L6" s="1120">
        <v>62</v>
      </c>
      <c r="M6" s="1120">
        <v>80</v>
      </c>
      <c r="N6" s="1120">
        <v>62</v>
      </c>
      <c r="O6" s="1120">
        <v>36</v>
      </c>
      <c r="P6" s="1120">
        <v>36</v>
      </c>
      <c r="Q6" s="1120">
        <v>4</v>
      </c>
      <c r="R6" s="1120">
        <v>1</v>
      </c>
      <c r="S6" s="1121"/>
      <c r="T6" s="1120">
        <v>1</v>
      </c>
    </row>
    <row r="7" spans="1:20" ht="11.1" customHeight="1">
      <c r="A7" s="3107" t="s">
        <v>557</v>
      </c>
      <c r="B7" s="3107"/>
      <c r="C7" s="3107"/>
      <c r="D7" s="1116">
        <v>19</v>
      </c>
      <c r="E7" s="1117">
        <v>114</v>
      </c>
      <c r="F7" s="1117">
        <v>23</v>
      </c>
      <c r="G7" s="1117">
        <v>12</v>
      </c>
      <c r="H7" s="1117">
        <v>13</v>
      </c>
      <c r="I7" s="1117">
        <v>43</v>
      </c>
      <c r="J7" s="1117">
        <v>35</v>
      </c>
      <c r="K7" s="1117">
        <v>69</v>
      </c>
      <c r="L7" s="1118">
        <v>63</v>
      </c>
      <c r="M7" s="1118">
        <v>54</v>
      </c>
      <c r="N7" s="1118">
        <v>40</v>
      </c>
      <c r="O7" s="1118">
        <v>24</v>
      </c>
      <c r="P7" s="1118">
        <v>21</v>
      </c>
      <c r="Q7" s="1118">
        <v>22</v>
      </c>
      <c r="R7" s="1118">
        <v>24</v>
      </c>
      <c r="S7" s="1118">
        <v>1</v>
      </c>
      <c r="T7" s="1118">
        <v>6</v>
      </c>
    </row>
    <row r="8" spans="1:20" ht="11.1" customHeight="1">
      <c r="A8" s="2974" t="s">
        <v>558</v>
      </c>
      <c r="B8" s="2974"/>
      <c r="C8" s="2974"/>
      <c r="D8" s="1119">
        <v>21</v>
      </c>
      <c r="E8" s="1119">
        <v>14</v>
      </c>
      <c r="F8" s="1119">
        <v>15</v>
      </c>
      <c r="G8" s="1119">
        <v>4</v>
      </c>
      <c r="H8" s="1119">
        <v>8</v>
      </c>
      <c r="I8" s="1119">
        <v>21</v>
      </c>
      <c r="J8" s="1119">
        <v>15</v>
      </c>
      <c r="K8" s="1119">
        <v>20</v>
      </c>
      <c r="L8" s="1120">
        <v>0</v>
      </c>
      <c r="M8" s="1120">
        <v>1</v>
      </c>
      <c r="N8" s="1120">
        <v>0</v>
      </c>
      <c r="O8" s="1120">
        <v>14</v>
      </c>
      <c r="P8" s="1120">
        <v>2</v>
      </c>
      <c r="Q8" s="1120">
        <v>2</v>
      </c>
      <c r="R8" s="1120">
        <v>0</v>
      </c>
      <c r="S8" s="1120">
        <v>0</v>
      </c>
      <c r="T8" s="1120">
        <v>0</v>
      </c>
    </row>
    <row r="9" spans="1:20" ht="11.1" customHeight="1">
      <c r="A9" s="3107" t="s">
        <v>559</v>
      </c>
      <c r="B9" s="3107"/>
      <c r="C9" s="3107"/>
      <c r="D9" s="1116">
        <v>477</v>
      </c>
      <c r="E9" s="1117">
        <v>451</v>
      </c>
      <c r="F9" s="1117">
        <v>428</v>
      </c>
      <c r="G9" s="1117">
        <v>572</v>
      </c>
      <c r="H9" s="1117">
        <v>575</v>
      </c>
      <c r="I9" s="1117">
        <v>590</v>
      </c>
      <c r="J9" s="1117">
        <v>748</v>
      </c>
      <c r="K9" s="1117">
        <v>850</v>
      </c>
      <c r="L9" s="1118">
        <v>791</v>
      </c>
      <c r="M9" s="1118">
        <v>752</v>
      </c>
      <c r="N9" s="1118">
        <v>505</v>
      </c>
      <c r="O9" s="1118">
        <v>594</v>
      </c>
      <c r="P9" s="1118">
        <v>682</v>
      </c>
      <c r="Q9" s="1118">
        <v>645</v>
      </c>
      <c r="R9" s="1118">
        <v>634</v>
      </c>
      <c r="S9" s="1118">
        <v>379</v>
      </c>
      <c r="T9" s="1118">
        <v>516</v>
      </c>
    </row>
    <row r="10" spans="1:20" ht="11.1" customHeight="1">
      <c r="A10" s="2974" t="s">
        <v>560</v>
      </c>
      <c r="B10" s="2974"/>
      <c r="C10" s="2974"/>
      <c r="D10" s="1119">
        <v>39</v>
      </c>
      <c r="E10" s="1119">
        <v>84</v>
      </c>
      <c r="F10" s="1119">
        <v>64</v>
      </c>
      <c r="G10" s="1119">
        <v>97</v>
      </c>
      <c r="H10" s="1119">
        <v>47</v>
      </c>
      <c r="I10" s="1119">
        <v>45</v>
      </c>
      <c r="J10" s="1119">
        <v>29</v>
      </c>
      <c r="K10" s="1119">
        <v>7</v>
      </c>
      <c r="L10" s="1120">
        <v>50</v>
      </c>
      <c r="M10" s="1120">
        <v>3</v>
      </c>
      <c r="N10" s="1120">
        <v>7</v>
      </c>
      <c r="O10" s="1120">
        <v>19</v>
      </c>
      <c r="P10" s="1120">
        <v>18</v>
      </c>
      <c r="Q10" s="1120">
        <v>2</v>
      </c>
      <c r="R10" s="1120">
        <v>78</v>
      </c>
      <c r="S10" s="1120">
        <v>37</v>
      </c>
      <c r="T10" s="1120">
        <v>114</v>
      </c>
    </row>
    <row r="11" spans="1:20" ht="11.1" customHeight="1">
      <c r="A11" s="3107" t="s">
        <v>561</v>
      </c>
      <c r="B11" s="3107"/>
      <c r="C11" s="3107"/>
      <c r="D11" s="1116">
        <v>18</v>
      </c>
      <c r="E11" s="1117">
        <v>10</v>
      </c>
      <c r="F11" s="1117">
        <v>11</v>
      </c>
      <c r="G11" s="1117">
        <v>6</v>
      </c>
      <c r="H11" s="1117">
        <v>6</v>
      </c>
      <c r="I11" s="1117">
        <v>15</v>
      </c>
      <c r="J11" s="1117">
        <v>12</v>
      </c>
      <c r="K11" s="1117">
        <v>14</v>
      </c>
      <c r="L11" s="1118">
        <v>27</v>
      </c>
      <c r="M11" s="1118">
        <v>19</v>
      </c>
      <c r="N11" s="1118">
        <v>6</v>
      </c>
      <c r="O11" s="1118">
        <v>21</v>
      </c>
      <c r="P11" s="1118">
        <v>18</v>
      </c>
      <c r="Q11" s="1118">
        <v>14</v>
      </c>
      <c r="R11" s="1118">
        <v>41</v>
      </c>
      <c r="S11" s="1118">
        <v>64</v>
      </c>
      <c r="T11" s="1118">
        <v>24</v>
      </c>
    </row>
    <row r="12" spans="1:20" ht="11.1" customHeight="1">
      <c r="A12" s="2974" t="s">
        <v>152</v>
      </c>
      <c r="B12" s="2974"/>
      <c r="C12" s="2974"/>
      <c r="D12" s="1119">
        <v>5</v>
      </c>
      <c r="E12" s="1119">
        <v>0</v>
      </c>
      <c r="F12" s="1119">
        <v>2</v>
      </c>
      <c r="G12" s="1119">
        <v>6</v>
      </c>
      <c r="H12" s="1119">
        <v>9</v>
      </c>
      <c r="I12" s="1119">
        <v>0</v>
      </c>
      <c r="J12" s="1119">
        <v>9</v>
      </c>
      <c r="K12" s="1119">
        <v>7</v>
      </c>
      <c r="L12" s="1120">
        <v>10</v>
      </c>
      <c r="M12" s="1120">
        <v>15</v>
      </c>
      <c r="N12" s="1120">
        <v>2</v>
      </c>
      <c r="O12" s="1120">
        <v>7</v>
      </c>
      <c r="P12" s="1120">
        <v>5</v>
      </c>
      <c r="Q12" s="1120">
        <v>4</v>
      </c>
      <c r="R12" s="1120">
        <v>3</v>
      </c>
      <c r="S12" s="1120">
        <v>4</v>
      </c>
      <c r="T12" s="1120">
        <v>0</v>
      </c>
    </row>
    <row r="13" spans="1:20" ht="11.1" customHeight="1">
      <c r="A13" s="3107" t="s">
        <v>154</v>
      </c>
      <c r="B13" s="3107"/>
      <c r="C13" s="3107"/>
      <c r="D13" s="1116">
        <v>181</v>
      </c>
      <c r="E13" s="1117">
        <v>227</v>
      </c>
      <c r="F13" s="1117">
        <v>246</v>
      </c>
      <c r="G13" s="1117">
        <v>384</v>
      </c>
      <c r="H13" s="1117">
        <v>480</v>
      </c>
      <c r="I13" s="1117">
        <v>944</v>
      </c>
      <c r="J13" s="1117">
        <v>1022</v>
      </c>
      <c r="K13" s="1117">
        <v>863</v>
      </c>
      <c r="L13" s="1118">
        <v>818</v>
      </c>
      <c r="M13" s="1118">
        <v>695</v>
      </c>
      <c r="N13" s="1118">
        <v>540</v>
      </c>
      <c r="O13" s="1118">
        <v>565</v>
      </c>
      <c r="P13" s="1118">
        <v>382</v>
      </c>
      <c r="Q13" s="1118">
        <v>242</v>
      </c>
      <c r="R13" s="1118">
        <v>152</v>
      </c>
      <c r="S13" s="1118">
        <v>65</v>
      </c>
      <c r="T13" s="1118">
        <v>20</v>
      </c>
    </row>
    <row r="14" spans="1:20" ht="11.1" customHeight="1">
      <c r="A14" s="2974" t="s">
        <v>155</v>
      </c>
      <c r="B14" s="2974"/>
      <c r="C14" s="2974"/>
      <c r="D14" s="1119">
        <v>8</v>
      </c>
      <c r="E14" s="1119">
        <v>6</v>
      </c>
      <c r="F14" s="1119">
        <v>12</v>
      </c>
      <c r="G14" s="1119">
        <v>1</v>
      </c>
      <c r="H14" s="1119">
        <v>8</v>
      </c>
      <c r="I14" s="1119">
        <v>104</v>
      </c>
      <c r="J14" s="1119">
        <v>12</v>
      </c>
      <c r="K14" s="1119">
        <v>29</v>
      </c>
      <c r="L14" s="1120">
        <v>20</v>
      </c>
      <c r="M14" s="1120">
        <v>20</v>
      </c>
      <c r="N14" s="1120">
        <v>22</v>
      </c>
      <c r="O14" s="1120">
        <v>8</v>
      </c>
      <c r="P14" s="1120">
        <v>13</v>
      </c>
      <c r="Q14" s="1120">
        <v>12</v>
      </c>
      <c r="R14" s="1120">
        <v>3</v>
      </c>
      <c r="S14" s="1120">
        <v>21</v>
      </c>
      <c r="T14" s="1120">
        <v>37</v>
      </c>
    </row>
    <row r="15" spans="1:20" ht="11.1" customHeight="1">
      <c r="A15" s="3107" t="s">
        <v>156</v>
      </c>
      <c r="B15" s="3107"/>
      <c r="C15" s="3107"/>
      <c r="D15" s="1116">
        <v>3</v>
      </c>
      <c r="E15" s="1117">
        <v>9</v>
      </c>
      <c r="F15" s="1117">
        <v>13</v>
      </c>
      <c r="G15" s="1117">
        <v>13</v>
      </c>
      <c r="H15" s="1117">
        <v>49</v>
      </c>
      <c r="I15" s="1117">
        <v>55</v>
      </c>
      <c r="J15" s="1117">
        <v>3</v>
      </c>
      <c r="K15" s="1117">
        <v>34</v>
      </c>
      <c r="L15" s="1118">
        <v>34</v>
      </c>
      <c r="M15" s="1118">
        <v>26</v>
      </c>
      <c r="N15" s="1118">
        <v>6</v>
      </c>
      <c r="O15" s="1118">
        <v>6</v>
      </c>
      <c r="P15" s="1118">
        <v>3</v>
      </c>
      <c r="Q15" s="1118">
        <v>1</v>
      </c>
      <c r="R15" s="1118">
        <v>4</v>
      </c>
      <c r="S15" s="1118">
        <v>0</v>
      </c>
      <c r="T15" s="1118">
        <v>13</v>
      </c>
    </row>
    <row r="16" spans="1:20" ht="11.1" customHeight="1">
      <c r="A16" s="2974" t="s">
        <v>157</v>
      </c>
      <c r="B16" s="2974"/>
      <c r="C16" s="2974"/>
      <c r="D16" s="1119">
        <v>27</v>
      </c>
      <c r="E16" s="1119">
        <v>20</v>
      </c>
      <c r="F16" s="1119">
        <v>17</v>
      </c>
      <c r="G16" s="1119">
        <v>24</v>
      </c>
      <c r="H16" s="1119">
        <v>11</v>
      </c>
      <c r="I16" s="1119">
        <v>10</v>
      </c>
      <c r="J16" s="1119">
        <v>18</v>
      </c>
      <c r="K16" s="1119">
        <v>15</v>
      </c>
      <c r="L16" s="1120">
        <v>12</v>
      </c>
      <c r="M16" s="1120">
        <v>8</v>
      </c>
      <c r="N16" s="1120">
        <v>3</v>
      </c>
      <c r="O16" s="1120">
        <v>7</v>
      </c>
      <c r="P16" s="1120">
        <v>2</v>
      </c>
      <c r="Q16" s="1120">
        <v>3</v>
      </c>
      <c r="R16" s="1120">
        <v>3</v>
      </c>
      <c r="S16" s="1120">
        <v>0</v>
      </c>
      <c r="T16" s="1120">
        <v>1</v>
      </c>
    </row>
    <row r="17" spans="1:20" ht="11.1" customHeight="1">
      <c r="A17" s="3107" t="s">
        <v>158</v>
      </c>
      <c r="B17" s="3107"/>
      <c r="C17" s="3107"/>
      <c r="D17" s="1116">
        <v>52</v>
      </c>
      <c r="E17" s="1117">
        <v>54</v>
      </c>
      <c r="F17" s="1117">
        <v>63</v>
      </c>
      <c r="G17" s="1117">
        <v>47</v>
      </c>
      <c r="H17" s="1117">
        <v>55</v>
      </c>
      <c r="I17" s="1117">
        <v>49</v>
      </c>
      <c r="J17" s="1117">
        <v>66</v>
      </c>
      <c r="K17" s="1117">
        <v>55</v>
      </c>
      <c r="L17" s="1118">
        <v>103</v>
      </c>
      <c r="M17" s="1118">
        <v>92</v>
      </c>
      <c r="N17" s="1118">
        <v>66</v>
      </c>
      <c r="O17" s="1118">
        <v>54</v>
      </c>
      <c r="P17" s="1118">
        <v>42</v>
      </c>
      <c r="Q17" s="1118">
        <v>36</v>
      </c>
      <c r="R17" s="1118">
        <v>24</v>
      </c>
      <c r="S17" s="1118">
        <v>14</v>
      </c>
      <c r="T17" s="1118">
        <v>7</v>
      </c>
    </row>
    <row r="18" spans="1:20" ht="11.1" customHeight="1">
      <c r="A18" s="2974" t="s">
        <v>159</v>
      </c>
      <c r="B18" s="2974"/>
      <c r="C18" s="2974"/>
      <c r="D18" s="1119">
        <v>158</v>
      </c>
      <c r="E18" s="1119">
        <v>166</v>
      </c>
      <c r="F18" s="1119">
        <v>149</v>
      </c>
      <c r="G18" s="1119">
        <v>143</v>
      </c>
      <c r="H18" s="1119">
        <v>133</v>
      </c>
      <c r="I18" s="1119">
        <v>122</v>
      </c>
      <c r="J18" s="1119">
        <v>170</v>
      </c>
      <c r="K18" s="1119">
        <v>223</v>
      </c>
      <c r="L18" s="1120">
        <v>240</v>
      </c>
      <c r="M18" s="1120">
        <v>170</v>
      </c>
      <c r="N18" s="1120">
        <v>147</v>
      </c>
      <c r="O18" s="1120">
        <v>236</v>
      </c>
      <c r="P18" s="1120">
        <v>159</v>
      </c>
      <c r="Q18" s="1120">
        <v>159</v>
      </c>
      <c r="R18" s="1120">
        <v>164</v>
      </c>
      <c r="S18" s="1120">
        <v>171</v>
      </c>
      <c r="T18" s="1120">
        <v>113</v>
      </c>
    </row>
    <row r="19" spans="1:20" ht="11.1" customHeight="1">
      <c r="A19" s="3107" t="s">
        <v>160</v>
      </c>
      <c r="B19" s="3107"/>
      <c r="C19" s="3107"/>
      <c r="D19" s="1116">
        <v>9</v>
      </c>
      <c r="E19" s="1117">
        <v>10</v>
      </c>
      <c r="F19" s="1117">
        <v>3</v>
      </c>
      <c r="G19" s="1117">
        <v>6</v>
      </c>
      <c r="H19" s="1117">
        <v>0</v>
      </c>
      <c r="I19" s="1117">
        <v>5</v>
      </c>
      <c r="J19" s="1117">
        <v>2</v>
      </c>
      <c r="K19" s="1117">
        <v>4</v>
      </c>
      <c r="L19" s="1118">
        <v>8</v>
      </c>
      <c r="M19" s="1118">
        <v>8</v>
      </c>
      <c r="N19" s="1118">
        <v>4</v>
      </c>
      <c r="O19" s="1118">
        <v>5</v>
      </c>
      <c r="P19" s="1118">
        <v>15</v>
      </c>
      <c r="Q19" s="1118">
        <v>13</v>
      </c>
      <c r="R19" s="1118">
        <v>3</v>
      </c>
      <c r="S19" s="1118">
        <v>11</v>
      </c>
      <c r="T19" s="1118">
        <v>5</v>
      </c>
    </row>
    <row r="20" spans="1:20" ht="11.1" customHeight="1">
      <c r="A20" s="2974" t="s">
        <v>161</v>
      </c>
      <c r="B20" s="2974"/>
      <c r="C20" s="2974"/>
      <c r="D20" s="1119">
        <v>15</v>
      </c>
      <c r="E20" s="1119">
        <v>29</v>
      </c>
      <c r="F20" s="1119">
        <v>28</v>
      </c>
      <c r="G20" s="1119">
        <v>17</v>
      </c>
      <c r="H20" s="1119">
        <v>14</v>
      </c>
      <c r="I20" s="1119">
        <v>20</v>
      </c>
      <c r="J20" s="1119">
        <v>27</v>
      </c>
      <c r="K20" s="1119">
        <v>29</v>
      </c>
      <c r="L20" s="1120">
        <v>29</v>
      </c>
      <c r="M20" s="1120">
        <v>26</v>
      </c>
      <c r="N20" s="1120">
        <v>11</v>
      </c>
      <c r="O20" s="1120">
        <v>24</v>
      </c>
      <c r="P20" s="1120">
        <v>14</v>
      </c>
      <c r="Q20" s="1120">
        <v>4</v>
      </c>
      <c r="R20" s="1120">
        <v>8</v>
      </c>
      <c r="S20" s="1120">
        <v>1</v>
      </c>
      <c r="T20" s="1120">
        <v>1</v>
      </c>
    </row>
    <row r="21" spans="1:20" ht="11.1" customHeight="1">
      <c r="A21" s="3107" t="s">
        <v>162</v>
      </c>
      <c r="B21" s="3107"/>
      <c r="C21" s="3107"/>
      <c r="D21" s="1116">
        <v>41</v>
      </c>
      <c r="E21" s="1117">
        <v>56</v>
      </c>
      <c r="F21" s="1117">
        <v>70</v>
      </c>
      <c r="G21" s="1117">
        <v>52</v>
      </c>
      <c r="H21" s="1117">
        <v>40</v>
      </c>
      <c r="I21" s="1117">
        <v>73</v>
      </c>
      <c r="J21" s="1117">
        <v>51</v>
      </c>
      <c r="K21" s="1117">
        <v>59</v>
      </c>
      <c r="L21" s="1118">
        <v>94</v>
      </c>
      <c r="M21" s="1118">
        <v>58</v>
      </c>
      <c r="N21" s="1118">
        <v>52</v>
      </c>
      <c r="O21" s="1118">
        <v>89</v>
      </c>
      <c r="P21" s="1118">
        <v>76</v>
      </c>
      <c r="Q21" s="1118">
        <v>91</v>
      </c>
      <c r="R21" s="1118">
        <v>95</v>
      </c>
      <c r="S21" s="1118">
        <v>105</v>
      </c>
      <c r="T21" s="1118">
        <v>0</v>
      </c>
    </row>
    <row r="22" spans="1:20" ht="11.1" customHeight="1">
      <c r="A22" s="2974" t="s">
        <v>163</v>
      </c>
      <c r="B22" s="2974"/>
      <c r="C22" s="2974"/>
      <c r="D22" s="1119">
        <v>38</v>
      </c>
      <c r="E22" s="1119">
        <v>36</v>
      </c>
      <c r="F22" s="1119">
        <v>59</v>
      </c>
      <c r="G22" s="1119">
        <v>25</v>
      </c>
      <c r="H22" s="1119">
        <v>50</v>
      </c>
      <c r="I22" s="1119">
        <v>29</v>
      </c>
      <c r="J22" s="1119">
        <v>24</v>
      </c>
      <c r="K22" s="1119">
        <v>53</v>
      </c>
      <c r="L22" s="1120">
        <v>48</v>
      </c>
      <c r="M22" s="1120">
        <v>33</v>
      </c>
      <c r="N22" s="1120">
        <v>28</v>
      </c>
      <c r="O22" s="1120">
        <v>4</v>
      </c>
      <c r="P22" s="1120">
        <v>8</v>
      </c>
      <c r="Q22" s="1120">
        <v>15</v>
      </c>
      <c r="R22" s="1120">
        <v>21</v>
      </c>
      <c r="S22" s="1120">
        <v>5</v>
      </c>
      <c r="T22" s="1120">
        <v>65</v>
      </c>
    </row>
    <row r="23" spans="1:20" ht="11.1" customHeight="1">
      <c r="A23" s="3107" t="s">
        <v>164</v>
      </c>
      <c r="B23" s="3107"/>
      <c r="C23" s="3107"/>
      <c r="D23" s="1116">
        <v>33</v>
      </c>
      <c r="E23" s="1117">
        <v>30</v>
      </c>
      <c r="F23" s="1117">
        <v>33</v>
      </c>
      <c r="G23" s="1117">
        <v>58</v>
      </c>
      <c r="H23" s="1117">
        <v>39</v>
      </c>
      <c r="I23" s="1117">
        <v>64</v>
      </c>
      <c r="J23" s="1117">
        <v>52</v>
      </c>
      <c r="K23" s="1117">
        <v>211</v>
      </c>
      <c r="L23" s="1118">
        <v>109</v>
      </c>
      <c r="M23" s="1118">
        <v>58</v>
      </c>
      <c r="N23" s="1118">
        <v>12</v>
      </c>
      <c r="O23" s="1118">
        <v>4</v>
      </c>
      <c r="P23" s="1118">
        <v>8</v>
      </c>
      <c r="Q23" s="1118">
        <v>6</v>
      </c>
      <c r="R23" s="1118">
        <v>2</v>
      </c>
      <c r="S23" s="1121"/>
      <c r="T23" s="1118">
        <v>21</v>
      </c>
    </row>
    <row r="24" spans="1:20" ht="11.1" customHeight="1">
      <c r="A24" s="2974" t="s">
        <v>165</v>
      </c>
      <c r="B24" s="2974"/>
      <c r="C24" s="2974"/>
      <c r="D24" s="1119">
        <v>16</v>
      </c>
      <c r="E24" s="1119">
        <v>7</v>
      </c>
      <c r="F24" s="1119">
        <v>43</v>
      </c>
      <c r="G24" s="1119">
        <v>45</v>
      </c>
      <c r="H24" s="1119">
        <v>62</v>
      </c>
      <c r="I24" s="1119">
        <v>67</v>
      </c>
      <c r="J24" s="1119">
        <v>70</v>
      </c>
      <c r="K24" s="1119">
        <v>77</v>
      </c>
      <c r="L24" s="1120">
        <v>63</v>
      </c>
      <c r="M24" s="1120">
        <v>48</v>
      </c>
      <c r="N24" s="1120">
        <v>35</v>
      </c>
      <c r="O24" s="1120">
        <v>50</v>
      </c>
      <c r="P24" s="1120">
        <v>30</v>
      </c>
      <c r="Q24" s="1120">
        <v>23</v>
      </c>
      <c r="R24" s="1120">
        <v>26</v>
      </c>
      <c r="S24" s="1120">
        <v>18</v>
      </c>
      <c r="T24" s="1120">
        <v>209</v>
      </c>
    </row>
    <row r="25" spans="1:20" ht="11.1" customHeight="1">
      <c r="A25" s="3107" t="s">
        <v>166</v>
      </c>
      <c r="B25" s="3107"/>
      <c r="C25" s="3107"/>
      <c r="D25" s="1116">
        <v>3</v>
      </c>
      <c r="E25" s="1117">
        <v>3</v>
      </c>
      <c r="F25" s="1117">
        <v>2</v>
      </c>
      <c r="G25" s="1117">
        <v>1</v>
      </c>
      <c r="H25" s="1117">
        <v>4</v>
      </c>
      <c r="I25" s="1117">
        <v>2</v>
      </c>
      <c r="J25" s="1117">
        <v>3</v>
      </c>
      <c r="K25" s="1117">
        <v>11</v>
      </c>
      <c r="L25" s="1118">
        <v>14</v>
      </c>
      <c r="M25" s="1118">
        <v>15</v>
      </c>
      <c r="N25" s="1118">
        <v>0</v>
      </c>
      <c r="O25" s="1118">
        <v>0</v>
      </c>
      <c r="P25" s="1118">
        <v>0</v>
      </c>
      <c r="Q25" s="1118">
        <v>0</v>
      </c>
      <c r="R25" s="1118">
        <v>0</v>
      </c>
      <c r="S25" s="1118"/>
      <c r="T25" s="1118">
        <v>0</v>
      </c>
    </row>
    <row r="26" spans="1:20" ht="11.1" customHeight="1">
      <c r="A26" s="2974" t="s">
        <v>167</v>
      </c>
      <c r="B26" s="2974"/>
      <c r="C26" s="2974"/>
      <c r="D26" s="1119">
        <v>89</v>
      </c>
      <c r="E26" s="1119">
        <v>53</v>
      </c>
      <c r="F26" s="1119">
        <v>54</v>
      </c>
      <c r="G26" s="1119">
        <v>44</v>
      </c>
      <c r="H26" s="1119">
        <v>81</v>
      </c>
      <c r="I26" s="1119">
        <v>100</v>
      </c>
      <c r="J26" s="1119">
        <v>129</v>
      </c>
      <c r="K26" s="1119">
        <v>195</v>
      </c>
      <c r="L26" s="1120">
        <v>222</v>
      </c>
      <c r="M26" s="1120">
        <v>212</v>
      </c>
      <c r="N26" s="1120">
        <v>178</v>
      </c>
      <c r="O26" s="1120">
        <v>268</v>
      </c>
      <c r="P26" s="1120">
        <v>212</v>
      </c>
      <c r="Q26" s="1120">
        <v>160</v>
      </c>
      <c r="R26" s="1120">
        <v>207</v>
      </c>
      <c r="S26" s="1120">
        <v>203</v>
      </c>
      <c r="T26" s="1120">
        <v>95</v>
      </c>
    </row>
    <row r="27" spans="1:20" ht="11.1" customHeight="1">
      <c r="A27" s="3107" t="s">
        <v>168</v>
      </c>
      <c r="B27" s="3107"/>
      <c r="C27" s="3107"/>
      <c r="D27" s="1116">
        <v>20</v>
      </c>
      <c r="E27" s="1117">
        <v>29</v>
      </c>
      <c r="F27" s="1117">
        <v>26</v>
      </c>
      <c r="G27" s="1117">
        <v>21</v>
      </c>
      <c r="H27" s="1117">
        <v>14</v>
      </c>
      <c r="I27" s="1117">
        <v>27</v>
      </c>
      <c r="J27" s="1117">
        <v>60</v>
      </c>
      <c r="K27" s="1117">
        <v>46</v>
      </c>
      <c r="L27" s="1118">
        <v>49</v>
      </c>
      <c r="M27" s="1118">
        <v>50</v>
      </c>
      <c r="N27" s="1118">
        <v>1</v>
      </c>
      <c r="O27" s="1118">
        <v>13</v>
      </c>
      <c r="P27" s="1118">
        <v>7</v>
      </c>
      <c r="Q27" s="1118">
        <v>4</v>
      </c>
      <c r="R27" s="1118">
        <v>1</v>
      </c>
      <c r="S27" s="1118"/>
      <c r="T27" s="1118">
        <v>1</v>
      </c>
    </row>
    <row r="28" spans="1:20" ht="11.1" customHeight="1">
      <c r="A28" s="2974" t="s">
        <v>169</v>
      </c>
      <c r="B28" s="2974"/>
      <c r="C28" s="2974"/>
      <c r="D28" s="1119">
        <v>13</v>
      </c>
      <c r="E28" s="1119">
        <v>11</v>
      </c>
      <c r="F28" s="1119">
        <v>6</v>
      </c>
      <c r="G28" s="1119">
        <v>21</v>
      </c>
      <c r="H28" s="1119">
        <v>4</v>
      </c>
      <c r="I28" s="1119">
        <v>10</v>
      </c>
      <c r="J28" s="1119">
        <v>18</v>
      </c>
      <c r="K28" s="1119">
        <v>16</v>
      </c>
      <c r="L28" s="1120">
        <v>10</v>
      </c>
      <c r="M28" s="1120">
        <v>14</v>
      </c>
      <c r="N28" s="1120">
        <v>6</v>
      </c>
      <c r="O28" s="1120">
        <v>14</v>
      </c>
      <c r="P28" s="1120">
        <v>5</v>
      </c>
      <c r="Q28" s="1120">
        <v>7</v>
      </c>
      <c r="R28" s="1120">
        <v>7</v>
      </c>
      <c r="S28" s="1120">
        <v>6</v>
      </c>
      <c r="T28" s="1120">
        <v>3</v>
      </c>
    </row>
    <row r="29" spans="1:20" ht="11.1" customHeight="1">
      <c r="A29" s="3107" t="s">
        <v>170</v>
      </c>
      <c r="B29" s="3107"/>
      <c r="C29" s="3107"/>
      <c r="D29" s="1116">
        <v>50</v>
      </c>
      <c r="E29" s="1117">
        <v>70</v>
      </c>
      <c r="F29" s="1117">
        <v>34</v>
      </c>
      <c r="G29" s="1117">
        <v>56</v>
      </c>
      <c r="H29" s="1117">
        <v>55</v>
      </c>
      <c r="I29" s="1117">
        <v>71</v>
      </c>
      <c r="J29" s="1117">
        <v>107</v>
      </c>
      <c r="K29" s="1117">
        <v>75</v>
      </c>
      <c r="L29" s="1118">
        <v>54</v>
      </c>
      <c r="M29" s="1118">
        <v>40</v>
      </c>
      <c r="N29" s="1118">
        <v>2</v>
      </c>
      <c r="O29" s="1118">
        <v>5</v>
      </c>
      <c r="P29" s="1118">
        <v>8</v>
      </c>
      <c r="Q29" s="1118">
        <v>3</v>
      </c>
      <c r="R29" s="1118">
        <v>16</v>
      </c>
      <c r="S29" s="1118">
        <v>7</v>
      </c>
      <c r="T29" s="1118">
        <v>18</v>
      </c>
    </row>
    <row r="30" spans="1:20" ht="11.1" customHeight="1">
      <c r="A30" s="2974" t="s">
        <v>171</v>
      </c>
      <c r="B30" s="2974"/>
      <c r="C30" s="2974"/>
      <c r="D30" s="1119">
        <v>15</v>
      </c>
      <c r="E30" s="1119">
        <v>10</v>
      </c>
      <c r="F30" s="1119">
        <v>4</v>
      </c>
      <c r="G30" s="1119">
        <v>17</v>
      </c>
      <c r="H30" s="1119">
        <v>11</v>
      </c>
      <c r="I30" s="1119">
        <v>4</v>
      </c>
      <c r="J30" s="1119">
        <v>8</v>
      </c>
      <c r="K30" s="1119">
        <v>15</v>
      </c>
      <c r="L30" s="1120">
        <v>11</v>
      </c>
      <c r="M30" s="1120">
        <v>38</v>
      </c>
      <c r="N30" s="1120">
        <v>18</v>
      </c>
      <c r="O30" s="1120">
        <v>16</v>
      </c>
      <c r="P30" s="1120">
        <v>10</v>
      </c>
      <c r="Q30" s="1120">
        <v>2</v>
      </c>
      <c r="R30" s="1120">
        <v>3</v>
      </c>
      <c r="S30" s="1124"/>
      <c r="T30" s="1119">
        <v>1</v>
      </c>
    </row>
    <row r="31" spans="1:20" ht="11.1" customHeight="1">
      <c r="A31" s="3107" t="s">
        <v>172</v>
      </c>
      <c r="B31" s="3107"/>
      <c r="C31" s="3107"/>
      <c r="D31" s="1116">
        <v>22</v>
      </c>
      <c r="E31" s="1117">
        <v>16</v>
      </c>
      <c r="F31" s="1117">
        <v>12</v>
      </c>
      <c r="G31" s="1117">
        <v>13</v>
      </c>
      <c r="H31" s="1117">
        <v>14</v>
      </c>
      <c r="I31" s="1117">
        <v>23</v>
      </c>
      <c r="J31" s="1117">
        <v>15</v>
      </c>
      <c r="K31" s="1117">
        <v>9</v>
      </c>
      <c r="L31" s="1118">
        <v>41</v>
      </c>
      <c r="M31" s="1118">
        <v>15</v>
      </c>
      <c r="N31" s="1118">
        <v>13</v>
      </c>
      <c r="O31" s="1118">
        <v>43</v>
      </c>
      <c r="P31" s="1118">
        <v>24</v>
      </c>
      <c r="Q31" s="1118">
        <v>10</v>
      </c>
      <c r="R31" s="1118">
        <v>0</v>
      </c>
      <c r="S31" s="1118">
        <v>13</v>
      </c>
      <c r="T31" s="1118">
        <v>31</v>
      </c>
    </row>
    <row r="32" spans="1:20" ht="11.1" customHeight="1">
      <c r="A32" s="2974" t="s">
        <v>173</v>
      </c>
      <c r="B32" s="2974"/>
      <c r="C32" s="2974"/>
      <c r="D32" s="1119">
        <v>26</v>
      </c>
      <c r="E32" s="1119">
        <v>19</v>
      </c>
      <c r="F32" s="1119">
        <v>42</v>
      </c>
      <c r="G32" s="1119">
        <v>18</v>
      </c>
      <c r="H32" s="1119">
        <v>27</v>
      </c>
      <c r="I32" s="1119">
        <v>38</v>
      </c>
      <c r="J32" s="1119">
        <v>89</v>
      </c>
      <c r="K32" s="1119">
        <v>134</v>
      </c>
      <c r="L32" s="1120">
        <v>153</v>
      </c>
      <c r="M32" s="1120">
        <v>103</v>
      </c>
      <c r="N32" s="1120">
        <v>155</v>
      </c>
      <c r="O32" s="1120">
        <v>111</v>
      </c>
      <c r="P32" s="1120">
        <v>77</v>
      </c>
      <c r="Q32" s="1120">
        <v>63</v>
      </c>
      <c r="R32" s="1120">
        <v>26</v>
      </c>
      <c r="S32" s="1120">
        <v>18</v>
      </c>
      <c r="T32" s="1120">
        <v>18</v>
      </c>
    </row>
    <row r="33" spans="1:20" ht="11.1" customHeight="1">
      <c r="A33" s="3107" t="s">
        <v>174</v>
      </c>
      <c r="B33" s="3107"/>
      <c r="C33" s="3107"/>
      <c r="D33" s="1116">
        <v>8</v>
      </c>
      <c r="E33" s="1117">
        <v>11</v>
      </c>
      <c r="F33" s="1117">
        <v>20</v>
      </c>
      <c r="G33" s="1117">
        <v>7</v>
      </c>
      <c r="H33" s="1117">
        <v>31</v>
      </c>
      <c r="I33" s="1117">
        <v>9</v>
      </c>
      <c r="J33" s="1117">
        <v>17</v>
      </c>
      <c r="K33" s="1117">
        <v>13</v>
      </c>
      <c r="L33" s="1118">
        <v>17</v>
      </c>
      <c r="M33" s="1118">
        <v>15</v>
      </c>
      <c r="N33" s="1118">
        <v>1</v>
      </c>
      <c r="O33" s="1118">
        <v>3</v>
      </c>
      <c r="P33" s="1118">
        <v>2</v>
      </c>
      <c r="Q33" s="1118">
        <v>0</v>
      </c>
      <c r="R33" s="1118">
        <v>8</v>
      </c>
      <c r="S33" s="1121"/>
      <c r="T33" s="1118">
        <v>1</v>
      </c>
    </row>
    <row r="34" spans="1:20" ht="11.1" customHeight="1">
      <c r="A34" s="2974" t="s">
        <v>175</v>
      </c>
      <c r="B34" s="2974"/>
      <c r="C34" s="2974"/>
      <c r="D34" s="1119">
        <v>18</v>
      </c>
      <c r="E34" s="1119">
        <v>19</v>
      </c>
      <c r="F34" s="1119">
        <v>23</v>
      </c>
      <c r="G34" s="1119">
        <v>33</v>
      </c>
      <c r="H34" s="1119">
        <v>25</v>
      </c>
      <c r="I34" s="1119">
        <v>27</v>
      </c>
      <c r="J34" s="1119">
        <v>35</v>
      </c>
      <c r="K34" s="1119">
        <v>41</v>
      </c>
      <c r="L34" s="1120">
        <v>18</v>
      </c>
      <c r="M34" s="1120">
        <v>29</v>
      </c>
      <c r="N34" s="1120">
        <v>16</v>
      </c>
      <c r="O34" s="1120">
        <v>10</v>
      </c>
      <c r="P34" s="1120">
        <v>0</v>
      </c>
      <c r="Q34" s="1120">
        <v>3</v>
      </c>
      <c r="R34" s="1120">
        <v>3</v>
      </c>
      <c r="S34" s="1120">
        <v>8</v>
      </c>
      <c r="T34" s="1120">
        <v>5</v>
      </c>
    </row>
    <row r="35" spans="1:20" ht="11.1" customHeight="1">
      <c r="A35" s="3107" t="s">
        <v>176</v>
      </c>
      <c r="B35" s="3107"/>
      <c r="C35" s="3107"/>
      <c r="D35" s="1116">
        <v>6</v>
      </c>
      <c r="E35" s="1117">
        <v>5</v>
      </c>
      <c r="F35" s="1117">
        <v>8</v>
      </c>
      <c r="G35" s="1117">
        <v>6</v>
      </c>
      <c r="H35" s="1117">
        <v>7</v>
      </c>
      <c r="I35" s="1117">
        <v>3</v>
      </c>
      <c r="J35" s="1117">
        <v>1</v>
      </c>
      <c r="K35" s="1117">
        <v>0</v>
      </c>
      <c r="L35" s="1118">
        <v>0</v>
      </c>
      <c r="M35" s="1118">
        <v>0</v>
      </c>
      <c r="N35" s="1118">
        <v>0</v>
      </c>
      <c r="O35" s="1118">
        <v>7</v>
      </c>
      <c r="P35" s="1118">
        <v>1</v>
      </c>
      <c r="Q35" s="1118">
        <v>0</v>
      </c>
      <c r="R35" s="1121"/>
      <c r="S35" s="1118">
        <v>0</v>
      </c>
      <c r="T35" s="1118">
        <v>0</v>
      </c>
    </row>
    <row r="36" spans="1:20" ht="11.1" customHeight="1">
      <c r="A36" s="2974" t="s">
        <v>177</v>
      </c>
      <c r="B36" s="2974"/>
      <c r="C36" s="2974"/>
      <c r="D36" s="1119">
        <v>50</v>
      </c>
      <c r="E36" s="1119">
        <v>97</v>
      </c>
      <c r="F36" s="1119">
        <v>96</v>
      </c>
      <c r="G36" s="1119">
        <v>93</v>
      </c>
      <c r="H36" s="1119">
        <v>80</v>
      </c>
      <c r="I36" s="1119">
        <v>55</v>
      </c>
      <c r="J36" s="1119">
        <v>89</v>
      </c>
      <c r="K36" s="1119">
        <v>76</v>
      </c>
      <c r="L36" s="1120">
        <v>57</v>
      </c>
      <c r="M36" s="1120">
        <v>165</v>
      </c>
      <c r="N36" s="1120">
        <v>51</v>
      </c>
      <c r="O36" s="1120">
        <v>80</v>
      </c>
      <c r="P36" s="1120">
        <v>67</v>
      </c>
      <c r="Q36" s="1120">
        <v>104</v>
      </c>
      <c r="R36" s="1120">
        <v>93</v>
      </c>
      <c r="S36" s="1120">
        <v>49</v>
      </c>
      <c r="T36" s="1120">
        <v>66</v>
      </c>
    </row>
    <row r="37" spans="1:20" ht="11.1" customHeight="1">
      <c r="A37" s="3107" t="s">
        <v>178</v>
      </c>
      <c r="B37" s="3107"/>
      <c r="C37" s="3107"/>
      <c r="D37" s="1116">
        <v>17</v>
      </c>
      <c r="E37" s="1117">
        <v>23</v>
      </c>
      <c r="F37" s="1117">
        <v>230</v>
      </c>
      <c r="G37" s="1117">
        <v>95</v>
      </c>
      <c r="H37" s="1117">
        <v>28</v>
      </c>
      <c r="I37" s="1117">
        <v>19</v>
      </c>
      <c r="J37" s="1117">
        <v>30</v>
      </c>
      <c r="K37" s="1117">
        <v>49</v>
      </c>
      <c r="L37" s="1118">
        <v>49</v>
      </c>
      <c r="M37" s="1118">
        <v>32</v>
      </c>
      <c r="N37" s="1118">
        <v>16</v>
      </c>
      <c r="O37" s="1118">
        <v>24</v>
      </c>
      <c r="P37" s="1118">
        <v>13</v>
      </c>
      <c r="Q37" s="1118">
        <v>15</v>
      </c>
      <c r="R37" s="1118">
        <v>7</v>
      </c>
      <c r="S37" s="1118">
        <v>18</v>
      </c>
      <c r="T37" s="1118">
        <v>3</v>
      </c>
    </row>
    <row r="38" spans="1:20" ht="11.1" customHeight="1">
      <c r="A38" s="2974" t="s">
        <v>179</v>
      </c>
      <c r="B38" s="2974"/>
      <c r="C38" s="2974"/>
      <c r="D38" s="1119">
        <v>9</v>
      </c>
      <c r="E38" s="1119">
        <v>19</v>
      </c>
      <c r="F38" s="1119">
        <v>9</v>
      </c>
      <c r="G38" s="1119">
        <v>4</v>
      </c>
      <c r="H38" s="1119">
        <v>2</v>
      </c>
      <c r="I38" s="1119">
        <v>8</v>
      </c>
      <c r="J38" s="1119">
        <v>0</v>
      </c>
      <c r="K38" s="1119">
        <v>0</v>
      </c>
      <c r="L38" s="1120">
        <v>0</v>
      </c>
      <c r="M38" s="1120">
        <v>0</v>
      </c>
      <c r="N38" s="1120">
        <v>0</v>
      </c>
      <c r="O38" s="1120">
        <v>0</v>
      </c>
      <c r="P38" s="1120">
        <v>0</v>
      </c>
      <c r="Q38" s="1120">
        <v>0</v>
      </c>
      <c r="R38" s="1120">
        <v>0</v>
      </c>
      <c r="S38" s="1120">
        <v>0</v>
      </c>
      <c r="T38" s="1120">
        <v>0</v>
      </c>
    </row>
    <row r="39" spans="1:20" ht="11.1" customHeight="1">
      <c r="A39" s="3107" t="s">
        <v>180</v>
      </c>
      <c r="B39" s="3107"/>
      <c r="C39" s="3107"/>
      <c r="D39" s="1116">
        <v>24</v>
      </c>
      <c r="E39" s="1117">
        <v>43</v>
      </c>
      <c r="F39" s="1117">
        <v>295</v>
      </c>
      <c r="G39" s="1117">
        <v>99</v>
      </c>
      <c r="H39" s="1117">
        <v>172</v>
      </c>
      <c r="I39" s="1117">
        <v>114</v>
      </c>
      <c r="J39" s="1117">
        <v>311</v>
      </c>
      <c r="K39" s="1117">
        <v>190</v>
      </c>
      <c r="L39" s="1118">
        <v>240</v>
      </c>
      <c r="M39" s="1118">
        <v>62</v>
      </c>
      <c r="N39" s="1118">
        <v>9</v>
      </c>
      <c r="O39" s="1118">
        <v>10</v>
      </c>
      <c r="P39" s="1118">
        <v>6</v>
      </c>
      <c r="Q39" s="1118">
        <v>40</v>
      </c>
      <c r="R39" s="1118">
        <v>20</v>
      </c>
      <c r="S39" s="1118">
        <v>31</v>
      </c>
      <c r="T39" s="1118">
        <v>32</v>
      </c>
    </row>
    <row r="40" spans="1:20" ht="11.1" customHeight="1">
      <c r="A40" s="2974" t="s">
        <v>181</v>
      </c>
      <c r="B40" s="2974"/>
      <c r="C40" s="2974"/>
      <c r="D40" s="1119">
        <v>4</v>
      </c>
      <c r="E40" s="1119">
        <v>12</v>
      </c>
      <c r="F40" s="1119">
        <v>9</v>
      </c>
      <c r="G40" s="1119">
        <v>19</v>
      </c>
      <c r="H40" s="1119">
        <v>8</v>
      </c>
      <c r="I40" s="1119">
        <v>6</v>
      </c>
      <c r="J40" s="1119">
        <v>0</v>
      </c>
      <c r="K40" s="1119">
        <v>13</v>
      </c>
      <c r="L40" s="1120">
        <v>22</v>
      </c>
      <c r="M40" s="1120">
        <v>8</v>
      </c>
      <c r="N40" s="1120">
        <v>1</v>
      </c>
      <c r="O40" s="1120">
        <v>7</v>
      </c>
      <c r="P40" s="1120">
        <v>11</v>
      </c>
      <c r="Q40" s="1120">
        <v>1</v>
      </c>
      <c r="R40" s="1120">
        <v>5</v>
      </c>
      <c r="S40" s="1120">
        <v>3</v>
      </c>
      <c r="T40" s="1120">
        <v>1</v>
      </c>
    </row>
    <row r="41" spans="1:20" ht="11.1" customHeight="1">
      <c r="A41" s="3107" t="s">
        <v>182</v>
      </c>
      <c r="B41" s="3107"/>
      <c r="C41" s="3107"/>
      <c r="D41" s="1116">
        <v>194</v>
      </c>
      <c r="E41" s="1117">
        <v>199</v>
      </c>
      <c r="F41" s="1117">
        <v>210</v>
      </c>
      <c r="G41" s="1117">
        <v>155</v>
      </c>
      <c r="H41" s="1117">
        <v>189</v>
      </c>
      <c r="I41" s="1117">
        <v>220</v>
      </c>
      <c r="J41" s="1117">
        <v>194</v>
      </c>
      <c r="K41" s="1117">
        <v>267</v>
      </c>
      <c r="L41" s="1118">
        <v>292</v>
      </c>
      <c r="M41" s="1118">
        <v>158</v>
      </c>
      <c r="N41" s="1118">
        <v>177</v>
      </c>
      <c r="O41" s="1118">
        <v>103</v>
      </c>
      <c r="P41" s="1118">
        <v>47</v>
      </c>
      <c r="Q41" s="1118">
        <v>38</v>
      </c>
      <c r="R41" s="1118">
        <v>12</v>
      </c>
      <c r="S41" s="1118">
        <v>4</v>
      </c>
      <c r="T41" s="1118">
        <v>12</v>
      </c>
    </row>
    <row r="42" spans="1:20" ht="11.1" customHeight="1">
      <c r="A42" s="2974" t="s">
        <v>183</v>
      </c>
      <c r="B42" s="2974"/>
      <c r="C42" s="2974"/>
      <c r="D42" s="1119">
        <v>79</v>
      </c>
      <c r="E42" s="1119">
        <v>49</v>
      </c>
      <c r="F42" s="1119">
        <v>24</v>
      </c>
      <c r="G42" s="1119">
        <v>77</v>
      </c>
      <c r="H42" s="1119">
        <v>96</v>
      </c>
      <c r="I42" s="1119">
        <v>46</v>
      </c>
      <c r="J42" s="1119">
        <v>82</v>
      </c>
      <c r="K42" s="1119">
        <v>155</v>
      </c>
      <c r="L42" s="1120">
        <v>250</v>
      </c>
      <c r="M42" s="1120">
        <v>120</v>
      </c>
      <c r="N42" s="1120">
        <v>28</v>
      </c>
      <c r="O42" s="1120">
        <v>14</v>
      </c>
      <c r="P42" s="1120">
        <v>12</v>
      </c>
      <c r="Q42" s="1120">
        <v>9</v>
      </c>
      <c r="R42" s="1120">
        <v>8</v>
      </c>
      <c r="S42" s="1120">
        <v>12</v>
      </c>
      <c r="T42" s="1120">
        <v>3</v>
      </c>
    </row>
    <row r="43" spans="1:20" ht="11.1" customHeight="1">
      <c r="A43" s="3107" t="s">
        <v>184</v>
      </c>
      <c r="B43" s="3107"/>
      <c r="C43" s="3107"/>
      <c r="D43" s="1116"/>
      <c r="E43" s="1117">
        <v>2</v>
      </c>
      <c r="F43" s="1117">
        <v>1</v>
      </c>
      <c r="G43" s="1117">
        <v>0</v>
      </c>
      <c r="H43" s="1117">
        <v>0</v>
      </c>
      <c r="I43" s="1117">
        <v>0</v>
      </c>
      <c r="J43" s="1117">
        <v>0</v>
      </c>
      <c r="K43" s="1117">
        <v>0</v>
      </c>
      <c r="L43" s="1118">
        <v>0</v>
      </c>
      <c r="M43" s="1118">
        <v>0</v>
      </c>
      <c r="N43" s="1118">
        <v>0</v>
      </c>
      <c r="O43" s="1118">
        <v>0</v>
      </c>
      <c r="P43" s="1118">
        <v>0</v>
      </c>
      <c r="Q43" s="1118">
        <v>0</v>
      </c>
      <c r="R43" s="1121"/>
      <c r="S43" s="1121"/>
      <c r="T43" s="1118">
        <v>0</v>
      </c>
    </row>
    <row r="44" spans="1:20" ht="11.1" customHeight="1">
      <c r="A44" s="2974" t="s">
        <v>185</v>
      </c>
      <c r="B44" s="2974"/>
      <c r="C44" s="2974"/>
      <c r="D44" s="1119">
        <v>9</v>
      </c>
      <c r="E44" s="1119">
        <v>7</v>
      </c>
      <c r="F44" s="1119">
        <v>8</v>
      </c>
      <c r="G44" s="1119">
        <v>6</v>
      </c>
      <c r="H44" s="1119">
        <v>2</v>
      </c>
      <c r="I44" s="1119">
        <v>5</v>
      </c>
      <c r="J44" s="1119">
        <v>14</v>
      </c>
      <c r="K44" s="1119">
        <v>24</v>
      </c>
      <c r="L44" s="1120">
        <v>8</v>
      </c>
      <c r="M44" s="1120">
        <v>15</v>
      </c>
      <c r="N44" s="1120">
        <v>12</v>
      </c>
      <c r="O44" s="1120">
        <v>17</v>
      </c>
      <c r="P44" s="1120">
        <v>1</v>
      </c>
      <c r="Q44" s="1120">
        <v>4</v>
      </c>
      <c r="R44" s="1120">
        <v>2</v>
      </c>
      <c r="S44" s="1120">
        <v>1</v>
      </c>
      <c r="T44" s="1120">
        <v>2</v>
      </c>
    </row>
    <row r="45" spans="1:20" ht="11.1" customHeight="1">
      <c r="A45" s="3107" t="s">
        <v>186</v>
      </c>
      <c r="B45" s="3107"/>
      <c r="C45" s="3107"/>
      <c r="D45" s="1122"/>
      <c r="E45" s="1117">
        <v>0</v>
      </c>
      <c r="F45" s="1117">
        <v>0</v>
      </c>
      <c r="G45" s="1117">
        <v>0</v>
      </c>
      <c r="H45" s="1117">
        <v>2</v>
      </c>
      <c r="I45" s="1117">
        <v>5</v>
      </c>
      <c r="J45" s="1117">
        <v>3</v>
      </c>
      <c r="K45" s="1117">
        <v>0</v>
      </c>
      <c r="L45" s="1118">
        <v>4</v>
      </c>
      <c r="M45" s="1118">
        <v>5</v>
      </c>
      <c r="N45" s="1118"/>
      <c r="O45" s="1118">
        <v>0</v>
      </c>
      <c r="P45" s="1118">
        <v>0</v>
      </c>
      <c r="Q45" s="1118">
        <v>0</v>
      </c>
      <c r="R45" s="1121"/>
      <c r="S45" s="1121"/>
      <c r="T45" s="1118">
        <v>0</v>
      </c>
    </row>
    <row r="46" spans="1:20" ht="11.1" customHeight="1">
      <c r="A46" s="2974" t="s">
        <v>187</v>
      </c>
      <c r="B46" s="2974"/>
      <c r="C46" s="2974"/>
      <c r="D46" s="1119">
        <v>1</v>
      </c>
      <c r="E46" s="1119">
        <v>9</v>
      </c>
      <c r="F46" s="1119">
        <v>15</v>
      </c>
      <c r="G46" s="1119">
        <v>0</v>
      </c>
      <c r="H46" s="1119">
        <v>111</v>
      </c>
      <c r="I46" s="1119">
        <v>5</v>
      </c>
      <c r="J46" s="1119">
        <v>2</v>
      </c>
      <c r="K46" s="1119">
        <v>5</v>
      </c>
      <c r="L46" s="1120">
        <v>3</v>
      </c>
      <c r="M46" s="1120">
        <v>5</v>
      </c>
      <c r="N46" s="1120">
        <v>5</v>
      </c>
      <c r="O46" s="1120">
        <v>11</v>
      </c>
      <c r="P46" s="1120">
        <v>12</v>
      </c>
      <c r="Q46" s="1120">
        <v>6</v>
      </c>
      <c r="R46" s="1120">
        <v>4</v>
      </c>
      <c r="S46" s="1120">
        <v>5</v>
      </c>
      <c r="T46" s="1120">
        <v>0</v>
      </c>
    </row>
    <row r="47" spans="1:20" ht="11.1" customHeight="1">
      <c r="A47" s="3107" t="s">
        <v>188</v>
      </c>
      <c r="B47" s="3107"/>
      <c r="C47" s="3107"/>
      <c r="D47" s="1116">
        <v>143</v>
      </c>
      <c r="E47" s="1117">
        <v>107</v>
      </c>
      <c r="F47" s="1117">
        <v>49</v>
      </c>
      <c r="G47" s="1117">
        <v>102</v>
      </c>
      <c r="H47" s="1117">
        <v>158</v>
      </c>
      <c r="I47" s="1117">
        <v>57</v>
      </c>
      <c r="J47" s="1117">
        <v>6</v>
      </c>
      <c r="K47" s="1117">
        <v>26</v>
      </c>
      <c r="L47" s="1118">
        <v>18</v>
      </c>
      <c r="M47" s="1118">
        <v>44</v>
      </c>
      <c r="N47" s="1118">
        <v>73</v>
      </c>
      <c r="O47" s="1118">
        <v>50</v>
      </c>
      <c r="P47" s="1118">
        <v>31</v>
      </c>
      <c r="Q47" s="1118">
        <v>18</v>
      </c>
      <c r="R47" s="1118">
        <v>16</v>
      </c>
      <c r="S47" s="1118">
        <v>20</v>
      </c>
      <c r="T47" s="1118">
        <v>28</v>
      </c>
    </row>
    <row r="48" spans="1:20" ht="11.1" customHeight="1">
      <c r="A48" s="2974" t="s">
        <v>189</v>
      </c>
      <c r="B48" s="2974"/>
      <c r="C48" s="2974"/>
      <c r="D48" s="1119">
        <v>11</v>
      </c>
      <c r="E48" s="1119">
        <v>2</v>
      </c>
      <c r="F48" s="1119">
        <v>11</v>
      </c>
      <c r="G48" s="1119">
        <v>2</v>
      </c>
      <c r="H48" s="1119">
        <v>4</v>
      </c>
      <c r="I48" s="1119">
        <v>4</v>
      </c>
      <c r="J48" s="1119">
        <v>2</v>
      </c>
      <c r="K48" s="1119">
        <v>2</v>
      </c>
      <c r="L48" s="1120">
        <v>4</v>
      </c>
      <c r="M48" s="1120">
        <v>2</v>
      </c>
      <c r="N48" s="1120">
        <v>0</v>
      </c>
      <c r="O48" s="1120">
        <v>0</v>
      </c>
      <c r="P48" s="1120">
        <v>0</v>
      </c>
      <c r="Q48" s="1120">
        <v>0</v>
      </c>
      <c r="R48" s="1120">
        <v>1</v>
      </c>
      <c r="S48" s="1120">
        <v>0</v>
      </c>
      <c r="T48" s="1120">
        <v>1</v>
      </c>
    </row>
    <row r="49" spans="1:20" ht="11.1" customHeight="1">
      <c r="A49" s="3107" t="s">
        <v>190</v>
      </c>
      <c r="B49" s="3107"/>
      <c r="C49" s="3107"/>
      <c r="D49" s="1116">
        <v>11</v>
      </c>
      <c r="E49" s="1117">
        <v>25</v>
      </c>
      <c r="F49" s="1117">
        <v>18</v>
      </c>
      <c r="G49" s="1117">
        <v>11</v>
      </c>
      <c r="H49" s="1117">
        <v>14</v>
      </c>
      <c r="I49" s="1117">
        <v>13</v>
      </c>
      <c r="J49" s="1117">
        <v>7</v>
      </c>
      <c r="K49" s="1117">
        <v>15</v>
      </c>
      <c r="L49" s="1118">
        <v>23</v>
      </c>
      <c r="M49" s="1118">
        <v>10</v>
      </c>
      <c r="N49" s="1118">
        <v>9</v>
      </c>
      <c r="O49" s="1118">
        <v>3</v>
      </c>
      <c r="P49" s="1118">
        <v>12</v>
      </c>
      <c r="Q49" s="1118">
        <v>1</v>
      </c>
      <c r="R49" s="1118">
        <v>0</v>
      </c>
      <c r="S49" s="1121"/>
      <c r="T49" s="1118">
        <v>0</v>
      </c>
    </row>
    <row r="50" spans="1:20" ht="11.1" customHeight="1">
      <c r="A50" s="2974" t="s">
        <v>191</v>
      </c>
      <c r="B50" s="2974"/>
      <c r="C50" s="2974"/>
      <c r="D50" s="1119">
        <v>31</v>
      </c>
      <c r="E50" s="1119">
        <v>33</v>
      </c>
      <c r="F50" s="1119">
        <v>18</v>
      </c>
      <c r="G50" s="1119">
        <v>54</v>
      </c>
      <c r="H50" s="1119">
        <v>49</v>
      </c>
      <c r="I50" s="1119">
        <v>53</v>
      </c>
      <c r="J50" s="1119">
        <v>105</v>
      </c>
      <c r="K50" s="1119">
        <v>97</v>
      </c>
      <c r="L50" s="1120">
        <v>116</v>
      </c>
      <c r="M50" s="1120">
        <v>80</v>
      </c>
      <c r="N50" s="1120">
        <v>80</v>
      </c>
      <c r="O50" s="1120">
        <v>39</v>
      </c>
      <c r="P50" s="1120">
        <v>51</v>
      </c>
      <c r="Q50" s="1120">
        <v>43</v>
      </c>
      <c r="R50" s="1120">
        <v>37</v>
      </c>
      <c r="S50" s="1120">
        <v>24</v>
      </c>
      <c r="T50" s="1120">
        <v>11</v>
      </c>
    </row>
    <row r="51" spans="1:20" ht="11.1" customHeight="1">
      <c r="A51" s="3107" t="s">
        <v>192</v>
      </c>
      <c r="B51" s="3107"/>
      <c r="C51" s="3107"/>
      <c r="D51" s="1116">
        <v>189</v>
      </c>
      <c r="E51" s="1117">
        <v>196</v>
      </c>
      <c r="F51" s="1117">
        <v>204</v>
      </c>
      <c r="G51" s="1117">
        <v>242</v>
      </c>
      <c r="H51" s="1117">
        <v>225</v>
      </c>
      <c r="I51" s="1117">
        <v>248</v>
      </c>
      <c r="J51" s="1117">
        <v>237</v>
      </c>
      <c r="K51" s="1117">
        <v>231</v>
      </c>
      <c r="L51" s="1118">
        <v>245</v>
      </c>
      <c r="M51" s="1118">
        <v>221</v>
      </c>
      <c r="N51" s="1118">
        <v>74</v>
      </c>
      <c r="O51" s="1118">
        <v>53</v>
      </c>
      <c r="P51" s="1118">
        <v>38</v>
      </c>
      <c r="Q51" s="1118">
        <v>30</v>
      </c>
      <c r="R51" s="1118">
        <v>20</v>
      </c>
      <c r="S51" s="1118">
        <v>16</v>
      </c>
      <c r="T51" s="1118">
        <v>48</v>
      </c>
    </row>
    <row r="52" spans="1:20" ht="11.1" customHeight="1">
      <c r="A52" s="2974" t="s">
        <v>193</v>
      </c>
      <c r="B52" s="2974"/>
      <c r="C52" s="2974"/>
      <c r="D52" s="1119">
        <v>39</v>
      </c>
      <c r="E52" s="1119">
        <v>46</v>
      </c>
      <c r="F52" s="1119">
        <v>34</v>
      </c>
      <c r="G52" s="1119">
        <v>35</v>
      </c>
      <c r="H52" s="1119">
        <v>60</v>
      </c>
      <c r="I52" s="1119">
        <v>52</v>
      </c>
      <c r="J52" s="1119">
        <v>36</v>
      </c>
      <c r="K52" s="1119">
        <v>52</v>
      </c>
      <c r="L52" s="1120">
        <v>40</v>
      </c>
      <c r="M52" s="1120">
        <v>32</v>
      </c>
      <c r="N52" s="1120">
        <v>31</v>
      </c>
      <c r="O52" s="1120">
        <v>26</v>
      </c>
      <c r="P52" s="1120">
        <v>34</v>
      </c>
      <c r="Q52" s="1120">
        <v>22</v>
      </c>
      <c r="R52" s="1120">
        <v>18</v>
      </c>
      <c r="S52" s="1120">
        <v>14</v>
      </c>
      <c r="T52" s="1120">
        <v>7</v>
      </c>
    </row>
    <row r="53" spans="1:20" ht="11.1" customHeight="1">
      <c r="A53" s="3107" t="s">
        <v>194</v>
      </c>
      <c r="B53" s="3107"/>
      <c r="C53" s="3107"/>
      <c r="D53" s="1116">
        <v>107</v>
      </c>
      <c r="E53" s="1117">
        <v>121</v>
      </c>
      <c r="F53" s="1117">
        <v>134</v>
      </c>
      <c r="G53" s="1117">
        <v>117</v>
      </c>
      <c r="H53" s="1117">
        <v>92</v>
      </c>
      <c r="I53" s="1117">
        <v>134</v>
      </c>
      <c r="J53" s="1117">
        <v>112</v>
      </c>
      <c r="K53" s="1117">
        <v>190</v>
      </c>
      <c r="L53" s="1118">
        <v>151</v>
      </c>
      <c r="M53" s="1118">
        <v>128</v>
      </c>
      <c r="N53" s="1118">
        <v>90</v>
      </c>
      <c r="O53" s="1118">
        <v>52</v>
      </c>
      <c r="P53" s="1118">
        <v>66</v>
      </c>
      <c r="Q53" s="1118">
        <v>59</v>
      </c>
      <c r="R53" s="1118">
        <v>61</v>
      </c>
      <c r="S53" s="1118">
        <v>48</v>
      </c>
      <c r="T53" s="1118">
        <v>75</v>
      </c>
    </row>
    <row r="54" spans="1:20" ht="11.1" customHeight="1">
      <c r="A54" s="2974" t="s">
        <v>195</v>
      </c>
      <c r="B54" s="2974"/>
      <c r="C54" s="2974"/>
      <c r="D54" s="1119">
        <v>5</v>
      </c>
      <c r="E54" s="1119">
        <v>4</v>
      </c>
      <c r="F54" s="1119">
        <v>4</v>
      </c>
      <c r="G54" s="1119">
        <v>5</v>
      </c>
      <c r="H54" s="1119">
        <v>4</v>
      </c>
      <c r="I54" s="1119">
        <v>8</v>
      </c>
      <c r="J54" s="1119">
        <v>2</v>
      </c>
      <c r="K54" s="1119">
        <v>9</v>
      </c>
      <c r="L54" s="1120">
        <v>8</v>
      </c>
      <c r="M54" s="1120">
        <v>2</v>
      </c>
      <c r="N54" s="1120">
        <v>2</v>
      </c>
      <c r="O54" s="1120">
        <v>0</v>
      </c>
      <c r="P54" s="1120">
        <v>0</v>
      </c>
      <c r="Q54" s="1120">
        <v>0</v>
      </c>
      <c r="R54" s="1121"/>
      <c r="S54" s="1121"/>
      <c r="T54" s="1121">
        <v>0</v>
      </c>
    </row>
    <row r="55" spans="1:20" ht="11.1" customHeight="1">
      <c r="A55" s="3113" t="s">
        <v>969</v>
      </c>
      <c r="B55" s="3114"/>
      <c r="C55" s="3114"/>
      <c r="D55" s="1123">
        <v>2504</v>
      </c>
      <c r="E55" s="1123">
        <v>2678</v>
      </c>
      <c r="F55" s="1123">
        <v>2987</v>
      </c>
      <c r="G55" s="1123">
        <v>2959</v>
      </c>
      <c r="H55" s="1123">
        <v>3274</v>
      </c>
      <c r="I55" s="1123">
        <v>3713</v>
      </c>
      <c r="J55" s="1123">
        <v>4165</v>
      </c>
      <c r="K55" s="1123">
        <v>4666</v>
      </c>
      <c r="L55" s="1123">
        <v>4721</v>
      </c>
      <c r="M55" s="1123">
        <v>3801</v>
      </c>
      <c r="N55" s="1123">
        <v>2596</v>
      </c>
      <c r="O55" s="1123">
        <v>2747</v>
      </c>
      <c r="P55" s="1123">
        <v>2281</v>
      </c>
      <c r="Q55" s="1123">
        <v>1947</v>
      </c>
      <c r="R55" s="1123">
        <v>1865</v>
      </c>
      <c r="S55" s="1123">
        <v>1399</v>
      </c>
      <c r="T55" s="1123">
        <v>1618</v>
      </c>
    </row>
    <row r="56" spans="1:20" ht="12" customHeight="1">
      <c r="A56" s="3115" t="s">
        <v>711</v>
      </c>
      <c r="B56" s="3115"/>
      <c r="C56" s="3115"/>
      <c r="D56" s="419"/>
      <c r="E56" s="419"/>
      <c r="F56" s="419"/>
      <c r="G56" s="419"/>
      <c r="H56" s="419"/>
      <c r="I56" s="419"/>
      <c r="J56" s="419"/>
      <c r="K56" s="419"/>
      <c r="L56" s="419"/>
      <c r="M56" s="419"/>
      <c r="N56" s="226"/>
      <c r="O56" s="226"/>
      <c r="P56" s="226"/>
      <c r="Q56" s="226"/>
      <c r="R56" s="226"/>
    </row>
    <row r="57" spans="1:20" ht="12" customHeight="1">
      <c r="A57" s="2974" t="s">
        <v>1063</v>
      </c>
      <c r="B57" s="2537"/>
      <c r="C57" s="2537"/>
      <c r="D57" s="2537"/>
      <c r="E57" s="2537"/>
      <c r="F57" s="2537"/>
      <c r="G57" s="2537"/>
      <c r="H57" s="2537"/>
      <c r="I57" s="2537"/>
      <c r="J57" s="2537"/>
      <c r="K57" s="2537"/>
      <c r="L57" s="2537"/>
      <c r="M57" s="2537"/>
      <c r="N57" s="2537"/>
      <c r="O57" s="2537"/>
      <c r="P57" s="2537"/>
      <c r="Q57" s="2537"/>
      <c r="R57" s="2537"/>
    </row>
    <row r="58" spans="1:20" ht="36" customHeight="1">
      <c r="A58" s="2332" t="s">
        <v>505</v>
      </c>
      <c r="B58" s="2332"/>
      <c r="C58" s="2332" t="s">
        <v>1348</v>
      </c>
      <c r="D58" s="2332"/>
      <c r="E58" s="2332"/>
      <c r="F58" s="2332"/>
      <c r="G58" s="2332"/>
      <c r="H58" s="2332"/>
      <c r="I58" s="2332"/>
      <c r="J58" s="2332"/>
      <c r="K58" s="2332"/>
      <c r="L58" s="2332"/>
      <c r="M58" s="2332"/>
      <c r="N58" s="2332"/>
      <c r="O58" s="2332"/>
      <c r="P58" s="2332"/>
      <c r="Q58" s="2332"/>
      <c r="R58" s="2332"/>
    </row>
  </sheetData>
  <mergeCells count="58">
    <mergeCell ref="A58:B58"/>
    <mergeCell ref="C58:R58"/>
    <mergeCell ref="A47:C47"/>
    <mergeCell ref="A48:C48"/>
    <mergeCell ref="A49:C49"/>
    <mergeCell ref="A50:C50"/>
    <mergeCell ref="A51:C51"/>
    <mergeCell ref="A52:C52"/>
    <mergeCell ref="A53:C53"/>
    <mergeCell ref="A54:C54"/>
    <mergeCell ref="A55:C55"/>
    <mergeCell ref="A56:C56"/>
    <mergeCell ref="A57:R57"/>
    <mergeCell ref="A46:C46"/>
    <mergeCell ref="A35:C35"/>
    <mergeCell ref="A36:C36"/>
    <mergeCell ref="A37:C37"/>
    <mergeCell ref="A38:C38"/>
    <mergeCell ref="A39:C39"/>
    <mergeCell ref="A40:C40"/>
    <mergeCell ref="A41:C41"/>
    <mergeCell ref="A42:C42"/>
    <mergeCell ref="A43:C43"/>
    <mergeCell ref="A44:C44"/>
    <mergeCell ref="A45:C45"/>
    <mergeCell ref="A31:C31"/>
    <mergeCell ref="A32:C32"/>
    <mergeCell ref="A33:C33"/>
    <mergeCell ref="A34:C34"/>
    <mergeCell ref="A26:C26"/>
    <mergeCell ref="A27:C27"/>
    <mergeCell ref="A28:C28"/>
    <mergeCell ref="A29:C29"/>
    <mergeCell ref="A30:C30"/>
    <mergeCell ref="A25:C25"/>
    <mergeCell ref="A14:C14"/>
    <mergeCell ref="A15:C15"/>
    <mergeCell ref="A16:C16"/>
    <mergeCell ref="A17:C17"/>
    <mergeCell ref="A18:C18"/>
    <mergeCell ref="A19:C19"/>
    <mergeCell ref="A20:C20"/>
    <mergeCell ref="A21:C21"/>
    <mergeCell ref="A22:C22"/>
    <mergeCell ref="A23:C23"/>
    <mergeCell ref="A24:C24"/>
    <mergeCell ref="A13:C13"/>
    <mergeCell ref="A1:T2"/>
    <mergeCell ref="A3:C4"/>
    <mergeCell ref="D3:T3"/>
    <mergeCell ref="A5:C5"/>
    <mergeCell ref="A6:C6"/>
    <mergeCell ref="A7:C7"/>
    <mergeCell ref="A8:C8"/>
    <mergeCell ref="A9:C9"/>
    <mergeCell ref="A10:C10"/>
    <mergeCell ref="A11:C11"/>
    <mergeCell ref="A12:C12"/>
  </mergeCells>
  <pageMargins left="0.75" right="0.75" top="1" bottom="1" header="0.5" footer="0.5"/>
  <pageSetup orientation="portrait" horizontalDpi="1200" verticalDpi="1200" r:id="rId1"/>
  <headerFooter alignWithMargins="0"/>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
    <tabColor indexed="20"/>
  </sheetPr>
  <dimension ref="A1:U63"/>
  <sheetViews>
    <sheetView showGridLines="0" zoomScale="90" zoomScaleNormal="90" workbookViewId="0">
      <pane xSplit="3" ySplit="4" topLeftCell="D5" activePane="bottomRight" state="frozen"/>
      <selection pane="topRight" activeCell="D1" sqref="D1"/>
      <selection pane="bottomLeft" activeCell="A5" sqref="A5"/>
      <selection pane="bottomRight" sqref="A1:K2"/>
    </sheetView>
  </sheetViews>
  <sheetFormatPr defaultColWidth="9.140625" defaultRowHeight="12.75"/>
  <cols>
    <col min="1" max="1" width="4.5703125" style="214" customWidth="1"/>
    <col min="2" max="2" width="2.5703125" style="214" customWidth="1"/>
    <col min="3" max="3" width="7.85546875" style="214" customWidth="1"/>
    <col min="4" max="5" width="9.140625" style="214" customWidth="1"/>
    <col min="6" max="10" width="9.5703125" style="214" customWidth="1"/>
    <col min="11" max="13" width="9.140625" style="214" customWidth="1"/>
    <col min="14" max="14" width="9.5703125" style="214" customWidth="1"/>
    <col min="15" max="15" width="9.140625" style="214" customWidth="1"/>
    <col min="16" max="17" width="9.5703125" style="214" customWidth="1"/>
    <col min="18" max="18" width="9.140625" style="214" customWidth="1"/>
    <col min="19" max="19" width="9.5703125" style="214" customWidth="1"/>
    <col min="20" max="20" width="9.140625" style="214" customWidth="1"/>
    <col min="21" max="16384" width="9.140625" style="214"/>
  </cols>
  <sheetData>
    <row r="1" spans="1:20" ht="12.75" customHeight="1">
      <c r="A1" s="2547" t="s">
        <v>1758</v>
      </c>
      <c r="B1" s="2548"/>
      <c r="C1" s="2548"/>
      <c r="D1" s="2548"/>
      <c r="E1" s="2548"/>
      <c r="F1" s="2548"/>
      <c r="G1" s="2548"/>
      <c r="H1" s="2548"/>
      <c r="I1" s="2548"/>
      <c r="J1" s="2548"/>
      <c r="K1" s="2548"/>
      <c r="L1" s="640"/>
      <c r="M1" s="221"/>
      <c r="N1" s="221"/>
      <c r="O1" s="221"/>
      <c r="P1" s="221"/>
      <c r="Q1" s="221"/>
      <c r="R1" s="221"/>
    </row>
    <row r="2" spans="1:20">
      <c r="A2" s="2549"/>
      <c r="B2" s="2549"/>
      <c r="C2" s="2549"/>
      <c r="D2" s="2549"/>
      <c r="E2" s="2549"/>
      <c r="F2" s="2549"/>
      <c r="G2" s="2549"/>
      <c r="H2" s="2549"/>
      <c r="I2" s="2549"/>
      <c r="J2" s="2549"/>
      <c r="K2" s="2549"/>
      <c r="L2" s="641"/>
      <c r="M2" s="221"/>
      <c r="N2" s="221"/>
      <c r="O2" s="221"/>
      <c r="P2" s="221"/>
      <c r="Q2" s="221"/>
      <c r="R2" s="221"/>
    </row>
    <row r="3" spans="1:20" ht="15.95" customHeight="1">
      <c r="A3" s="2997" t="s">
        <v>551</v>
      </c>
      <c r="B3" s="3010"/>
      <c r="C3" s="3010"/>
      <c r="D3" s="3116" t="s">
        <v>713</v>
      </c>
      <c r="E3" s="3117"/>
      <c r="F3" s="3117"/>
      <c r="G3" s="3117"/>
      <c r="H3" s="3117"/>
      <c r="I3" s="3117"/>
      <c r="J3" s="3117"/>
      <c r="K3" s="3117"/>
      <c r="L3" s="2826"/>
      <c r="M3" s="2826"/>
      <c r="N3" s="2826"/>
      <c r="O3" s="2826"/>
      <c r="P3" s="2826"/>
      <c r="Q3" s="2826"/>
      <c r="R3" s="2826"/>
      <c r="S3" s="2898"/>
      <c r="T3" s="2898"/>
    </row>
    <row r="4" spans="1:20">
      <c r="A4" s="3011"/>
      <c r="B4" s="3010"/>
      <c r="C4" s="3010"/>
      <c r="D4" s="948">
        <v>2002</v>
      </c>
      <c r="E4" s="942">
        <v>2003</v>
      </c>
      <c r="F4" s="942">
        <v>2004</v>
      </c>
      <c r="G4" s="942">
        <v>2005</v>
      </c>
      <c r="H4" s="942">
        <v>2006</v>
      </c>
      <c r="I4" s="942">
        <v>2007</v>
      </c>
      <c r="J4" s="942">
        <v>2008</v>
      </c>
      <c r="K4" s="942">
        <v>2009</v>
      </c>
      <c r="L4" s="1115">
        <v>2010</v>
      </c>
      <c r="M4" s="1115">
        <v>2011</v>
      </c>
      <c r="N4" s="1115">
        <v>2012</v>
      </c>
      <c r="O4" s="1115">
        <v>2013</v>
      </c>
      <c r="P4" s="1115">
        <v>2014</v>
      </c>
      <c r="Q4" s="1115">
        <v>2015</v>
      </c>
      <c r="R4" s="1115">
        <v>2016</v>
      </c>
      <c r="S4" s="1115">
        <v>2017</v>
      </c>
      <c r="T4" s="1115">
        <v>2018</v>
      </c>
    </row>
    <row r="5" spans="1:20" ht="11.1" customHeight="1">
      <c r="A5" s="3107" t="s">
        <v>555</v>
      </c>
      <c r="B5" s="3107"/>
      <c r="C5" s="3107"/>
      <c r="D5" s="1099">
        <v>150</v>
      </c>
      <c r="E5" s="1099">
        <v>220</v>
      </c>
      <c r="F5" s="1099">
        <v>577</v>
      </c>
      <c r="G5" s="1099">
        <v>139</v>
      </c>
      <c r="H5" s="1099">
        <v>257</v>
      </c>
      <c r="I5" s="1099">
        <v>291</v>
      </c>
      <c r="J5" s="1099">
        <v>748</v>
      </c>
      <c r="K5" s="1099">
        <v>1167</v>
      </c>
      <c r="L5" s="1125">
        <v>886</v>
      </c>
      <c r="M5" s="1125">
        <v>1025</v>
      </c>
      <c r="N5" s="1125">
        <v>0</v>
      </c>
      <c r="O5" s="1125">
        <v>0</v>
      </c>
      <c r="P5" s="1125">
        <v>0</v>
      </c>
      <c r="Q5" s="1125">
        <v>1458</v>
      </c>
      <c r="R5" s="1125">
        <v>810</v>
      </c>
      <c r="S5" s="1125">
        <v>494</v>
      </c>
      <c r="T5" s="1125">
        <v>440</v>
      </c>
    </row>
    <row r="6" spans="1:20" ht="11.1" customHeight="1">
      <c r="A6" s="2974" t="s">
        <v>556</v>
      </c>
      <c r="B6" s="2974"/>
      <c r="C6" s="2974"/>
      <c r="D6" s="1101">
        <v>8345</v>
      </c>
      <c r="E6" s="1101">
        <v>7276</v>
      </c>
      <c r="F6" s="1101">
        <v>5194</v>
      </c>
      <c r="G6" s="1101">
        <v>5380</v>
      </c>
      <c r="H6" s="1101">
        <v>5901</v>
      </c>
      <c r="I6" s="1101">
        <v>5079</v>
      </c>
      <c r="J6" s="1101">
        <v>3962</v>
      </c>
      <c r="K6" s="1101">
        <v>4593</v>
      </c>
      <c r="L6" s="1126">
        <v>3263</v>
      </c>
      <c r="M6" s="1126">
        <v>6667</v>
      </c>
      <c r="N6" s="1126">
        <v>4270</v>
      </c>
      <c r="O6" s="1126">
        <v>2572</v>
      </c>
      <c r="P6" s="1126">
        <v>2590</v>
      </c>
      <c r="Q6" s="1126">
        <v>249</v>
      </c>
      <c r="R6" s="1126">
        <v>1012</v>
      </c>
      <c r="S6" s="1127"/>
      <c r="T6" s="1126">
        <v>319</v>
      </c>
    </row>
    <row r="7" spans="1:20" ht="11.1" customHeight="1">
      <c r="A7" s="3107" t="s">
        <v>557</v>
      </c>
      <c r="B7" s="3107"/>
      <c r="C7" s="3107"/>
      <c r="D7" s="1099">
        <v>492</v>
      </c>
      <c r="E7" s="1099">
        <v>235</v>
      </c>
      <c r="F7" s="1099">
        <v>848</v>
      </c>
      <c r="G7" s="1099">
        <v>74</v>
      </c>
      <c r="H7" s="1099">
        <v>537</v>
      </c>
      <c r="I7" s="1099">
        <v>1493</v>
      </c>
      <c r="J7" s="1099">
        <v>715</v>
      </c>
      <c r="K7" s="1099">
        <v>5003</v>
      </c>
      <c r="L7" s="1125">
        <v>2454</v>
      </c>
      <c r="M7" s="1125">
        <v>2558</v>
      </c>
      <c r="N7" s="1125">
        <v>3191</v>
      </c>
      <c r="O7" s="1125">
        <v>1960</v>
      </c>
      <c r="P7" s="1125">
        <v>1898</v>
      </c>
      <c r="Q7" s="1125">
        <v>2330</v>
      </c>
      <c r="R7" s="1125">
        <v>3496</v>
      </c>
      <c r="S7" s="1125">
        <v>0</v>
      </c>
      <c r="T7" s="1125">
        <v>2384</v>
      </c>
    </row>
    <row r="8" spans="1:20" ht="11.1" customHeight="1">
      <c r="A8" s="2974" t="s">
        <v>558</v>
      </c>
      <c r="B8" s="2974"/>
      <c r="C8" s="2974"/>
      <c r="D8" s="1101">
        <v>597</v>
      </c>
      <c r="E8" s="1101">
        <v>935</v>
      </c>
      <c r="F8" s="1101">
        <v>1144</v>
      </c>
      <c r="G8" s="1101">
        <v>52</v>
      </c>
      <c r="H8" s="1101">
        <v>680</v>
      </c>
      <c r="I8" s="1101">
        <v>1004</v>
      </c>
      <c r="J8" s="1101">
        <v>844</v>
      </c>
      <c r="K8" s="1101">
        <v>1498</v>
      </c>
      <c r="L8" s="1126">
        <v>0</v>
      </c>
      <c r="M8" s="1126">
        <v>23</v>
      </c>
      <c r="N8" s="1126">
        <v>0</v>
      </c>
      <c r="O8" s="1126">
        <v>578</v>
      </c>
      <c r="P8" s="1126">
        <v>45</v>
      </c>
      <c r="Q8" s="1126">
        <v>0</v>
      </c>
      <c r="R8" s="1126">
        <v>0</v>
      </c>
      <c r="S8" s="1126">
        <v>0</v>
      </c>
      <c r="T8" s="1126">
        <v>0</v>
      </c>
    </row>
    <row r="9" spans="1:20" ht="11.1" customHeight="1">
      <c r="A9" s="3107" t="s">
        <v>559</v>
      </c>
      <c r="B9" s="3107"/>
      <c r="C9" s="3107"/>
      <c r="D9" s="1099">
        <v>59099</v>
      </c>
      <c r="E9" s="1099">
        <v>72891</v>
      </c>
      <c r="F9" s="1099">
        <v>61881</v>
      </c>
      <c r="G9" s="1099">
        <v>107047</v>
      </c>
      <c r="H9" s="1099">
        <v>203559</v>
      </c>
      <c r="I9" s="1099">
        <v>160138</v>
      </c>
      <c r="J9" s="1099">
        <v>182602</v>
      </c>
      <c r="K9" s="1099">
        <v>153820</v>
      </c>
      <c r="L9" s="1125">
        <v>188297</v>
      </c>
      <c r="M9" s="1125">
        <v>231138</v>
      </c>
      <c r="N9" s="1125">
        <v>146725</v>
      </c>
      <c r="O9" s="1125">
        <v>196096</v>
      </c>
      <c r="P9" s="1125">
        <v>279145</v>
      </c>
      <c r="Q9" s="1125">
        <v>243009</v>
      </c>
      <c r="R9" s="1125">
        <v>312909</v>
      </c>
      <c r="S9" s="1125">
        <v>213944</v>
      </c>
      <c r="T9" s="1125">
        <v>411695</v>
      </c>
    </row>
    <row r="10" spans="1:20" ht="11.1" customHeight="1">
      <c r="A10" s="2974" t="s">
        <v>560</v>
      </c>
      <c r="B10" s="2974"/>
      <c r="C10" s="2974"/>
      <c r="D10" s="1101">
        <v>3530</v>
      </c>
      <c r="E10" s="1101">
        <v>7363</v>
      </c>
      <c r="F10" s="1101">
        <v>4780</v>
      </c>
      <c r="G10" s="1101">
        <v>3919</v>
      </c>
      <c r="H10" s="1101">
        <v>3667</v>
      </c>
      <c r="I10" s="1101">
        <v>2430</v>
      </c>
      <c r="J10" s="1101">
        <v>24469</v>
      </c>
      <c r="K10" s="1101">
        <v>235</v>
      </c>
      <c r="L10" s="1126">
        <v>5492</v>
      </c>
      <c r="M10" s="1126">
        <v>4</v>
      </c>
      <c r="N10" s="1126">
        <v>2069</v>
      </c>
      <c r="O10" s="1126">
        <v>11042</v>
      </c>
      <c r="P10" s="1126">
        <v>5426</v>
      </c>
      <c r="Q10" s="1126">
        <v>527</v>
      </c>
      <c r="R10" s="1126">
        <v>18010</v>
      </c>
      <c r="S10" s="1126">
        <v>3706</v>
      </c>
      <c r="T10" s="1126">
        <v>34001</v>
      </c>
    </row>
    <row r="11" spans="1:20" ht="11.1" customHeight="1">
      <c r="A11" s="3107" t="s">
        <v>561</v>
      </c>
      <c r="B11" s="3107"/>
      <c r="C11" s="3107"/>
      <c r="D11" s="1099">
        <v>1163</v>
      </c>
      <c r="E11" s="1099">
        <v>1634</v>
      </c>
      <c r="F11" s="1099">
        <v>1289</v>
      </c>
      <c r="G11" s="1099">
        <v>403</v>
      </c>
      <c r="H11" s="1099">
        <v>419</v>
      </c>
      <c r="I11" s="1099">
        <v>1287</v>
      </c>
      <c r="J11" s="1099">
        <v>874</v>
      </c>
      <c r="K11" s="1099">
        <v>1203</v>
      </c>
      <c r="L11" s="1125">
        <v>2108</v>
      </c>
      <c r="M11" s="1125">
        <v>1484</v>
      </c>
      <c r="N11" s="1125">
        <v>245</v>
      </c>
      <c r="O11" s="1125">
        <v>542</v>
      </c>
      <c r="P11" s="1125">
        <v>913</v>
      </c>
      <c r="Q11" s="1125">
        <v>475</v>
      </c>
      <c r="R11" s="1125">
        <v>999</v>
      </c>
      <c r="S11" s="1125">
        <v>443</v>
      </c>
      <c r="T11" s="1125">
        <v>587</v>
      </c>
    </row>
    <row r="12" spans="1:20" ht="11.1" customHeight="1">
      <c r="A12" s="2974" t="s">
        <v>152</v>
      </c>
      <c r="B12" s="2974"/>
      <c r="C12" s="2974"/>
      <c r="D12" s="1101">
        <v>105</v>
      </c>
      <c r="E12" s="1101">
        <v>0</v>
      </c>
      <c r="F12" s="1101">
        <v>54</v>
      </c>
      <c r="G12" s="1101">
        <v>137</v>
      </c>
      <c r="H12" s="1101">
        <v>145</v>
      </c>
      <c r="I12" s="1101">
        <v>0</v>
      </c>
      <c r="J12" s="1101">
        <v>169</v>
      </c>
      <c r="K12" s="1101">
        <v>141</v>
      </c>
      <c r="L12" s="1126">
        <v>129</v>
      </c>
      <c r="M12" s="1126">
        <v>82</v>
      </c>
      <c r="N12" s="1126">
        <v>98</v>
      </c>
      <c r="O12" s="1126">
        <v>193</v>
      </c>
      <c r="P12" s="1126">
        <v>57</v>
      </c>
      <c r="Q12" s="1126">
        <v>58</v>
      </c>
      <c r="R12" s="1126">
        <v>18</v>
      </c>
      <c r="S12" s="1126">
        <v>50</v>
      </c>
      <c r="T12" s="1126">
        <v>0</v>
      </c>
    </row>
    <row r="13" spans="1:20" ht="11.1" customHeight="1">
      <c r="A13" s="3107" t="s">
        <v>154</v>
      </c>
      <c r="B13" s="3107"/>
      <c r="C13" s="3107"/>
      <c r="D13" s="1099">
        <v>18348</v>
      </c>
      <c r="E13" s="1099">
        <v>16302</v>
      </c>
      <c r="F13" s="1099">
        <v>21879</v>
      </c>
      <c r="G13" s="1099">
        <v>45217</v>
      </c>
      <c r="H13" s="1099">
        <v>36172</v>
      </c>
      <c r="I13" s="1099">
        <v>74698</v>
      </c>
      <c r="J13" s="1099">
        <v>78489</v>
      </c>
      <c r="K13" s="1099">
        <v>55378</v>
      </c>
      <c r="L13" s="1125">
        <v>44844</v>
      </c>
      <c r="M13" s="1125">
        <v>37656</v>
      </c>
      <c r="N13" s="1125">
        <v>31499</v>
      </c>
      <c r="O13" s="1125">
        <v>30650</v>
      </c>
      <c r="P13" s="1125">
        <v>20762</v>
      </c>
      <c r="Q13" s="1125">
        <v>13606</v>
      </c>
      <c r="R13" s="1125">
        <v>7891</v>
      </c>
      <c r="S13" s="1125">
        <v>3222</v>
      </c>
      <c r="T13" s="1125">
        <v>539</v>
      </c>
    </row>
    <row r="14" spans="1:20" ht="11.1" customHeight="1">
      <c r="A14" s="2974" t="s">
        <v>155</v>
      </c>
      <c r="B14" s="2974"/>
      <c r="C14" s="2974"/>
      <c r="D14" s="1101">
        <v>511</v>
      </c>
      <c r="E14" s="1101">
        <v>223</v>
      </c>
      <c r="F14" s="1101">
        <v>616</v>
      </c>
      <c r="G14" s="1101">
        <v>642</v>
      </c>
      <c r="H14" s="1101">
        <v>1610</v>
      </c>
      <c r="I14" s="1101">
        <v>9585</v>
      </c>
      <c r="J14" s="1101">
        <v>2840</v>
      </c>
      <c r="K14" s="1101">
        <v>5836</v>
      </c>
      <c r="L14" s="1126">
        <v>6089</v>
      </c>
      <c r="M14" s="1126">
        <v>4846</v>
      </c>
      <c r="N14" s="1126">
        <v>4229</v>
      </c>
      <c r="O14" s="1126">
        <v>853</v>
      </c>
      <c r="P14" s="1126">
        <v>1369</v>
      </c>
      <c r="Q14" s="1126">
        <v>1064</v>
      </c>
      <c r="R14" s="1126">
        <v>196</v>
      </c>
      <c r="S14" s="1126">
        <v>4042</v>
      </c>
      <c r="T14" s="1126">
        <v>10598</v>
      </c>
    </row>
    <row r="15" spans="1:20" ht="11.1" customHeight="1">
      <c r="A15" s="3107" t="s">
        <v>156</v>
      </c>
      <c r="B15" s="3107"/>
      <c r="C15" s="3107"/>
      <c r="D15" s="1099">
        <v>314</v>
      </c>
      <c r="E15" s="1099">
        <v>3519</v>
      </c>
      <c r="F15" s="1099">
        <v>2312</v>
      </c>
      <c r="G15" s="1099">
        <v>3950</v>
      </c>
      <c r="H15" s="1099">
        <v>12358</v>
      </c>
      <c r="I15" s="1099">
        <v>7734</v>
      </c>
      <c r="J15" s="1099">
        <v>373</v>
      </c>
      <c r="K15" s="1099">
        <v>4373</v>
      </c>
      <c r="L15" s="1125">
        <v>710</v>
      </c>
      <c r="M15" s="1125">
        <v>758</v>
      </c>
      <c r="N15" s="1125">
        <v>1140</v>
      </c>
      <c r="O15" s="1125">
        <v>200</v>
      </c>
      <c r="P15" s="1125">
        <v>831</v>
      </c>
      <c r="Q15" s="1125">
        <v>77</v>
      </c>
      <c r="R15" s="1125">
        <v>282</v>
      </c>
      <c r="S15" s="1125">
        <v>0</v>
      </c>
      <c r="T15" s="1125">
        <v>102</v>
      </c>
    </row>
    <row r="16" spans="1:20" ht="11.1" customHeight="1">
      <c r="A16" s="2974" t="s">
        <v>157</v>
      </c>
      <c r="B16" s="2974"/>
      <c r="C16" s="2974"/>
      <c r="D16" s="1101">
        <v>879</v>
      </c>
      <c r="E16" s="1101">
        <v>5104</v>
      </c>
      <c r="F16" s="1101">
        <v>1620</v>
      </c>
      <c r="G16" s="1101">
        <v>1022</v>
      </c>
      <c r="H16" s="1101">
        <v>339</v>
      </c>
      <c r="I16" s="1101">
        <v>267</v>
      </c>
      <c r="J16" s="1101">
        <v>843</v>
      </c>
      <c r="K16" s="1101">
        <v>364</v>
      </c>
      <c r="L16" s="1126">
        <v>1591</v>
      </c>
      <c r="M16" s="1126">
        <v>71</v>
      </c>
      <c r="N16" s="1126">
        <v>109</v>
      </c>
      <c r="O16" s="1126">
        <v>507</v>
      </c>
      <c r="P16" s="1126">
        <v>57</v>
      </c>
      <c r="Q16" s="1126">
        <v>0</v>
      </c>
      <c r="R16" s="1126">
        <v>54</v>
      </c>
      <c r="S16" s="1126">
        <v>0</v>
      </c>
      <c r="T16" s="1126">
        <v>0</v>
      </c>
    </row>
    <row r="17" spans="1:20" ht="11.1" customHeight="1">
      <c r="A17" s="3107" t="s">
        <v>158</v>
      </c>
      <c r="B17" s="3107"/>
      <c r="C17" s="3107"/>
      <c r="D17" s="1099">
        <v>1563</v>
      </c>
      <c r="E17" s="1099">
        <v>2366</v>
      </c>
      <c r="F17" s="1099">
        <v>2704</v>
      </c>
      <c r="G17" s="1099">
        <v>2164</v>
      </c>
      <c r="H17" s="1099">
        <v>2451</v>
      </c>
      <c r="I17" s="1099">
        <v>3714</v>
      </c>
      <c r="J17" s="1099">
        <v>3043</v>
      </c>
      <c r="K17" s="1099">
        <v>3027</v>
      </c>
      <c r="L17" s="1125">
        <v>14372</v>
      </c>
      <c r="M17" s="1125">
        <v>11682</v>
      </c>
      <c r="N17" s="1125">
        <v>4130</v>
      </c>
      <c r="O17" s="1125">
        <v>2432</v>
      </c>
      <c r="P17" s="1125">
        <v>2550</v>
      </c>
      <c r="Q17" s="1125">
        <v>993</v>
      </c>
      <c r="R17" s="1125">
        <v>966</v>
      </c>
      <c r="S17" s="1125">
        <v>842</v>
      </c>
      <c r="T17" s="1125">
        <v>93</v>
      </c>
    </row>
    <row r="18" spans="1:20" ht="11.1" customHeight="1">
      <c r="A18" s="2974" t="s">
        <v>159</v>
      </c>
      <c r="B18" s="2974"/>
      <c r="C18" s="2974"/>
      <c r="D18" s="1101">
        <v>7594</v>
      </c>
      <c r="E18" s="1101">
        <v>7376</v>
      </c>
      <c r="F18" s="1101">
        <v>7368</v>
      </c>
      <c r="G18" s="1101">
        <v>4085</v>
      </c>
      <c r="H18" s="1101">
        <v>4751</v>
      </c>
      <c r="I18" s="1101">
        <v>6635</v>
      </c>
      <c r="J18" s="1101">
        <v>11831</v>
      </c>
      <c r="K18" s="1101">
        <v>12741</v>
      </c>
      <c r="L18" s="1126">
        <v>11320</v>
      </c>
      <c r="M18" s="1126">
        <v>7436</v>
      </c>
      <c r="N18" s="1126">
        <v>10563</v>
      </c>
      <c r="O18" s="1126">
        <v>17603</v>
      </c>
      <c r="P18" s="1126">
        <v>13802</v>
      </c>
      <c r="Q18" s="1126">
        <v>10128</v>
      </c>
      <c r="R18" s="1126">
        <v>8607</v>
      </c>
      <c r="S18" s="1126">
        <v>23188</v>
      </c>
      <c r="T18" s="1126">
        <v>3693</v>
      </c>
    </row>
    <row r="19" spans="1:20" ht="11.1" customHeight="1">
      <c r="A19" s="3107" t="s">
        <v>160</v>
      </c>
      <c r="B19" s="3107"/>
      <c r="C19" s="3107"/>
      <c r="D19" s="1099">
        <v>785</v>
      </c>
      <c r="E19" s="1099">
        <v>889</v>
      </c>
      <c r="F19" s="1099">
        <v>280</v>
      </c>
      <c r="G19" s="1099">
        <v>683</v>
      </c>
      <c r="H19" s="1099">
        <v>0</v>
      </c>
      <c r="I19" s="1099">
        <v>3161</v>
      </c>
      <c r="J19" s="1099">
        <v>252</v>
      </c>
      <c r="K19" s="1099">
        <v>1618</v>
      </c>
      <c r="L19" s="1125">
        <v>1639</v>
      </c>
      <c r="M19" s="1125">
        <v>436</v>
      </c>
      <c r="N19" s="1125">
        <v>183</v>
      </c>
      <c r="O19" s="1125">
        <v>160</v>
      </c>
      <c r="P19" s="1125">
        <v>432</v>
      </c>
      <c r="Q19" s="1125">
        <v>229</v>
      </c>
      <c r="R19" s="1125">
        <v>27</v>
      </c>
      <c r="S19" s="1125">
        <v>1576</v>
      </c>
      <c r="T19" s="1125">
        <v>151</v>
      </c>
    </row>
    <row r="20" spans="1:20" ht="11.1" customHeight="1">
      <c r="A20" s="2974" t="s">
        <v>161</v>
      </c>
      <c r="B20" s="2974"/>
      <c r="C20" s="2974"/>
      <c r="D20" s="1101">
        <v>1107</v>
      </c>
      <c r="E20" s="1101">
        <v>1133</v>
      </c>
      <c r="F20" s="1101">
        <v>812</v>
      </c>
      <c r="G20" s="1101">
        <v>344</v>
      </c>
      <c r="H20" s="1101">
        <v>436</v>
      </c>
      <c r="I20" s="1101">
        <v>625</v>
      </c>
      <c r="J20" s="1101">
        <v>1413</v>
      </c>
      <c r="K20" s="1101">
        <v>1306</v>
      </c>
      <c r="L20" s="1126">
        <v>1093</v>
      </c>
      <c r="M20" s="1126">
        <v>941</v>
      </c>
      <c r="N20" s="1126">
        <v>389</v>
      </c>
      <c r="O20" s="1126">
        <v>703</v>
      </c>
      <c r="P20" s="1126">
        <v>555</v>
      </c>
      <c r="Q20" s="1126">
        <v>28</v>
      </c>
      <c r="R20" s="1126">
        <v>668</v>
      </c>
      <c r="S20" s="1126">
        <v>1</v>
      </c>
      <c r="T20" s="1126">
        <v>19</v>
      </c>
    </row>
    <row r="21" spans="1:20" ht="11.1" customHeight="1">
      <c r="A21" s="3107" t="s">
        <v>162</v>
      </c>
      <c r="B21" s="3107"/>
      <c r="C21" s="3107"/>
      <c r="D21" s="1099">
        <v>4919</v>
      </c>
      <c r="E21" s="1099">
        <v>7789</v>
      </c>
      <c r="F21" s="1099">
        <v>5728</v>
      </c>
      <c r="G21" s="1099">
        <v>2640</v>
      </c>
      <c r="H21" s="1099">
        <v>1128</v>
      </c>
      <c r="I21" s="1099">
        <v>2586</v>
      </c>
      <c r="J21" s="1099">
        <v>4265</v>
      </c>
      <c r="K21" s="1099">
        <v>2537</v>
      </c>
      <c r="L21" s="1125">
        <v>3390</v>
      </c>
      <c r="M21" s="1125">
        <v>21077</v>
      </c>
      <c r="N21" s="1125">
        <v>1408</v>
      </c>
      <c r="O21" s="1125">
        <v>5354</v>
      </c>
      <c r="P21" s="1125">
        <v>3410</v>
      </c>
      <c r="Q21" s="1125">
        <v>3389</v>
      </c>
      <c r="R21" s="1125">
        <v>2508</v>
      </c>
      <c r="S21" s="1125">
        <v>3683</v>
      </c>
      <c r="T21" s="1125">
        <v>0</v>
      </c>
    </row>
    <row r="22" spans="1:20" ht="11.1" customHeight="1">
      <c r="A22" s="2974" t="s">
        <v>163</v>
      </c>
      <c r="B22" s="2974"/>
      <c r="C22" s="2974"/>
      <c r="D22" s="1101">
        <v>896</v>
      </c>
      <c r="E22" s="1101">
        <v>771</v>
      </c>
      <c r="F22" s="1101">
        <v>1638</v>
      </c>
      <c r="G22" s="1101">
        <v>1240</v>
      </c>
      <c r="H22" s="1101">
        <v>1605</v>
      </c>
      <c r="I22" s="1101">
        <v>1375</v>
      </c>
      <c r="J22" s="1101">
        <v>426</v>
      </c>
      <c r="K22" s="1101">
        <v>3251</v>
      </c>
      <c r="L22" s="1126">
        <v>1394</v>
      </c>
      <c r="M22" s="1126">
        <v>1625</v>
      </c>
      <c r="N22" s="1126">
        <v>1997</v>
      </c>
      <c r="O22" s="1126">
        <v>90</v>
      </c>
      <c r="P22" s="1126">
        <v>292</v>
      </c>
      <c r="Q22" s="1126">
        <v>433</v>
      </c>
      <c r="R22" s="1126">
        <v>684</v>
      </c>
      <c r="S22" s="1126">
        <v>222</v>
      </c>
      <c r="T22" s="1126">
        <v>1357</v>
      </c>
    </row>
    <row r="23" spans="1:20" ht="11.1" customHeight="1">
      <c r="A23" s="3107" t="s">
        <v>164</v>
      </c>
      <c r="B23" s="3107"/>
      <c r="C23" s="3107"/>
      <c r="D23" s="1099">
        <v>2354</v>
      </c>
      <c r="E23" s="1099">
        <v>2206</v>
      </c>
      <c r="F23" s="1099">
        <v>1954</v>
      </c>
      <c r="G23" s="1099">
        <v>1810</v>
      </c>
      <c r="H23" s="1099">
        <v>2640</v>
      </c>
      <c r="I23" s="1099">
        <v>2552</v>
      </c>
      <c r="J23" s="1099">
        <v>3224</v>
      </c>
      <c r="K23" s="1099">
        <v>4981</v>
      </c>
      <c r="L23" s="1125">
        <v>7714</v>
      </c>
      <c r="M23" s="1125">
        <v>3454</v>
      </c>
      <c r="N23" s="1125">
        <v>228</v>
      </c>
      <c r="O23" s="1125">
        <v>47</v>
      </c>
      <c r="P23" s="1125">
        <v>511</v>
      </c>
      <c r="Q23" s="1125">
        <v>127</v>
      </c>
      <c r="R23" s="1125">
        <v>8</v>
      </c>
      <c r="S23" s="1127"/>
      <c r="T23" s="1125">
        <v>700</v>
      </c>
    </row>
    <row r="24" spans="1:20" ht="11.1" customHeight="1">
      <c r="A24" s="2974" t="s">
        <v>165</v>
      </c>
      <c r="B24" s="2974"/>
      <c r="C24" s="2974"/>
      <c r="D24" s="1101">
        <v>768</v>
      </c>
      <c r="E24" s="1101">
        <v>36</v>
      </c>
      <c r="F24" s="1101">
        <v>1493</v>
      </c>
      <c r="G24" s="1101">
        <v>1080</v>
      </c>
      <c r="H24" s="1101">
        <v>3790</v>
      </c>
      <c r="I24" s="1101">
        <v>2532</v>
      </c>
      <c r="J24" s="1101">
        <v>1692</v>
      </c>
      <c r="K24" s="1101">
        <v>2851</v>
      </c>
      <c r="L24" s="1126">
        <v>3016</v>
      </c>
      <c r="M24" s="1126">
        <v>2078</v>
      </c>
      <c r="N24" s="1126">
        <v>1501</v>
      </c>
      <c r="O24" s="1126">
        <v>2048</v>
      </c>
      <c r="P24" s="1126">
        <v>2152</v>
      </c>
      <c r="Q24" s="1126">
        <v>1012</v>
      </c>
      <c r="R24" s="1126">
        <v>3547</v>
      </c>
      <c r="S24" s="1126">
        <v>1730</v>
      </c>
      <c r="T24" s="1126">
        <v>1572</v>
      </c>
    </row>
    <row r="25" spans="1:20" ht="11.1" customHeight="1">
      <c r="A25" s="3107" t="s">
        <v>166</v>
      </c>
      <c r="B25" s="3107"/>
      <c r="C25" s="3107"/>
      <c r="D25" s="1099">
        <v>483</v>
      </c>
      <c r="E25" s="1099">
        <v>135</v>
      </c>
      <c r="F25" s="1099">
        <v>30</v>
      </c>
      <c r="G25" s="1099">
        <v>120</v>
      </c>
      <c r="H25" s="1099">
        <v>724</v>
      </c>
      <c r="I25" s="1099">
        <v>386</v>
      </c>
      <c r="J25" s="1099">
        <v>335</v>
      </c>
      <c r="K25" s="1099">
        <v>2440</v>
      </c>
      <c r="L25" s="1125">
        <v>783</v>
      </c>
      <c r="M25" s="1125">
        <v>2961</v>
      </c>
      <c r="N25" s="1125">
        <v>0</v>
      </c>
      <c r="O25" s="1125">
        <v>0</v>
      </c>
      <c r="P25" s="1125">
        <v>0</v>
      </c>
      <c r="Q25" s="1125">
        <v>0</v>
      </c>
      <c r="R25" s="1125">
        <v>0</v>
      </c>
      <c r="S25" s="1127"/>
      <c r="T25" s="1125">
        <v>0</v>
      </c>
    </row>
    <row r="26" spans="1:20" ht="11.1" customHeight="1">
      <c r="A26" s="2974" t="s">
        <v>167</v>
      </c>
      <c r="B26" s="2974"/>
      <c r="C26" s="2974"/>
      <c r="D26" s="1101">
        <v>16496</v>
      </c>
      <c r="E26" s="1101">
        <v>2582</v>
      </c>
      <c r="F26" s="1101">
        <v>2416</v>
      </c>
      <c r="G26" s="1101">
        <v>3065</v>
      </c>
      <c r="H26" s="1101">
        <v>5900</v>
      </c>
      <c r="I26" s="1101">
        <v>12509</v>
      </c>
      <c r="J26" s="1101">
        <v>9283</v>
      </c>
      <c r="K26" s="1101">
        <v>11274</v>
      </c>
      <c r="L26" s="1126">
        <v>22282</v>
      </c>
      <c r="M26" s="1126">
        <v>29071</v>
      </c>
      <c r="N26" s="1126">
        <v>10697</v>
      </c>
      <c r="O26" s="1126">
        <v>16166</v>
      </c>
      <c r="P26" s="1126">
        <v>11193</v>
      </c>
      <c r="Q26" s="1126">
        <v>10206</v>
      </c>
      <c r="R26" s="1126">
        <v>11982</v>
      </c>
      <c r="S26" s="1126">
        <v>14234</v>
      </c>
      <c r="T26" s="1126">
        <v>7024</v>
      </c>
    </row>
    <row r="27" spans="1:20" ht="11.1" customHeight="1">
      <c r="A27" s="3107" t="s">
        <v>168</v>
      </c>
      <c r="B27" s="3107"/>
      <c r="C27" s="3107"/>
      <c r="D27" s="1099">
        <v>5529</v>
      </c>
      <c r="E27" s="1099">
        <v>2610</v>
      </c>
      <c r="F27" s="1099">
        <v>3106</v>
      </c>
      <c r="G27" s="1099">
        <v>4719</v>
      </c>
      <c r="H27" s="1099">
        <v>3937</v>
      </c>
      <c r="I27" s="1099">
        <v>8047</v>
      </c>
      <c r="J27" s="1099">
        <v>16536</v>
      </c>
      <c r="K27" s="1099">
        <v>9763</v>
      </c>
      <c r="L27" s="1125">
        <v>3450</v>
      </c>
      <c r="M27" s="1125">
        <v>2125</v>
      </c>
      <c r="N27" s="1125">
        <v>0</v>
      </c>
      <c r="O27" s="1125">
        <v>655</v>
      </c>
      <c r="P27" s="1125">
        <v>684</v>
      </c>
      <c r="Q27" s="1125">
        <v>266</v>
      </c>
      <c r="R27" s="1125">
        <v>22</v>
      </c>
      <c r="S27" s="1127"/>
      <c r="T27" s="1125">
        <v>1433</v>
      </c>
    </row>
    <row r="28" spans="1:20" ht="11.1" customHeight="1">
      <c r="A28" s="2974" t="s">
        <v>169</v>
      </c>
      <c r="B28" s="2974"/>
      <c r="C28" s="2974"/>
      <c r="D28" s="1101">
        <v>264</v>
      </c>
      <c r="E28" s="1101">
        <v>172</v>
      </c>
      <c r="F28" s="1101">
        <v>1197</v>
      </c>
      <c r="G28" s="1101">
        <v>2207</v>
      </c>
      <c r="H28" s="1101">
        <v>53</v>
      </c>
      <c r="I28" s="1101">
        <v>233</v>
      </c>
      <c r="J28" s="1101">
        <v>500</v>
      </c>
      <c r="K28" s="1101">
        <v>624</v>
      </c>
      <c r="L28" s="1126">
        <v>95</v>
      </c>
      <c r="M28" s="1126">
        <v>680</v>
      </c>
      <c r="N28" s="1126">
        <v>387</v>
      </c>
      <c r="O28" s="1126">
        <v>1247</v>
      </c>
      <c r="P28" s="1126">
        <v>836</v>
      </c>
      <c r="Q28" s="1126">
        <v>121</v>
      </c>
      <c r="R28" s="1126">
        <v>127</v>
      </c>
      <c r="S28" s="1126">
        <v>127</v>
      </c>
      <c r="T28" s="1126">
        <v>21</v>
      </c>
    </row>
    <row r="29" spans="1:20" ht="11.1" customHeight="1">
      <c r="A29" s="3107" t="s">
        <v>170</v>
      </c>
      <c r="B29" s="3107"/>
      <c r="C29" s="3107"/>
      <c r="D29" s="1099">
        <v>1693</v>
      </c>
      <c r="E29" s="1099">
        <v>1460</v>
      </c>
      <c r="F29" s="1099">
        <v>1774</v>
      </c>
      <c r="G29" s="1099">
        <v>916</v>
      </c>
      <c r="H29" s="1099">
        <v>2004</v>
      </c>
      <c r="I29" s="1099">
        <v>4953</v>
      </c>
      <c r="J29" s="1099">
        <v>3764</v>
      </c>
      <c r="K29" s="1099">
        <v>3725</v>
      </c>
      <c r="L29" s="1125">
        <v>2456</v>
      </c>
      <c r="M29" s="1125">
        <v>1609</v>
      </c>
      <c r="N29" s="1125">
        <v>54</v>
      </c>
      <c r="O29" s="1125">
        <v>99</v>
      </c>
      <c r="P29" s="1125">
        <v>181</v>
      </c>
      <c r="Q29" s="1125">
        <v>305</v>
      </c>
      <c r="R29" s="1125">
        <v>377</v>
      </c>
      <c r="S29" s="1125">
        <v>83</v>
      </c>
      <c r="T29" s="1125">
        <v>349</v>
      </c>
    </row>
    <row r="30" spans="1:20" ht="11.1" customHeight="1">
      <c r="A30" s="3119" t="s">
        <v>171</v>
      </c>
      <c r="B30" s="3119"/>
      <c r="C30" s="3119"/>
      <c r="D30" s="1101">
        <v>415</v>
      </c>
      <c r="E30" s="1101">
        <v>194</v>
      </c>
      <c r="F30" s="1101">
        <v>792</v>
      </c>
      <c r="G30" s="1101">
        <v>518</v>
      </c>
      <c r="H30" s="1101">
        <v>691</v>
      </c>
      <c r="I30" s="1101">
        <v>342</v>
      </c>
      <c r="J30" s="1101">
        <v>747</v>
      </c>
      <c r="K30" s="1101">
        <v>538</v>
      </c>
      <c r="L30" s="1126">
        <v>529</v>
      </c>
      <c r="M30" s="1126">
        <v>7152</v>
      </c>
      <c r="N30" s="1126">
        <v>946</v>
      </c>
      <c r="O30" s="1126">
        <v>690</v>
      </c>
      <c r="P30" s="1126">
        <v>1367</v>
      </c>
      <c r="Q30" s="1126">
        <v>16</v>
      </c>
      <c r="R30" s="1126">
        <v>2236</v>
      </c>
      <c r="S30" s="1130"/>
      <c r="T30" s="1131">
        <v>34</v>
      </c>
    </row>
    <row r="31" spans="1:20" ht="11.1" customHeight="1">
      <c r="A31" s="3107" t="s">
        <v>172</v>
      </c>
      <c r="B31" s="3107"/>
      <c r="C31" s="3107"/>
      <c r="D31" s="1099">
        <v>1077</v>
      </c>
      <c r="E31" s="1099">
        <v>576</v>
      </c>
      <c r="F31" s="1099">
        <v>1358</v>
      </c>
      <c r="G31" s="1099">
        <v>506</v>
      </c>
      <c r="H31" s="1099">
        <v>341</v>
      </c>
      <c r="I31" s="1099">
        <v>1032</v>
      </c>
      <c r="J31" s="1099">
        <v>623</v>
      </c>
      <c r="K31" s="1099">
        <v>476</v>
      </c>
      <c r="L31" s="1125">
        <v>8611</v>
      </c>
      <c r="M31" s="1125">
        <v>622</v>
      </c>
      <c r="N31" s="1125">
        <v>669</v>
      </c>
      <c r="O31" s="1125">
        <v>1367</v>
      </c>
      <c r="P31" s="1125">
        <v>1084</v>
      </c>
      <c r="Q31" s="1125">
        <v>265</v>
      </c>
      <c r="R31" s="1125">
        <v>0</v>
      </c>
      <c r="S31" s="1125">
        <v>259</v>
      </c>
      <c r="T31" s="1125">
        <v>12</v>
      </c>
    </row>
    <row r="32" spans="1:20" ht="11.1" customHeight="1">
      <c r="A32" s="2974" t="s">
        <v>173</v>
      </c>
      <c r="B32" s="2974"/>
      <c r="C32" s="2974"/>
      <c r="D32" s="1101">
        <v>1497</v>
      </c>
      <c r="E32" s="1101">
        <v>1854</v>
      </c>
      <c r="F32" s="1101">
        <v>2784</v>
      </c>
      <c r="G32" s="1101">
        <v>1059</v>
      </c>
      <c r="H32" s="1101">
        <v>1782</v>
      </c>
      <c r="I32" s="1101">
        <v>5970</v>
      </c>
      <c r="J32" s="1101">
        <v>6826</v>
      </c>
      <c r="K32" s="1101">
        <v>12560</v>
      </c>
      <c r="L32" s="1126">
        <v>13343</v>
      </c>
      <c r="M32" s="1126">
        <v>10917</v>
      </c>
      <c r="N32" s="1126">
        <v>8691</v>
      </c>
      <c r="O32" s="1126">
        <v>12733</v>
      </c>
      <c r="P32" s="1126">
        <v>5601</v>
      </c>
      <c r="Q32" s="1126">
        <v>5150</v>
      </c>
      <c r="R32" s="1126">
        <v>2014</v>
      </c>
      <c r="S32" s="1126">
        <v>2260</v>
      </c>
      <c r="T32" s="1126">
        <v>2759</v>
      </c>
    </row>
    <row r="33" spans="1:20" ht="11.1" customHeight="1">
      <c r="A33" s="3107" t="s">
        <v>174</v>
      </c>
      <c r="B33" s="3107"/>
      <c r="C33" s="3107"/>
      <c r="D33" s="1099">
        <v>179</v>
      </c>
      <c r="E33" s="1099">
        <v>215</v>
      </c>
      <c r="F33" s="1099">
        <v>378</v>
      </c>
      <c r="G33" s="1099">
        <v>304</v>
      </c>
      <c r="H33" s="1099">
        <v>11085</v>
      </c>
      <c r="I33" s="1099">
        <v>383</v>
      </c>
      <c r="J33" s="1099">
        <v>918</v>
      </c>
      <c r="K33" s="1099">
        <v>762</v>
      </c>
      <c r="L33" s="1125">
        <v>1128</v>
      </c>
      <c r="M33" s="1125">
        <v>1593</v>
      </c>
      <c r="N33" s="1125">
        <v>1</v>
      </c>
      <c r="O33" s="1125">
        <v>52</v>
      </c>
      <c r="P33" s="1125">
        <v>118</v>
      </c>
      <c r="Q33" s="1125">
        <v>0</v>
      </c>
      <c r="R33" s="1125">
        <v>356</v>
      </c>
      <c r="S33" s="1127"/>
      <c r="T33" s="1125">
        <v>50</v>
      </c>
    </row>
    <row r="34" spans="1:20" ht="11.1" customHeight="1">
      <c r="A34" s="2974" t="s">
        <v>175</v>
      </c>
      <c r="B34" s="2974"/>
      <c r="C34" s="2974"/>
      <c r="D34" s="1101">
        <v>1345</v>
      </c>
      <c r="E34" s="1101">
        <v>534</v>
      </c>
      <c r="F34" s="1101">
        <v>1008</v>
      </c>
      <c r="G34" s="1101">
        <v>958</v>
      </c>
      <c r="H34" s="1101">
        <v>969</v>
      </c>
      <c r="I34" s="1101">
        <v>1767</v>
      </c>
      <c r="J34" s="1101">
        <v>1757</v>
      </c>
      <c r="K34" s="1101">
        <v>2547</v>
      </c>
      <c r="L34" s="1126">
        <v>3567</v>
      </c>
      <c r="M34" s="1126">
        <v>1727</v>
      </c>
      <c r="N34" s="1126">
        <v>1046</v>
      </c>
      <c r="O34" s="1126">
        <v>655</v>
      </c>
      <c r="P34" s="1126">
        <v>0</v>
      </c>
      <c r="Q34" s="1126">
        <v>86</v>
      </c>
      <c r="R34" s="1126">
        <v>66</v>
      </c>
      <c r="S34" s="1126">
        <v>1994</v>
      </c>
      <c r="T34" s="1126">
        <v>110</v>
      </c>
    </row>
    <row r="35" spans="1:20" ht="11.1" customHeight="1">
      <c r="A35" s="3107" t="s">
        <v>176</v>
      </c>
      <c r="B35" s="3107"/>
      <c r="C35" s="3107"/>
      <c r="D35" s="1099">
        <v>482</v>
      </c>
      <c r="E35" s="1099">
        <v>439</v>
      </c>
      <c r="F35" s="1099">
        <v>1092</v>
      </c>
      <c r="G35" s="1099">
        <v>389</v>
      </c>
      <c r="H35" s="1099">
        <v>753</v>
      </c>
      <c r="I35" s="1099">
        <v>54</v>
      </c>
      <c r="J35" s="1099">
        <v>137</v>
      </c>
      <c r="K35" s="1099">
        <v>0</v>
      </c>
      <c r="L35" s="1125">
        <v>0</v>
      </c>
      <c r="M35" s="1125">
        <v>0</v>
      </c>
      <c r="N35" s="1125">
        <v>0</v>
      </c>
      <c r="O35" s="1125">
        <v>560</v>
      </c>
      <c r="P35" s="1125">
        <v>8</v>
      </c>
      <c r="Q35" s="1125">
        <v>0</v>
      </c>
      <c r="R35" s="1125"/>
      <c r="S35" s="1125">
        <v>0</v>
      </c>
      <c r="T35" s="1125">
        <v>0</v>
      </c>
    </row>
    <row r="36" spans="1:20" ht="11.1" customHeight="1">
      <c r="A36" s="2974" t="s">
        <v>177</v>
      </c>
      <c r="B36" s="2974"/>
      <c r="C36" s="2974"/>
      <c r="D36" s="1101">
        <v>2125</v>
      </c>
      <c r="E36" s="1101">
        <v>4038</v>
      </c>
      <c r="F36" s="1101">
        <v>3390</v>
      </c>
      <c r="G36" s="1101">
        <v>4761</v>
      </c>
      <c r="H36" s="1101">
        <v>6021</v>
      </c>
      <c r="I36" s="1101">
        <v>1874</v>
      </c>
      <c r="J36" s="1101">
        <v>2181</v>
      </c>
      <c r="K36" s="1101">
        <v>3359</v>
      </c>
      <c r="L36" s="1126">
        <v>3158</v>
      </c>
      <c r="M36" s="1126">
        <v>3791</v>
      </c>
      <c r="N36" s="1126">
        <v>1723</v>
      </c>
      <c r="O36" s="1126">
        <v>10988</v>
      </c>
      <c r="P36" s="1126">
        <v>3771</v>
      </c>
      <c r="Q36" s="1126">
        <v>2826</v>
      </c>
      <c r="R36" s="1126">
        <v>3544</v>
      </c>
      <c r="S36" s="1126">
        <v>1183</v>
      </c>
      <c r="T36" s="1126">
        <v>2120</v>
      </c>
    </row>
    <row r="37" spans="1:20" ht="11.1" customHeight="1">
      <c r="A37" s="3107" t="s">
        <v>178</v>
      </c>
      <c r="B37" s="3107"/>
      <c r="C37" s="3107"/>
      <c r="D37" s="1099">
        <v>1389</v>
      </c>
      <c r="E37" s="1099">
        <v>1490</v>
      </c>
      <c r="F37" s="1099">
        <v>3393</v>
      </c>
      <c r="G37" s="1099">
        <v>2391</v>
      </c>
      <c r="H37" s="1099">
        <v>2110</v>
      </c>
      <c r="I37" s="1099">
        <v>1253</v>
      </c>
      <c r="J37" s="1099">
        <v>1489</v>
      </c>
      <c r="K37" s="1099">
        <v>2739</v>
      </c>
      <c r="L37" s="1125">
        <v>1991</v>
      </c>
      <c r="M37" s="1125">
        <v>4027</v>
      </c>
      <c r="N37" s="1125">
        <v>638</v>
      </c>
      <c r="O37" s="1125">
        <v>2026</v>
      </c>
      <c r="P37" s="1125">
        <v>235</v>
      </c>
      <c r="Q37" s="1125">
        <v>1730</v>
      </c>
      <c r="R37" s="1125">
        <v>403</v>
      </c>
      <c r="S37" s="1125">
        <v>1961</v>
      </c>
      <c r="T37" s="1125">
        <v>333</v>
      </c>
    </row>
    <row r="38" spans="1:20" ht="11.1" customHeight="1">
      <c r="A38" s="2974" t="s">
        <v>179</v>
      </c>
      <c r="B38" s="2974"/>
      <c r="C38" s="2974"/>
      <c r="D38" s="1101">
        <v>129</v>
      </c>
      <c r="E38" s="1101">
        <v>695</v>
      </c>
      <c r="F38" s="1101">
        <v>543</v>
      </c>
      <c r="G38" s="1101">
        <v>16</v>
      </c>
      <c r="H38" s="1101">
        <v>13</v>
      </c>
      <c r="I38" s="1101">
        <v>184</v>
      </c>
      <c r="J38" s="1101">
        <v>0</v>
      </c>
      <c r="K38" s="1101">
        <v>0</v>
      </c>
      <c r="L38" s="1126">
        <v>0</v>
      </c>
      <c r="M38" s="1126">
        <v>0</v>
      </c>
      <c r="N38" s="1126">
        <v>0</v>
      </c>
      <c r="O38" s="1126">
        <v>0</v>
      </c>
      <c r="P38" s="1126">
        <v>0</v>
      </c>
      <c r="Q38" s="1126">
        <v>0</v>
      </c>
      <c r="R38" s="1127"/>
      <c r="S38" s="1127"/>
      <c r="T38" s="1126">
        <v>0</v>
      </c>
    </row>
    <row r="39" spans="1:20" ht="11.1" customHeight="1">
      <c r="A39" s="3107" t="s">
        <v>180</v>
      </c>
      <c r="B39" s="3107"/>
      <c r="C39" s="3107"/>
      <c r="D39" s="1099">
        <v>1115</v>
      </c>
      <c r="E39" s="1099">
        <v>3414</v>
      </c>
      <c r="F39" s="1099">
        <v>9599</v>
      </c>
      <c r="G39" s="1099">
        <v>8373</v>
      </c>
      <c r="H39" s="1099">
        <v>7872</v>
      </c>
      <c r="I39" s="1099">
        <v>13254</v>
      </c>
      <c r="J39" s="1099">
        <v>14167</v>
      </c>
      <c r="K39" s="1099">
        <v>13405</v>
      </c>
      <c r="L39" s="1125">
        <v>20461</v>
      </c>
      <c r="M39" s="1125">
        <v>10579</v>
      </c>
      <c r="N39" s="1125">
        <v>2462</v>
      </c>
      <c r="O39" s="1125">
        <v>403</v>
      </c>
      <c r="P39" s="1125">
        <v>1170</v>
      </c>
      <c r="Q39" s="1125">
        <v>2863</v>
      </c>
      <c r="R39" s="1125">
        <v>5526</v>
      </c>
      <c r="S39" s="1125">
        <v>3653</v>
      </c>
      <c r="T39" s="1125">
        <v>4231</v>
      </c>
    </row>
    <row r="40" spans="1:20" ht="11.1" customHeight="1">
      <c r="A40" s="2974" t="s">
        <v>181</v>
      </c>
      <c r="B40" s="2974"/>
      <c r="C40" s="2974"/>
      <c r="D40" s="1101">
        <v>29</v>
      </c>
      <c r="E40" s="1101">
        <v>1289</v>
      </c>
      <c r="F40" s="1101">
        <v>190</v>
      </c>
      <c r="G40" s="1101">
        <v>444</v>
      </c>
      <c r="H40" s="1101">
        <v>444</v>
      </c>
      <c r="I40" s="1101">
        <v>261</v>
      </c>
      <c r="J40" s="1101">
        <v>0</v>
      </c>
      <c r="K40" s="1101">
        <v>556</v>
      </c>
      <c r="L40" s="1126">
        <v>1952</v>
      </c>
      <c r="M40" s="1126">
        <v>600</v>
      </c>
      <c r="N40" s="1126">
        <v>115</v>
      </c>
      <c r="O40" s="1126">
        <v>151</v>
      </c>
      <c r="P40" s="1126">
        <v>1148</v>
      </c>
      <c r="Q40" s="1126">
        <v>7</v>
      </c>
      <c r="R40" s="1126">
        <v>154</v>
      </c>
      <c r="S40" s="1126">
        <v>166</v>
      </c>
      <c r="T40" s="1126">
        <v>28</v>
      </c>
    </row>
    <row r="41" spans="1:20" ht="11.1" customHeight="1">
      <c r="A41" s="3107" t="s">
        <v>182</v>
      </c>
      <c r="B41" s="3107"/>
      <c r="C41" s="3107"/>
      <c r="D41" s="1099">
        <v>13005</v>
      </c>
      <c r="E41" s="1099">
        <v>15944</v>
      </c>
      <c r="F41" s="1099">
        <v>16855</v>
      </c>
      <c r="G41" s="1099">
        <v>7336</v>
      </c>
      <c r="H41" s="1099">
        <v>6905</v>
      </c>
      <c r="I41" s="1099">
        <v>16281</v>
      </c>
      <c r="J41" s="1099">
        <v>10874</v>
      </c>
      <c r="K41" s="1099">
        <v>19941</v>
      </c>
      <c r="L41" s="1125">
        <v>17563</v>
      </c>
      <c r="M41" s="1125">
        <v>15729</v>
      </c>
      <c r="N41" s="1125">
        <v>13117</v>
      </c>
      <c r="O41" s="1125">
        <v>9115</v>
      </c>
      <c r="P41" s="1125">
        <v>3333</v>
      </c>
      <c r="Q41" s="1125">
        <v>3038</v>
      </c>
      <c r="R41" s="1125">
        <v>1494</v>
      </c>
      <c r="S41" s="1125">
        <v>341</v>
      </c>
      <c r="T41" s="1125">
        <v>22594</v>
      </c>
    </row>
    <row r="42" spans="1:20" ht="11.1" customHeight="1">
      <c r="A42" s="2974" t="s">
        <v>183</v>
      </c>
      <c r="B42" s="2974"/>
      <c r="C42" s="2974"/>
      <c r="D42" s="1101">
        <v>800</v>
      </c>
      <c r="E42" s="1101">
        <v>1789</v>
      </c>
      <c r="F42" s="1101">
        <v>628</v>
      </c>
      <c r="G42" s="1101">
        <v>3127</v>
      </c>
      <c r="H42" s="1101">
        <v>8604</v>
      </c>
      <c r="I42" s="1101">
        <v>5654</v>
      </c>
      <c r="J42" s="1101">
        <v>2194</v>
      </c>
      <c r="K42" s="1101">
        <v>9557</v>
      </c>
      <c r="L42" s="1126">
        <v>9744</v>
      </c>
      <c r="M42" s="1126">
        <v>5829</v>
      </c>
      <c r="N42" s="1126">
        <v>2177</v>
      </c>
      <c r="O42" s="1126">
        <v>747</v>
      </c>
      <c r="P42" s="1126">
        <v>935</v>
      </c>
      <c r="Q42" s="1126">
        <v>276</v>
      </c>
      <c r="R42" s="1126">
        <v>447</v>
      </c>
      <c r="S42" s="1126">
        <v>2745</v>
      </c>
      <c r="T42" s="1126">
        <v>323</v>
      </c>
    </row>
    <row r="43" spans="1:20" ht="11.1" customHeight="1">
      <c r="A43" s="3107" t="s">
        <v>184</v>
      </c>
      <c r="B43" s="3107"/>
      <c r="C43" s="3107"/>
      <c r="D43" s="1108"/>
      <c r="E43" s="1099">
        <v>60</v>
      </c>
      <c r="F43" s="1099">
        <v>96</v>
      </c>
      <c r="G43" s="1099">
        <v>0</v>
      </c>
      <c r="H43" s="1099">
        <v>0</v>
      </c>
      <c r="I43" s="1099">
        <v>0</v>
      </c>
      <c r="J43" s="1099">
        <v>0</v>
      </c>
      <c r="K43" s="1099">
        <v>0</v>
      </c>
      <c r="L43" s="1125">
        <v>0</v>
      </c>
      <c r="M43" s="1125">
        <v>0</v>
      </c>
      <c r="N43" s="1125">
        <v>0</v>
      </c>
      <c r="O43" s="1125">
        <v>0</v>
      </c>
      <c r="P43" s="1125">
        <v>0</v>
      </c>
      <c r="Q43" s="1125">
        <v>0</v>
      </c>
      <c r="R43" s="1127"/>
      <c r="S43" s="1127"/>
      <c r="T43" s="1125">
        <v>0</v>
      </c>
    </row>
    <row r="44" spans="1:20" ht="11.1" customHeight="1">
      <c r="A44" s="2974" t="s">
        <v>185</v>
      </c>
      <c r="B44" s="2974"/>
      <c r="C44" s="2974"/>
      <c r="D44" s="1101">
        <v>464</v>
      </c>
      <c r="E44" s="1101">
        <v>1642</v>
      </c>
      <c r="F44" s="1101">
        <v>408</v>
      </c>
      <c r="G44" s="1101">
        <v>646</v>
      </c>
      <c r="H44" s="1101">
        <v>194</v>
      </c>
      <c r="I44" s="1101">
        <v>130</v>
      </c>
      <c r="J44" s="1101">
        <v>674</v>
      </c>
      <c r="K44" s="1101">
        <v>353</v>
      </c>
      <c r="L44" s="1126">
        <v>527</v>
      </c>
      <c r="M44" s="1126">
        <v>1371</v>
      </c>
      <c r="N44" s="1126">
        <v>2701</v>
      </c>
      <c r="O44" s="1126">
        <v>1172</v>
      </c>
      <c r="P44" s="1126">
        <v>405</v>
      </c>
      <c r="Q44" s="1126">
        <v>171</v>
      </c>
      <c r="R44" s="1126">
        <v>134</v>
      </c>
      <c r="S44" s="1126">
        <v>16</v>
      </c>
      <c r="T44" s="1126">
        <v>166</v>
      </c>
    </row>
    <row r="45" spans="1:20" ht="11.1" customHeight="1">
      <c r="A45" s="3107" t="s">
        <v>186</v>
      </c>
      <c r="B45" s="3107"/>
      <c r="C45" s="3107"/>
      <c r="D45" s="1108"/>
      <c r="E45" s="1099">
        <v>0</v>
      </c>
      <c r="F45" s="1099">
        <v>0</v>
      </c>
      <c r="G45" s="1099">
        <v>0</v>
      </c>
      <c r="H45" s="1099">
        <v>19</v>
      </c>
      <c r="I45" s="1099">
        <v>302</v>
      </c>
      <c r="J45" s="1099">
        <v>263</v>
      </c>
      <c r="K45" s="1099">
        <v>87</v>
      </c>
      <c r="L45" s="1125">
        <v>65</v>
      </c>
      <c r="M45" s="1125">
        <v>69</v>
      </c>
      <c r="N45" s="1125">
        <v>0</v>
      </c>
      <c r="O45" s="1125">
        <v>0</v>
      </c>
      <c r="P45" s="1125"/>
      <c r="Q45" s="1125">
        <v>0</v>
      </c>
      <c r="R45" s="1127"/>
      <c r="S45" s="1127"/>
      <c r="T45" s="1125">
        <v>0</v>
      </c>
    </row>
    <row r="46" spans="1:20" ht="11.1" customHeight="1">
      <c r="A46" s="2974" t="s">
        <v>187</v>
      </c>
      <c r="B46" s="2974"/>
      <c r="C46" s="2974"/>
      <c r="D46" s="1101">
        <v>68</v>
      </c>
      <c r="E46" s="1101">
        <v>470</v>
      </c>
      <c r="F46" s="1101">
        <v>953</v>
      </c>
      <c r="G46" s="1101">
        <v>653</v>
      </c>
      <c r="H46" s="1101">
        <v>111</v>
      </c>
      <c r="I46" s="1101">
        <v>637</v>
      </c>
      <c r="J46" s="1101">
        <v>70</v>
      </c>
      <c r="K46" s="1101">
        <v>911</v>
      </c>
      <c r="L46" s="1126">
        <v>472</v>
      </c>
      <c r="M46" s="1126">
        <v>479</v>
      </c>
      <c r="N46" s="1126">
        <v>694</v>
      </c>
      <c r="O46" s="1126">
        <v>1681</v>
      </c>
      <c r="P46" s="1126">
        <v>865</v>
      </c>
      <c r="Q46" s="1126">
        <v>939</v>
      </c>
      <c r="R46" s="1126">
        <v>120</v>
      </c>
      <c r="S46" s="1126">
        <v>30</v>
      </c>
      <c r="T46" s="1126">
        <v>0</v>
      </c>
    </row>
    <row r="47" spans="1:20" ht="11.1" customHeight="1">
      <c r="A47" s="3107" t="s">
        <v>188</v>
      </c>
      <c r="B47" s="3107"/>
      <c r="C47" s="3107"/>
      <c r="D47" s="1099">
        <v>20463</v>
      </c>
      <c r="E47" s="1099">
        <v>11722</v>
      </c>
      <c r="F47" s="1099">
        <v>2746</v>
      </c>
      <c r="G47" s="1099">
        <v>6536</v>
      </c>
      <c r="H47" s="1099">
        <v>5497</v>
      </c>
      <c r="I47" s="1099">
        <v>5842</v>
      </c>
      <c r="J47" s="1099">
        <v>738</v>
      </c>
      <c r="K47" s="1099">
        <v>5972</v>
      </c>
      <c r="L47" s="1125">
        <v>4299</v>
      </c>
      <c r="M47" s="1125">
        <v>13269</v>
      </c>
      <c r="N47" s="1125">
        <v>24024</v>
      </c>
      <c r="O47" s="1125">
        <v>13052</v>
      </c>
      <c r="P47" s="1125">
        <v>6562</v>
      </c>
      <c r="Q47" s="1125">
        <v>5338</v>
      </c>
      <c r="R47" s="1125">
        <v>4356</v>
      </c>
      <c r="S47" s="1125">
        <v>5921</v>
      </c>
      <c r="T47" s="1125">
        <v>2318</v>
      </c>
    </row>
    <row r="48" spans="1:20" ht="11.1" customHeight="1">
      <c r="A48" s="2974" t="s">
        <v>189</v>
      </c>
      <c r="B48" s="2974"/>
      <c r="C48" s="2974"/>
      <c r="D48" s="1101">
        <v>1640</v>
      </c>
      <c r="E48" s="1101">
        <v>173</v>
      </c>
      <c r="F48" s="1101">
        <v>121</v>
      </c>
      <c r="G48" s="1101">
        <v>33</v>
      </c>
      <c r="H48" s="1101">
        <v>1190</v>
      </c>
      <c r="I48" s="1101">
        <v>677</v>
      </c>
      <c r="J48" s="1101">
        <v>170</v>
      </c>
      <c r="K48" s="1101">
        <v>117</v>
      </c>
      <c r="L48" s="1126">
        <v>273</v>
      </c>
      <c r="M48" s="1126">
        <v>77</v>
      </c>
      <c r="N48" s="1126">
        <v>0</v>
      </c>
      <c r="O48" s="1126">
        <v>0</v>
      </c>
      <c r="P48" s="1126">
        <v>0</v>
      </c>
      <c r="Q48" s="1126">
        <v>0</v>
      </c>
      <c r="R48" s="1126">
        <v>9</v>
      </c>
      <c r="S48" s="1126">
        <v>0</v>
      </c>
      <c r="T48" s="1126">
        <v>0</v>
      </c>
    </row>
    <row r="49" spans="1:21" ht="11.1" customHeight="1">
      <c r="A49" s="3107" t="s">
        <v>190</v>
      </c>
      <c r="B49" s="3107"/>
      <c r="C49" s="3107"/>
      <c r="D49" s="1099">
        <v>293</v>
      </c>
      <c r="E49" s="1099">
        <v>1076</v>
      </c>
      <c r="F49" s="1099">
        <v>813</v>
      </c>
      <c r="G49" s="1099">
        <v>75</v>
      </c>
      <c r="H49" s="1099">
        <v>469</v>
      </c>
      <c r="I49" s="1099">
        <v>669</v>
      </c>
      <c r="J49" s="1099">
        <v>320</v>
      </c>
      <c r="K49" s="1099">
        <v>847</v>
      </c>
      <c r="L49" s="1125">
        <v>1028</v>
      </c>
      <c r="M49" s="1125">
        <v>461</v>
      </c>
      <c r="N49" s="1125">
        <v>322</v>
      </c>
      <c r="O49" s="1125">
        <v>182</v>
      </c>
      <c r="P49" s="1125">
        <v>570</v>
      </c>
      <c r="Q49" s="1125">
        <v>460</v>
      </c>
      <c r="R49" s="1125">
        <v>0</v>
      </c>
      <c r="S49" s="1127"/>
      <c r="T49" s="1125">
        <v>0</v>
      </c>
    </row>
    <row r="50" spans="1:21" ht="11.1" customHeight="1">
      <c r="A50" s="2974" t="s">
        <v>191</v>
      </c>
      <c r="B50" s="2974"/>
      <c r="C50" s="2974"/>
      <c r="D50" s="1101">
        <v>2545</v>
      </c>
      <c r="E50" s="1101">
        <v>2438</v>
      </c>
      <c r="F50" s="1101">
        <v>1502</v>
      </c>
      <c r="G50" s="1101">
        <v>3454</v>
      </c>
      <c r="H50" s="1101">
        <v>1729</v>
      </c>
      <c r="I50" s="1101">
        <v>3809</v>
      </c>
      <c r="J50" s="1101">
        <v>5512</v>
      </c>
      <c r="K50" s="1101">
        <v>5356</v>
      </c>
      <c r="L50" s="1126">
        <v>5103</v>
      </c>
      <c r="M50" s="1126">
        <v>5714</v>
      </c>
      <c r="N50" s="1126">
        <v>3878</v>
      </c>
      <c r="O50" s="1126">
        <v>1738</v>
      </c>
      <c r="P50" s="1126">
        <v>5457</v>
      </c>
      <c r="Q50" s="1126">
        <v>1163</v>
      </c>
      <c r="R50" s="1126">
        <v>1770</v>
      </c>
      <c r="S50" s="1126">
        <v>1626</v>
      </c>
      <c r="T50" s="1126">
        <v>507</v>
      </c>
    </row>
    <row r="51" spans="1:21" ht="11.1" customHeight="1">
      <c r="A51" s="3107" t="s">
        <v>192</v>
      </c>
      <c r="B51" s="3107"/>
      <c r="C51" s="3107"/>
      <c r="D51" s="1099">
        <v>22649</v>
      </c>
      <c r="E51" s="1099">
        <v>23557</v>
      </c>
      <c r="F51" s="1099">
        <v>16600</v>
      </c>
      <c r="G51" s="1099">
        <v>32936</v>
      </c>
      <c r="H51" s="1099">
        <v>43416</v>
      </c>
      <c r="I51" s="1099">
        <v>55495</v>
      </c>
      <c r="J51" s="1099">
        <v>41497</v>
      </c>
      <c r="K51" s="1099">
        <v>35131</v>
      </c>
      <c r="L51" s="1125">
        <v>31808</v>
      </c>
      <c r="M51" s="1125">
        <v>39054</v>
      </c>
      <c r="N51" s="1125">
        <v>10548</v>
      </c>
      <c r="O51" s="1125">
        <v>8574</v>
      </c>
      <c r="P51" s="1125">
        <v>8236</v>
      </c>
      <c r="Q51" s="1125">
        <v>7407</v>
      </c>
      <c r="R51" s="1125">
        <v>5711</v>
      </c>
      <c r="S51" s="1125">
        <v>8109</v>
      </c>
      <c r="T51" s="1125">
        <v>81487</v>
      </c>
      <c r="U51" s="329"/>
    </row>
    <row r="52" spans="1:21" ht="11.1" customHeight="1">
      <c r="A52" s="2974" t="s">
        <v>193</v>
      </c>
      <c r="B52" s="2974"/>
      <c r="C52" s="2974"/>
      <c r="D52" s="1101">
        <v>721</v>
      </c>
      <c r="E52" s="1101">
        <v>1345</v>
      </c>
      <c r="F52" s="1101">
        <v>1321</v>
      </c>
      <c r="G52" s="1101">
        <v>842</v>
      </c>
      <c r="H52" s="1101">
        <v>2194</v>
      </c>
      <c r="I52" s="1101">
        <v>1642</v>
      </c>
      <c r="J52" s="1101">
        <v>2422</v>
      </c>
      <c r="K52" s="1101">
        <v>1374</v>
      </c>
      <c r="L52" s="1126">
        <v>1219</v>
      </c>
      <c r="M52" s="1126">
        <v>2369</v>
      </c>
      <c r="N52" s="1126">
        <v>1156</v>
      </c>
      <c r="O52" s="1126">
        <v>935</v>
      </c>
      <c r="P52" s="1126">
        <v>1025</v>
      </c>
      <c r="Q52" s="1126">
        <v>1307</v>
      </c>
      <c r="R52" s="1126">
        <v>453</v>
      </c>
      <c r="S52" s="1126">
        <v>304</v>
      </c>
      <c r="T52" s="1126">
        <v>940</v>
      </c>
    </row>
    <row r="53" spans="1:21" ht="11.1" customHeight="1">
      <c r="A53" s="3107" t="s">
        <v>194</v>
      </c>
      <c r="B53" s="3107"/>
      <c r="C53" s="3107"/>
      <c r="D53" s="1099">
        <v>2594</v>
      </c>
      <c r="E53" s="1099">
        <v>2969</v>
      </c>
      <c r="F53" s="1099">
        <v>4613</v>
      </c>
      <c r="G53" s="1099">
        <v>2173</v>
      </c>
      <c r="H53" s="1099">
        <v>3291</v>
      </c>
      <c r="I53" s="1099">
        <v>3753</v>
      </c>
      <c r="J53" s="1099">
        <v>3892</v>
      </c>
      <c r="K53" s="1099">
        <v>3865</v>
      </c>
      <c r="L53" s="1125">
        <v>6408</v>
      </c>
      <c r="M53" s="1125">
        <v>12239</v>
      </c>
      <c r="N53" s="1125">
        <v>2345</v>
      </c>
      <c r="O53" s="1125">
        <v>2565</v>
      </c>
      <c r="P53" s="1125">
        <v>5039</v>
      </c>
      <c r="Q53" s="1125">
        <v>1675</v>
      </c>
      <c r="R53" s="1125">
        <v>2132</v>
      </c>
      <c r="S53" s="1125">
        <v>1499</v>
      </c>
      <c r="T53" s="1125">
        <v>1060</v>
      </c>
    </row>
    <row r="54" spans="1:21" ht="11.1" customHeight="1">
      <c r="A54" s="2974" t="s">
        <v>195</v>
      </c>
      <c r="B54" s="2974"/>
      <c r="C54" s="2974"/>
      <c r="D54" s="1101">
        <v>32</v>
      </c>
      <c r="E54" s="1101">
        <v>33</v>
      </c>
      <c r="F54" s="1101">
        <v>19</v>
      </c>
      <c r="G54" s="1101">
        <v>350</v>
      </c>
      <c r="H54" s="1101">
        <v>129</v>
      </c>
      <c r="I54" s="1101">
        <v>149</v>
      </c>
      <c r="J54" s="1101">
        <v>23</v>
      </c>
      <c r="K54" s="1101">
        <v>588</v>
      </c>
      <c r="L54" s="1126">
        <v>303</v>
      </c>
      <c r="M54" s="1126">
        <v>76</v>
      </c>
      <c r="N54" s="1126">
        <v>12</v>
      </c>
      <c r="O54" s="1126">
        <v>0</v>
      </c>
      <c r="P54" s="1126">
        <v>0</v>
      </c>
      <c r="Q54" s="1126">
        <v>0</v>
      </c>
      <c r="R54" s="1127"/>
      <c r="S54" s="1127"/>
      <c r="T54" s="1127">
        <v>0</v>
      </c>
    </row>
    <row r="55" spans="1:21" ht="11.1" customHeight="1">
      <c r="A55" s="3113" t="s">
        <v>196</v>
      </c>
      <c r="B55" s="3114"/>
      <c r="C55" s="3114"/>
      <c r="D55" s="1105">
        <v>213040</v>
      </c>
      <c r="E55" s="1105">
        <v>223183</v>
      </c>
      <c r="F55" s="1105">
        <v>203896</v>
      </c>
      <c r="G55" s="1105">
        <v>270935</v>
      </c>
      <c r="H55" s="1105">
        <v>400892</v>
      </c>
      <c r="I55" s="1105">
        <v>434728</v>
      </c>
      <c r="J55" s="1105">
        <v>450986</v>
      </c>
      <c r="K55" s="1105">
        <v>414604</v>
      </c>
      <c r="L55" s="1128">
        <v>462419</v>
      </c>
      <c r="M55" s="1128">
        <v>509231</v>
      </c>
      <c r="N55" s="1128">
        <v>302377</v>
      </c>
      <c r="O55" s="1128">
        <v>361183</v>
      </c>
      <c r="P55" s="1128">
        <v>396620</v>
      </c>
      <c r="Q55" s="1128">
        <v>324807</v>
      </c>
      <c r="R55" s="1128">
        <v>406125</v>
      </c>
      <c r="S55" s="1128">
        <v>303654</v>
      </c>
      <c r="T55" s="1128">
        <v>596149</v>
      </c>
    </row>
    <row r="56" spans="1:21" ht="12" customHeight="1">
      <c r="A56" s="3115" t="s">
        <v>711</v>
      </c>
      <c r="B56" s="3115"/>
      <c r="C56" s="3115"/>
      <c r="D56" s="1114"/>
      <c r="E56" s="1114"/>
      <c r="F56" s="1114"/>
      <c r="G56" s="1114"/>
      <c r="H56" s="1114"/>
      <c r="I56" s="1114"/>
      <c r="J56" s="1114"/>
      <c r="K56" s="1114"/>
      <c r="L56" s="1114"/>
      <c r="M56" s="1114"/>
      <c r="N56" s="1114"/>
      <c r="O56" s="1114"/>
      <c r="P56" s="1114"/>
      <c r="Q56" s="1114"/>
      <c r="R56" s="1114"/>
    </row>
    <row r="57" spans="1:21" ht="12" customHeight="1">
      <c r="A57" s="2974" t="s">
        <v>1063</v>
      </c>
      <c r="B57" s="2537"/>
      <c r="C57" s="2537"/>
      <c r="D57" s="2537"/>
      <c r="E57" s="2537"/>
      <c r="F57" s="2537"/>
      <c r="G57" s="2537"/>
      <c r="H57" s="2537"/>
      <c r="I57" s="2537"/>
      <c r="J57" s="2537"/>
      <c r="K57" s="2537"/>
      <c r="L57" s="2537"/>
      <c r="M57" s="2537"/>
      <c r="N57" s="2537"/>
      <c r="O57" s="2537"/>
      <c r="P57" s="2537"/>
      <c r="Q57" s="2537"/>
      <c r="R57" s="2537"/>
    </row>
    <row r="58" spans="1:21" ht="12" customHeight="1">
      <c r="A58" s="2336" t="s">
        <v>505</v>
      </c>
      <c r="B58" s="2336"/>
      <c r="C58" s="2332" t="s">
        <v>1348</v>
      </c>
      <c r="D58" s="2332"/>
      <c r="E58" s="2332"/>
      <c r="F58" s="2332"/>
      <c r="G58" s="2332"/>
      <c r="H58" s="2332"/>
      <c r="I58" s="2332"/>
      <c r="J58" s="2332"/>
      <c r="K58" s="2332"/>
      <c r="L58" s="2332"/>
      <c r="M58" s="2332"/>
      <c r="N58" s="2332"/>
      <c r="O58" s="2332"/>
      <c r="P58" s="2332"/>
      <c r="Q58" s="2332"/>
      <c r="R58" s="2332"/>
      <c r="S58" s="1129"/>
    </row>
    <row r="59" spans="1:21" ht="20.100000000000001" customHeight="1">
      <c r="C59" s="2332"/>
      <c r="D59" s="2332"/>
      <c r="E59" s="2332"/>
      <c r="F59" s="2332"/>
      <c r="G59" s="2332"/>
      <c r="H59" s="2332"/>
      <c r="I59" s="2332"/>
      <c r="J59" s="2332"/>
      <c r="K59" s="2332"/>
      <c r="L59" s="2332"/>
      <c r="M59" s="2332"/>
      <c r="N59" s="2332"/>
      <c r="O59" s="2332"/>
      <c r="P59" s="2332"/>
      <c r="Q59" s="2332"/>
      <c r="R59" s="2332"/>
      <c r="S59" s="1129"/>
    </row>
    <row r="60" spans="1:21">
      <c r="S60" s="1129"/>
    </row>
    <row r="61" spans="1:21">
      <c r="S61" s="1129"/>
    </row>
    <row r="62" spans="1:21">
      <c r="S62" s="1129"/>
    </row>
    <row r="63" spans="1:21">
      <c r="S63" s="1129"/>
    </row>
  </sheetData>
  <mergeCells count="58">
    <mergeCell ref="A58:B58"/>
    <mergeCell ref="C58:R59"/>
    <mergeCell ref="A47:C47"/>
    <mergeCell ref="A48:C48"/>
    <mergeCell ref="A49:C49"/>
    <mergeCell ref="A50:C50"/>
    <mergeCell ref="A51:C51"/>
    <mergeCell ref="A52:C52"/>
    <mergeCell ref="A53:C53"/>
    <mergeCell ref="A54:C54"/>
    <mergeCell ref="A55:C55"/>
    <mergeCell ref="A56:C56"/>
    <mergeCell ref="A57:R57"/>
    <mergeCell ref="A46:C46"/>
    <mergeCell ref="A35:C35"/>
    <mergeCell ref="A36:C36"/>
    <mergeCell ref="A37:C37"/>
    <mergeCell ref="A38:C38"/>
    <mergeCell ref="A39:C39"/>
    <mergeCell ref="A40:C40"/>
    <mergeCell ref="A41:C41"/>
    <mergeCell ref="A42:C42"/>
    <mergeCell ref="A43:C43"/>
    <mergeCell ref="A44:C44"/>
    <mergeCell ref="A45:C45"/>
    <mergeCell ref="A31:C31"/>
    <mergeCell ref="A32:C32"/>
    <mergeCell ref="A33:C33"/>
    <mergeCell ref="A34:C34"/>
    <mergeCell ref="A26:C26"/>
    <mergeCell ref="A27:C27"/>
    <mergeCell ref="A28:C28"/>
    <mergeCell ref="A29:C29"/>
    <mergeCell ref="A30:C30"/>
    <mergeCell ref="A25:C25"/>
    <mergeCell ref="A14:C14"/>
    <mergeCell ref="A15:C15"/>
    <mergeCell ref="A16:C16"/>
    <mergeCell ref="A17:C17"/>
    <mergeCell ref="A18:C18"/>
    <mergeCell ref="A19:C19"/>
    <mergeCell ref="A20:C20"/>
    <mergeCell ref="A21:C21"/>
    <mergeCell ref="A22:C22"/>
    <mergeCell ref="A23:C23"/>
    <mergeCell ref="A24:C24"/>
    <mergeCell ref="A13:C13"/>
    <mergeCell ref="A1:K2"/>
    <mergeCell ref="A3:C4"/>
    <mergeCell ref="D3:T3"/>
    <mergeCell ref="A5:C5"/>
    <mergeCell ref="A6:C6"/>
    <mergeCell ref="A7:C7"/>
    <mergeCell ref="A8:C8"/>
    <mergeCell ref="A9:C9"/>
    <mergeCell ref="A10:C10"/>
    <mergeCell ref="A11:C11"/>
    <mergeCell ref="A12:C12"/>
  </mergeCells>
  <pageMargins left="0.75" right="0.75" top="1" bottom="1" header="0.5" footer="0.5"/>
  <pageSetup orientation="portrait" horizontalDpi="1200" verticalDpi="1200" r:id="rId1"/>
  <headerFooter alignWithMargins="0"/>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tabColor rgb="FFFFCC66"/>
    <pageSetUpPr fitToPage="1"/>
  </sheetPr>
  <dimension ref="A1:Z64"/>
  <sheetViews>
    <sheetView showGridLines="0" zoomScaleNormal="100" workbookViewId="0">
      <pane xSplit="2" ySplit="3" topLeftCell="C4" activePane="bottomRight" state="frozen"/>
      <selection pane="topRight" activeCell="C1" sqref="C1"/>
      <selection pane="bottomLeft" activeCell="A4" sqref="A4"/>
      <selection pane="bottomRight" sqref="A1:U2"/>
    </sheetView>
  </sheetViews>
  <sheetFormatPr defaultColWidth="9.140625" defaultRowHeight="12.75"/>
  <cols>
    <col min="1" max="1" width="6.5703125" style="350" customWidth="1"/>
    <col min="2" max="2" width="9.7109375" style="350" customWidth="1"/>
    <col min="3" max="21" width="7.7109375" style="350" customWidth="1"/>
    <col min="22" max="16384" width="9.140625" style="350"/>
  </cols>
  <sheetData>
    <row r="1" spans="1:26" ht="12.75" customHeight="1">
      <c r="A1" s="2458" t="s">
        <v>1742</v>
      </c>
      <c r="B1" s="2458"/>
      <c r="C1" s="2458"/>
      <c r="D1" s="2458"/>
      <c r="E1" s="2458"/>
      <c r="F1" s="2458"/>
      <c r="G1" s="2458"/>
      <c r="H1" s="2458"/>
      <c r="I1" s="2458"/>
      <c r="J1" s="2458"/>
      <c r="K1" s="2458"/>
      <c r="L1" s="2458"/>
      <c r="M1" s="2458"/>
      <c r="N1" s="2458"/>
      <c r="O1" s="2458"/>
      <c r="P1" s="2458"/>
      <c r="Q1" s="2458"/>
      <c r="R1" s="2458"/>
      <c r="S1" s="2458"/>
      <c r="T1" s="2458"/>
      <c r="U1" s="2458"/>
    </row>
    <row r="2" spans="1:26">
      <c r="A2" s="2413"/>
      <c r="B2" s="2413"/>
      <c r="C2" s="2413"/>
      <c r="D2" s="2413"/>
      <c r="E2" s="2413"/>
      <c r="F2" s="2413"/>
      <c r="G2" s="2413"/>
      <c r="H2" s="2413"/>
      <c r="I2" s="2413"/>
      <c r="J2" s="2413"/>
      <c r="K2" s="2413"/>
      <c r="L2" s="2413"/>
      <c r="M2" s="2413"/>
      <c r="N2" s="2413"/>
      <c r="O2" s="2413"/>
      <c r="P2" s="2413"/>
      <c r="Q2" s="2413"/>
      <c r="R2" s="2413"/>
      <c r="S2" s="2413"/>
      <c r="T2" s="2413"/>
      <c r="U2" s="2413"/>
    </row>
    <row r="3" spans="1:26" ht="13.5" customHeight="1">
      <c r="A3" s="3122" t="s">
        <v>263</v>
      </c>
      <c r="B3" s="3123"/>
      <c r="C3" s="913">
        <v>2000</v>
      </c>
      <c r="D3" s="913">
        <v>2001</v>
      </c>
      <c r="E3" s="913">
        <v>2002</v>
      </c>
      <c r="F3" s="913">
        <v>2003</v>
      </c>
      <c r="G3" s="913">
        <v>2004</v>
      </c>
      <c r="H3" s="913">
        <v>2005</v>
      </c>
      <c r="I3" s="913">
        <v>2006</v>
      </c>
      <c r="J3" s="913">
        <v>2007</v>
      </c>
      <c r="K3" s="913">
        <v>2008</v>
      </c>
      <c r="L3" s="913">
        <v>2009</v>
      </c>
      <c r="M3" s="914">
        <v>2010</v>
      </c>
      <c r="N3" s="914">
        <v>2011</v>
      </c>
      <c r="O3" s="914">
        <v>2012</v>
      </c>
      <c r="P3" s="914">
        <v>2013</v>
      </c>
      <c r="Q3" s="914">
        <v>2014</v>
      </c>
      <c r="R3" s="914">
        <v>2015</v>
      </c>
      <c r="S3" s="914">
        <v>2016</v>
      </c>
      <c r="T3" s="914">
        <v>2017</v>
      </c>
      <c r="U3" s="914">
        <v>2018</v>
      </c>
    </row>
    <row r="4" spans="1:26" ht="11.1" customHeight="1">
      <c r="A4" s="3121" t="s">
        <v>555</v>
      </c>
      <c r="B4" s="3121"/>
      <c r="C4" s="915">
        <v>98</v>
      </c>
      <c r="D4" s="915">
        <v>218</v>
      </c>
      <c r="E4" s="915">
        <v>329</v>
      </c>
      <c r="F4" s="915">
        <v>512</v>
      </c>
      <c r="G4" s="915">
        <v>791</v>
      </c>
      <c r="H4" s="915">
        <v>514</v>
      </c>
      <c r="I4" s="915">
        <v>258</v>
      </c>
      <c r="J4" s="915">
        <v>241</v>
      </c>
      <c r="K4" s="915">
        <v>585</v>
      </c>
      <c r="L4" s="915">
        <v>671</v>
      </c>
      <c r="M4" s="915">
        <v>716</v>
      </c>
      <c r="N4" s="915">
        <v>282</v>
      </c>
      <c r="O4" s="915">
        <v>286</v>
      </c>
      <c r="P4" s="915">
        <v>204</v>
      </c>
      <c r="Q4" s="915">
        <v>109</v>
      </c>
      <c r="R4" s="915">
        <v>65</v>
      </c>
      <c r="S4" s="915">
        <v>20</v>
      </c>
      <c r="T4" s="915">
        <v>3</v>
      </c>
      <c r="U4" s="915">
        <v>1</v>
      </c>
      <c r="V4" s="116"/>
      <c r="W4" s="116"/>
      <c r="X4" s="116"/>
      <c r="Y4" s="116"/>
      <c r="Z4" s="116"/>
    </row>
    <row r="5" spans="1:26" ht="11.1" customHeight="1">
      <c r="A5" s="2310" t="s">
        <v>556</v>
      </c>
      <c r="B5" s="2310"/>
      <c r="C5" s="232">
        <v>28</v>
      </c>
      <c r="D5" s="232">
        <v>14</v>
      </c>
      <c r="E5" s="232">
        <v>35</v>
      </c>
      <c r="F5" s="232">
        <v>52</v>
      </c>
      <c r="G5" s="232">
        <v>118</v>
      </c>
      <c r="H5" s="232">
        <v>63</v>
      </c>
      <c r="I5" s="232">
        <v>16</v>
      </c>
      <c r="J5" s="232">
        <v>6</v>
      </c>
      <c r="K5" s="232">
        <v>18</v>
      </c>
      <c r="L5" s="232">
        <v>12</v>
      </c>
      <c r="M5" s="232">
        <v>22</v>
      </c>
      <c r="N5" s="232">
        <v>5</v>
      </c>
      <c r="O5" s="232">
        <v>4</v>
      </c>
      <c r="P5" s="232">
        <v>2</v>
      </c>
      <c r="Q5" s="232">
        <v>0</v>
      </c>
      <c r="R5" s="232">
        <v>1</v>
      </c>
      <c r="S5" s="232">
        <v>0</v>
      </c>
      <c r="T5" s="232">
        <v>3</v>
      </c>
      <c r="U5" s="232">
        <v>0</v>
      </c>
    </row>
    <row r="6" spans="1:26" ht="11.1" customHeight="1">
      <c r="A6" s="3121" t="s">
        <v>557</v>
      </c>
      <c r="B6" s="3121"/>
      <c r="C6" s="915">
        <v>472</v>
      </c>
      <c r="D6" s="915">
        <v>355</v>
      </c>
      <c r="E6" s="915">
        <v>293</v>
      </c>
      <c r="F6" s="915">
        <v>252</v>
      </c>
      <c r="G6" s="915">
        <v>210</v>
      </c>
      <c r="H6" s="915">
        <v>125</v>
      </c>
      <c r="I6" s="915">
        <v>42</v>
      </c>
      <c r="J6" s="915">
        <v>21</v>
      </c>
      <c r="K6" s="915">
        <v>33</v>
      </c>
      <c r="L6" s="915">
        <v>23</v>
      </c>
      <c r="M6" s="915">
        <v>18</v>
      </c>
      <c r="N6" s="915">
        <v>5</v>
      </c>
      <c r="O6" s="915">
        <v>18</v>
      </c>
      <c r="P6" s="915">
        <v>4</v>
      </c>
      <c r="Q6" s="915">
        <v>2</v>
      </c>
      <c r="R6" s="915">
        <v>1</v>
      </c>
      <c r="S6" s="915">
        <v>0</v>
      </c>
      <c r="T6" s="915">
        <v>0</v>
      </c>
      <c r="U6" s="915">
        <v>0</v>
      </c>
    </row>
    <row r="7" spans="1:26" ht="11.1" customHeight="1">
      <c r="A7" s="2310" t="s">
        <v>558</v>
      </c>
      <c r="B7" s="2310"/>
      <c r="C7" s="232">
        <v>369</v>
      </c>
      <c r="D7" s="232">
        <v>518</v>
      </c>
      <c r="E7" s="232">
        <v>614</v>
      </c>
      <c r="F7" s="232">
        <v>1151</v>
      </c>
      <c r="G7" s="232">
        <v>1312</v>
      </c>
      <c r="H7" s="232">
        <v>677</v>
      </c>
      <c r="I7" s="232">
        <v>417</v>
      </c>
      <c r="J7" s="232">
        <v>356</v>
      </c>
      <c r="K7" s="232">
        <v>392</v>
      </c>
      <c r="L7" s="232">
        <v>661</v>
      </c>
      <c r="M7" s="232">
        <v>812</v>
      </c>
      <c r="N7" s="232">
        <v>281</v>
      </c>
      <c r="O7" s="232">
        <v>103</v>
      </c>
      <c r="P7" s="232">
        <v>64</v>
      </c>
      <c r="Q7" s="232">
        <v>41</v>
      </c>
      <c r="R7" s="232">
        <v>13</v>
      </c>
      <c r="S7" s="232">
        <v>4</v>
      </c>
      <c r="T7" s="232">
        <v>3</v>
      </c>
      <c r="U7" s="232">
        <v>4</v>
      </c>
    </row>
    <row r="8" spans="1:26" ht="11.1" customHeight="1">
      <c r="A8" s="3121" t="s">
        <v>559</v>
      </c>
      <c r="B8" s="3121"/>
      <c r="C8" s="915">
        <v>2201</v>
      </c>
      <c r="D8" s="915">
        <v>1794</v>
      </c>
      <c r="E8" s="915">
        <v>1698</v>
      </c>
      <c r="F8" s="915">
        <v>1258</v>
      </c>
      <c r="G8" s="915">
        <v>772</v>
      </c>
      <c r="H8" s="915">
        <v>462</v>
      </c>
      <c r="I8" s="915">
        <v>413</v>
      </c>
      <c r="J8" s="915">
        <v>278</v>
      </c>
      <c r="K8" s="915">
        <v>354</v>
      </c>
      <c r="L8" s="915">
        <v>269</v>
      </c>
      <c r="M8" s="915">
        <v>177</v>
      </c>
      <c r="N8" s="915">
        <v>104</v>
      </c>
      <c r="O8" s="915">
        <v>97</v>
      </c>
      <c r="P8" s="915">
        <v>65</v>
      </c>
      <c r="Q8" s="915">
        <v>41</v>
      </c>
      <c r="R8" s="915">
        <v>23</v>
      </c>
      <c r="S8" s="915">
        <v>32</v>
      </c>
      <c r="T8" s="915">
        <v>15</v>
      </c>
      <c r="U8" s="915">
        <v>6</v>
      </c>
    </row>
    <row r="9" spans="1:26" ht="11.1" customHeight="1">
      <c r="A9" s="2310" t="s">
        <v>560</v>
      </c>
      <c r="B9" s="2310"/>
      <c r="C9" s="232">
        <v>201</v>
      </c>
      <c r="D9" s="232">
        <v>294</v>
      </c>
      <c r="E9" s="232">
        <v>509</v>
      </c>
      <c r="F9" s="232">
        <v>476</v>
      </c>
      <c r="G9" s="232">
        <v>393</v>
      </c>
      <c r="H9" s="232">
        <v>260</v>
      </c>
      <c r="I9" s="232">
        <v>130</v>
      </c>
      <c r="J9" s="232">
        <v>72</v>
      </c>
      <c r="K9" s="232">
        <v>60</v>
      </c>
      <c r="L9" s="232">
        <v>48</v>
      </c>
      <c r="M9" s="232">
        <v>30</v>
      </c>
      <c r="N9" s="232">
        <v>11</v>
      </c>
      <c r="O9" s="232">
        <v>12</v>
      </c>
      <c r="P9" s="232">
        <v>8</v>
      </c>
      <c r="Q9" s="232">
        <v>6</v>
      </c>
      <c r="R9" s="232">
        <v>3</v>
      </c>
      <c r="S9" s="232">
        <v>7</v>
      </c>
      <c r="T9" s="232">
        <v>2</v>
      </c>
      <c r="U9" s="232">
        <v>3</v>
      </c>
    </row>
    <row r="10" spans="1:26" ht="11.1" customHeight="1">
      <c r="A10" s="3121" t="s">
        <v>561</v>
      </c>
      <c r="B10" s="3121"/>
      <c r="C10" s="915">
        <v>0</v>
      </c>
      <c r="D10" s="915">
        <v>1</v>
      </c>
      <c r="E10" s="915">
        <v>1</v>
      </c>
      <c r="F10" s="915">
        <v>1</v>
      </c>
      <c r="G10" s="915">
        <v>0</v>
      </c>
      <c r="H10" s="915">
        <v>4</v>
      </c>
      <c r="I10" s="915">
        <v>3</v>
      </c>
      <c r="J10" s="915">
        <v>0</v>
      </c>
      <c r="K10" s="915">
        <v>1</v>
      </c>
      <c r="L10" s="915">
        <v>2</v>
      </c>
      <c r="M10" s="915">
        <v>1</v>
      </c>
      <c r="N10" s="915">
        <v>0</v>
      </c>
      <c r="O10" s="915">
        <v>4</v>
      </c>
      <c r="P10" s="915">
        <v>1</v>
      </c>
      <c r="Q10" s="915">
        <v>1</v>
      </c>
      <c r="R10" s="915">
        <v>2</v>
      </c>
      <c r="S10" s="915">
        <v>3</v>
      </c>
      <c r="T10" s="915">
        <v>1</v>
      </c>
      <c r="U10" s="915">
        <v>0</v>
      </c>
    </row>
    <row r="11" spans="1:26" ht="11.1" customHeight="1">
      <c r="A11" s="2310" t="s">
        <v>152</v>
      </c>
      <c r="B11" s="2310"/>
      <c r="C11" s="232">
        <v>0</v>
      </c>
      <c r="D11" s="232">
        <v>0</v>
      </c>
      <c r="E11" s="232">
        <v>0</v>
      </c>
      <c r="F11" s="232">
        <v>2</v>
      </c>
      <c r="G11" s="232">
        <v>3</v>
      </c>
      <c r="H11" s="232">
        <v>1</v>
      </c>
      <c r="I11" s="232">
        <v>0</v>
      </c>
      <c r="J11" s="232">
        <v>0</v>
      </c>
      <c r="K11" s="232">
        <v>1</v>
      </c>
      <c r="L11" s="232">
        <v>1</v>
      </c>
      <c r="M11" s="232">
        <v>3</v>
      </c>
      <c r="N11" s="232">
        <v>2</v>
      </c>
      <c r="O11" s="232">
        <v>13</v>
      </c>
      <c r="P11" s="232">
        <v>5</v>
      </c>
      <c r="Q11" s="232">
        <v>3</v>
      </c>
      <c r="R11" s="232">
        <v>4</v>
      </c>
      <c r="S11" s="232">
        <v>10</v>
      </c>
      <c r="T11" s="232">
        <v>5</v>
      </c>
      <c r="U11" s="232">
        <v>9</v>
      </c>
    </row>
    <row r="12" spans="1:26" ht="11.1" customHeight="1">
      <c r="A12" s="3121" t="s">
        <v>153</v>
      </c>
      <c r="B12" s="3121"/>
      <c r="C12" s="915">
        <v>0</v>
      </c>
      <c r="D12" s="915">
        <v>0</v>
      </c>
      <c r="E12" s="915">
        <v>0</v>
      </c>
      <c r="F12" s="915">
        <v>0</v>
      </c>
      <c r="G12" s="915">
        <v>1</v>
      </c>
      <c r="H12" s="915">
        <v>0</v>
      </c>
      <c r="I12" s="915">
        <v>0</v>
      </c>
      <c r="J12" s="915">
        <v>0</v>
      </c>
      <c r="K12" s="915">
        <v>0</v>
      </c>
      <c r="L12" s="915">
        <v>0</v>
      </c>
      <c r="M12" s="915">
        <v>3</v>
      </c>
      <c r="N12" s="915">
        <v>1</v>
      </c>
      <c r="O12" s="915">
        <v>0</v>
      </c>
      <c r="P12" s="915">
        <v>0</v>
      </c>
      <c r="Q12" s="915">
        <v>0</v>
      </c>
      <c r="R12" s="915">
        <v>0</v>
      </c>
      <c r="S12" s="915">
        <v>0</v>
      </c>
      <c r="T12" s="915">
        <v>0</v>
      </c>
      <c r="U12" s="915">
        <v>0</v>
      </c>
    </row>
    <row r="13" spans="1:26" ht="11.1" customHeight="1">
      <c r="A13" s="2310" t="s">
        <v>154</v>
      </c>
      <c r="B13" s="2310"/>
      <c r="C13" s="232">
        <v>19</v>
      </c>
      <c r="D13" s="232">
        <v>43</v>
      </c>
      <c r="E13" s="232">
        <v>184</v>
      </c>
      <c r="F13" s="232">
        <v>318</v>
      </c>
      <c r="G13" s="232">
        <v>434</v>
      </c>
      <c r="H13" s="232">
        <v>456</v>
      </c>
      <c r="I13" s="232">
        <v>201</v>
      </c>
      <c r="J13" s="232">
        <v>174</v>
      </c>
      <c r="K13" s="232">
        <v>209</v>
      </c>
      <c r="L13" s="232">
        <v>415</v>
      </c>
      <c r="M13" s="232">
        <v>525</v>
      </c>
      <c r="N13" s="232">
        <v>153</v>
      </c>
      <c r="O13" s="232">
        <v>326</v>
      </c>
      <c r="P13" s="232">
        <v>497</v>
      </c>
      <c r="Q13" s="232">
        <v>516</v>
      </c>
      <c r="R13" s="232">
        <v>364</v>
      </c>
      <c r="S13" s="232">
        <v>159</v>
      </c>
      <c r="T13" s="232">
        <v>124</v>
      </c>
      <c r="U13" s="232">
        <v>59</v>
      </c>
    </row>
    <row r="14" spans="1:26" ht="11.1" customHeight="1">
      <c r="A14" s="3121" t="s">
        <v>155</v>
      </c>
      <c r="B14" s="3121"/>
      <c r="C14" s="915">
        <v>65</v>
      </c>
      <c r="D14" s="915">
        <v>96</v>
      </c>
      <c r="E14" s="915">
        <v>201</v>
      </c>
      <c r="F14" s="915">
        <v>430</v>
      </c>
      <c r="G14" s="915">
        <v>542</v>
      </c>
      <c r="H14" s="915">
        <v>422</v>
      </c>
      <c r="I14" s="915">
        <v>181</v>
      </c>
      <c r="J14" s="915">
        <v>116</v>
      </c>
      <c r="K14" s="915">
        <v>192</v>
      </c>
      <c r="L14" s="915">
        <v>214</v>
      </c>
      <c r="M14" s="915">
        <v>327</v>
      </c>
      <c r="N14" s="915">
        <v>131</v>
      </c>
      <c r="O14" s="915">
        <v>88</v>
      </c>
      <c r="P14" s="915">
        <v>62</v>
      </c>
      <c r="Q14" s="915">
        <v>21</v>
      </c>
      <c r="R14" s="915">
        <v>18</v>
      </c>
      <c r="S14" s="915">
        <v>16</v>
      </c>
      <c r="T14" s="915">
        <v>14</v>
      </c>
      <c r="U14" s="915">
        <v>7</v>
      </c>
    </row>
    <row r="15" spans="1:26" ht="11.1" customHeight="1">
      <c r="A15" s="2310" t="s">
        <v>156</v>
      </c>
      <c r="B15" s="2310"/>
      <c r="C15" s="232">
        <v>4</v>
      </c>
      <c r="D15" s="232">
        <v>3</v>
      </c>
      <c r="E15" s="232">
        <v>11</v>
      </c>
      <c r="F15" s="232">
        <v>4</v>
      </c>
      <c r="G15" s="232">
        <v>10</v>
      </c>
      <c r="H15" s="232">
        <v>12</v>
      </c>
      <c r="I15" s="232">
        <v>3</v>
      </c>
      <c r="J15" s="232">
        <v>1</v>
      </c>
      <c r="K15" s="232">
        <v>0</v>
      </c>
      <c r="L15" s="232">
        <v>0</v>
      </c>
      <c r="M15" s="232">
        <v>3</v>
      </c>
      <c r="N15" s="232">
        <v>0</v>
      </c>
      <c r="O15" s="232">
        <v>0</v>
      </c>
      <c r="P15" s="232">
        <v>1</v>
      </c>
      <c r="Q15" s="232">
        <v>0</v>
      </c>
      <c r="R15" s="232">
        <v>0</v>
      </c>
      <c r="S15" s="232">
        <v>0</v>
      </c>
      <c r="T15" s="232">
        <v>0</v>
      </c>
      <c r="U15" s="232">
        <v>0</v>
      </c>
    </row>
    <row r="16" spans="1:26" ht="11.1" customHeight="1">
      <c r="A16" s="3121" t="s">
        <v>157</v>
      </c>
      <c r="B16" s="3121"/>
      <c r="C16" s="915">
        <v>157</v>
      </c>
      <c r="D16" s="915">
        <v>143</v>
      </c>
      <c r="E16" s="915">
        <v>133</v>
      </c>
      <c r="F16" s="915">
        <v>116</v>
      </c>
      <c r="G16" s="915">
        <v>74</v>
      </c>
      <c r="H16" s="915">
        <v>35</v>
      </c>
      <c r="I16" s="915">
        <v>22</v>
      </c>
      <c r="J16" s="915">
        <v>22</v>
      </c>
      <c r="K16" s="915">
        <v>13</v>
      </c>
      <c r="L16" s="915">
        <v>17</v>
      </c>
      <c r="M16" s="915">
        <v>19</v>
      </c>
      <c r="N16" s="915">
        <v>8</v>
      </c>
      <c r="O16" s="915">
        <v>3</v>
      </c>
      <c r="P16" s="915">
        <v>4</v>
      </c>
      <c r="Q16" s="915">
        <v>3</v>
      </c>
      <c r="R16" s="915">
        <v>0</v>
      </c>
      <c r="S16" s="915">
        <v>0</v>
      </c>
      <c r="T16" s="915">
        <v>1</v>
      </c>
      <c r="U16" s="915">
        <v>0</v>
      </c>
    </row>
    <row r="17" spans="1:21" ht="11.1" customHeight="1">
      <c r="A17" s="2310" t="s">
        <v>158</v>
      </c>
      <c r="B17" s="2310"/>
      <c r="C17" s="232">
        <v>158</v>
      </c>
      <c r="D17" s="232">
        <v>390</v>
      </c>
      <c r="E17" s="232">
        <v>677</v>
      </c>
      <c r="F17" s="232">
        <v>1081</v>
      </c>
      <c r="G17" s="232">
        <v>1565</v>
      </c>
      <c r="H17" s="232">
        <v>1421</v>
      </c>
      <c r="I17" s="232">
        <v>826</v>
      </c>
      <c r="J17" s="232">
        <v>389</v>
      </c>
      <c r="K17" s="232">
        <v>359</v>
      </c>
      <c r="L17" s="232">
        <v>411</v>
      </c>
      <c r="M17" s="232">
        <v>472</v>
      </c>
      <c r="N17" s="232">
        <v>614</v>
      </c>
      <c r="O17" s="232">
        <v>802</v>
      </c>
      <c r="P17" s="232">
        <v>670</v>
      </c>
      <c r="Q17" s="232">
        <v>727</v>
      </c>
      <c r="R17" s="232">
        <v>727</v>
      </c>
      <c r="S17" s="232">
        <v>373</v>
      </c>
      <c r="T17" s="232">
        <v>81</v>
      </c>
      <c r="U17" s="232">
        <v>130</v>
      </c>
    </row>
    <row r="18" spans="1:21" ht="11.1" customHeight="1">
      <c r="A18" s="3121" t="s">
        <v>159</v>
      </c>
      <c r="B18" s="3121"/>
      <c r="C18" s="915">
        <v>355</v>
      </c>
      <c r="D18" s="915">
        <v>516</v>
      </c>
      <c r="E18" s="915">
        <v>744</v>
      </c>
      <c r="F18" s="915">
        <v>1011</v>
      </c>
      <c r="G18" s="915">
        <v>1373</v>
      </c>
      <c r="H18" s="915">
        <v>1474</v>
      </c>
      <c r="I18" s="915">
        <v>795</v>
      </c>
      <c r="J18" s="915">
        <v>794</v>
      </c>
      <c r="K18" s="915">
        <v>730</v>
      </c>
      <c r="L18" s="915">
        <v>1328</v>
      </c>
      <c r="M18" s="915">
        <v>1231</v>
      </c>
      <c r="N18" s="915">
        <v>1433</v>
      </c>
      <c r="O18" s="915">
        <v>1688</v>
      </c>
      <c r="P18" s="915">
        <v>1785</v>
      </c>
      <c r="Q18" s="915">
        <v>1468</v>
      </c>
      <c r="R18" s="915">
        <v>1376</v>
      </c>
      <c r="S18" s="915">
        <v>951</v>
      </c>
      <c r="T18" s="915">
        <v>372</v>
      </c>
      <c r="U18" s="915">
        <v>183</v>
      </c>
    </row>
    <row r="19" spans="1:21" ht="11.1" customHeight="1">
      <c r="A19" s="2310" t="s">
        <v>160</v>
      </c>
      <c r="B19" s="2310"/>
      <c r="C19" s="232">
        <v>286</v>
      </c>
      <c r="D19" s="232">
        <v>581</v>
      </c>
      <c r="E19" s="232">
        <v>921</v>
      </c>
      <c r="F19" s="232">
        <v>1462</v>
      </c>
      <c r="G19" s="232">
        <v>1663</v>
      </c>
      <c r="H19" s="232">
        <v>913</v>
      </c>
      <c r="I19" s="232">
        <v>343</v>
      </c>
      <c r="J19" s="232">
        <v>197</v>
      </c>
      <c r="K19" s="232">
        <v>238</v>
      </c>
      <c r="L19" s="232">
        <v>336</v>
      </c>
      <c r="M19" s="232">
        <v>379</v>
      </c>
      <c r="N19" s="232">
        <v>402</v>
      </c>
      <c r="O19" s="232">
        <v>399</v>
      </c>
      <c r="P19" s="232">
        <v>308</v>
      </c>
      <c r="Q19" s="232">
        <v>141</v>
      </c>
      <c r="R19" s="232">
        <v>163</v>
      </c>
      <c r="S19" s="232">
        <v>87</v>
      </c>
      <c r="T19" s="232">
        <v>46</v>
      </c>
      <c r="U19" s="232">
        <v>24</v>
      </c>
    </row>
    <row r="20" spans="1:21" ht="11.1" customHeight="1">
      <c r="A20" s="3121" t="s">
        <v>161</v>
      </c>
      <c r="B20" s="3121"/>
      <c r="C20" s="915">
        <v>678</v>
      </c>
      <c r="D20" s="915">
        <v>839</v>
      </c>
      <c r="E20" s="915">
        <v>778</v>
      </c>
      <c r="F20" s="915">
        <v>647</v>
      </c>
      <c r="G20" s="915">
        <v>631</v>
      </c>
      <c r="H20" s="915">
        <v>409</v>
      </c>
      <c r="I20" s="915">
        <v>182</v>
      </c>
      <c r="J20" s="915">
        <v>101</v>
      </c>
      <c r="K20" s="915">
        <v>157</v>
      </c>
      <c r="L20" s="915">
        <v>180</v>
      </c>
      <c r="M20" s="915">
        <v>235</v>
      </c>
      <c r="N20" s="915">
        <v>176</v>
      </c>
      <c r="O20" s="915">
        <v>133</v>
      </c>
      <c r="P20" s="915">
        <v>61</v>
      </c>
      <c r="Q20" s="915">
        <v>47</v>
      </c>
      <c r="R20" s="915">
        <v>21</v>
      </c>
      <c r="S20" s="915">
        <v>20</v>
      </c>
      <c r="T20" s="915">
        <v>8</v>
      </c>
      <c r="U20" s="915">
        <v>6</v>
      </c>
    </row>
    <row r="21" spans="1:21" ht="11.1" customHeight="1">
      <c r="A21" s="2310" t="s">
        <v>162</v>
      </c>
      <c r="B21" s="2310"/>
      <c r="C21" s="232">
        <v>110</v>
      </c>
      <c r="D21" s="232">
        <v>179</v>
      </c>
      <c r="E21" s="232">
        <v>382</v>
      </c>
      <c r="F21" s="232">
        <v>492</v>
      </c>
      <c r="G21" s="232">
        <v>588</v>
      </c>
      <c r="H21" s="232">
        <v>584</v>
      </c>
      <c r="I21" s="232">
        <v>303</v>
      </c>
      <c r="J21" s="232">
        <v>289</v>
      </c>
      <c r="K21" s="232">
        <v>430</v>
      </c>
      <c r="L21" s="232">
        <v>740</v>
      </c>
      <c r="M21" s="232">
        <v>1356</v>
      </c>
      <c r="N21" s="232">
        <v>1697</v>
      </c>
      <c r="O21" s="232">
        <v>965</v>
      </c>
      <c r="P21" s="232">
        <v>455</v>
      </c>
      <c r="Q21" s="232">
        <v>430</v>
      </c>
      <c r="R21" s="232">
        <v>212</v>
      </c>
      <c r="S21" s="232">
        <v>138</v>
      </c>
      <c r="T21" s="232">
        <v>91</v>
      </c>
      <c r="U21" s="232">
        <v>37</v>
      </c>
    </row>
    <row r="22" spans="1:21" ht="11.1" customHeight="1">
      <c r="A22" s="3121" t="s">
        <v>163</v>
      </c>
      <c r="B22" s="3121"/>
      <c r="C22" s="915">
        <v>16</v>
      </c>
      <c r="D22" s="915">
        <v>16</v>
      </c>
      <c r="E22" s="915">
        <v>138</v>
      </c>
      <c r="F22" s="915">
        <v>133</v>
      </c>
      <c r="G22" s="915">
        <v>156</v>
      </c>
      <c r="H22" s="915">
        <v>121</v>
      </c>
      <c r="I22" s="915">
        <v>25</v>
      </c>
      <c r="J22" s="915">
        <v>45</v>
      </c>
      <c r="K22" s="915">
        <v>43</v>
      </c>
      <c r="L22" s="915">
        <v>162</v>
      </c>
      <c r="M22" s="915">
        <v>217</v>
      </c>
      <c r="N22" s="915">
        <v>75</v>
      </c>
      <c r="O22" s="915">
        <v>110</v>
      </c>
      <c r="P22" s="915">
        <v>47</v>
      </c>
      <c r="Q22" s="915">
        <v>11</v>
      </c>
      <c r="R22" s="915">
        <v>9</v>
      </c>
      <c r="S22" s="915">
        <v>5</v>
      </c>
      <c r="T22" s="915">
        <v>3</v>
      </c>
      <c r="U22" s="915">
        <v>1</v>
      </c>
    </row>
    <row r="23" spans="1:21" ht="11.1" customHeight="1">
      <c r="A23" s="2310" t="s">
        <v>164</v>
      </c>
      <c r="B23" s="2310"/>
      <c r="C23" s="232">
        <v>2</v>
      </c>
      <c r="D23" s="232">
        <v>3</v>
      </c>
      <c r="E23" s="232">
        <v>0</v>
      </c>
      <c r="F23" s="232">
        <v>0</v>
      </c>
      <c r="G23" s="232">
        <v>4</v>
      </c>
      <c r="H23" s="232">
        <v>5</v>
      </c>
      <c r="I23" s="232">
        <v>5</v>
      </c>
      <c r="J23" s="232">
        <v>1</v>
      </c>
      <c r="K23" s="232">
        <v>4</v>
      </c>
      <c r="L23" s="232">
        <v>1</v>
      </c>
      <c r="M23" s="232">
        <v>4</v>
      </c>
      <c r="N23" s="232">
        <v>5</v>
      </c>
      <c r="O23" s="232">
        <v>11</v>
      </c>
      <c r="P23" s="232">
        <v>21</v>
      </c>
      <c r="Q23" s="232">
        <v>32</v>
      </c>
      <c r="R23" s="232">
        <v>50</v>
      </c>
      <c r="S23" s="232">
        <v>106</v>
      </c>
      <c r="T23" s="232">
        <v>55</v>
      </c>
      <c r="U23" s="232">
        <v>52</v>
      </c>
    </row>
    <row r="24" spans="1:21" ht="11.1" customHeight="1">
      <c r="A24" s="3121" t="s">
        <v>165</v>
      </c>
      <c r="B24" s="3121"/>
      <c r="C24" s="915">
        <v>0</v>
      </c>
      <c r="D24" s="915">
        <v>2</v>
      </c>
      <c r="E24" s="915">
        <v>1</v>
      </c>
      <c r="F24" s="915">
        <v>2</v>
      </c>
      <c r="G24" s="915">
        <v>3</v>
      </c>
      <c r="H24" s="915">
        <v>8</v>
      </c>
      <c r="I24" s="915">
        <v>7</v>
      </c>
      <c r="J24" s="915">
        <v>2</v>
      </c>
      <c r="K24" s="915">
        <v>2</v>
      </c>
      <c r="L24" s="915">
        <v>0</v>
      </c>
      <c r="M24" s="915">
        <v>4</v>
      </c>
      <c r="N24" s="915">
        <v>1</v>
      </c>
      <c r="O24" s="915">
        <v>3</v>
      </c>
      <c r="P24" s="915">
        <v>0</v>
      </c>
      <c r="Q24" s="915">
        <v>1</v>
      </c>
      <c r="R24" s="915">
        <v>3</v>
      </c>
      <c r="S24" s="915">
        <v>5</v>
      </c>
      <c r="T24" s="915">
        <v>1</v>
      </c>
      <c r="U24" s="915">
        <v>0</v>
      </c>
    </row>
    <row r="25" spans="1:21" ht="11.1" customHeight="1">
      <c r="A25" s="2310" t="s">
        <v>166</v>
      </c>
      <c r="B25" s="2310"/>
      <c r="C25" s="232">
        <v>0</v>
      </c>
      <c r="D25" s="232">
        <v>1</v>
      </c>
      <c r="E25" s="232">
        <v>2</v>
      </c>
      <c r="F25" s="232">
        <v>2</v>
      </c>
      <c r="G25" s="232">
        <v>1</v>
      </c>
      <c r="H25" s="232">
        <v>7</v>
      </c>
      <c r="I25" s="232">
        <v>2</v>
      </c>
      <c r="J25" s="232">
        <v>4</v>
      </c>
      <c r="K25" s="232">
        <v>3</v>
      </c>
      <c r="L25" s="232">
        <v>3</v>
      </c>
      <c r="M25" s="232">
        <v>2</v>
      </c>
      <c r="N25" s="232">
        <v>2</v>
      </c>
      <c r="O25" s="232">
        <v>3</v>
      </c>
      <c r="P25" s="232">
        <v>4</v>
      </c>
      <c r="Q25" s="232">
        <v>6</v>
      </c>
      <c r="R25" s="232">
        <v>0</v>
      </c>
      <c r="S25" s="232">
        <v>4</v>
      </c>
      <c r="T25" s="232">
        <v>2</v>
      </c>
      <c r="U25" s="232">
        <v>1</v>
      </c>
    </row>
    <row r="26" spans="1:21" ht="11.1" customHeight="1">
      <c r="A26" s="3121" t="s">
        <v>167</v>
      </c>
      <c r="B26" s="3121"/>
      <c r="C26" s="915">
        <v>23</v>
      </c>
      <c r="D26" s="915">
        <v>131</v>
      </c>
      <c r="E26" s="915">
        <v>252</v>
      </c>
      <c r="F26" s="915">
        <v>356</v>
      </c>
      <c r="G26" s="915">
        <v>457</v>
      </c>
      <c r="H26" s="915">
        <v>507</v>
      </c>
      <c r="I26" s="915">
        <v>279</v>
      </c>
      <c r="J26" s="915">
        <v>197</v>
      </c>
      <c r="K26" s="915">
        <v>444</v>
      </c>
      <c r="L26" s="915">
        <v>712</v>
      </c>
      <c r="M26" s="915">
        <v>859</v>
      </c>
      <c r="N26" s="915">
        <v>426</v>
      </c>
      <c r="O26" s="915">
        <v>748</v>
      </c>
      <c r="P26" s="915">
        <v>603</v>
      </c>
      <c r="Q26" s="915">
        <v>745</v>
      </c>
      <c r="R26" s="915">
        <v>935</v>
      </c>
      <c r="S26" s="915">
        <v>668</v>
      </c>
      <c r="T26" s="915">
        <v>521</v>
      </c>
      <c r="U26" s="915">
        <v>226</v>
      </c>
    </row>
    <row r="27" spans="1:21" ht="11.1" customHeight="1">
      <c r="A27" s="2310" t="s">
        <v>168</v>
      </c>
      <c r="B27" s="2310"/>
      <c r="C27" s="232">
        <v>158</v>
      </c>
      <c r="D27" s="232">
        <v>213</v>
      </c>
      <c r="E27" s="232">
        <v>319</v>
      </c>
      <c r="F27" s="232">
        <v>470</v>
      </c>
      <c r="G27" s="232">
        <v>284</v>
      </c>
      <c r="H27" s="232">
        <v>168</v>
      </c>
      <c r="I27" s="232">
        <v>68</v>
      </c>
      <c r="J27" s="232">
        <v>47</v>
      </c>
      <c r="K27" s="232">
        <v>46</v>
      </c>
      <c r="L27" s="232">
        <v>31</v>
      </c>
      <c r="M27" s="232">
        <v>26</v>
      </c>
      <c r="N27" s="232">
        <v>8</v>
      </c>
      <c r="O27" s="232">
        <v>9</v>
      </c>
      <c r="P27" s="232">
        <v>11</v>
      </c>
      <c r="Q27" s="232">
        <v>5</v>
      </c>
      <c r="R27" s="232">
        <v>7</v>
      </c>
      <c r="S27" s="232">
        <v>4</v>
      </c>
      <c r="T27" s="232">
        <v>2</v>
      </c>
      <c r="U27" s="232">
        <v>0</v>
      </c>
    </row>
    <row r="28" spans="1:21" ht="11.1" customHeight="1">
      <c r="A28" s="3121" t="s">
        <v>169</v>
      </c>
      <c r="B28" s="3121"/>
      <c r="C28" s="915">
        <v>129</v>
      </c>
      <c r="D28" s="915">
        <v>246</v>
      </c>
      <c r="E28" s="915">
        <v>499</v>
      </c>
      <c r="F28" s="915">
        <v>419</v>
      </c>
      <c r="G28" s="915">
        <v>493</v>
      </c>
      <c r="H28" s="915">
        <v>335</v>
      </c>
      <c r="I28" s="915">
        <v>253</v>
      </c>
      <c r="J28" s="915">
        <v>157</v>
      </c>
      <c r="K28" s="915">
        <v>431</v>
      </c>
      <c r="L28" s="915">
        <v>937</v>
      </c>
      <c r="M28" s="915">
        <v>913</v>
      </c>
      <c r="N28" s="915">
        <v>318</v>
      </c>
      <c r="O28" s="915">
        <v>244</v>
      </c>
      <c r="P28" s="915">
        <v>93</v>
      </c>
      <c r="Q28" s="915">
        <v>2</v>
      </c>
      <c r="R28" s="915">
        <v>1</v>
      </c>
      <c r="S28" s="915">
        <v>0</v>
      </c>
      <c r="T28" s="915">
        <v>0</v>
      </c>
      <c r="U28" s="915">
        <v>0</v>
      </c>
    </row>
    <row r="29" spans="1:21" ht="11.1" customHeight="1">
      <c r="A29" s="2310" t="s">
        <v>170</v>
      </c>
      <c r="B29" s="2310"/>
      <c r="C29" s="232">
        <v>924</v>
      </c>
      <c r="D29" s="232">
        <v>2164</v>
      </c>
      <c r="E29" s="232">
        <v>2749</v>
      </c>
      <c r="F29" s="232">
        <v>2878</v>
      </c>
      <c r="G29" s="232">
        <v>2896</v>
      </c>
      <c r="H29" s="232">
        <v>2285</v>
      </c>
      <c r="I29" s="232">
        <v>1274</v>
      </c>
      <c r="J29" s="232">
        <v>1306</v>
      </c>
      <c r="K29" s="232">
        <v>1506</v>
      </c>
      <c r="L29" s="232">
        <v>1789</v>
      </c>
      <c r="M29" s="232">
        <v>1921</v>
      </c>
      <c r="N29" s="232">
        <v>1810</v>
      </c>
      <c r="O29" s="232">
        <v>1687</v>
      </c>
      <c r="P29" s="232">
        <v>1323</v>
      </c>
      <c r="Q29" s="232">
        <v>968</v>
      </c>
      <c r="R29" s="232">
        <v>505</v>
      </c>
      <c r="S29" s="232">
        <v>197</v>
      </c>
      <c r="T29" s="232">
        <v>92</v>
      </c>
      <c r="U29" s="232">
        <v>49</v>
      </c>
    </row>
    <row r="30" spans="1:21" ht="11.1" customHeight="1">
      <c r="A30" s="3121" t="s">
        <v>171</v>
      </c>
      <c r="B30" s="3121"/>
      <c r="C30" s="915">
        <v>36</v>
      </c>
      <c r="D30" s="915">
        <v>76</v>
      </c>
      <c r="E30" s="915">
        <v>100</v>
      </c>
      <c r="F30" s="915">
        <v>125</v>
      </c>
      <c r="G30" s="915">
        <v>100</v>
      </c>
      <c r="H30" s="915">
        <v>35</v>
      </c>
      <c r="I30" s="915">
        <v>13</v>
      </c>
      <c r="J30" s="915">
        <v>11</v>
      </c>
      <c r="K30" s="915">
        <v>10</v>
      </c>
      <c r="L30" s="915">
        <v>18</v>
      </c>
      <c r="M30" s="915">
        <v>20</v>
      </c>
      <c r="N30" s="915">
        <v>11</v>
      </c>
      <c r="O30" s="915">
        <v>7</v>
      </c>
      <c r="P30" s="915">
        <v>14</v>
      </c>
      <c r="Q30" s="915">
        <v>14</v>
      </c>
      <c r="R30" s="915">
        <v>12</v>
      </c>
      <c r="S30" s="915">
        <v>2</v>
      </c>
      <c r="T30" s="915">
        <v>6</v>
      </c>
      <c r="U30" s="915">
        <v>7</v>
      </c>
    </row>
    <row r="31" spans="1:21" ht="11.1" customHeight="1">
      <c r="A31" s="3121" t="s">
        <v>172</v>
      </c>
      <c r="B31" s="3121"/>
      <c r="C31" s="915">
        <v>37</v>
      </c>
      <c r="D31" s="915">
        <v>208</v>
      </c>
      <c r="E31" s="915">
        <v>368</v>
      </c>
      <c r="F31" s="915">
        <v>276</v>
      </c>
      <c r="G31" s="915">
        <v>320</v>
      </c>
      <c r="H31" s="915">
        <v>281</v>
      </c>
      <c r="I31" s="915">
        <v>32</v>
      </c>
      <c r="J31" s="915">
        <v>29</v>
      </c>
      <c r="K31" s="915">
        <v>65</v>
      </c>
      <c r="L31" s="915">
        <v>40</v>
      </c>
      <c r="M31" s="915">
        <v>27</v>
      </c>
      <c r="N31" s="915">
        <v>14</v>
      </c>
      <c r="O31" s="915">
        <v>10</v>
      </c>
      <c r="P31" s="915">
        <v>5</v>
      </c>
      <c r="Q31" s="915">
        <v>6</v>
      </c>
      <c r="R31" s="915">
        <v>0</v>
      </c>
      <c r="S31" s="915">
        <v>2</v>
      </c>
      <c r="T31" s="915">
        <v>3</v>
      </c>
      <c r="U31" s="915">
        <v>0</v>
      </c>
    </row>
    <row r="32" spans="1:21" ht="11.1" customHeight="1">
      <c r="A32" s="2310" t="s">
        <v>173</v>
      </c>
      <c r="B32" s="2310"/>
      <c r="C32" s="232">
        <v>286</v>
      </c>
      <c r="D32" s="232">
        <v>258</v>
      </c>
      <c r="E32" s="232">
        <v>106</v>
      </c>
      <c r="F32" s="232">
        <v>233</v>
      </c>
      <c r="G32" s="232">
        <v>151</v>
      </c>
      <c r="H32" s="232">
        <v>85</v>
      </c>
      <c r="I32" s="232">
        <v>46</v>
      </c>
      <c r="J32" s="232">
        <v>24</v>
      </c>
      <c r="K32" s="232">
        <v>17</v>
      </c>
      <c r="L32" s="232">
        <v>16</v>
      </c>
      <c r="M32" s="232">
        <v>13</v>
      </c>
      <c r="N32" s="232">
        <v>14</v>
      </c>
      <c r="O32" s="232">
        <v>6</v>
      </c>
      <c r="P32" s="232">
        <v>3</v>
      </c>
      <c r="Q32" s="232">
        <v>1</v>
      </c>
      <c r="R32" s="232">
        <v>0</v>
      </c>
      <c r="S32" s="232">
        <v>2</v>
      </c>
      <c r="T32" s="232">
        <v>0</v>
      </c>
      <c r="U32" s="232">
        <v>0</v>
      </c>
    </row>
    <row r="33" spans="1:21" ht="11.1" customHeight="1">
      <c r="A33" s="3121" t="s">
        <v>174</v>
      </c>
      <c r="B33" s="3121"/>
      <c r="C33" s="915">
        <v>1</v>
      </c>
      <c r="D33" s="915">
        <v>3</v>
      </c>
      <c r="E33" s="915">
        <v>1</v>
      </c>
      <c r="F33" s="915">
        <v>2</v>
      </c>
      <c r="G33" s="915">
        <v>2</v>
      </c>
      <c r="H33" s="915">
        <v>9</v>
      </c>
      <c r="I33" s="915">
        <v>4</v>
      </c>
      <c r="J33" s="915">
        <v>3</v>
      </c>
      <c r="K33" s="915">
        <v>1</v>
      </c>
      <c r="L33" s="915">
        <v>5</v>
      </c>
      <c r="M33" s="915">
        <v>8</v>
      </c>
      <c r="N33" s="915">
        <v>15</v>
      </c>
      <c r="O33" s="915">
        <v>14</v>
      </c>
      <c r="P33" s="915">
        <v>18</v>
      </c>
      <c r="Q33" s="915">
        <v>11</v>
      </c>
      <c r="R33" s="915">
        <v>13</v>
      </c>
      <c r="S33" s="915">
        <v>8</v>
      </c>
      <c r="T33" s="915">
        <v>5</v>
      </c>
      <c r="U33" s="915">
        <v>2</v>
      </c>
    </row>
    <row r="34" spans="1:21" ht="11.1" customHeight="1">
      <c r="A34" s="2310" t="s">
        <v>175</v>
      </c>
      <c r="B34" s="2310"/>
      <c r="C34" s="232">
        <v>0</v>
      </c>
      <c r="D34" s="232">
        <v>1</v>
      </c>
      <c r="E34" s="232">
        <v>3</v>
      </c>
      <c r="F34" s="232">
        <v>1</v>
      </c>
      <c r="G34" s="232">
        <v>1</v>
      </c>
      <c r="H34" s="232">
        <v>3</v>
      </c>
      <c r="I34" s="232">
        <v>6</v>
      </c>
      <c r="J34" s="232">
        <v>1</v>
      </c>
      <c r="K34" s="232">
        <v>4</v>
      </c>
      <c r="L34" s="232">
        <v>0</v>
      </c>
      <c r="M34" s="232">
        <v>1</v>
      </c>
      <c r="N34" s="232">
        <v>0</v>
      </c>
      <c r="O34" s="232">
        <v>1</v>
      </c>
      <c r="P34" s="232">
        <v>3</v>
      </c>
      <c r="Q34" s="232">
        <v>2</v>
      </c>
      <c r="R34" s="232">
        <v>2</v>
      </c>
      <c r="S34" s="232">
        <v>0</v>
      </c>
      <c r="T34" s="232">
        <v>0</v>
      </c>
      <c r="U34" s="232">
        <v>1</v>
      </c>
    </row>
    <row r="35" spans="1:21" ht="11.1" customHeight="1">
      <c r="A35" s="3121" t="s">
        <v>176</v>
      </c>
      <c r="B35" s="3121"/>
      <c r="C35" s="915">
        <v>81</v>
      </c>
      <c r="D35" s="915">
        <v>145</v>
      </c>
      <c r="E35" s="915">
        <v>168</v>
      </c>
      <c r="F35" s="915">
        <v>299</v>
      </c>
      <c r="G35" s="915">
        <v>221</v>
      </c>
      <c r="H35" s="915">
        <v>101</v>
      </c>
      <c r="I35" s="915">
        <v>50</v>
      </c>
      <c r="J35" s="915">
        <v>43</v>
      </c>
      <c r="K35" s="915">
        <v>73</v>
      </c>
      <c r="L35" s="915">
        <v>66</v>
      </c>
      <c r="M35" s="915">
        <v>63</v>
      </c>
      <c r="N35" s="915">
        <v>22</v>
      </c>
      <c r="O35" s="915">
        <v>19</v>
      </c>
      <c r="P35" s="915">
        <v>10</v>
      </c>
      <c r="Q35" s="915">
        <v>5</v>
      </c>
      <c r="R35" s="915">
        <v>2</v>
      </c>
      <c r="S35" s="915">
        <v>7</v>
      </c>
      <c r="T35" s="915">
        <v>3</v>
      </c>
      <c r="U35" s="915">
        <v>1</v>
      </c>
    </row>
    <row r="36" spans="1:21" ht="11.1" customHeight="1">
      <c r="A36" s="2310" t="s">
        <v>177</v>
      </c>
      <c r="B36" s="2310"/>
      <c r="C36" s="232">
        <v>2</v>
      </c>
      <c r="D36" s="232">
        <v>7</v>
      </c>
      <c r="E36" s="232">
        <v>27</v>
      </c>
      <c r="F36" s="232">
        <v>33</v>
      </c>
      <c r="G36" s="232">
        <v>61</v>
      </c>
      <c r="H36" s="232">
        <v>26</v>
      </c>
      <c r="I36" s="232">
        <v>41</v>
      </c>
      <c r="J36" s="232">
        <v>13</v>
      </c>
      <c r="K36" s="232">
        <v>20</v>
      </c>
      <c r="L36" s="232">
        <v>17</v>
      </c>
      <c r="M36" s="232">
        <v>35</v>
      </c>
      <c r="N36" s="232">
        <v>47</v>
      </c>
      <c r="O36" s="232">
        <v>154</v>
      </c>
      <c r="P36" s="232">
        <v>140</v>
      </c>
      <c r="Q36" s="232">
        <v>201</v>
      </c>
      <c r="R36" s="232">
        <v>288</v>
      </c>
      <c r="S36" s="232">
        <v>90</v>
      </c>
      <c r="T36" s="232">
        <v>24</v>
      </c>
      <c r="U36" s="232">
        <v>210</v>
      </c>
    </row>
    <row r="37" spans="1:21" ht="11.1" customHeight="1">
      <c r="A37" s="3121" t="s">
        <v>178</v>
      </c>
      <c r="B37" s="3121"/>
      <c r="C37" s="915">
        <v>15</v>
      </c>
      <c r="D37" s="915">
        <v>37</v>
      </c>
      <c r="E37" s="915">
        <v>68</v>
      </c>
      <c r="F37" s="915">
        <v>215</v>
      </c>
      <c r="G37" s="915">
        <v>461</v>
      </c>
      <c r="H37" s="915">
        <v>477</v>
      </c>
      <c r="I37" s="915">
        <v>202</v>
      </c>
      <c r="J37" s="915">
        <v>153</v>
      </c>
      <c r="K37" s="915">
        <v>196</v>
      </c>
      <c r="L37" s="915">
        <v>203</v>
      </c>
      <c r="M37" s="915">
        <v>235</v>
      </c>
      <c r="N37" s="915">
        <v>391</v>
      </c>
      <c r="O37" s="915">
        <v>554</v>
      </c>
      <c r="P37" s="915">
        <v>570</v>
      </c>
      <c r="Q37" s="915">
        <v>538</v>
      </c>
      <c r="R37" s="915">
        <v>433</v>
      </c>
      <c r="S37" s="915">
        <v>331</v>
      </c>
      <c r="T37" s="915">
        <v>203</v>
      </c>
      <c r="U37" s="915">
        <v>114</v>
      </c>
    </row>
    <row r="38" spans="1:21" ht="11.1" customHeight="1">
      <c r="A38" s="2310" t="s">
        <v>179</v>
      </c>
      <c r="B38" s="2310"/>
      <c r="C38" s="232">
        <v>36</v>
      </c>
      <c r="D38" s="232">
        <v>86</v>
      </c>
      <c r="E38" s="232">
        <v>210</v>
      </c>
      <c r="F38" s="232">
        <v>256</v>
      </c>
      <c r="G38" s="232">
        <v>237</v>
      </c>
      <c r="H38" s="232">
        <v>165</v>
      </c>
      <c r="I38" s="232">
        <v>35</v>
      </c>
      <c r="J38" s="232">
        <v>27</v>
      </c>
      <c r="K38" s="232">
        <v>33</v>
      </c>
      <c r="L38" s="232">
        <v>35</v>
      </c>
      <c r="M38" s="232">
        <v>8</v>
      </c>
      <c r="N38" s="232">
        <v>6</v>
      </c>
      <c r="O38" s="232">
        <v>13</v>
      </c>
      <c r="P38" s="232">
        <v>7</v>
      </c>
      <c r="Q38" s="232">
        <v>6</v>
      </c>
      <c r="R38" s="232">
        <v>3</v>
      </c>
      <c r="S38" s="232">
        <v>0</v>
      </c>
      <c r="T38" s="232">
        <v>1</v>
      </c>
      <c r="U38" s="232">
        <v>0</v>
      </c>
    </row>
    <row r="39" spans="1:21" ht="11.1" customHeight="1">
      <c r="A39" s="3121" t="s">
        <v>180</v>
      </c>
      <c r="B39" s="3121"/>
      <c r="C39" s="915">
        <v>33</v>
      </c>
      <c r="D39" s="915">
        <v>97</v>
      </c>
      <c r="E39" s="915">
        <v>134</v>
      </c>
      <c r="F39" s="915">
        <v>221</v>
      </c>
      <c r="G39" s="915">
        <v>531</v>
      </c>
      <c r="H39" s="915">
        <v>650</v>
      </c>
      <c r="I39" s="915">
        <v>350</v>
      </c>
      <c r="J39" s="915">
        <v>224</v>
      </c>
      <c r="K39" s="915">
        <v>256</v>
      </c>
      <c r="L39" s="915">
        <v>333</v>
      </c>
      <c r="M39" s="915">
        <v>364</v>
      </c>
      <c r="N39" s="915">
        <v>310</v>
      </c>
      <c r="O39" s="915">
        <v>732</v>
      </c>
      <c r="P39" s="915">
        <v>1021</v>
      </c>
      <c r="Q39" s="915">
        <v>826</v>
      </c>
      <c r="R39" s="915">
        <v>739</v>
      </c>
      <c r="S39" s="915">
        <v>447</v>
      </c>
      <c r="T39" s="915">
        <v>169</v>
      </c>
      <c r="U39" s="915">
        <v>59</v>
      </c>
    </row>
    <row r="40" spans="1:21" ht="11.1" customHeight="1">
      <c r="A40" s="2310" t="s">
        <v>181</v>
      </c>
      <c r="B40" s="2310"/>
      <c r="C40" s="232">
        <v>500</v>
      </c>
      <c r="D40" s="232">
        <v>916</v>
      </c>
      <c r="E40" s="232">
        <v>1025</v>
      </c>
      <c r="F40" s="232">
        <v>1388</v>
      </c>
      <c r="G40" s="232">
        <v>889</v>
      </c>
      <c r="H40" s="232">
        <v>327</v>
      </c>
      <c r="I40" s="232">
        <v>212</v>
      </c>
      <c r="J40" s="232">
        <v>114</v>
      </c>
      <c r="K40" s="232">
        <v>173</v>
      </c>
      <c r="L40" s="232">
        <v>746</v>
      </c>
      <c r="M40" s="232">
        <v>832</v>
      </c>
      <c r="N40" s="232">
        <v>945</v>
      </c>
      <c r="O40" s="232">
        <v>734</v>
      </c>
      <c r="P40" s="232">
        <v>435</v>
      </c>
      <c r="Q40" s="232">
        <v>212</v>
      </c>
      <c r="R40" s="232">
        <v>101</v>
      </c>
      <c r="S40" s="232">
        <v>63</v>
      </c>
      <c r="T40" s="232">
        <v>32</v>
      </c>
      <c r="U40" s="232">
        <v>4</v>
      </c>
    </row>
    <row r="41" spans="1:21" ht="11.1" customHeight="1">
      <c r="A41" s="3121" t="s">
        <v>182</v>
      </c>
      <c r="B41" s="3121"/>
      <c r="C41" s="915">
        <v>390</v>
      </c>
      <c r="D41" s="915">
        <v>627</v>
      </c>
      <c r="E41" s="915">
        <v>600</v>
      </c>
      <c r="F41" s="915">
        <v>578</v>
      </c>
      <c r="G41" s="915">
        <v>627</v>
      </c>
      <c r="H41" s="915">
        <v>231</v>
      </c>
      <c r="I41" s="915">
        <v>66</v>
      </c>
      <c r="J41" s="915">
        <v>41</v>
      </c>
      <c r="K41" s="915">
        <v>45</v>
      </c>
      <c r="L41" s="915">
        <v>14</v>
      </c>
      <c r="M41" s="915">
        <v>21</v>
      </c>
      <c r="N41" s="915">
        <v>11</v>
      </c>
      <c r="O41" s="915">
        <v>10</v>
      </c>
      <c r="P41" s="915">
        <v>5</v>
      </c>
      <c r="Q41" s="915">
        <v>6</v>
      </c>
      <c r="R41" s="915">
        <v>9</v>
      </c>
      <c r="S41" s="915">
        <v>13</v>
      </c>
      <c r="T41" s="915">
        <v>3</v>
      </c>
      <c r="U41" s="915">
        <v>5</v>
      </c>
    </row>
    <row r="42" spans="1:21" ht="11.1" customHeight="1">
      <c r="A42" s="2310" t="s">
        <v>183</v>
      </c>
      <c r="B42" s="2310"/>
      <c r="C42" s="232">
        <v>9</v>
      </c>
      <c r="D42" s="232">
        <v>17</v>
      </c>
      <c r="E42" s="232">
        <v>29</v>
      </c>
      <c r="F42" s="232">
        <v>64</v>
      </c>
      <c r="G42" s="232">
        <v>133</v>
      </c>
      <c r="H42" s="232">
        <v>99</v>
      </c>
      <c r="I42" s="232">
        <v>62</v>
      </c>
      <c r="J42" s="232">
        <v>18</v>
      </c>
      <c r="K42" s="232">
        <v>23</v>
      </c>
      <c r="L42" s="232">
        <v>42</v>
      </c>
      <c r="M42" s="232">
        <v>38</v>
      </c>
      <c r="N42" s="232">
        <v>10</v>
      </c>
      <c r="O42" s="232">
        <v>114</v>
      </c>
      <c r="P42" s="232">
        <v>195</v>
      </c>
      <c r="Q42" s="232">
        <v>174</v>
      </c>
      <c r="R42" s="232">
        <v>237</v>
      </c>
      <c r="S42" s="232">
        <v>236</v>
      </c>
      <c r="T42" s="232">
        <v>331</v>
      </c>
      <c r="U42" s="232">
        <v>189</v>
      </c>
    </row>
    <row r="43" spans="1:21" ht="11.1" customHeight="1">
      <c r="A43" s="3121" t="s">
        <v>184</v>
      </c>
      <c r="B43" s="3121"/>
      <c r="C43" s="915">
        <v>0</v>
      </c>
      <c r="D43" s="915">
        <v>1</v>
      </c>
      <c r="E43" s="915">
        <v>4</v>
      </c>
      <c r="F43" s="915">
        <v>1</v>
      </c>
      <c r="G43" s="915">
        <v>0</v>
      </c>
      <c r="H43" s="915">
        <v>0</v>
      </c>
      <c r="I43" s="915">
        <v>4</v>
      </c>
      <c r="J43" s="915">
        <v>0</v>
      </c>
      <c r="K43" s="915">
        <v>0</v>
      </c>
      <c r="L43" s="915">
        <v>0</v>
      </c>
      <c r="M43" s="915">
        <v>0</v>
      </c>
      <c r="N43" s="915">
        <v>1</v>
      </c>
      <c r="O43" s="915">
        <v>0</v>
      </c>
      <c r="P43" s="915">
        <v>1</v>
      </c>
      <c r="Q43" s="915">
        <v>1</v>
      </c>
      <c r="R43" s="915">
        <v>2</v>
      </c>
      <c r="S43" s="915">
        <v>0</v>
      </c>
      <c r="T43" s="915">
        <v>0</v>
      </c>
      <c r="U43" s="915">
        <v>1</v>
      </c>
    </row>
    <row r="44" spans="1:21" ht="11.1" customHeight="1">
      <c r="A44" s="2310" t="s">
        <v>185</v>
      </c>
      <c r="B44" s="2310"/>
      <c r="C44" s="232">
        <v>6</v>
      </c>
      <c r="D44" s="232">
        <v>11</v>
      </c>
      <c r="E44" s="232">
        <v>53</v>
      </c>
      <c r="F44" s="232">
        <v>157</v>
      </c>
      <c r="G44" s="232">
        <v>329</v>
      </c>
      <c r="H44" s="232">
        <v>246</v>
      </c>
      <c r="I44" s="232">
        <v>110</v>
      </c>
      <c r="J44" s="232">
        <v>68</v>
      </c>
      <c r="K44" s="232">
        <v>127</v>
      </c>
      <c r="L44" s="232">
        <v>241</v>
      </c>
      <c r="M44" s="232">
        <v>341</v>
      </c>
      <c r="N44" s="232">
        <v>304</v>
      </c>
      <c r="O44" s="232">
        <v>490</v>
      </c>
      <c r="P44" s="232">
        <v>388</v>
      </c>
      <c r="Q44" s="232">
        <v>352</v>
      </c>
      <c r="R44" s="232">
        <v>588</v>
      </c>
      <c r="S44" s="232">
        <v>342</v>
      </c>
      <c r="T44" s="232">
        <v>136</v>
      </c>
      <c r="U44" s="232">
        <v>30</v>
      </c>
    </row>
    <row r="45" spans="1:21" ht="11.1" customHeight="1">
      <c r="A45" s="3121" t="s">
        <v>186</v>
      </c>
      <c r="B45" s="3121"/>
      <c r="C45" s="915">
        <v>8</v>
      </c>
      <c r="D45" s="915">
        <v>24</v>
      </c>
      <c r="E45" s="915">
        <v>36</v>
      </c>
      <c r="F45" s="915">
        <v>47</v>
      </c>
      <c r="G45" s="915">
        <v>35</v>
      </c>
      <c r="H45" s="915">
        <v>25</v>
      </c>
      <c r="I45" s="915">
        <v>15</v>
      </c>
      <c r="J45" s="915">
        <v>13</v>
      </c>
      <c r="K45" s="915">
        <v>11</v>
      </c>
      <c r="L45" s="915">
        <v>9</v>
      </c>
      <c r="M45" s="915">
        <v>22</v>
      </c>
      <c r="N45" s="915">
        <v>5</v>
      </c>
      <c r="O45" s="915">
        <v>8</v>
      </c>
      <c r="P45" s="915">
        <v>14</v>
      </c>
      <c r="Q45" s="915">
        <v>19</v>
      </c>
      <c r="R45" s="915">
        <v>2</v>
      </c>
      <c r="S45" s="915">
        <v>6</v>
      </c>
      <c r="T45" s="915">
        <v>0</v>
      </c>
      <c r="U45" s="915">
        <v>0</v>
      </c>
    </row>
    <row r="46" spans="1:21" ht="11.1" customHeight="1">
      <c r="A46" s="2310" t="s">
        <v>187</v>
      </c>
      <c r="B46" s="2310"/>
      <c r="C46" s="232">
        <v>314</v>
      </c>
      <c r="D46" s="232">
        <v>629</v>
      </c>
      <c r="E46" s="232">
        <v>800</v>
      </c>
      <c r="F46" s="232">
        <v>1565</v>
      </c>
      <c r="G46" s="232">
        <v>2308</v>
      </c>
      <c r="H46" s="232">
        <v>1697</v>
      </c>
      <c r="I46" s="232">
        <v>894</v>
      </c>
      <c r="J46" s="232">
        <v>603</v>
      </c>
      <c r="K46" s="232">
        <v>824</v>
      </c>
      <c r="L46" s="232">
        <v>1494</v>
      </c>
      <c r="M46" s="232">
        <v>2165</v>
      </c>
      <c r="N46" s="232">
        <v>2326</v>
      </c>
      <c r="O46" s="232">
        <v>1714</v>
      </c>
      <c r="P46" s="232">
        <v>1674</v>
      </c>
      <c r="Q46" s="232">
        <v>960</v>
      </c>
      <c r="R46" s="232">
        <v>584</v>
      </c>
      <c r="S46" s="232">
        <v>364</v>
      </c>
      <c r="T46" s="232">
        <v>199</v>
      </c>
      <c r="U46" s="232">
        <v>104</v>
      </c>
    </row>
    <row r="47" spans="1:21" ht="11.1" customHeight="1">
      <c r="A47" s="3121" t="s">
        <v>188</v>
      </c>
      <c r="B47" s="3121"/>
      <c r="C47" s="915">
        <v>525</v>
      </c>
      <c r="D47" s="915">
        <v>726</v>
      </c>
      <c r="E47" s="915">
        <v>651</v>
      </c>
      <c r="F47" s="915">
        <v>854</v>
      </c>
      <c r="G47" s="915">
        <v>722</v>
      </c>
      <c r="H47" s="915">
        <v>433</v>
      </c>
      <c r="I47" s="915">
        <v>186</v>
      </c>
      <c r="J47" s="915">
        <v>153</v>
      </c>
      <c r="K47" s="915">
        <v>247</v>
      </c>
      <c r="L47" s="915">
        <v>276</v>
      </c>
      <c r="M47" s="915">
        <v>201</v>
      </c>
      <c r="N47" s="915">
        <v>88</v>
      </c>
      <c r="O47" s="915">
        <v>54</v>
      </c>
      <c r="P47" s="915">
        <v>33</v>
      </c>
      <c r="Q47" s="915">
        <v>12</v>
      </c>
      <c r="R47" s="915">
        <v>16</v>
      </c>
      <c r="S47" s="915">
        <v>6</v>
      </c>
      <c r="T47" s="915">
        <v>6</v>
      </c>
      <c r="U47" s="915">
        <v>1</v>
      </c>
    </row>
    <row r="48" spans="1:21" ht="11.1" customHeight="1">
      <c r="A48" s="2310" t="s">
        <v>189</v>
      </c>
      <c r="B48" s="2310"/>
      <c r="C48" s="232">
        <v>282</v>
      </c>
      <c r="D48" s="232">
        <v>203</v>
      </c>
      <c r="E48" s="232">
        <v>152</v>
      </c>
      <c r="F48" s="232">
        <v>109</v>
      </c>
      <c r="G48" s="232">
        <v>105</v>
      </c>
      <c r="H48" s="232">
        <v>65</v>
      </c>
      <c r="I48" s="232">
        <v>41</v>
      </c>
      <c r="J48" s="232">
        <v>8</v>
      </c>
      <c r="K48" s="232">
        <v>15</v>
      </c>
      <c r="L48" s="232">
        <v>13</v>
      </c>
      <c r="M48" s="232">
        <v>10</v>
      </c>
      <c r="N48" s="232">
        <v>8</v>
      </c>
      <c r="O48" s="232">
        <v>2</v>
      </c>
      <c r="P48" s="232">
        <v>4</v>
      </c>
      <c r="Q48" s="232">
        <v>1</v>
      </c>
      <c r="R48" s="232">
        <v>0</v>
      </c>
      <c r="S48" s="232">
        <v>0</v>
      </c>
      <c r="T48" s="232">
        <v>1</v>
      </c>
      <c r="U48" s="232">
        <v>0</v>
      </c>
    </row>
    <row r="49" spans="1:21" ht="11.1" customHeight="1">
      <c r="A49" s="3121" t="s">
        <v>190</v>
      </c>
      <c r="B49" s="3121"/>
      <c r="C49" s="915">
        <v>0</v>
      </c>
      <c r="D49" s="915">
        <v>0</v>
      </c>
      <c r="E49" s="915">
        <v>0</v>
      </c>
      <c r="F49" s="915">
        <v>0</v>
      </c>
      <c r="G49" s="915">
        <v>1</v>
      </c>
      <c r="H49" s="915">
        <v>2</v>
      </c>
      <c r="I49" s="915">
        <v>0</v>
      </c>
      <c r="J49" s="915">
        <v>1</v>
      </c>
      <c r="K49" s="915">
        <v>0</v>
      </c>
      <c r="L49" s="915">
        <v>0</v>
      </c>
      <c r="M49" s="915">
        <v>4</v>
      </c>
      <c r="N49" s="915">
        <v>0</v>
      </c>
      <c r="O49" s="915">
        <v>3</v>
      </c>
      <c r="P49" s="915">
        <v>3</v>
      </c>
      <c r="Q49" s="915">
        <v>1</v>
      </c>
      <c r="R49" s="915">
        <v>2</v>
      </c>
      <c r="S49" s="915">
        <v>2</v>
      </c>
      <c r="T49" s="915">
        <v>1</v>
      </c>
      <c r="U49" s="915">
        <v>0</v>
      </c>
    </row>
    <row r="50" spans="1:21" ht="11.1" customHeight="1">
      <c r="A50" s="2310" t="s">
        <v>191</v>
      </c>
      <c r="B50" s="2310"/>
      <c r="C50" s="232">
        <v>0</v>
      </c>
      <c r="D50" s="232">
        <v>5</v>
      </c>
      <c r="E50" s="232">
        <v>10</v>
      </c>
      <c r="F50" s="232">
        <v>41</v>
      </c>
      <c r="G50" s="232">
        <v>108</v>
      </c>
      <c r="H50" s="232">
        <v>84</v>
      </c>
      <c r="I50" s="232">
        <v>22</v>
      </c>
      <c r="J50" s="232">
        <v>25</v>
      </c>
      <c r="K50" s="232">
        <v>21</v>
      </c>
      <c r="L50" s="232">
        <v>28</v>
      </c>
      <c r="M50" s="232">
        <v>106</v>
      </c>
      <c r="N50" s="232">
        <v>202</v>
      </c>
      <c r="O50" s="232">
        <v>316</v>
      </c>
      <c r="P50" s="232">
        <v>383</v>
      </c>
      <c r="Q50" s="232">
        <v>307</v>
      </c>
      <c r="R50" s="232">
        <v>250</v>
      </c>
      <c r="S50" s="232">
        <v>139</v>
      </c>
      <c r="T50" s="232">
        <v>58</v>
      </c>
      <c r="U50" s="232">
        <v>22</v>
      </c>
    </row>
    <row r="51" spans="1:21" ht="11.1" customHeight="1">
      <c r="A51" s="3121" t="s">
        <v>192</v>
      </c>
      <c r="B51" s="3121"/>
      <c r="C51" s="915">
        <v>971</v>
      </c>
      <c r="D51" s="915">
        <v>1477</v>
      </c>
      <c r="E51" s="915">
        <v>1416</v>
      </c>
      <c r="F51" s="915">
        <v>1000</v>
      </c>
      <c r="G51" s="915">
        <v>939</v>
      </c>
      <c r="H51" s="915">
        <v>535</v>
      </c>
      <c r="I51" s="915">
        <v>331</v>
      </c>
      <c r="J51" s="915">
        <v>238</v>
      </c>
      <c r="K51" s="915">
        <v>126</v>
      </c>
      <c r="L51" s="915">
        <v>70</v>
      </c>
      <c r="M51" s="915">
        <v>45</v>
      </c>
      <c r="N51" s="915">
        <v>35</v>
      </c>
      <c r="O51" s="915">
        <v>12</v>
      </c>
      <c r="P51" s="915">
        <v>12</v>
      </c>
      <c r="Q51" s="915">
        <v>6</v>
      </c>
      <c r="R51" s="915">
        <v>3</v>
      </c>
      <c r="S51" s="915">
        <v>2</v>
      </c>
      <c r="T51" s="915">
        <v>3</v>
      </c>
      <c r="U51" s="915">
        <v>1</v>
      </c>
    </row>
    <row r="52" spans="1:21" ht="11.1" customHeight="1">
      <c r="A52" s="2310" t="s">
        <v>193</v>
      </c>
      <c r="B52" s="2310"/>
      <c r="C52" s="232">
        <v>3</v>
      </c>
      <c r="D52" s="232">
        <v>20</v>
      </c>
      <c r="E52" s="232">
        <v>63</v>
      </c>
      <c r="F52" s="232">
        <v>104</v>
      </c>
      <c r="G52" s="232">
        <v>321</v>
      </c>
      <c r="H52" s="232">
        <v>443</v>
      </c>
      <c r="I52" s="232">
        <v>165</v>
      </c>
      <c r="J52" s="232">
        <v>110</v>
      </c>
      <c r="K52" s="232">
        <v>116</v>
      </c>
      <c r="L52" s="232">
        <v>138</v>
      </c>
      <c r="M52" s="232">
        <v>207</v>
      </c>
      <c r="N52" s="232">
        <v>91</v>
      </c>
      <c r="O52" s="232">
        <v>130</v>
      </c>
      <c r="P52" s="232">
        <v>64</v>
      </c>
      <c r="Q52" s="232">
        <v>15</v>
      </c>
      <c r="R52" s="232">
        <v>7</v>
      </c>
      <c r="S52" s="232">
        <v>7</v>
      </c>
      <c r="T52" s="232">
        <v>5</v>
      </c>
      <c r="U52" s="232">
        <v>1</v>
      </c>
    </row>
    <row r="53" spans="1:21" ht="11.1" customHeight="1">
      <c r="A53" s="3121" t="s">
        <v>194</v>
      </c>
      <c r="B53" s="3121"/>
      <c r="C53" s="915">
        <v>30</v>
      </c>
      <c r="D53" s="915">
        <v>50</v>
      </c>
      <c r="E53" s="915">
        <v>93</v>
      </c>
      <c r="F53" s="915">
        <v>126</v>
      </c>
      <c r="G53" s="915">
        <v>106</v>
      </c>
      <c r="H53" s="915">
        <v>78</v>
      </c>
      <c r="I53" s="915">
        <v>32</v>
      </c>
      <c r="J53" s="915">
        <v>7</v>
      </c>
      <c r="K53" s="915">
        <v>16</v>
      </c>
      <c r="L53" s="915">
        <v>26</v>
      </c>
      <c r="M53" s="915">
        <v>45</v>
      </c>
      <c r="N53" s="915">
        <v>39</v>
      </c>
      <c r="O53" s="915">
        <v>44</v>
      </c>
      <c r="P53" s="915">
        <v>43</v>
      </c>
      <c r="Q53" s="915">
        <v>14</v>
      </c>
      <c r="R53" s="915">
        <v>5</v>
      </c>
      <c r="S53" s="915">
        <v>42</v>
      </c>
      <c r="T53" s="915">
        <v>29</v>
      </c>
      <c r="U53" s="915">
        <v>17</v>
      </c>
    </row>
    <row r="54" spans="1:21" ht="11.1" customHeight="1">
      <c r="A54" s="2310" t="s">
        <v>195</v>
      </c>
      <c r="B54" s="2310"/>
      <c r="C54" s="232">
        <v>12</v>
      </c>
      <c r="D54" s="232">
        <v>39</v>
      </c>
      <c r="E54" s="232">
        <v>65</v>
      </c>
      <c r="F54" s="232">
        <v>34</v>
      </c>
      <c r="G54" s="232">
        <v>26</v>
      </c>
      <c r="H54" s="232">
        <v>13</v>
      </c>
      <c r="I54" s="232">
        <v>5</v>
      </c>
      <c r="J54" s="232">
        <v>9</v>
      </c>
      <c r="K54" s="232">
        <v>5</v>
      </c>
      <c r="L54" s="232">
        <v>0</v>
      </c>
      <c r="M54" s="232">
        <v>8</v>
      </c>
      <c r="N54" s="232">
        <v>2</v>
      </c>
      <c r="O54" s="232">
        <v>1</v>
      </c>
      <c r="P54" s="232">
        <v>2</v>
      </c>
      <c r="Q54" s="232">
        <v>9</v>
      </c>
      <c r="R54" s="232">
        <v>4</v>
      </c>
      <c r="S54" s="232">
        <v>3</v>
      </c>
      <c r="T54" s="232">
        <v>0</v>
      </c>
      <c r="U54" s="232">
        <v>8</v>
      </c>
    </row>
    <row r="55" spans="1:21" ht="11.1" customHeight="1">
      <c r="A55" s="3120" t="s">
        <v>276</v>
      </c>
      <c r="B55" s="3120"/>
      <c r="C55" s="916">
        <v>10030</v>
      </c>
      <c r="D55" s="916">
        <v>14423</v>
      </c>
      <c r="E55" s="916">
        <v>17652</v>
      </c>
      <c r="F55" s="916">
        <v>21254</v>
      </c>
      <c r="G55" s="916">
        <v>23508</v>
      </c>
      <c r="H55" s="916">
        <v>17378</v>
      </c>
      <c r="I55" s="916">
        <v>8972</v>
      </c>
      <c r="J55" s="916">
        <v>6752</v>
      </c>
      <c r="K55" s="916">
        <v>8675</v>
      </c>
      <c r="L55" s="916">
        <v>12793</v>
      </c>
      <c r="M55" s="916">
        <v>15094</v>
      </c>
      <c r="N55" s="916">
        <v>12847</v>
      </c>
      <c r="O55" s="916">
        <v>12898</v>
      </c>
      <c r="P55" s="916">
        <v>11345</v>
      </c>
      <c r="Q55" s="916">
        <v>9025</v>
      </c>
      <c r="R55" s="916">
        <v>7805</v>
      </c>
      <c r="S55" s="916">
        <v>4923</v>
      </c>
      <c r="T55" s="916">
        <v>2663</v>
      </c>
      <c r="U55" s="916">
        <v>1575</v>
      </c>
    </row>
    <row r="56" spans="1:21" ht="12.4" customHeight="1">
      <c r="A56" s="2313" t="s">
        <v>1142</v>
      </c>
      <c r="B56" s="2312"/>
      <c r="C56" s="2312"/>
      <c r="D56" s="2312"/>
      <c r="E56" s="2312"/>
      <c r="F56" s="2312"/>
      <c r="G56" s="2312"/>
      <c r="H56" s="2312"/>
      <c r="I56" s="2312"/>
      <c r="J56" s="2312"/>
      <c r="K56" s="2312"/>
      <c r="L56" s="2312"/>
      <c r="M56" s="2312"/>
      <c r="N56" s="2312"/>
      <c r="O56" s="2312"/>
      <c r="P56" s="2312"/>
      <c r="Q56" s="2312"/>
      <c r="R56" s="2312"/>
      <c r="S56" s="2312"/>
      <c r="T56" s="2312"/>
      <c r="U56" s="2312"/>
    </row>
    <row r="57" spans="1:21" ht="12.4" hidden="1" customHeight="1">
      <c r="A57" s="2313" t="s">
        <v>508</v>
      </c>
      <c r="B57" s="2312"/>
      <c r="C57" s="2312"/>
      <c r="D57" s="2312"/>
      <c r="E57" s="2312"/>
      <c r="F57" s="2312"/>
      <c r="G57" s="2312"/>
      <c r="H57" s="2312"/>
      <c r="I57" s="2312"/>
      <c r="J57" s="2312"/>
      <c r="K57" s="2312"/>
      <c r="L57" s="2312"/>
      <c r="M57" s="2312"/>
      <c r="N57" s="2312"/>
      <c r="O57" s="2312"/>
      <c r="P57" s="2312"/>
      <c r="Q57" s="2312"/>
      <c r="R57" s="2312"/>
      <c r="S57" s="2312"/>
      <c r="T57" s="2312"/>
      <c r="U57" s="2312"/>
    </row>
    <row r="58" spans="1:21" ht="12.6" customHeight="1">
      <c r="A58" s="399" t="s">
        <v>505</v>
      </c>
      <c r="B58" s="2703" t="s">
        <v>1743</v>
      </c>
      <c r="C58" s="2703"/>
      <c r="D58" s="2703"/>
      <c r="E58" s="2703"/>
      <c r="F58" s="2703"/>
      <c r="G58" s="2703"/>
      <c r="H58" s="2703"/>
      <c r="I58" s="2703"/>
      <c r="J58" s="2703"/>
      <c r="K58" s="2703"/>
      <c r="L58" s="2703"/>
      <c r="M58" s="2703"/>
      <c r="N58" s="2703"/>
      <c r="O58" s="2703"/>
      <c r="P58" s="2703"/>
      <c r="Q58" s="2703"/>
      <c r="R58" s="2703"/>
      <c r="S58" s="2703"/>
      <c r="T58" s="2703"/>
      <c r="U58" s="2703"/>
    </row>
    <row r="64" spans="1:21">
      <c r="C64" s="917" t="s">
        <v>1744</v>
      </c>
    </row>
  </sheetData>
  <mergeCells count="57">
    <mergeCell ref="A13:B13"/>
    <mergeCell ref="A1:U2"/>
    <mergeCell ref="A3:B3"/>
    <mergeCell ref="A4:B4"/>
    <mergeCell ref="A5:B5"/>
    <mergeCell ref="A6:B6"/>
    <mergeCell ref="A7:B7"/>
    <mergeCell ref="A8:B8"/>
    <mergeCell ref="A9:B9"/>
    <mergeCell ref="A10:B10"/>
    <mergeCell ref="A11:B11"/>
    <mergeCell ref="A12:B12"/>
    <mergeCell ref="A25:B25"/>
    <mergeCell ref="A14:B14"/>
    <mergeCell ref="A15:B15"/>
    <mergeCell ref="A16:B16"/>
    <mergeCell ref="A17:B17"/>
    <mergeCell ref="A18:B18"/>
    <mergeCell ref="A19:B19"/>
    <mergeCell ref="A20:B20"/>
    <mergeCell ref="A21:B21"/>
    <mergeCell ref="A22:B22"/>
    <mergeCell ref="A23:B23"/>
    <mergeCell ref="A24:B24"/>
    <mergeCell ref="A26:B26"/>
    <mergeCell ref="A27:B27"/>
    <mergeCell ref="A28:B28"/>
    <mergeCell ref="A29:B29"/>
    <mergeCell ref="A30:B30"/>
    <mergeCell ref="A41:B41"/>
    <mergeCell ref="A31:B31"/>
    <mergeCell ref="A32:B32"/>
    <mergeCell ref="A33:B33"/>
    <mergeCell ref="A34:B34"/>
    <mergeCell ref="A35:B35"/>
    <mergeCell ref="A36:B36"/>
    <mergeCell ref="A37:B37"/>
    <mergeCell ref="A38:B38"/>
    <mergeCell ref="A39:B39"/>
    <mergeCell ref="A40:B40"/>
    <mergeCell ref="A53:B53"/>
    <mergeCell ref="A42:B42"/>
    <mergeCell ref="A43:B43"/>
    <mergeCell ref="A44:B44"/>
    <mergeCell ref="A45:B45"/>
    <mergeCell ref="A46:B46"/>
    <mergeCell ref="A47:B47"/>
    <mergeCell ref="A48:B48"/>
    <mergeCell ref="A49:B49"/>
    <mergeCell ref="A50:B50"/>
    <mergeCell ref="A51:B51"/>
    <mergeCell ref="A52:B52"/>
    <mergeCell ref="A54:B54"/>
    <mergeCell ref="A55:B55"/>
    <mergeCell ref="A56:U56"/>
    <mergeCell ref="A57:U57"/>
    <mergeCell ref="B58:U58"/>
  </mergeCells>
  <pageMargins left="0.75" right="0.75" top="1" bottom="1" header="0.5" footer="0.5"/>
  <pageSetup paperSize="17" scale="99" orientation="landscape" r:id="rId1"/>
  <headerFooter alignWithMargins="0"/>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1">
    <tabColor indexed="11"/>
  </sheetPr>
  <dimension ref="A1:L50"/>
  <sheetViews>
    <sheetView showGridLines="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214" customWidth="1"/>
    <col min="2" max="2" width="2.5703125" style="214" customWidth="1"/>
    <col min="3" max="3" width="14.28515625" style="214" customWidth="1"/>
    <col min="4" max="12" width="9.7109375" style="214" customWidth="1"/>
    <col min="13" max="16384" width="9.140625" style="214"/>
  </cols>
  <sheetData>
    <row r="1" spans="1:12" ht="12.75" customHeight="1">
      <c r="A1" s="2503" t="s">
        <v>2205</v>
      </c>
      <c r="B1" s="2503"/>
      <c r="C1" s="2503"/>
      <c r="D1" s="2503"/>
      <c r="E1" s="2503"/>
      <c r="F1" s="2503"/>
      <c r="G1" s="2503"/>
      <c r="H1" s="2503"/>
      <c r="I1" s="2503"/>
      <c r="J1" s="2503"/>
      <c r="K1" s="2503"/>
      <c r="L1" s="2503"/>
    </row>
    <row r="2" spans="1:12">
      <c r="A2" s="2330"/>
      <c r="B2" s="2330"/>
      <c r="C2" s="2330"/>
      <c r="D2" s="2330"/>
      <c r="E2" s="2330"/>
      <c r="F2" s="2330"/>
      <c r="G2" s="2330"/>
      <c r="H2" s="2330"/>
      <c r="I2" s="2330"/>
      <c r="J2" s="2330"/>
      <c r="K2" s="2330"/>
      <c r="L2" s="2330"/>
    </row>
    <row r="3" spans="1:12" ht="13.5" customHeight="1">
      <c r="A3" s="2997" t="s">
        <v>197</v>
      </c>
      <c r="B3" s="2998"/>
      <c r="C3" s="2998"/>
      <c r="D3" s="2339" t="s">
        <v>2141</v>
      </c>
      <c r="E3" s="2339"/>
      <c r="F3" s="2339"/>
      <c r="G3" s="2339"/>
      <c r="H3" s="2339"/>
      <c r="I3" s="2339"/>
      <c r="J3" s="2339"/>
      <c r="K3" s="2339"/>
      <c r="L3" s="2339"/>
    </row>
    <row r="4" spans="1:12" ht="12.75" customHeight="1">
      <c r="A4" s="3016"/>
      <c r="B4" s="2998"/>
      <c r="C4" s="2998"/>
      <c r="D4" s="608">
        <v>2001</v>
      </c>
      <c r="E4" s="608">
        <v>2003</v>
      </c>
      <c r="F4" s="608">
        <v>2005</v>
      </c>
      <c r="G4" s="608">
        <v>2007</v>
      </c>
      <c r="H4" s="608">
        <v>2009</v>
      </c>
      <c r="I4" s="608">
        <v>2011</v>
      </c>
      <c r="J4" s="608">
        <v>2013</v>
      </c>
      <c r="K4" s="608">
        <v>2015</v>
      </c>
      <c r="L4" s="608">
        <v>2017</v>
      </c>
    </row>
    <row r="5" spans="1:12" ht="11.45" customHeight="1">
      <c r="A5" s="3124" t="s">
        <v>855</v>
      </c>
      <c r="B5" s="3125"/>
      <c r="C5" s="3125"/>
      <c r="D5" s="918"/>
      <c r="E5" s="918"/>
      <c r="F5" s="919">
        <v>21.4</v>
      </c>
      <c r="G5" s="919">
        <v>21.4</v>
      </c>
      <c r="H5" s="918"/>
      <c r="I5" s="918"/>
      <c r="J5" s="919">
        <v>24.7</v>
      </c>
      <c r="K5" s="919">
        <v>23.4</v>
      </c>
      <c r="L5" s="919">
        <v>26.8</v>
      </c>
    </row>
    <row r="6" spans="1:12" ht="11.45" customHeight="1">
      <c r="A6" s="2535" t="s">
        <v>854</v>
      </c>
      <c r="B6" s="3127"/>
      <c r="C6" s="3127"/>
      <c r="D6" s="920" t="s">
        <v>317</v>
      </c>
      <c r="E6" s="920">
        <v>19.600000000000001</v>
      </c>
      <c r="F6" s="920">
        <v>21.2</v>
      </c>
      <c r="G6" s="920">
        <v>17.399999999999999</v>
      </c>
      <c r="H6" s="921">
        <v>21.7</v>
      </c>
      <c r="I6" s="921">
        <v>27</v>
      </c>
      <c r="J6" s="921">
        <v>25.6</v>
      </c>
      <c r="K6" s="921">
        <v>22.3</v>
      </c>
      <c r="L6" s="921">
        <v>24.4</v>
      </c>
    </row>
    <row r="7" spans="1:12" ht="11.45" customHeight="1">
      <c r="A7" s="3124" t="s">
        <v>953</v>
      </c>
      <c r="B7" s="3125"/>
      <c r="C7" s="3125"/>
      <c r="D7" s="919" t="s">
        <v>323</v>
      </c>
      <c r="E7" s="919">
        <v>17.899999999999999</v>
      </c>
      <c r="F7" s="919">
        <v>17.3</v>
      </c>
      <c r="G7" s="919">
        <v>17</v>
      </c>
      <c r="H7" s="919">
        <v>23.7</v>
      </c>
      <c r="I7" s="919">
        <v>22.1</v>
      </c>
      <c r="J7" s="919">
        <v>22.9</v>
      </c>
      <c r="K7" s="919">
        <v>24</v>
      </c>
      <c r="L7" s="919">
        <v>20.9</v>
      </c>
    </row>
    <row r="8" spans="1:12" ht="11.45" customHeight="1">
      <c r="A8" s="2535" t="s">
        <v>853</v>
      </c>
      <c r="B8" s="3127"/>
      <c r="C8" s="3127"/>
      <c r="D8" s="918"/>
      <c r="E8" s="918"/>
      <c r="F8" s="920">
        <v>22.7</v>
      </c>
      <c r="G8" s="920">
        <v>19.5</v>
      </c>
      <c r="H8" s="921">
        <v>21</v>
      </c>
      <c r="I8" s="921">
        <v>27.6</v>
      </c>
      <c r="J8" s="921">
        <v>29.2</v>
      </c>
      <c r="K8" s="918"/>
      <c r="L8" s="918"/>
    </row>
    <row r="9" spans="1:12" ht="11.45" customHeight="1">
      <c r="A9" s="3124" t="s">
        <v>838</v>
      </c>
      <c r="B9" s="3125"/>
      <c r="C9" s="3125"/>
      <c r="D9" s="919" t="s">
        <v>318</v>
      </c>
      <c r="E9" s="919">
        <v>22.8</v>
      </c>
      <c r="F9" s="919">
        <v>22.5</v>
      </c>
      <c r="G9" s="919">
        <v>21.7</v>
      </c>
      <c r="H9" s="919">
        <v>22.2</v>
      </c>
      <c r="I9" s="919">
        <v>25</v>
      </c>
      <c r="J9" s="919">
        <v>28.5</v>
      </c>
      <c r="K9" s="918"/>
      <c r="L9" s="919">
        <v>24.7</v>
      </c>
    </row>
    <row r="10" spans="1:12" ht="11.45" customHeight="1">
      <c r="A10" s="2974" t="s">
        <v>1229</v>
      </c>
      <c r="B10" s="3032"/>
      <c r="C10" s="3032"/>
      <c r="D10" s="918"/>
      <c r="E10" s="918"/>
      <c r="F10" s="918"/>
      <c r="G10" s="918"/>
      <c r="H10" s="918"/>
      <c r="I10" s="918"/>
      <c r="J10" s="918"/>
      <c r="K10" s="921">
        <v>24.2</v>
      </c>
      <c r="L10" s="921">
        <v>25.4</v>
      </c>
    </row>
    <row r="11" spans="1:12" ht="11.45" customHeight="1">
      <c r="A11" s="3124" t="s">
        <v>951</v>
      </c>
      <c r="B11" s="3125"/>
      <c r="C11" s="3125"/>
      <c r="D11" s="918"/>
      <c r="E11" s="918"/>
      <c r="F11" s="918"/>
      <c r="G11" s="918"/>
      <c r="H11" s="919">
        <v>20.5</v>
      </c>
      <c r="I11" s="918"/>
      <c r="J11" s="918"/>
      <c r="K11" s="918"/>
      <c r="L11" s="918"/>
    </row>
    <row r="12" spans="1:12" ht="11.45" customHeight="1">
      <c r="A12" s="2974" t="s">
        <v>839</v>
      </c>
      <c r="B12" s="3032"/>
      <c r="C12" s="3032"/>
      <c r="D12" s="921" t="s">
        <v>322</v>
      </c>
      <c r="E12" s="921">
        <v>22.4</v>
      </c>
      <c r="F12" s="921">
        <v>21.6</v>
      </c>
      <c r="G12" s="921">
        <v>21.2</v>
      </c>
      <c r="H12" s="921">
        <v>16.100000000000001</v>
      </c>
      <c r="I12" s="921">
        <v>19.5</v>
      </c>
      <c r="J12" s="918"/>
      <c r="K12" s="918"/>
      <c r="L12" s="918"/>
    </row>
    <row r="13" spans="1:12" ht="11.45" customHeight="1">
      <c r="A13" s="3124" t="s">
        <v>952</v>
      </c>
      <c r="B13" s="3125"/>
      <c r="C13" s="3125"/>
      <c r="D13" s="918"/>
      <c r="E13" s="919">
        <v>17</v>
      </c>
      <c r="F13" s="919">
        <v>17.399999999999999</v>
      </c>
      <c r="G13" s="919">
        <v>18.899999999999999</v>
      </c>
      <c r="H13" s="918"/>
      <c r="I13" s="918"/>
      <c r="J13" s="918"/>
      <c r="K13" s="919">
        <v>22.2</v>
      </c>
      <c r="L13" s="919">
        <v>23.6</v>
      </c>
    </row>
    <row r="14" spans="1:12" ht="11.45" customHeight="1">
      <c r="A14" s="2974" t="s">
        <v>856</v>
      </c>
      <c r="B14" s="3032"/>
      <c r="C14" s="3032"/>
      <c r="D14" s="918"/>
      <c r="E14" s="921">
        <v>22.6</v>
      </c>
      <c r="F14" s="921">
        <v>18.5</v>
      </c>
      <c r="G14" s="921">
        <v>17.399999999999999</v>
      </c>
      <c r="H14" s="921">
        <v>16.600000000000001</v>
      </c>
      <c r="I14" s="921">
        <v>16.3</v>
      </c>
      <c r="J14" s="921">
        <v>17.100000000000001</v>
      </c>
      <c r="K14" s="921">
        <v>22.6</v>
      </c>
      <c r="L14" s="921">
        <v>21.8</v>
      </c>
    </row>
    <row r="15" spans="1:12" ht="11.45" customHeight="1">
      <c r="A15" s="3124" t="s">
        <v>857</v>
      </c>
      <c r="B15" s="3125"/>
      <c r="C15" s="3125"/>
      <c r="D15" s="918"/>
      <c r="E15" s="918"/>
      <c r="F15" s="918"/>
      <c r="G15" s="918"/>
      <c r="H15" s="919">
        <v>22.2</v>
      </c>
      <c r="I15" s="919">
        <v>22.9</v>
      </c>
      <c r="J15" s="919">
        <v>24.3</v>
      </c>
      <c r="K15" s="919">
        <v>25</v>
      </c>
      <c r="L15" s="919">
        <v>23.1</v>
      </c>
    </row>
    <row r="16" spans="1:12" ht="11.45" customHeight="1">
      <c r="A16" s="2974" t="s">
        <v>956</v>
      </c>
      <c r="B16" s="3032"/>
      <c r="C16" s="3032"/>
      <c r="D16" s="918"/>
      <c r="E16" s="918"/>
      <c r="F16" s="921">
        <v>19.100000000000001</v>
      </c>
      <c r="G16" s="921">
        <v>18.100000000000001</v>
      </c>
      <c r="H16" s="918"/>
      <c r="I16" s="918"/>
      <c r="J16" s="918"/>
      <c r="K16" s="918"/>
      <c r="L16" s="918"/>
    </row>
    <row r="17" spans="1:12" ht="11.45" customHeight="1">
      <c r="A17" s="3124" t="s">
        <v>1227</v>
      </c>
      <c r="B17" s="3125"/>
      <c r="C17" s="3125"/>
      <c r="D17" s="918"/>
      <c r="E17" s="918"/>
      <c r="F17" s="918"/>
      <c r="G17" s="918"/>
      <c r="H17" s="918"/>
      <c r="I17" s="918"/>
      <c r="J17" s="918"/>
      <c r="K17" s="919">
        <v>19.100000000000001</v>
      </c>
      <c r="L17" s="919">
        <v>18.8</v>
      </c>
    </row>
    <row r="18" spans="1:12" ht="11.45" customHeight="1">
      <c r="A18" s="2974" t="s">
        <v>840</v>
      </c>
      <c r="B18" s="3032"/>
      <c r="C18" s="3032"/>
      <c r="D18" s="920" t="s">
        <v>322</v>
      </c>
      <c r="E18" s="918"/>
      <c r="F18" s="918"/>
      <c r="G18" s="920">
        <v>16.3</v>
      </c>
      <c r="H18" s="918"/>
      <c r="I18" s="921">
        <v>19.5</v>
      </c>
      <c r="J18" s="921">
        <v>23.4</v>
      </c>
      <c r="K18" s="921">
        <v>18.8</v>
      </c>
      <c r="L18" s="921">
        <v>17.399999999999999</v>
      </c>
    </row>
    <row r="19" spans="1:12" ht="11.45" customHeight="1">
      <c r="A19" s="3124" t="s">
        <v>841</v>
      </c>
      <c r="B19" s="3125"/>
      <c r="C19" s="3125"/>
      <c r="D19" s="919" t="s">
        <v>324</v>
      </c>
      <c r="E19" s="919">
        <v>22.2</v>
      </c>
      <c r="F19" s="919">
        <v>18.100000000000001</v>
      </c>
      <c r="G19" s="919">
        <v>21.4</v>
      </c>
      <c r="H19" s="919">
        <v>19.3</v>
      </c>
      <c r="I19" s="919">
        <v>22.4</v>
      </c>
      <c r="J19" s="919">
        <v>20.3</v>
      </c>
      <c r="K19" s="919">
        <v>16.600000000000001</v>
      </c>
      <c r="L19" s="919">
        <v>19.100000000000001</v>
      </c>
    </row>
    <row r="20" spans="1:12" ht="11.45" customHeight="1">
      <c r="A20" s="2974" t="s">
        <v>1460</v>
      </c>
      <c r="B20" s="3032"/>
      <c r="C20" s="3032"/>
      <c r="D20" s="918"/>
      <c r="E20" s="920">
        <v>25.3</v>
      </c>
      <c r="F20" s="920">
        <v>23.5</v>
      </c>
      <c r="G20" s="920">
        <v>22.9</v>
      </c>
      <c r="H20" s="921">
        <v>22.1</v>
      </c>
      <c r="I20" s="921">
        <v>20.399999999999999</v>
      </c>
      <c r="J20" s="921">
        <v>26.9</v>
      </c>
      <c r="K20" s="918"/>
      <c r="L20" s="921">
        <v>24.7</v>
      </c>
    </row>
    <row r="21" spans="1:12" ht="11.45" customHeight="1">
      <c r="A21" s="3124" t="s">
        <v>842</v>
      </c>
      <c r="B21" s="3125"/>
      <c r="C21" s="3125"/>
      <c r="D21" s="919" t="s">
        <v>319</v>
      </c>
      <c r="E21" s="919">
        <v>15.8</v>
      </c>
      <c r="F21" s="919">
        <v>12.8</v>
      </c>
      <c r="G21" s="919">
        <v>14.5</v>
      </c>
      <c r="H21" s="919">
        <v>19.3</v>
      </c>
      <c r="I21" s="919">
        <v>18.3</v>
      </c>
      <c r="J21" s="919">
        <v>19.8</v>
      </c>
      <c r="K21" s="919">
        <v>19.2</v>
      </c>
      <c r="L21" s="919">
        <v>19.2</v>
      </c>
    </row>
    <row r="22" spans="1:12" ht="11.45" customHeight="1">
      <c r="A22" s="2974" t="s">
        <v>843</v>
      </c>
      <c r="B22" s="3032"/>
      <c r="C22" s="3032"/>
      <c r="D22" s="918"/>
      <c r="E22" s="920">
        <v>28.7</v>
      </c>
      <c r="F22" s="920">
        <v>24</v>
      </c>
      <c r="G22" s="920">
        <v>26.8</v>
      </c>
      <c r="H22" s="921">
        <v>28.5</v>
      </c>
      <c r="I22" s="921">
        <v>31.7</v>
      </c>
      <c r="J22" s="921">
        <v>32.200000000000003</v>
      </c>
      <c r="K22" s="918"/>
      <c r="L22" s="918"/>
    </row>
    <row r="23" spans="1:12" ht="11.45" customHeight="1">
      <c r="A23" s="3124" t="s">
        <v>858</v>
      </c>
      <c r="B23" s="3125"/>
      <c r="C23" s="3125"/>
      <c r="D23" s="918"/>
      <c r="E23" s="919">
        <v>17.899999999999999</v>
      </c>
      <c r="F23" s="919">
        <v>20.3</v>
      </c>
      <c r="G23" s="918"/>
      <c r="H23" s="918"/>
      <c r="I23" s="918"/>
      <c r="J23" s="918"/>
      <c r="K23" s="918"/>
      <c r="L23" s="918"/>
    </row>
    <row r="24" spans="1:12" ht="11.45" customHeight="1">
      <c r="A24" s="2974" t="s">
        <v>867</v>
      </c>
      <c r="B24" s="3032"/>
      <c r="C24" s="3032"/>
      <c r="D24" s="920" t="s">
        <v>320</v>
      </c>
      <c r="E24" s="920">
        <v>15.3</v>
      </c>
      <c r="F24" s="920">
        <v>12.3</v>
      </c>
      <c r="G24" s="920">
        <v>12.4</v>
      </c>
      <c r="H24" s="921">
        <v>15</v>
      </c>
      <c r="I24" s="921">
        <v>17.7</v>
      </c>
      <c r="J24" s="921">
        <v>16.2</v>
      </c>
      <c r="K24" s="921">
        <v>15.9</v>
      </c>
      <c r="L24" s="921">
        <v>16.2</v>
      </c>
    </row>
    <row r="25" spans="1:12" ht="11.45" customHeight="1">
      <c r="A25" s="3124" t="s">
        <v>1228</v>
      </c>
      <c r="B25" s="3125"/>
      <c r="C25" s="3125"/>
      <c r="D25" s="918"/>
      <c r="E25" s="918"/>
      <c r="F25" s="918"/>
      <c r="G25" s="918"/>
      <c r="H25" s="918"/>
      <c r="I25" s="918"/>
      <c r="J25" s="918"/>
      <c r="K25" s="919">
        <v>25.3</v>
      </c>
      <c r="L25" s="919">
        <v>25.3</v>
      </c>
    </row>
    <row r="26" spans="1:12" ht="11.45" customHeight="1">
      <c r="A26" s="2974" t="s">
        <v>860</v>
      </c>
      <c r="B26" s="3032"/>
      <c r="C26" s="3032"/>
      <c r="D26" s="921" t="s">
        <v>325</v>
      </c>
      <c r="E26" s="921">
        <v>19.2</v>
      </c>
      <c r="F26" s="921">
        <v>18.600000000000001</v>
      </c>
      <c r="G26" s="921">
        <v>16.399999999999999</v>
      </c>
      <c r="H26" s="921">
        <v>21.2</v>
      </c>
      <c r="I26" s="921">
        <v>20.2</v>
      </c>
      <c r="J26" s="921">
        <v>18.899999999999999</v>
      </c>
      <c r="K26" s="921">
        <v>19.100000000000001</v>
      </c>
      <c r="L26" s="921">
        <v>17.8</v>
      </c>
    </row>
    <row r="27" spans="1:12" ht="11.45" customHeight="1">
      <c r="A27" s="3124" t="s">
        <v>845</v>
      </c>
      <c r="B27" s="3125"/>
      <c r="C27" s="3125"/>
      <c r="D27" s="919" t="s">
        <v>326</v>
      </c>
      <c r="E27" s="919">
        <v>22.6</v>
      </c>
      <c r="F27" s="919">
        <v>18.7</v>
      </c>
      <c r="G27" s="919">
        <v>20.7</v>
      </c>
      <c r="H27" s="919">
        <v>23.1</v>
      </c>
      <c r="I27" s="919">
        <v>26.6</v>
      </c>
      <c r="J27" s="919">
        <v>27.8</v>
      </c>
      <c r="K27" s="919">
        <v>23</v>
      </c>
      <c r="L27" s="919">
        <v>20.100000000000001</v>
      </c>
    </row>
    <row r="28" spans="1:12" ht="11.45" customHeight="1">
      <c r="A28" s="2974" t="s">
        <v>847</v>
      </c>
      <c r="B28" s="3032"/>
      <c r="C28" s="3032"/>
      <c r="D28" s="921" t="s">
        <v>327</v>
      </c>
      <c r="E28" s="921">
        <v>23.9</v>
      </c>
      <c r="F28" s="918"/>
      <c r="G28" s="921">
        <v>18.8</v>
      </c>
      <c r="H28" s="921">
        <v>19</v>
      </c>
      <c r="I28" s="921">
        <v>21.3</v>
      </c>
      <c r="J28" s="921">
        <v>25.1</v>
      </c>
      <c r="K28" s="921">
        <v>21.6</v>
      </c>
      <c r="L28" s="921">
        <v>17.899999999999999</v>
      </c>
    </row>
    <row r="29" spans="1:12" ht="11.45" customHeight="1">
      <c r="A29" s="3124" t="s">
        <v>846</v>
      </c>
      <c r="B29" s="3125"/>
      <c r="C29" s="3125"/>
      <c r="D29" s="919" t="s">
        <v>6</v>
      </c>
      <c r="E29" s="919">
        <v>19.5</v>
      </c>
      <c r="F29" s="919">
        <v>17.899999999999999</v>
      </c>
      <c r="G29" s="919">
        <v>15.6</v>
      </c>
      <c r="H29" s="919">
        <v>22.3</v>
      </c>
      <c r="I29" s="919">
        <v>25.8</v>
      </c>
      <c r="J29" s="919">
        <v>22.9</v>
      </c>
      <c r="K29" s="918"/>
      <c r="L29" s="918"/>
    </row>
    <row r="30" spans="1:12" ht="11.45" customHeight="1">
      <c r="A30" s="2974" t="s">
        <v>848</v>
      </c>
      <c r="B30" s="3032"/>
      <c r="C30" s="3032"/>
      <c r="D30" s="921" t="s">
        <v>324</v>
      </c>
      <c r="E30" s="921">
        <v>22.4</v>
      </c>
      <c r="F30" s="921">
        <v>18.600000000000001</v>
      </c>
      <c r="G30" s="921">
        <v>16.600000000000001</v>
      </c>
      <c r="H30" s="921">
        <v>18.899999999999999</v>
      </c>
      <c r="I30" s="921">
        <v>24</v>
      </c>
      <c r="J30" s="921">
        <v>21.9</v>
      </c>
      <c r="K30" s="921">
        <v>18</v>
      </c>
      <c r="L30" s="921">
        <v>20.2</v>
      </c>
    </row>
    <row r="31" spans="1:12" ht="11.45" customHeight="1">
      <c r="A31" s="3124" t="s">
        <v>849</v>
      </c>
      <c r="B31" s="3125"/>
      <c r="C31" s="3125"/>
      <c r="D31" s="919" t="s">
        <v>321</v>
      </c>
      <c r="E31" s="918"/>
      <c r="F31" s="919">
        <v>15.6</v>
      </c>
      <c r="G31" s="919">
        <v>11.4</v>
      </c>
      <c r="H31" s="919">
        <v>16</v>
      </c>
      <c r="I31" s="919">
        <v>17.899999999999999</v>
      </c>
      <c r="J31" s="919">
        <v>16.3</v>
      </c>
      <c r="K31" s="919">
        <v>17.399999999999999</v>
      </c>
      <c r="L31" s="919">
        <v>15.5</v>
      </c>
    </row>
    <row r="32" spans="1:12" ht="11.45" customHeight="1">
      <c r="A32" s="2974" t="s">
        <v>861</v>
      </c>
      <c r="B32" s="3032"/>
      <c r="C32" s="3032"/>
      <c r="D32" s="918"/>
      <c r="E32" s="918"/>
      <c r="F32" s="918"/>
      <c r="G32" s="918"/>
      <c r="H32" s="921">
        <v>21.4</v>
      </c>
      <c r="I32" s="921">
        <v>20.8</v>
      </c>
      <c r="J32" s="921">
        <v>22.9</v>
      </c>
      <c r="K32" s="918"/>
      <c r="L32" s="918"/>
    </row>
    <row r="33" spans="1:12" ht="11.45" customHeight="1">
      <c r="A33" s="3124" t="s">
        <v>210</v>
      </c>
      <c r="B33" s="3125"/>
      <c r="C33" s="3125"/>
      <c r="D33" s="918"/>
      <c r="E33" s="919">
        <v>23.5</v>
      </c>
      <c r="F33" s="919">
        <v>14.5</v>
      </c>
      <c r="G33" s="918"/>
      <c r="H33" s="918"/>
      <c r="I33" s="919">
        <v>26.1</v>
      </c>
      <c r="J33" s="919">
        <v>32.200000000000003</v>
      </c>
      <c r="K33" s="919">
        <v>28.7</v>
      </c>
      <c r="L33" s="919">
        <v>33</v>
      </c>
    </row>
    <row r="34" spans="1:12" ht="11.45" customHeight="1">
      <c r="A34" s="3126" t="s">
        <v>967</v>
      </c>
      <c r="B34" s="3100"/>
      <c r="C34" s="3100"/>
      <c r="D34" s="922">
        <v>23.9</v>
      </c>
      <c r="E34" s="922">
        <v>22.4</v>
      </c>
      <c r="F34" s="922">
        <v>20.2</v>
      </c>
      <c r="G34" s="922">
        <v>19.7</v>
      </c>
      <c r="H34" s="922">
        <v>20.8</v>
      </c>
      <c r="I34" s="922">
        <v>23.1</v>
      </c>
      <c r="J34" s="922">
        <v>23.4</v>
      </c>
      <c r="K34" s="922">
        <v>21.7</v>
      </c>
      <c r="L34" s="922">
        <v>19.8</v>
      </c>
    </row>
    <row r="35" spans="1:12" ht="12" customHeight="1">
      <c r="A35" s="3017" t="s">
        <v>711</v>
      </c>
      <c r="B35" s="3017"/>
      <c r="C35" s="3017"/>
      <c r="D35" s="419"/>
      <c r="E35" s="419"/>
      <c r="F35" s="419"/>
      <c r="G35" s="419"/>
      <c r="H35" s="419"/>
      <c r="I35" s="419"/>
      <c r="J35" s="419"/>
      <c r="K35" s="419"/>
      <c r="L35" s="419"/>
    </row>
    <row r="36" spans="1:12" ht="12.4" customHeight="1">
      <c r="A36" s="2335" t="s">
        <v>1080</v>
      </c>
      <c r="B36" s="2336"/>
      <c r="C36" s="2336"/>
      <c r="D36" s="2336"/>
      <c r="E36" s="2336"/>
      <c r="F36" s="2336"/>
      <c r="G36" s="2336"/>
      <c r="H36" s="2336"/>
      <c r="I36" s="2336"/>
      <c r="J36" s="2336"/>
      <c r="K36" s="2336"/>
      <c r="L36" s="2336"/>
    </row>
    <row r="37" spans="1:12" ht="12.4" customHeight="1">
      <c r="A37" s="2335" t="s">
        <v>634</v>
      </c>
      <c r="B37" s="2336"/>
      <c r="C37" s="2336"/>
      <c r="D37" s="2336"/>
      <c r="E37" s="2336"/>
      <c r="F37" s="2336"/>
      <c r="G37" s="2336"/>
      <c r="H37" s="2336"/>
      <c r="I37" s="2336"/>
      <c r="J37" s="2336"/>
      <c r="K37" s="2336"/>
      <c r="L37" s="2336"/>
    </row>
    <row r="38" spans="1:12" ht="12.4" customHeight="1">
      <c r="A38" s="2335" t="s">
        <v>954</v>
      </c>
      <c r="B38" s="2336"/>
      <c r="C38" s="2336"/>
      <c r="D38" s="2336"/>
      <c r="E38" s="2336"/>
      <c r="F38" s="2336"/>
      <c r="G38" s="2336"/>
      <c r="H38" s="2336"/>
      <c r="I38" s="2336"/>
      <c r="J38" s="2336"/>
      <c r="K38" s="2336"/>
      <c r="L38" s="2336"/>
    </row>
    <row r="39" spans="1:12" ht="12.4" customHeight="1">
      <c r="A39" s="2335" t="s">
        <v>1461</v>
      </c>
      <c r="B39" s="2336"/>
      <c r="C39" s="2336"/>
      <c r="D39" s="2336"/>
      <c r="E39" s="2336"/>
      <c r="F39" s="2336"/>
      <c r="G39" s="2336"/>
      <c r="H39" s="2336"/>
      <c r="I39" s="2336"/>
      <c r="J39" s="2336"/>
      <c r="K39" s="2336"/>
      <c r="L39" s="2336"/>
    </row>
    <row r="40" spans="1:12" ht="12.4" customHeight="1">
      <c r="A40" s="2501" t="s">
        <v>966</v>
      </c>
      <c r="B40" s="2332"/>
      <c r="C40" s="2332"/>
      <c r="D40" s="2332"/>
      <c r="E40" s="2332"/>
      <c r="F40" s="2332"/>
      <c r="G40" s="2332"/>
      <c r="H40" s="2332"/>
      <c r="I40" s="2332"/>
      <c r="J40" s="2332"/>
      <c r="K40" s="2332"/>
      <c r="L40" s="2332"/>
    </row>
    <row r="41" spans="1:12" ht="12" hidden="1" customHeight="1">
      <c r="C41" s="2332"/>
      <c r="D41" s="2332"/>
      <c r="E41" s="2332"/>
      <c r="F41" s="2332"/>
      <c r="G41" s="2332"/>
      <c r="H41" s="2332"/>
      <c r="I41" s="2332"/>
      <c r="J41" s="2332"/>
      <c r="K41" s="2332"/>
      <c r="L41" s="2332"/>
    </row>
    <row r="42" spans="1:12" s="923" customFormat="1" ht="12.4" customHeight="1">
      <c r="A42" s="2335" t="s">
        <v>968</v>
      </c>
      <c r="B42" s="2336"/>
      <c r="C42" s="2336"/>
      <c r="D42" s="2336"/>
      <c r="E42" s="2336"/>
      <c r="F42" s="2336"/>
      <c r="G42" s="2336"/>
      <c r="H42" s="2336"/>
      <c r="I42" s="2336"/>
      <c r="J42" s="2336"/>
      <c r="K42" s="2336"/>
      <c r="L42" s="2336"/>
    </row>
    <row r="43" spans="1:12" ht="81" customHeight="1">
      <c r="A43" s="2332" t="s">
        <v>667</v>
      </c>
      <c r="B43" s="2332"/>
      <c r="C43" s="2539" t="s">
        <v>1446</v>
      </c>
      <c r="D43" s="2539"/>
      <c r="E43" s="2539"/>
      <c r="F43" s="2539"/>
      <c r="G43" s="2539"/>
      <c r="H43" s="2539"/>
      <c r="I43" s="2539"/>
      <c r="J43" s="2539"/>
      <c r="K43" s="2539"/>
      <c r="L43" s="2539"/>
    </row>
    <row r="46" spans="1:12">
      <c r="D46" s="221"/>
      <c r="E46" s="221"/>
      <c r="F46" s="221"/>
      <c r="G46" s="221"/>
      <c r="H46" s="221"/>
    </row>
    <row r="47" spans="1:12">
      <c r="D47" s="221"/>
      <c r="E47" s="221"/>
      <c r="F47" s="221"/>
      <c r="G47" s="221"/>
      <c r="H47" s="221"/>
    </row>
    <row r="48" spans="1:12">
      <c r="D48" s="221"/>
      <c r="E48" s="221"/>
      <c r="F48" s="221"/>
      <c r="G48" s="221"/>
      <c r="H48" s="221"/>
    </row>
    <row r="49" spans="4:8">
      <c r="D49" s="221"/>
      <c r="E49" s="221"/>
      <c r="F49" s="221"/>
      <c r="G49" s="221"/>
      <c r="H49" s="221"/>
    </row>
    <row r="50" spans="4:8">
      <c r="D50" s="221"/>
      <c r="E50" s="221"/>
      <c r="F50" s="221"/>
      <c r="G50" s="221"/>
      <c r="H50" s="221"/>
    </row>
  </sheetData>
  <mergeCells count="43">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B43"/>
    <mergeCell ref="C43:L43"/>
    <mergeCell ref="A32:C32"/>
    <mergeCell ref="A33:C33"/>
    <mergeCell ref="A34:C34"/>
    <mergeCell ref="A35:C35"/>
    <mergeCell ref="A36:L36"/>
    <mergeCell ref="A37:L37"/>
    <mergeCell ref="A38:L38"/>
    <mergeCell ref="A39:L39"/>
    <mergeCell ref="A40:L40"/>
    <mergeCell ref="C41:L41"/>
    <mergeCell ref="A42:L42"/>
  </mergeCells>
  <pageMargins left="0.75" right="0.75" top="1" bottom="1" header="0.5" footer="0.5"/>
  <pageSetup orientation="landscape" horizontalDpi="1200" verticalDpi="1200" r:id="rId1"/>
  <headerFooter alignWithMargins="0"/>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5">
    <tabColor indexed="11"/>
  </sheetPr>
  <dimension ref="A1:M43"/>
  <sheetViews>
    <sheetView showGridLines="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214" customWidth="1"/>
    <col min="2" max="2" width="2.5703125" style="214" customWidth="1"/>
    <col min="3" max="3" width="14.28515625" style="214" customWidth="1"/>
    <col min="4" max="12" width="9.7109375" style="214" customWidth="1"/>
    <col min="13" max="16384" width="9.140625" style="214"/>
  </cols>
  <sheetData>
    <row r="1" spans="1:12" ht="12.75" customHeight="1">
      <c r="A1" s="2503" t="s">
        <v>1746</v>
      </c>
      <c r="B1" s="2503"/>
      <c r="C1" s="2503"/>
      <c r="D1" s="2503"/>
      <c r="E1" s="2503"/>
      <c r="F1" s="2503"/>
      <c r="G1" s="2503"/>
      <c r="H1" s="2503"/>
      <c r="I1" s="2503"/>
      <c r="J1" s="2503"/>
      <c r="K1" s="2503"/>
      <c r="L1" s="2503"/>
    </row>
    <row r="2" spans="1:12">
      <c r="A2" s="2330"/>
      <c r="B2" s="2330"/>
      <c r="C2" s="2330"/>
      <c r="D2" s="2330"/>
      <c r="E2" s="2330"/>
      <c r="F2" s="2330"/>
      <c r="G2" s="2330"/>
      <c r="H2" s="2330"/>
      <c r="I2" s="2330"/>
      <c r="J2" s="2330"/>
      <c r="K2" s="2330"/>
      <c r="L2" s="2330"/>
    </row>
    <row r="3" spans="1:12" ht="13.5" customHeight="1">
      <c r="A3" s="2997" t="s">
        <v>197</v>
      </c>
      <c r="B3" s="2998"/>
      <c r="C3" s="2998"/>
      <c r="D3" s="2523" t="s">
        <v>2206</v>
      </c>
      <c r="E3" s="2618"/>
      <c r="F3" s="2618"/>
      <c r="G3" s="2618"/>
      <c r="H3" s="2618"/>
      <c r="I3" s="2618"/>
      <c r="J3" s="2618"/>
      <c r="K3" s="2618"/>
      <c r="L3" s="2506"/>
    </row>
    <row r="4" spans="1:12" ht="12.75" customHeight="1">
      <c r="A4" s="3016"/>
      <c r="B4" s="2998"/>
      <c r="C4" s="2998"/>
      <c r="D4" s="608">
        <v>2001</v>
      </c>
      <c r="E4" s="608">
        <v>2003</v>
      </c>
      <c r="F4" s="608">
        <v>2005</v>
      </c>
      <c r="G4" s="608">
        <v>2007</v>
      </c>
      <c r="H4" s="608">
        <v>2009</v>
      </c>
      <c r="I4" s="608">
        <v>2011</v>
      </c>
      <c r="J4" s="608">
        <v>2013</v>
      </c>
      <c r="K4" s="608">
        <v>2015</v>
      </c>
      <c r="L4" s="608">
        <v>2017</v>
      </c>
    </row>
    <row r="5" spans="1:12" ht="11.45" customHeight="1">
      <c r="A5" s="3124" t="s">
        <v>855</v>
      </c>
      <c r="B5" s="3125"/>
      <c r="C5" s="3125"/>
      <c r="D5" s="918"/>
      <c r="E5" s="918"/>
      <c r="F5" s="919">
        <v>2.6</v>
      </c>
      <c r="G5" s="919">
        <v>2</v>
      </c>
      <c r="H5" s="918"/>
      <c r="I5" s="918"/>
      <c r="J5" s="919">
        <v>8.4</v>
      </c>
      <c r="K5" s="919">
        <v>8</v>
      </c>
      <c r="L5" s="919">
        <v>6.8</v>
      </c>
    </row>
    <row r="6" spans="1:12" ht="11.45" customHeight="1">
      <c r="A6" s="2974" t="s">
        <v>854</v>
      </c>
      <c r="B6" s="3032"/>
      <c r="C6" s="3032"/>
      <c r="D6" s="921">
        <v>3.6</v>
      </c>
      <c r="E6" s="921">
        <v>3.3</v>
      </c>
      <c r="F6" s="921">
        <v>2.9</v>
      </c>
      <c r="G6" s="921">
        <v>3.7</v>
      </c>
      <c r="H6" s="921">
        <v>2.8</v>
      </c>
      <c r="I6" s="921">
        <v>3.1</v>
      </c>
      <c r="J6" s="921">
        <v>3.5</v>
      </c>
      <c r="K6" s="924"/>
      <c r="L6" s="921">
        <v>2.6</v>
      </c>
    </row>
    <row r="7" spans="1:12" ht="11.45" customHeight="1">
      <c r="A7" s="3124" t="s">
        <v>953</v>
      </c>
      <c r="B7" s="3125"/>
      <c r="C7" s="3125"/>
      <c r="D7" s="919">
        <v>7.2</v>
      </c>
      <c r="E7" s="919">
        <v>5.9</v>
      </c>
      <c r="F7" s="919">
        <v>5.8</v>
      </c>
      <c r="G7" s="919">
        <v>5.9</v>
      </c>
      <c r="H7" s="919">
        <v>7.2</v>
      </c>
      <c r="I7" s="919">
        <v>5.5</v>
      </c>
      <c r="J7" s="919">
        <v>4.9000000000000004</v>
      </c>
      <c r="K7" s="919">
        <v>6.4</v>
      </c>
      <c r="L7" s="919">
        <v>4</v>
      </c>
    </row>
    <row r="8" spans="1:12" ht="11.45" customHeight="1">
      <c r="A8" s="2974" t="s">
        <v>853</v>
      </c>
      <c r="B8" s="3032"/>
      <c r="C8" s="3032"/>
      <c r="D8" s="918"/>
      <c r="E8" s="925"/>
      <c r="F8" s="921">
        <v>6.8</v>
      </c>
      <c r="G8" s="921">
        <v>7.4</v>
      </c>
      <c r="H8" s="921">
        <v>3.9</v>
      </c>
      <c r="I8" s="921">
        <v>7.5</v>
      </c>
      <c r="J8" s="921">
        <v>5.3</v>
      </c>
      <c r="K8" s="921"/>
      <c r="L8" s="918"/>
    </row>
    <row r="9" spans="1:12" ht="11.45" customHeight="1">
      <c r="A9" s="3124" t="s">
        <v>838</v>
      </c>
      <c r="B9" s="3125"/>
      <c r="C9" s="3125"/>
      <c r="D9" s="919">
        <v>4.4000000000000004</v>
      </c>
      <c r="E9" s="919">
        <v>5.6</v>
      </c>
      <c r="F9" s="919">
        <v>4.2</v>
      </c>
      <c r="G9" s="919">
        <v>5.9</v>
      </c>
      <c r="H9" s="919">
        <v>6.7</v>
      </c>
      <c r="I9" s="919">
        <v>5.9</v>
      </c>
      <c r="J9" s="919">
        <v>7.1</v>
      </c>
      <c r="K9" s="924"/>
      <c r="L9" s="919">
        <v>6.6</v>
      </c>
    </row>
    <row r="10" spans="1:12" ht="11.45" customHeight="1">
      <c r="A10" s="2974" t="s">
        <v>951</v>
      </c>
      <c r="B10" s="3128"/>
      <c r="C10" s="3128"/>
      <c r="D10" s="924"/>
      <c r="E10" s="924"/>
      <c r="F10" s="924"/>
      <c r="G10" s="924"/>
      <c r="H10" s="921">
        <v>7.7</v>
      </c>
      <c r="I10" s="924"/>
      <c r="J10" s="924"/>
      <c r="K10" s="924"/>
      <c r="L10" s="924"/>
    </row>
    <row r="11" spans="1:12" ht="11.45" customHeight="1">
      <c r="A11" s="3124" t="s">
        <v>839</v>
      </c>
      <c r="B11" s="3125"/>
      <c r="C11" s="3125"/>
      <c r="D11" s="919">
        <v>10.4</v>
      </c>
      <c r="E11" s="919">
        <v>11.9</v>
      </c>
      <c r="F11" s="919">
        <v>11.9</v>
      </c>
      <c r="G11" s="919">
        <v>12.6</v>
      </c>
      <c r="H11" s="919">
        <v>10</v>
      </c>
      <c r="I11" s="919">
        <v>8</v>
      </c>
      <c r="J11" s="918"/>
      <c r="K11" s="918"/>
      <c r="L11" s="918"/>
    </row>
    <row r="12" spans="1:12" ht="11.45" customHeight="1">
      <c r="A12" s="2974" t="s">
        <v>952</v>
      </c>
      <c r="B12" s="3032"/>
      <c r="C12" s="3032"/>
      <c r="D12" s="918"/>
      <c r="E12" s="921">
        <v>3.4</v>
      </c>
      <c r="F12" s="921">
        <v>3.6</v>
      </c>
      <c r="G12" s="921">
        <v>4.9000000000000004</v>
      </c>
      <c r="H12" s="918"/>
      <c r="I12" s="918"/>
      <c r="J12" s="918"/>
      <c r="K12" s="921">
        <v>4.5</v>
      </c>
      <c r="L12" s="921">
        <v>4.4000000000000004</v>
      </c>
    </row>
    <row r="13" spans="1:12" ht="11.45" customHeight="1">
      <c r="A13" s="3124" t="s">
        <v>856</v>
      </c>
      <c r="B13" s="3125"/>
      <c r="C13" s="3125"/>
      <c r="D13" s="918"/>
      <c r="E13" s="919">
        <v>2.2999999999999998</v>
      </c>
      <c r="F13" s="919">
        <v>1.7</v>
      </c>
      <c r="G13" s="919">
        <v>2.6</v>
      </c>
      <c r="H13" s="919">
        <v>4.9000000000000004</v>
      </c>
      <c r="I13" s="919">
        <v>4.0999999999999996</v>
      </c>
      <c r="J13" s="919">
        <v>4.4000000000000004</v>
      </c>
      <c r="K13" s="919">
        <v>5.3</v>
      </c>
      <c r="L13" s="919">
        <v>4</v>
      </c>
    </row>
    <row r="14" spans="1:12" ht="11.45" customHeight="1">
      <c r="A14" s="2974" t="s">
        <v>857</v>
      </c>
      <c r="B14" s="3032"/>
      <c r="C14" s="3032"/>
      <c r="D14" s="918"/>
      <c r="E14" s="918"/>
      <c r="F14" s="918"/>
      <c r="G14" s="918"/>
      <c r="H14" s="921">
        <v>7.4</v>
      </c>
      <c r="I14" s="921">
        <v>5.7</v>
      </c>
      <c r="J14" s="921">
        <v>7.1</v>
      </c>
      <c r="K14" s="921">
        <v>8.5</v>
      </c>
      <c r="L14" s="921">
        <v>7.1</v>
      </c>
    </row>
    <row r="15" spans="1:12" ht="11.45" customHeight="1">
      <c r="A15" s="3124" t="s">
        <v>1227</v>
      </c>
      <c r="B15" s="3125"/>
      <c r="C15" s="3125"/>
      <c r="D15" s="918"/>
      <c r="E15" s="918"/>
      <c r="F15" s="918"/>
      <c r="G15" s="918"/>
      <c r="H15" s="918"/>
      <c r="I15" s="918"/>
      <c r="J15" s="918"/>
      <c r="K15" s="919">
        <v>5.6</v>
      </c>
      <c r="L15" s="919">
        <v>6.1</v>
      </c>
    </row>
    <row r="16" spans="1:12" ht="11.45" customHeight="1">
      <c r="A16" s="2974" t="s">
        <v>957</v>
      </c>
      <c r="B16" s="3032"/>
      <c r="C16" s="3032"/>
      <c r="D16" s="918"/>
      <c r="E16" s="918"/>
      <c r="F16" s="921">
        <v>7.9</v>
      </c>
      <c r="G16" s="921">
        <v>7.8</v>
      </c>
      <c r="H16" s="918"/>
      <c r="I16" s="918"/>
      <c r="J16" s="918"/>
      <c r="K16" s="918"/>
      <c r="L16" s="918"/>
    </row>
    <row r="17" spans="1:13" ht="11.45" customHeight="1">
      <c r="A17" s="3124" t="s">
        <v>840</v>
      </c>
      <c r="B17" s="3125"/>
      <c r="C17" s="3125"/>
      <c r="D17" s="919">
        <v>8.9</v>
      </c>
      <c r="E17" s="918"/>
      <c r="F17" s="918"/>
      <c r="G17" s="919">
        <v>11.4</v>
      </c>
      <c r="H17" s="918"/>
      <c r="I17" s="919">
        <v>8.5</v>
      </c>
      <c r="J17" s="919">
        <v>11.2</v>
      </c>
      <c r="K17" s="919">
        <v>9.6</v>
      </c>
      <c r="L17" s="919">
        <v>7.8</v>
      </c>
    </row>
    <row r="18" spans="1:13" ht="11.45" customHeight="1">
      <c r="A18" s="2974" t="s">
        <v>841</v>
      </c>
      <c r="B18" s="3032"/>
      <c r="C18" s="3032"/>
      <c r="D18" s="921">
        <v>10.1</v>
      </c>
      <c r="E18" s="921">
        <v>9.9</v>
      </c>
      <c r="F18" s="921">
        <v>10</v>
      </c>
      <c r="G18" s="921">
        <v>11.4</v>
      </c>
      <c r="H18" s="921">
        <v>9.6999999999999993</v>
      </c>
      <c r="I18" s="921">
        <v>9.1999999999999993</v>
      </c>
      <c r="J18" s="921">
        <v>6.5</v>
      </c>
      <c r="K18" s="921">
        <v>5</v>
      </c>
      <c r="L18" s="921">
        <v>4</v>
      </c>
      <c r="M18" s="921"/>
    </row>
    <row r="19" spans="1:13" ht="11.45" customHeight="1">
      <c r="A19" s="3124" t="s">
        <v>1460</v>
      </c>
      <c r="B19" s="3125"/>
      <c r="C19" s="3125"/>
      <c r="D19" s="918"/>
      <c r="E19" s="919">
        <v>2.4</v>
      </c>
      <c r="F19" s="919">
        <v>2.2999999999999998</v>
      </c>
      <c r="G19" s="919">
        <v>0.9</v>
      </c>
      <c r="H19" s="919">
        <v>2.1</v>
      </c>
      <c r="I19" s="919">
        <v>1.5</v>
      </c>
      <c r="J19" s="919">
        <v>6.1</v>
      </c>
      <c r="K19" s="918"/>
      <c r="L19" s="919">
        <v>7.8</v>
      </c>
      <c r="M19" s="921"/>
    </row>
    <row r="20" spans="1:13" ht="11.45" customHeight="1">
      <c r="A20" s="2974" t="s">
        <v>842</v>
      </c>
      <c r="B20" s="3032"/>
      <c r="C20" s="3032"/>
      <c r="D20" s="921">
        <v>8.1</v>
      </c>
      <c r="E20" s="921">
        <v>6.3</v>
      </c>
      <c r="F20" s="921">
        <v>6.3</v>
      </c>
      <c r="G20" s="921">
        <v>7.5</v>
      </c>
      <c r="H20" s="921">
        <v>8.3000000000000007</v>
      </c>
      <c r="I20" s="921">
        <v>6.1</v>
      </c>
      <c r="J20" s="921">
        <v>5.3</v>
      </c>
      <c r="K20" s="921">
        <v>5.3</v>
      </c>
      <c r="L20" s="921">
        <v>7.3</v>
      </c>
    </row>
    <row r="21" spans="1:13" ht="11.45" customHeight="1">
      <c r="A21" s="3124" t="s">
        <v>843</v>
      </c>
      <c r="B21" s="3125"/>
      <c r="C21" s="3125"/>
      <c r="D21" s="918"/>
      <c r="E21" s="919">
        <v>6.4</v>
      </c>
      <c r="F21" s="919">
        <v>4.5999999999999996</v>
      </c>
      <c r="G21" s="919">
        <v>5.7</v>
      </c>
      <c r="H21" s="919">
        <v>5.3</v>
      </c>
      <c r="I21" s="919">
        <v>5.0999999999999996</v>
      </c>
      <c r="J21" s="919">
        <v>7</v>
      </c>
      <c r="K21" s="918"/>
      <c r="L21" s="918"/>
    </row>
    <row r="22" spans="1:13" ht="11.45" customHeight="1">
      <c r="A22" s="2974" t="s">
        <v>858</v>
      </c>
      <c r="B22" s="3032"/>
      <c r="C22" s="3032"/>
      <c r="D22" s="918"/>
      <c r="E22" s="921">
        <v>3.4</v>
      </c>
      <c r="F22" s="921">
        <v>5.5</v>
      </c>
      <c r="G22" s="918"/>
      <c r="H22" s="918"/>
      <c r="I22" s="918"/>
      <c r="J22" s="918"/>
      <c r="K22" s="918"/>
      <c r="L22" s="918"/>
    </row>
    <row r="23" spans="1:13" ht="11.45" customHeight="1">
      <c r="A23" s="3124" t="s">
        <v>867</v>
      </c>
      <c r="B23" s="3125"/>
      <c r="C23" s="3125"/>
      <c r="D23" s="919">
        <v>2.6</v>
      </c>
      <c r="E23" s="919">
        <v>3.5</v>
      </c>
      <c r="F23" s="919">
        <v>3.6</v>
      </c>
      <c r="G23" s="919">
        <v>3.2</v>
      </c>
      <c r="H23" s="919">
        <v>4.2</v>
      </c>
      <c r="I23" s="919">
        <v>4.0999999999999996</v>
      </c>
      <c r="J23" s="919">
        <v>4.7</v>
      </c>
      <c r="K23" s="919">
        <v>4.4000000000000004</v>
      </c>
      <c r="L23" s="919">
        <v>4.0999999999999996</v>
      </c>
    </row>
    <row r="24" spans="1:13" ht="11.45" customHeight="1">
      <c r="A24" s="2974" t="s">
        <v>1228</v>
      </c>
      <c r="B24" s="3032"/>
      <c r="C24" s="3032"/>
      <c r="D24" s="918"/>
      <c r="E24" s="918"/>
      <c r="F24" s="918"/>
      <c r="G24" s="918"/>
      <c r="H24" s="918"/>
      <c r="I24" s="918"/>
      <c r="J24" s="918"/>
      <c r="K24" s="918"/>
      <c r="L24" s="921">
        <v>6.2</v>
      </c>
    </row>
    <row r="25" spans="1:13" ht="11.45" customHeight="1">
      <c r="A25" s="3124" t="s">
        <v>860</v>
      </c>
      <c r="B25" s="3125"/>
      <c r="C25" s="3125"/>
      <c r="D25" s="919">
        <v>6.7</v>
      </c>
      <c r="E25" s="919">
        <v>6.3</v>
      </c>
      <c r="F25" s="919">
        <v>7.6</v>
      </c>
      <c r="G25" s="919">
        <v>7.1</v>
      </c>
      <c r="H25" s="919">
        <v>5.9</v>
      </c>
      <c r="I25" s="919">
        <v>5.0999999999999996</v>
      </c>
      <c r="J25" s="919">
        <v>4.7</v>
      </c>
      <c r="K25" s="919">
        <v>5</v>
      </c>
      <c r="L25" s="919">
        <v>5.5</v>
      </c>
    </row>
    <row r="26" spans="1:13" ht="11.45" customHeight="1">
      <c r="A26" s="2974" t="s">
        <v>845</v>
      </c>
      <c r="B26" s="3032"/>
      <c r="C26" s="3032"/>
      <c r="D26" s="921">
        <v>8.4</v>
      </c>
      <c r="E26" s="921">
        <v>9.3000000000000007</v>
      </c>
      <c r="F26" s="921">
        <v>6.1</v>
      </c>
      <c r="G26" s="921">
        <v>6.4</v>
      </c>
      <c r="H26" s="921">
        <v>6.2</v>
      </c>
      <c r="I26" s="921">
        <v>6.8</v>
      </c>
      <c r="J26" s="921">
        <v>7.8</v>
      </c>
      <c r="K26" s="921">
        <v>7</v>
      </c>
      <c r="L26" s="921">
        <v>6.1</v>
      </c>
    </row>
    <row r="27" spans="1:13" ht="11.45" customHeight="1">
      <c r="A27" s="3124" t="s">
        <v>847</v>
      </c>
      <c r="B27" s="3125"/>
      <c r="C27" s="3125"/>
      <c r="D27" s="919">
        <v>2.6</v>
      </c>
      <c r="E27" s="919">
        <v>2.9</v>
      </c>
      <c r="F27" s="918"/>
      <c r="G27" s="919">
        <v>2.6</v>
      </c>
      <c r="H27" s="919">
        <v>4.0999999999999996</v>
      </c>
      <c r="I27" s="919">
        <v>3.2</v>
      </c>
      <c r="J27" s="919">
        <v>3.1</v>
      </c>
      <c r="K27" s="919">
        <v>4.5999999999999996</v>
      </c>
      <c r="L27" s="919">
        <v>2.2999999999999998</v>
      </c>
    </row>
    <row r="28" spans="1:13" ht="11.45" customHeight="1">
      <c r="A28" s="2974" t="s">
        <v>846</v>
      </c>
      <c r="B28" s="3032"/>
      <c r="C28" s="3032"/>
      <c r="D28" s="921">
        <v>8.6</v>
      </c>
      <c r="E28" s="921">
        <v>7.5</v>
      </c>
      <c r="F28" s="921">
        <v>8.8000000000000007</v>
      </c>
      <c r="G28" s="921">
        <v>5</v>
      </c>
      <c r="H28" s="921">
        <v>8.6</v>
      </c>
      <c r="I28" s="921">
        <v>9.3000000000000007</v>
      </c>
      <c r="J28" s="921">
        <v>6.5</v>
      </c>
      <c r="K28" s="918"/>
      <c r="L28" s="918"/>
    </row>
    <row r="29" spans="1:13" ht="11.45" customHeight="1">
      <c r="A29" s="3124" t="s">
        <v>848</v>
      </c>
      <c r="B29" s="3125"/>
      <c r="C29" s="3125"/>
      <c r="D29" s="919">
        <v>8.8000000000000007</v>
      </c>
      <c r="E29" s="919">
        <v>7.7</v>
      </c>
      <c r="F29" s="919">
        <v>8.6</v>
      </c>
      <c r="G29" s="919">
        <v>8.6</v>
      </c>
      <c r="H29" s="919">
        <v>7.6</v>
      </c>
      <c r="I29" s="919">
        <v>8.4</v>
      </c>
      <c r="J29" s="919">
        <v>6.9</v>
      </c>
      <c r="K29" s="919">
        <v>5.3</v>
      </c>
      <c r="L29" s="919">
        <v>4.4000000000000004</v>
      </c>
    </row>
    <row r="30" spans="1:13" ht="11.45" customHeight="1">
      <c r="A30" s="2974" t="s">
        <v>849</v>
      </c>
      <c r="B30" s="3032"/>
      <c r="C30" s="3032"/>
      <c r="D30" s="921">
        <v>5.9</v>
      </c>
      <c r="E30" s="918"/>
      <c r="F30" s="921">
        <v>4.7</v>
      </c>
      <c r="G30" s="921">
        <v>4.5999999999999996</v>
      </c>
      <c r="H30" s="921">
        <v>5.3</v>
      </c>
      <c r="I30" s="921">
        <v>7.1</v>
      </c>
      <c r="J30" s="921">
        <v>6.5</v>
      </c>
      <c r="K30" s="921">
        <v>5.3</v>
      </c>
      <c r="L30" s="921">
        <v>4.5999999999999996</v>
      </c>
    </row>
    <row r="31" spans="1:13" ht="11.45" customHeight="1">
      <c r="A31" s="3124" t="s">
        <v>861</v>
      </c>
      <c r="B31" s="3125"/>
      <c r="C31" s="3125"/>
      <c r="D31" s="918"/>
      <c r="E31" s="918"/>
      <c r="F31" s="918"/>
      <c r="G31" s="918"/>
      <c r="H31" s="919">
        <v>5</v>
      </c>
      <c r="I31" s="918"/>
      <c r="J31" s="918"/>
      <c r="K31" s="918"/>
      <c r="L31" s="918"/>
    </row>
    <row r="32" spans="1:13" ht="11.45" customHeight="1">
      <c r="A32" s="2974" t="s">
        <v>1462</v>
      </c>
      <c r="B32" s="3032"/>
      <c r="C32" s="3032"/>
      <c r="D32" s="918"/>
      <c r="E32" s="918"/>
      <c r="F32" s="918"/>
      <c r="G32" s="918"/>
      <c r="H32" s="918"/>
      <c r="I32" s="918"/>
      <c r="J32" s="918"/>
      <c r="K32" s="918"/>
      <c r="L32" s="921">
        <v>7.8</v>
      </c>
    </row>
    <row r="33" spans="1:13" ht="11.45" customHeight="1">
      <c r="A33" s="3124" t="s">
        <v>210</v>
      </c>
      <c r="B33" s="3125"/>
      <c r="C33" s="3125"/>
      <c r="D33" s="918"/>
      <c r="E33" s="919">
        <v>6.2</v>
      </c>
      <c r="F33" s="919">
        <v>2.1</v>
      </c>
      <c r="G33" s="919">
        <v>6.2</v>
      </c>
      <c r="H33" s="918"/>
      <c r="I33" s="919">
        <v>4.5999999999999996</v>
      </c>
      <c r="J33" s="919">
        <v>6.4</v>
      </c>
      <c r="K33" s="919">
        <v>6.3</v>
      </c>
      <c r="L33" s="919">
        <v>7.4</v>
      </c>
    </row>
    <row r="34" spans="1:13" ht="12" customHeight="1">
      <c r="A34" s="3126" t="s">
        <v>967</v>
      </c>
      <c r="B34" s="3100"/>
      <c r="C34" s="3100"/>
      <c r="D34" s="922">
        <v>9.4</v>
      </c>
      <c r="E34" s="922">
        <v>8.6999999999999993</v>
      </c>
      <c r="F34" s="922">
        <v>7.6</v>
      </c>
      <c r="G34" s="922">
        <v>7.2</v>
      </c>
      <c r="H34" s="922">
        <v>6.4</v>
      </c>
      <c r="I34" s="922">
        <v>6.8</v>
      </c>
      <c r="J34" s="922">
        <v>5.5</v>
      </c>
      <c r="K34" s="922">
        <v>5.2</v>
      </c>
      <c r="L34" s="922">
        <v>4.8</v>
      </c>
    </row>
    <row r="35" spans="1:13">
      <c r="A35" s="3017" t="s">
        <v>666</v>
      </c>
      <c r="B35" s="3017"/>
      <c r="C35" s="3017"/>
      <c r="D35" s="419"/>
      <c r="E35" s="419"/>
      <c r="F35" s="419"/>
      <c r="G35" s="419"/>
      <c r="H35" s="419"/>
      <c r="I35" s="419"/>
      <c r="J35" s="419"/>
      <c r="K35" s="419"/>
      <c r="L35" s="419"/>
      <c r="M35" s="926"/>
    </row>
    <row r="36" spans="1:13" ht="12.4" customHeight="1">
      <c r="A36" s="2335" t="s">
        <v>1080</v>
      </c>
      <c r="B36" s="2336"/>
      <c r="C36" s="2336"/>
      <c r="D36" s="2336"/>
      <c r="E36" s="2336"/>
      <c r="F36" s="2336"/>
      <c r="G36" s="2336"/>
      <c r="H36" s="2336"/>
      <c r="I36" s="2336"/>
      <c r="J36" s="2336"/>
      <c r="K36" s="2336"/>
      <c r="L36" s="2336"/>
    </row>
    <row r="37" spans="1:13" ht="12.4" customHeight="1">
      <c r="A37" s="2335" t="s">
        <v>634</v>
      </c>
      <c r="B37" s="2336"/>
      <c r="C37" s="2336"/>
      <c r="D37" s="2336"/>
      <c r="E37" s="2336"/>
      <c r="F37" s="2336"/>
      <c r="G37" s="2336"/>
      <c r="H37" s="2336"/>
      <c r="I37" s="2336"/>
      <c r="J37" s="2336"/>
      <c r="K37" s="2336"/>
      <c r="L37" s="2336"/>
    </row>
    <row r="38" spans="1:13" ht="12.4" customHeight="1">
      <c r="A38" s="2335" t="s">
        <v>954</v>
      </c>
      <c r="B38" s="2336"/>
      <c r="C38" s="2336"/>
      <c r="D38" s="2336"/>
      <c r="E38" s="2336"/>
      <c r="F38" s="2336"/>
      <c r="G38" s="2336"/>
      <c r="H38" s="2336"/>
      <c r="I38" s="2336"/>
      <c r="J38" s="2336"/>
      <c r="K38" s="2336"/>
      <c r="L38" s="2336"/>
    </row>
    <row r="39" spans="1:13" ht="12.4" customHeight="1">
      <c r="A39" s="2335" t="s">
        <v>1461</v>
      </c>
      <c r="B39" s="2336"/>
      <c r="C39" s="2336"/>
      <c r="D39" s="2336"/>
      <c r="E39" s="2336"/>
      <c r="F39" s="2336"/>
      <c r="G39" s="2336"/>
      <c r="H39" s="2336"/>
      <c r="I39" s="2336"/>
      <c r="J39" s="2336"/>
      <c r="K39" s="2336"/>
      <c r="L39" s="2336"/>
    </row>
    <row r="40" spans="1:13" ht="12.4" customHeight="1">
      <c r="A40" s="2501" t="s">
        <v>966</v>
      </c>
      <c r="B40" s="2332"/>
      <c r="C40" s="2332"/>
      <c r="D40" s="2332"/>
      <c r="E40" s="2332"/>
      <c r="F40" s="2332"/>
      <c r="G40" s="2332"/>
      <c r="H40" s="2332"/>
      <c r="I40" s="2332"/>
      <c r="J40" s="2332"/>
      <c r="K40" s="2332"/>
      <c r="L40" s="2332"/>
    </row>
    <row r="41" spans="1:13" ht="12" hidden="1" customHeight="1">
      <c r="A41" s="2335" t="s">
        <v>635</v>
      </c>
      <c r="B41" s="2336"/>
      <c r="C41" s="2336"/>
      <c r="D41" s="2336"/>
      <c r="E41" s="2336"/>
      <c r="F41" s="2336"/>
      <c r="G41" s="2336"/>
      <c r="H41" s="2336"/>
      <c r="I41" s="2336"/>
      <c r="J41" s="2336"/>
      <c r="K41" s="2336"/>
      <c r="L41" s="2336"/>
    </row>
    <row r="42" spans="1:13" s="923" customFormat="1">
      <c r="A42" s="2335" t="s">
        <v>968</v>
      </c>
      <c r="B42" s="2336"/>
      <c r="C42" s="2336"/>
      <c r="D42" s="2336"/>
      <c r="E42" s="2336"/>
      <c r="F42" s="2336"/>
      <c r="G42" s="2336"/>
      <c r="H42" s="2336"/>
      <c r="I42" s="2336"/>
      <c r="J42" s="2336"/>
      <c r="K42" s="2336"/>
      <c r="L42" s="2336"/>
      <c r="M42" s="616"/>
    </row>
    <row r="43" spans="1:13" ht="81.75" customHeight="1">
      <c r="A43" s="2332" t="s">
        <v>667</v>
      </c>
      <c r="B43" s="2332"/>
      <c r="C43" s="2539" t="s">
        <v>1446</v>
      </c>
      <c r="D43" s="2539"/>
      <c r="E43" s="2539"/>
      <c r="F43" s="2539"/>
      <c r="G43" s="2539"/>
      <c r="H43" s="2539"/>
      <c r="I43" s="2539"/>
      <c r="J43" s="2539"/>
      <c r="K43" s="2539"/>
      <c r="L43" s="2539"/>
    </row>
  </sheetData>
  <mergeCells count="43">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43:B43"/>
    <mergeCell ref="C43:L43"/>
    <mergeCell ref="A32:C32"/>
    <mergeCell ref="A33:C33"/>
    <mergeCell ref="A34:C34"/>
    <mergeCell ref="A35:C35"/>
    <mergeCell ref="A36:L36"/>
    <mergeCell ref="A37:L37"/>
    <mergeCell ref="A38:L38"/>
    <mergeCell ref="A39:L39"/>
    <mergeCell ref="A40:L40"/>
    <mergeCell ref="A41:L41"/>
    <mergeCell ref="A42:L42"/>
  </mergeCells>
  <pageMargins left="0.75" right="0.75" top="1" bottom="1" header="0.5" footer="0.5"/>
  <pageSetup orientation="landscape" horizontalDpi="1200" verticalDpi="1200" r:id="rId1"/>
  <headerFooter alignWithMargin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30"/>
  <sheetViews>
    <sheetView showGridLines="0" workbookViewId="0">
      <pane xSplit="1" ySplit="2" topLeftCell="B3" activePane="bottomRight" state="frozen"/>
      <selection pane="topRight" activeCell="B1" sqref="B1"/>
      <selection pane="bottomLeft" activeCell="A3" sqref="A3"/>
      <selection pane="bottomRight" sqref="A1:E1"/>
    </sheetView>
  </sheetViews>
  <sheetFormatPr defaultColWidth="9.140625" defaultRowHeight="12.75"/>
  <cols>
    <col min="1" max="1" width="40.85546875" style="214" customWidth="1"/>
    <col min="2" max="5" width="15.5703125" style="214" customWidth="1"/>
    <col min="6" max="16384" width="9.140625" style="214"/>
  </cols>
  <sheetData>
    <row r="1" spans="1:7" ht="30" customHeight="1" thickBot="1">
      <c r="A1" s="2687" t="s">
        <v>2207</v>
      </c>
      <c r="B1" s="2687"/>
      <c r="C1" s="2687"/>
      <c r="D1" s="2687"/>
      <c r="E1" s="2687"/>
      <c r="F1" s="626"/>
      <c r="G1" s="626"/>
    </row>
    <row r="2" spans="1:7" ht="24">
      <c r="A2" s="927" t="s">
        <v>2208</v>
      </c>
      <c r="B2" s="928">
        <v>2011</v>
      </c>
      <c r="C2" s="928">
        <v>2013</v>
      </c>
      <c r="D2" s="928">
        <v>2015</v>
      </c>
      <c r="E2" s="928">
        <v>2017</v>
      </c>
    </row>
    <row r="3" spans="1:7">
      <c r="A3" s="929" t="s">
        <v>855</v>
      </c>
      <c r="B3" s="930"/>
      <c r="C3" s="931">
        <v>0.155</v>
      </c>
      <c r="D3" s="931">
        <v>0.14099999999999999</v>
      </c>
      <c r="E3" s="931">
        <v>0.13200000000000001</v>
      </c>
    </row>
    <row r="4" spans="1:7">
      <c r="A4" s="932" t="s">
        <v>854</v>
      </c>
      <c r="B4" s="933"/>
      <c r="C4" s="934">
        <v>7.8E-2</v>
      </c>
      <c r="D4" s="934">
        <v>7.9000000000000001E-2</v>
      </c>
      <c r="E4" s="934">
        <v>8.8999999999999996E-2</v>
      </c>
    </row>
    <row r="5" spans="1:7" ht="13.5" thickBot="1">
      <c r="A5" s="935" t="s">
        <v>836</v>
      </c>
      <c r="B5" s="936">
        <v>0.128</v>
      </c>
      <c r="C5" s="936">
        <v>0.122</v>
      </c>
      <c r="D5" s="931">
        <v>0.13500000000000001</v>
      </c>
      <c r="E5" s="931">
        <v>0.11799999999999999</v>
      </c>
    </row>
    <row r="6" spans="1:7" ht="13.5" thickBot="1">
      <c r="A6" s="937" t="s">
        <v>837</v>
      </c>
      <c r="B6" s="938">
        <v>0.183</v>
      </c>
      <c r="C6" s="938">
        <v>0.18099999999999999</v>
      </c>
      <c r="D6" s="933"/>
      <c r="E6" s="933"/>
    </row>
    <row r="7" spans="1:7">
      <c r="A7" s="929" t="s">
        <v>838</v>
      </c>
      <c r="B7" s="931">
        <v>9.8000000000000004E-2</v>
      </c>
      <c r="C7" s="931">
        <v>0.113</v>
      </c>
      <c r="D7" s="933"/>
      <c r="E7" s="931">
        <v>0.15</v>
      </c>
    </row>
    <row r="8" spans="1:7">
      <c r="A8" s="932" t="s">
        <v>1229</v>
      </c>
      <c r="B8" s="933"/>
      <c r="C8" s="933"/>
      <c r="D8" s="934">
        <v>0.161</v>
      </c>
      <c r="E8" s="934">
        <v>0.18</v>
      </c>
    </row>
    <row r="9" spans="1:7">
      <c r="A9" s="929" t="s">
        <v>839</v>
      </c>
      <c r="B9" s="931">
        <v>0.14499999999999999</v>
      </c>
      <c r="C9" s="933"/>
      <c r="D9" s="933"/>
      <c r="E9" s="933"/>
    </row>
    <row r="10" spans="1:7">
      <c r="A10" s="932" t="s">
        <v>952</v>
      </c>
      <c r="B10" s="933"/>
      <c r="C10" s="933"/>
      <c r="D10" s="934">
        <v>0.154</v>
      </c>
      <c r="E10" s="934">
        <v>0.14199999999999999</v>
      </c>
    </row>
    <row r="11" spans="1:7" ht="13.5" thickBot="1">
      <c r="A11" s="929" t="s">
        <v>856</v>
      </c>
      <c r="B11" s="933"/>
      <c r="C11" s="931">
        <v>0.129</v>
      </c>
      <c r="D11" s="931">
        <v>0.11899999999999999</v>
      </c>
      <c r="E11" s="936">
        <v>0.13100000000000001</v>
      </c>
    </row>
    <row r="12" spans="1:7">
      <c r="A12" s="932" t="s">
        <v>857</v>
      </c>
      <c r="B12" s="933"/>
      <c r="C12" s="933"/>
      <c r="D12" s="933"/>
      <c r="E12" s="938">
        <v>0.18099999999999999</v>
      </c>
    </row>
    <row r="13" spans="1:7" ht="13.5" thickBot="1">
      <c r="A13" s="929" t="s">
        <v>1230</v>
      </c>
      <c r="B13" s="933"/>
      <c r="C13" s="933"/>
      <c r="D13" s="931">
        <v>0.13600000000000001</v>
      </c>
      <c r="E13" s="936">
        <v>0.128</v>
      </c>
    </row>
    <row r="14" spans="1:7">
      <c r="A14" s="932" t="s">
        <v>840</v>
      </c>
      <c r="B14" s="934">
        <v>0.151</v>
      </c>
      <c r="C14" s="934">
        <v>0.17399999999999999</v>
      </c>
      <c r="D14" s="934">
        <v>0.14899999999999999</v>
      </c>
      <c r="E14" s="934">
        <v>0.129</v>
      </c>
    </row>
    <row r="15" spans="1:7" ht="13.5" thickBot="1">
      <c r="A15" s="929" t="s">
        <v>841</v>
      </c>
      <c r="B15" s="936">
        <v>0.121</v>
      </c>
      <c r="C15" s="936">
        <v>0.106</v>
      </c>
      <c r="D15" s="931">
        <v>9.5000000000000001E-2</v>
      </c>
      <c r="E15" s="931">
        <v>0.106</v>
      </c>
    </row>
    <row r="16" spans="1:7" ht="13.5">
      <c r="A16" s="932" t="s">
        <v>1466</v>
      </c>
      <c r="B16" s="934">
        <v>8.4000000000000005E-2</v>
      </c>
      <c r="C16" s="934">
        <v>0.16300000000000001</v>
      </c>
      <c r="D16" s="933"/>
      <c r="E16" s="933">
        <v>0.16800000000000001</v>
      </c>
    </row>
    <row r="17" spans="1:7">
      <c r="A17" s="929" t="s">
        <v>842</v>
      </c>
      <c r="B17" s="931">
        <v>0.107</v>
      </c>
      <c r="C17" s="931">
        <v>0.113</v>
      </c>
      <c r="D17" s="931">
        <v>0.123</v>
      </c>
      <c r="E17" s="931">
        <v>0.13600000000000001</v>
      </c>
    </row>
    <row r="18" spans="1:7">
      <c r="A18" s="932" t="s">
        <v>843</v>
      </c>
      <c r="B18" s="934">
        <v>0.16900000000000001</v>
      </c>
      <c r="C18" s="934">
        <v>0.17299999999999999</v>
      </c>
      <c r="D18" s="933"/>
      <c r="E18" s="933"/>
    </row>
    <row r="19" spans="1:7">
      <c r="A19" s="929" t="s">
        <v>1228</v>
      </c>
      <c r="B19" s="933"/>
      <c r="C19" s="933"/>
      <c r="D19" s="931">
        <v>0.11899999999999999</v>
      </c>
      <c r="E19" s="931">
        <v>0.11600000000000001</v>
      </c>
    </row>
    <row r="20" spans="1:7">
      <c r="A20" s="932" t="s">
        <v>844</v>
      </c>
      <c r="B20" s="934">
        <v>0.125</v>
      </c>
      <c r="C20" s="934">
        <v>0.13800000000000001</v>
      </c>
      <c r="D20" s="934">
        <v>0.13100000000000001</v>
      </c>
      <c r="E20" s="934">
        <v>0.127</v>
      </c>
    </row>
    <row r="21" spans="1:7">
      <c r="A21" s="929" t="s">
        <v>845</v>
      </c>
      <c r="B21" s="931">
        <v>0.14000000000000001</v>
      </c>
      <c r="C21" s="931">
        <v>0.14599999999999999</v>
      </c>
      <c r="D21" s="931">
        <v>0.13900000000000001</v>
      </c>
      <c r="E21" s="931">
        <v>0.107</v>
      </c>
    </row>
    <row r="22" spans="1:7">
      <c r="A22" s="932" t="s">
        <v>847</v>
      </c>
      <c r="B22" s="934">
        <v>8.5999999999999993E-2</v>
      </c>
      <c r="C22" s="934">
        <v>0.114</v>
      </c>
      <c r="D22" s="934">
        <v>0.13100000000000001</v>
      </c>
      <c r="E22" s="934">
        <v>0.10299999999999999</v>
      </c>
    </row>
    <row r="23" spans="1:7" s="939" customFormat="1">
      <c r="A23" s="929" t="s">
        <v>846</v>
      </c>
      <c r="B23" s="931">
        <v>0.158</v>
      </c>
      <c r="C23" s="931">
        <v>0.14599999999999999</v>
      </c>
      <c r="D23" s="933"/>
      <c r="E23" s="933"/>
    </row>
    <row r="24" spans="1:7">
      <c r="A24" s="932" t="s">
        <v>848</v>
      </c>
      <c r="B24" s="934">
        <v>0.13900000000000001</v>
      </c>
      <c r="C24" s="934">
        <v>0.11600000000000001</v>
      </c>
      <c r="D24" s="934">
        <v>0.13300000000000001</v>
      </c>
      <c r="E24" s="934">
        <v>0.108</v>
      </c>
      <c r="F24" s="607"/>
      <c r="G24" s="607"/>
    </row>
    <row r="25" spans="1:7">
      <c r="A25" s="929" t="s">
        <v>849</v>
      </c>
      <c r="B25" s="931">
        <v>0.114</v>
      </c>
      <c r="C25" s="931">
        <v>0.111</v>
      </c>
      <c r="D25" s="931">
        <v>0.127</v>
      </c>
      <c r="E25" s="931">
        <v>0.11</v>
      </c>
    </row>
    <row r="26" spans="1:7">
      <c r="A26" s="932" t="s">
        <v>210</v>
      </c>
      <c r="B26" s="934">
        <v>7.2999999999999995E-2</v>
      </c>
      <c r="C26" s="934">
        <v>0.13500000000000001</v>
      </c>
      <c r="D26" s="934">
        <v>0.13500000000000001</v>
      </c>
      <c r="E26" s="934">
        <v>0.154</v>
      </c>
    </row>
    <row r="27" spans="1:7" ht="13.5">
      <c r="A27" s="940" t="s">
        <v>1465</v>
      </c>
      <c r="B27" s="941">
        <v>0.20699999999999999</v>
      </c>
      <c r="C27" s="941">
        <v>0.17799999999999999</v>
      </c>
      <c r="D27" s="941">
        <v>0.16800000000000001</v>
      </c>
      <c r="E27" s="941">
        <v>0.14000000000000001</v>
      </c>
    </row>
    <row r="28" spans="1:7">
      <c r="A28" s="3129" t="s">
        <v>1464</v>
      </c>
      <c r="B28" s="3129"/>
      <c r="C28" s="3129"/>
      <c r="D28" s="3129"/>
      <c r="E28" s="3130"/>
    </row>
    <row r="29" spans="1:7">
      <c r="A29" s="2338" t="s">
        <v>1463</v>
      </c>
      <c r="B29" s="2338"/>
      <c r="C29" s="2338"/>
      <c r="D29" s="2338"/>
      <c r="E29" s="3127"/>
    </row>
    <row r="30" spans="1:7" ht="51.75" customHeight="1">
      <c r="A30" s="2332" t="s">
        <v>1747</v>
      </c>
      <c r="B30" s="2332"/>
      <c r="C30" s="2332"/>
      <c r="D30" s="2332"/>
      <c r="E30" s="2332"/>
    </row>
  </sheetData>
  <mergeCells count="4">
    <mergeCell ref="A1:E1"/>
    <mergeCell ref="A28:E28"/>
    <mergeCell ref="A29:E29"/>
    <mergeCell ref="A30:E30"/>
  </mergeCells>
  <pageMargins left="0.7" right="0.7" top="0.75" bottom="0.75" header="0.3" footer="0.3"/>
  <pageSetup orientation="portrait"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tabColor indexed="11"/>
  </sheetPr>
  <dimension ref="A1:L39"/>
  <sheetViews>
    <sheetView showGridLines="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214" customWidth="1"/>
    <col min="2" max="2" width="2.5703125" style="214" customWidth="1"/>
    <col min="3" max="3" width="14.28515625" style="214" customWidth="1"/>
    <col min="4" max="12" width="9.7109375" style="946" customWidth="1"/>
    <col min="13" max="16384" width="9.140625" style="214"/>
  </cols>
  <sheetData>
    <row r="1" spans="1:12" ht="12.75" customHeight="1">
      <c r="A1" s="2503" t="s">
        <v>2210</v>
      </c>
      <c r="B1" s="2503"/>
      <c r="C1" s="2503"/>
      <c r="D1" s="2503"/>
      <c r="E1" s="2503"/>
      <c r="F1" s="2503"/>
      <c r="G1" s="2503"/>
      <c r="H1" s="2503"/>
      <c r="I1" s="2503"/>
      <c r="J1" s="2503"/>
      <c r="K1" s="2503"/>
      <c r="L1" s="2503"/>
    </row>
    <row r="2" spans="1:12">
      <c r="A2" s="2330"/>
      <c r="B2" s="2330"/>
      <c r="C2" s="2330"/>
      <c r="D2" s="2330"/>
      <c r="E2" s="2330"/>
      <c r="F2" s="2330"/>
      <c r="G2" s="2330"/>
      <c r="H2" s="2330"/>
      <c r="I2" s="2330"/>
      <c r="J2" s="2330"/>
      <c r="K2" s="2330"/>
      <c r="L2" s="2330"/>
    </row>
    <row r="3" spans="1:12" ht="13.5" customHeight="1">
      <c r="A3" s="2997" t="s">
        <v>197</v>
      </c>
      <c r="B3" s="2998"/>
      <c r="C3" s="2998"/>
      <c r="D3" s="2523" t="s">
        <v>2211</v>
      </c>
      <c r="E3" s="2789"/>
      <c r="F3" s="2789"/>
      <c r="G3" s="2789"/>
      <c r="H3" s="2789"/>
      <c r="I3" s="2789"/>
      <c r="J3" s="2789"/>
      <c r="K3" s="2789"/>
      <c r="L3" s="2789"/>
    </row>
    <row r="4" spans="1:12" ht="12.75" customHeight="1">
      <c r="A4" s="3016"/>
      <c r="B4" s="2998"/>
      <c r="C4" s="2998"/>
      <c r="D4" s="943">
        <v>2001</v>
      </c>
      <c r="E4" s="943">
        <v>2003</v>
      </c>
      <c r="F4" s="943">
        <v>2005</v>
      </c>
      <c r="G4" s="943">
        <v>2007</v>
      </c>
      <c r="H4" s="944">
        <v>2009</v>
      </c>
      <c r="I4" s="944">
        <v>2011</v>
      </c>
      <c r="J4" s="944">
        <v>2013</v>
      </c>
      <c r="K4" s="944">
        <v>2015</v>
      </c>
      <c r="L4" s="944">
        <v>2017</v>
      </c>
    </row>
    <row r="5" spans="1:12" ht="11.45" customHeight="1">
      <c r="A5" s="3132" t="s">
        <v>855</v>
      </c>
      <c r="B5" s="3133"/>
      <c r="C5" s="3133"/>
      <c r="D5" s="924"/>
      <c r="E5" s="924"/>
      <c r="F5" s="919">
        <v>2.6</v>
      </c>
      <c r="G5" s="919">
        <v>2</v>
      </c>
      <c r="H5" s="924"/>
      <c r="I5" s="924"/>
      <c r="J5" s="919">
        <v>3.1</v>
      </c>
      <c r="K5" s="919">
        <v>8.6999999999999993</v>
      </c>
      <c r="L5" s="919">
        <v>7.5</v>
      </c>
    </row>
    <row r="6" spans="1:12" ht="11.45" customHeight="1">
      <c r="A6" s="3131" t="s">
        <v>854</v>
      </c>
      <c r="B6" s="2830"/>
      <c r="C6" s="2830"/>
      <c r="D6" s="920">
        <v>3.1</v>
      </c>
      <c r="E6" s="920">
        <v>3</v>
      </c>
      <c r="F6" s="920">
        <v>2.2999999999999998</v>
      </c>
      <c r="G6" s="920">
        <v>2.9</v>
      </c>
      <c r="H6" s="920">
        <v>3</v>
      </c>
      <c r="I6" s="920">
        <v>2.6</v>
      </c>
      <c r="J6" s="920">
        <v>2.6</v>
      </c>
      <c r="K6" s="925"/>
      <c r="L6" s="925"/>
    </row>
    <row r="7" spans="1:12" ht="11.45" customHeight="1">
      <c r="A7" s="3132" t="s">
        <v>962</v>
      </c>
      <c r="B7" s="3133"/>
      <c r="C7" s="3133"/>
      <c r="D7" s="919">
        <v>4.5</v>
      </c>
      <c r="E7" s="919">
        <v>2.9</v>
      </c>
      <c r="F7" s="919">
        <v>3.2</v>
      </c>
      <c r="G7" s="919">
        <v>2.5</v>
      </c>
      <c r="H7" s="919">
        <v>4.2</v>
      </c>
      <c r="I7" s="919">
        <v>2.8</v>
      </c>
      <c r="J7" s="919">
        <v>3.7</v>
      </c>
      <c r="K7" s="919">
        <v>3.6</v>
      </c>
      <c r="L7" s="919">
        <v>4</v>
      </c>
    </row>
    <row r="8" spans="1:12" ht="11.45" customHeight="1">
      <c r="A8" s="3131" t="s">
        <v>853</v>
      </c>
      <c r="B8" s="2830"/>
      <c r="C8" s="2830"/>
      <c r="D8" s="918"/>
      <c r="E8" s="918"/>
      <c r="F8" s="920">
        <v>3.3</v>
      </c>
      <c r="G8" s="920">
        <v>2.9</v>
      </c>
      <c r="H8" s="920">
        <v>2.2999999999999998</v>
      </c>
      <c r="I8" s="918"/>
      <c r="J8" s="925">
        <v>4.2</v>
      </c>
      <c r="K8" s="925"/>
      <c r="L8" s="925"/>
    </row>
    <row r="9" spans="1:12" ht="11.45" customHeight="1">
      <c r="A9" s="3132" t="s">
        <v>838</v>
      </c>
      <c r="B9" s="3133"/>
      <c r="C9" s="3133"/>
      <c r="D9" s="919">
        <v>5.2</v>
      </c>
      <c r="E9" s="919">
        <v>3.1</v>
      </c>
      <c r="F9" s="919">
        <v>2.9</v>
      </c>
      <c r="G9" s="919">
        <v>4</v>
      </c>
      <c r="H9" s="919">
        <v>5</v>
      </c>
      <c r="I9" s="919">
        <v>4.5</v>
      </c>
      <c r="J9" s="919">
        <v>5.0999999999999996</v>
      </c>
      <c r="K9" s="919"/>
      <c r="L9" s="919">
        <v>5.7</v>
      </c>
    </row>
    <row r="10" spans="1:12" ht="11.45" customHeight="1">
      <c r="A10" s="3131" t="s">
        <v>839</v>
      </c>
      <c r="B10" s="2830"/>
      <c r="C10" s="2830"/>
      <c r="D10" s="920">
        <v>3.9</v>
      </c>
      <c r="E10" s="920">
        <v>4.2</v>
      </c>
      <c r="F10" s="920">
        <v>4.5999999999999996</v>
      </c>
      <c r="G10" s="920">
        <v>5.2</v>
      </c>
      <c r="H10" s="920">
        <v>3.2</v>
      </c>
      <c r="I10" s="920">
        <v>2.4</v>
      </c>
      <c r="J10" s="918"/>
      <c r="K10" s="918"/>
      <c r="L10" s="918"/>
    </row>
    <row r="11" spans="1:12" ht="11.45" customHeight="1">
      <c r="A11" s="3132" t="s">
        <v>952</v>
      </c>
      <c r="B11" s="3133"/>
      <c r="C11" s="3133"/>
      <c r="D11" s="918"/>
      <c r="E11" s="919">
        <v>2.8</v>
      </c>
      <c r="F11" s="919">
        <v>2.4</v>
      </c>
      <c r="G11" s="918"/>
      <c r="H11" s="918"/>
      <c r="I11" s="918"/>
      <c r="J11" s="925"/>
      <c r="K11" s="919">
        <v>3.3</v>
      </c>
      <c r="L11" s="925"/>
    </row>
    <row r="12" spans="1:12" ht="11.45" customHeight="1">
      <c r="A12" s="3131" t="s">
        <v>856</v>
      </c>
      <c r="B12" s="2830"/>
      <c r="C12" s="2830"/>
      <c r="D12" s="921">
        <v>4.7</v>
      </c>
      <c r="E12" s="921">
        <v>2.7</v>
      </c>
      <c r="F12" s="921">
        <v>1.9</v>
      </c>
      <c r="G12" s="921">
        <v>2.4</v>
      </c>
      <c r="H12" s="921">
        <v>5.8</v>
      </c>
      <c r="I12" s="921">
        <v>2.5</v>
      </c>
      <c r="J12" s="921">
        <v>4.5</v>
      </c>
      <c r="K12" s="921">
        <v>5.3</v>
      </c>
      <c r="L12" s="921">
        <v>4.9000000000000004</v>
      </c>
    </row>
    <row r="13" spans="1:12" ht="11.45" customHeight="1">
      <c r="A13" s="3132" t="s">
        <v>857</v>
      </c>
      <c r="B13" s="3133"/>
      <c r="C13" s="3133"/>
      <c r="D13" s="918"/>
      <c r="E13" s="918"/>
      <c r="F13" s="918"/>
      <c r="G13" s="918"/>
      <c r="H13" s="918"/>
      <c r="I13" s="919">
        <v>5.2</v>
      </c>
      <c r="J13" s="919">
        <v>6.3</v>
      </c>
      <c r="K13" s="918"/>
      <c r="L13" s="918"/>
    </row>
    <row r="14" spans="1:12" ht="11.45" customHeight="1">
      <c r="A14" s="3131" t="s">
        <v>956</v>
      </c>
      <c r="B14" s="2830"/>
      <c r="C14" s="2830"/>
      <c r="D14" s="918"/>
      <c r="E14" s="918"/>
      <c r="F14" s="921">
        <v>4.8</v>
      </c>
      <c r="G14" s="920">
        <v>5.3</v>
      </c>
      <c r="H14" s="918"/>
      <c r="I14" s="918"/>
      <c r="J14" s="918"/>
      <c r="K14" s="918"/>
      <c r="L14" s="918"/>
    </row>
    <row r="15" spans="1:12" ht="11.45" customHeight="1">
      <c r="A15" s="3132" t="s">
        <v>1227</v>
      </c>
      <c r="B15" s="3133"/>
      <c r="C15" s="3133"/>
      <c r="D15" s="918"/>
      <c r="E15" s="918"/>
      <c r="F15" s="918"/>
      <c r="G15" s="918"/>
      <c r="H15" s="918"/>
      <c r="I15" s="918"/>
      <c r="J15" s="918"/>
      <c r="K15" s="919">
        <v>3</v>
      </c>
      <c r="L15" s="919">
        <v>3.3</v>
      </c>
    </row>
    <row r="16" spans="1:12" ht="11.45" customHeight="1">
      <c r="A16" s="3131" t="s">
        <v>840</v>
      </c>
      <c r="B16" s="2830"/>
      <c r="C16" s="2830"/>
      <c r="D16" s="921">
        <v>5.7</v>
      </c>
      <c r="E16" s="918"/>
      <c r="F16" s="918"/>
      <c r="G16" s="921">
        <v>5.3</v>
      </c>
      <c r="H16" s="918"/>
      <c r="I16" s="921">
        <v>5.0999999999999996</v>
      </c>
      <c r="J16" s="921">
        <v>3.2</v>
      </c>
      <c r="K16" s="921">
        <v>6.6</v>
      </c>
      <c r="L16" s="921">
        <v>5.6</v>
      </c>
    </row>
    <row r="17" spans="1:12" ht="11.45" customHeight="1">
      <c r="A17" s="3132" t="s">
        <v>841</v>
      </c>
      <c r="B17" s="3133"/>
      <c r="C17" s="3133"/>
      <c r="D17" s="919">
        <v>4.4000000000000004</v>
      </c>
      <c r="E17" s="919">
        <v>3.3</v>
      </c>
      <c r="F17" s="919">
        <v>3.6</v>
      </c>
      <c r="G17" s="919">
        <v>2.2999999999999998</v>
      </c>
      <c r="H17" s="919">
        <v>3.5</v>
      </c>
      <c r="I17" s="919">
        <v>3.8</v>
      </c>
      <c r="J17" s="919">
        <v>5</v>
      </c>
      <c r="K17" s="919">
        <v>2.5</v>
      </c>
      <c r="L17" s="919">
        <v>2.6</v>
      </c>
    </row>
    <row r="18" spans="1:12" ht="11.45" customHeight="1">
      <c r="A18" s="3131" t="s">
        <v>1467</v>
      </c>
      <c r="B18" s="2830"/>
      <c r="C18" s="2830"/>
      <c r="D18" s="918"/>
      <c r="E18" s="921">
        <v>2.7</v>
      </c>
      <c r="F18" s="921">
        <v>2.7</v>
      </c>
      <c r="G18" s="921">
        <v>1.6</v>
      </c>
      <c r="H18" s="921">
        <v>2.6</v>
      </c>
      <c r="I18" s="921">
        <v>1.8</v>
      </c>
      <c r="J18" s="921">
        <v>2.4</v>
      </c>
      <c r="K18" s="924"/>
      <c r="L18" s="921">
        <v>7.3</v>
      </c>
    </row>
    <row r="19" spans="1:12" ht="11.45" customHeight="1">
      <c r="A19" s="3132" t="s">
        <v>842</v>
      </c>
      <c r="B19" s="3133"/>
      <c r="C19" s="3133"/>
      <c r="D19" s="919">
        <v>3.2</v>
      </c>
      <c r="E19" s="919">
        <v>3.1</v>
      </c>
      <c r="F19" s="919">
        <v>2.2999999999999998</v>
      </c>
      <c r="G19" s="919">
        <v>3.5</v>
      </c>
      <c r="H19" s="919">
        <v>3.8</v>
      </c>
      <c r="I19" s="919">
        <v>3.7</v>
      </c>
      <c r="J19" s="924"/>
      <c r="K19" s="919">
        <v>3.1</v>
      </c>
      <c r="L19" s="919">
        <v>4.5</v>
      </c>
    </row>
    <row r="20" spans="1:12" ht="11.45" customHeight="1">
      <c r="A20" s="3131" t="s">
        <v>959</v>
      </c>
      <c r="B20" s="2830"/>
      <c r="C20" s="2830"/>
      <c r="D20" s="921">
        <v>4.5</v>
      </c>
      <c r="E20" s="921">
        <v>5</v>
      </c>
      <c r="F20" s="921">
        <v>7.7</v>
      </c>
      <c r="G20" s="924"/>
      <c r="H20" s="924"/>
      <c r="I20" s="924"/>
      <c r="J20" s="918"/>
      <c r="K20" s="918"/>
      <c r="L20" s="918"/>
    </row>
    <row r="21" spans="1:12" ht="11.45" customHeight="1">
      <c r="A21" s="3132" t="s">
        <v>867</v>
      </c>
      <c r="B21" s="3133"/>
      <c r="C21" s="3133"/>
      <c r="D21" s="919">
        <v>2.6</v>
      </c>
      <c r="E21" s="919">
        <v>2.5</v>
      </c>
      <c r="F21" s="919">
        <v>2.5</v>
      </c>
      <c r="G21" s="919">
        <v>2.1</v>
      </c>
      <c r="H21" s="924"/>
      <c r="I21" s="924"/>
      <c r="J21" s="919">
        <v>2.6</v>
      </c>
      <c r="K21" s="918"/>
      <c r="L21" s="918"/>
    </row>
    <row r="22" spans="1:12" ht="11.45" customHeight="1">
      <c r="A22" s="3131" t="s">
        <v>1228</v>
      </c>
      <c r="B22" s="2830"/>
      <c r="C22" s="2830"/>
      <c r="D22" s="918"/>
      <c r="E22" s="918"/>
      <c r="F22" s="918"/>
      <c r="G22" s="918"/>
      <c r="H22" s="918"/>
      <c r="I22" s="924"/>
      <c r="J22" s="924"/>
      <c r="K22" s="924"/>
      <c r="L22" s="921">
        <v>4</v>
      </c>
    </row>
    <row r="23" spans="1:12" ht="11.45" customHeight="1">
      <c r="A23" s="3132" t="s">
        <v>960</v>
      </c>
      <c r="B23" s="3133"/>
      <c r="C23" s="3133"/>
      <c r="D23" s="919">
        <v>4.8</v>
      </c>
      <c r="E23" s="919">
        <v>2.8</v>
      </c>
      <c r="F23" s="919">
        <v>3.1</v>
      </c>
      <c r="G23" s="919">
        <v>3.1</v>
      </c>
      <c r="H23" s="919">
        <v>3.1</v>
      </c>
      <c r="I23" s="919">
        <v>4.0999999999999996</v>
      </c>
      <c r="J23" s="919">
        <v>6</v>
      </c>
      <c r="K23" s="919">
        <v>3.5</v>
      </c>
      <c r="L23" s="919">
        <v>4.8</v>
      </c>
    </row>
    <row r="24" spans="1:12" ht="11.45" customHeight="1">
      <c r="A24" s="3134" t="s">
        <v>845</v>
      </c>
      <c r="B24" s="2326"/>
      <c r="C24" s="2326"/>
      <c r="D24" s="921">
        <v>5.4</v>
      </c>
      <c r="E24" s="921">
        <v>5.6</v>
      </c>
      <c r="F24" s="921">
        <v>4.0999999999999996</v>
      </c>
      <c r="G24" s="921">
        <v>3.9</v>
      </c>
      <c r="H24" s="921">
        <v>3</v>
      </c>
      <c r="I24" s="921">
        <v>4.7</v>
      </c>
      <c r="J24" s="921">
        <v>3.4</v>
      </c>
      <c r="K24" s="921">
        <v>5</v>
      </c>
      <c r="L24" s="921">
        <v>4.5</v>
      </c>
    </row>
    <row r="25" spans="1:12" ht="11.45" customHeight="1">
      <c r="A25" s="3132" t="s">
        <v>847</v>
      </c>
      <c r="B25" s="3133"/>
      <c r="C25" s="3133"/>
      <c r="D25" s="919">
        <v>4.0999999999999996</v>
      </c>
      <c r="E25" s="919">
        <v>2.2999999999999998</v>
      </c>
      <c r="F25" s="924"/>
      <c r="G25" s="919">
        <v>3</v>
      </c>
      <c r="H25" s="919">
        <v>3.5</v>
      </c>
      <c r="I25" s="919">
        <v>3.7</v>
      </c>
      <c r="J25" s="919">
        <v>3</v>
      </c>
      <c r="K25" s="919">
        <v>5.9</v>
      </c>
      <c r="L25" s="919">
        <v>3.1</v>
      </c>
    </row>
    <row r="26" spans="1:12" ht="11.45" customHeight="1">
      <c r="A26" s="3134" t="s">
        <v>846</v>
      </c>
      <c r="B26" s="2326"/>
      <c r="C26" s="2326"/>
      <c r="D26" s="921">
        <v>5.2</v>
      </c>
      <c r="E26" s="921">
        <v>5.5</v>
      </c>
      <c r="F26" s="921">
        <v>5.3</v>
      </c>
      <c r="G26" s="921">
        <v>3</v>
      </c>
      <c r="H26" s="921">
        <v>2.7</v>
      </c>
      <c r="I26" s="921">
        <v>4</v>
      </c>
      <c r="J26" s="921">
        <v>2</v>
      </c>
      <c r="K26" s="918"/>
      <c r="L26" s="918"/>
    </row>
    <row r="27" spans="1:12" ht="11.45" customHeight="1">
      <c r="A27" s="3132" t="s">
        <v>848</v>
      </c>
      <c r="B27" s="3133"/>
      <c r="C27" s="3133"/>
      <c r="D27" s="919">
        <v>5.2</v>
      </c>
      <c r="E27" s="919">
        <v>4.4000000000000004</v>
      </c>
      <c r="F27" s="919">
        <v>4.0999999999999996</v>
      </c>
      <c r="G27" s="919">
        <v>3.8</v>
      </c>
      <c r="H27" s="919">
        <v>2.7</v>
      </c>
      <c r="I27" s="919">
        <v>2.9</v>
      </c>
      <c r="J27" s="924"/>
      <c r="K27" s="919">
        <v>2.7</v>
      </c>
      <c r="L27" s="919">
        <v>3</v>
      </c>
    </row>
    <row r="28" spans="1:12" ht="11.45" customHeight="1">
      <c r="A28" s="3131" t="s">
        <v>849</v>
      </c>
      <c r="B28" s="2830"/>
      <c r="C28" s="2830"/>
      <c r="D28" s="921">
        <v>2.2999999999999998</v>
      </c>
      <c r="E28" s="924"/>
      <c r="F28" s="921">
        <v>2.6</v>
      </c>
      <c r="G28" s="921">
        <v>2.7</v>
      </c>
      <c r="H28" s="921">
        <v>3.2</v>
      </c>
      <c r="I28" s="924"/>
      <c r="J28" s="924"/>
      <c r="K28" s="924"/>
      <c r="L28" s="924"/>
    </row>
    <row r="29" spans="1:12" ht="11.45" customHeight="1">
      <c r="A29" s="3132" t="s">
        <v>861</v>
      </c>
      <c r="B29" s="3133"/>
      <c r="C29" s="3133"/>
      <c r="D29" s="924"/>
      <c r="E29" s="924"/>
      <c r="F29" s="924"/>
      <c r="G29" s="924"/>
      <c r="H29" s="919">
        <v>3.8</v>
      </c>
      <c r="I29" s="924"/>
      <c r="J29" s="924"/>
      <c r="K29" s="924"/>
      <c r="L29" s="924"/>
    </row>
    <row r="30" spans="1:12" ht="12" customHeight="1">
      <c r="A30" s="3134" t="s">
        <v>210</v>
      </c>
      <c r="B30" s="2326"/>
      <c r="C30" s="2326"/>
      <c r="D30" s="921">
        <v>4.2</v>
      </c>
      <c r="E30" s="921">
        <v>7.4</v>
      </c>
      <c r="F30" s="921">
        <v>1.6</v>
      </c>
      <c r="G30" s="924"/>
      <c r="H30" s="924"/>
      <c r="I30" s="921">
        <v>3.9</v>
      </c>
      <c r="J30" s="921">
        <v>5.6</v>
      </c>
      <c r="K30" s="924"/>
      <c r="L30" s="924"/>
    </row>
    <row r="31" spans="1:12" ht="12.4" customHeight="1">
      <c r="A31" s="3126" t="s">
        <v>964</v>
      </c>
      <c r="B31" s="3100"/>
      <c r="C31" s="3100"/>
      <c r="D31" s="922">
        <v>5</v>
      </c>
      <c r="E31" s="922">
        <v>6.1</v>
      </c>
      <c r="F31" s="922">
        <v>4</v>
      </c>
      <c r="G31" s="922">
        <v>3.9</v>
      </c>
      <c r="H31" s="922">
        <v>3.3</v>
      </c>
      <c r="I31" s="922">
        <v>3.6</v>
      </c>
      <c r="J31" s="922">
        <v>3.2</v>
      </c>
      <c r="K31" s="922">
        <v>3.5</v>
      </c>
      <c r="L31" s="922">
        <v>2.9</v>
      </c>
    </row>
    <row r="32" spans="1:12" ht="10.15" customHeight="1">
      <c r="A32" s="3017" t="s">
        <v>666</v>
      </c>
      <c r="B32" s="3017"/>
      <c r="C32" s="3017"/>
      <c r="D32" s="945"/>
      <c r="E32" s="945"/>
      <c r="F32" s="945"/>
      <c r="G32" s="945"/>
      <c r="H32" s="945"/>
      <c r="I32" s="945"/>
      <c r="J32" s="945"/>
      <c r="K32" s="945"/>
      <c r="L32" s="945"/>
    </row>
    <row r="33" spans="1:12" ht="12.4" customHeight="1">
      <c r="A33" s="2335" t="s">
        <v>1080</v>
      </c>
      <c r="B33" s="2336"/>
      <c r="C33" s="2336"/>
      <c r="D33" s="2336"/>
      <c r="E33" s="2336"/>
      <c r="F33" s="2336"/>
      <c r="G33" s="2336"/>
      <c r="H33" s="2336"/>
      <c r="I33" s="2336"/>
      <c r="J33" s="2336"/>
      <c r="K33" s="2336"/>
      <c r="L33" s="2336"/>
    </row>
    <row r="34" spans="1:12" ht="12" hidden="1" customHeight="1">
      <c r="A34" s="2336"/>
      <c r="B34" s="2336"/>
      <c r="C34" s="2336"/>
      <c r="D34" s="2336"/>
      <c r="E34" s="2336"/>
      <c r="F34" s="2336"/>
      <c r="G34" s="2336"/>
      <c r="H34" s="2336"/>
      <c r="I34" s="2336"/>
      <c r="J34" s="2336"/>
      <c r="K34" s="2336"/>
      <c r="L34" s="2336"/>
    </row>
    <row r="35" spans="1:12" ht="12.4" customHeight="1">
      <c r="A35" s="2335" t="s">
        <v>958</v>
      </c>
      <c r="B35" s="2336"/>
      <c r="C35" s="2336"/>
      <c r="D35" s="2336"/>
      <c r="E35" s="2336"/>
      <c r="F35" s="2336"/>
      <c r="G35" s="2336"/>
      <c r="H35" s="2336"/>
      <c r="I35" s="2336"/>
      <c r="J35" s="2336"/>
      <c r="K35" s="2336"/>
      <c r="L35" s="2336"/>
    </row>
    <row r="36" spans="1:12" s="627" customFormat="1">
      <c r="A36" s="2501" t="s">
        <v>1468</v>
      </c>
      <c r="B36" s="2332"/>
      <c r="C36" s="2332"/>
      <c r="D36" s="2332"/>
      <c r="E36" s="2332"/>
      <c r="F36" s="2332"/>
      <c r="G36" s="2332"/>
      <c r="H36" s="2332"/>
      <c r="I36" s="2332"/>
      <c r="J36" s="2332"/>
      <c r="K36" s="2332"/>
      <c r="L36" s="2332"/>
    </row>
    <row r="37" spans="1:12" s="627" customFormat="1">
      <c r="A37" s="2501" t="s">
        <v>961</v>
      </c>
      <c r="B37" s="2332"/>
      <c r="C37" s="2332"/>
      <c r="D37" s="2332"/>
      <c r="E37" s="2332"/>
      <c r="F37" s="2332"/>
      <c r="G37" s="2332"/>
      <c r="H37" s="2332"/>
      <c r="I37" s="2332"/>
      <c r="J37" s="2332"/>
      <c r="K37" s="2332"/>
      <c r="L37" s="2332"/>
    </row>
    <row r="38" spans="1:12">
      <c r="A38" s="2335" t="s">
        <v>963</v>
      </c>
      <c r="B38" s="2336"/>
      <c r="C38" s="2336"/>
      <c r="D38" s="2336"/>
      <c r="E38" s="2336"/>
      <c r="F38" s="2336"/>
      <c r="G38" s="2336"/>
      <c r="H38" s="2336"/>
      <c r="I38" s="2336"/>
      <c r="J38" s="2336"/>
      <c r="K38" s="2336"/>
      <c r="L38" s="2336"/>
    </row>
    <row r="39" spans="1:12" ht="83.25" customHeight="1">
      <c r="A39" s="2332" t="s">
        <v>667</v>
      </c>
      <c r="B39" s="2332"/>
      <c r="C39" s="2539" t="s">
        <v>1446</v>
      </c>
      <c r="D39" s="2539"/>
      <c r="E39" s="2539"/>
      <c r="F39" s="2539"/>
      <c r="G39" s="2539"/>
      <c r="H39" s="2539"/>
      <c r="I39" s="2539"/>
      <c r="J39" s="2539"/>
      <c r="K39" s="2539"/>
      <c r="L39" s="2539"/>
    </row>
  </sheetData>
  <mergeCells count="38">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39:B39"/>
    <mergeCell ref="C39:L39"/>
    <mergeCell ref="A32:C32"/>
    <mergeCell ref="A33:L34"/>
    <mergeCell ref="A35:L35"/>
    <mergeCell ref="A36:L36"/>
    <mergeCell ref="A37:L37"/>
    <mergeCell ref="A38:L38"/>
  </mergeCells>
  <pageMargins left="0.75" right="0.75" top="1" bottom="1" header="0.5" footer="0.5"/>
  <pageSetup orientation="landscape"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sheetPr>
  <dimension ref="A1:P37"/>
  <sheetViews>
    <sheetView showGridLines="0" zoomScaleNormal="100" workbookViewId="0">
      <selection sqref="A1:M1"/>
    </sheetView>
  </sheetViews>
  <sheetFormatPr defaultColWidth="9.140625" defaultRowHeight="12.75"/>
  <cols>
    <col min="1" max="1" width="5.140625" style="350" customWidth="1"/>
    <col min="2" max="2" width="2.5703125" style="350" customWidth="1"/>
    <col min="3" max="3" width="3.42578125" style="350" customWidth="1"/>
    <col min="4" max="4" width="7.7109375" style="350" customWidth="1"/>
    <col min="5" max="7" width="9.140625" style="350"/>
    <col min="8" max="8" width="7.7109375" style="350" customWidth="1"/>
    <col min="9" max="10" width="9.140625" style="350"/>
    <col min="11" max="12" width="7.7109375" style="350" customWidth="1"/>
    <col min="13" max="13" width="11.7109375" style="350" customWidth="1"/>
    <col min="14" max="16384" width="9.140625" style="350"/>
  </cols>
  <sheetData>
    <row r="1" spans="1:16" ht="12.75" customHeight="1">
      <c r="A1" s="2413" t="s">
        <v>1910</v>
      </c>
      <c r="B1" s="2433"/>
      <c r="C1" s="2433"/>
      <c r="D1" s="2433"/>
      <c r="E1" s="2433"/>
      <c r="F1" s="2433"/>
      <c r="G1" s="2433"/>
      <c r="H1" s="2433"/>
      <c r="I1" s="2433"/>
      <c r="J1" s="2433"/>
      <c r="K1" s="2433"/>
      <c r="L1" s="2433"/>
      <c r="M1" s="2433"/>
    </row>
    <row r="2" spans="1:16" ht="45" customHeight="1">
      <c r="A2" s="2390" t="s">
        <v>811</v>
      </c>
      <c r="B2" s="2434"/>
      <c r="C2" s="2434"/>
      <c r="D2" s="1323" t="s">
        <v>44</v>
      </c>
      <c r="E2" s="1323" t="s">
        <v>45</v>
      </c>
      <c r="F2" s="1323" t="s">
        <v>757</v>
      </c>
      <c r="G2" s="1323" t="s">
        <v>46</v>
      </c>
      <c r="H2" s="1323" t="s">
        <v>47</v>
      </c>
      <c r="I2" s="1323" t="s">
        <v>48</v>
      </c>
      <c r="J2" s="1323" t="s">
        <v>49</v>
      </c>
      <c r="K2" s="1323" t="s">
        <v>758</v>
      </c>
      <c r="L2" s="1323" t="s">
        <v>1329</v>
      </c>
      <c r="M2" s="1327" t="s">
        <v>50</v>
      </c>
    </row>
    <row r="3" spans="1:16">
      <c r="A3" s="2428">
        <v>1991</v>
      </c>
      <c r="B3" s="2429"/>
      <c r="C3" s="2429"/>
      <c r="D3" s="695">
        <v>11.6</v>
      </c>
      <c r="E3" s="695">
        <v>8.6999999999999993</v>
      </c>
      <c r="F3" s="695">
        <v>2.7</v>
      </c>
      <c r="G3" s="1357">
        <v>1.6</v>
      </c>
      <c r="H3" s="695">
        <v>1.5</v>
      </c>
      <c r="I3" s="695">
        <v>0.7</v>
      </c>
      <c r="J3" s="695">
        <v>3.3</v>
      </c>
      <c r="K3" s="695">
        <v>42.8</v>
      </c>
      <c r="L3" s="695">
        <v>20.8</v>
      </c>
      <c r="M3" s="801">
        <v>14800</v>
      </c>
    </row>
    <row r="4" spans="1:16">
      <c r="A4" s="2275">
        <v>1992</v>
      </c>
      <c r="B4" s="2296"/>
      <c r="C4" s="2296"/>
      <c r="D4" s="38">
        <v>11</v>
      </c>
      <c r="E4" s="38">
        <v>8.1</v>
      </c>
      <c r="F4" s="38">
        <v>2.7</v>
      </c>
      <c r="G4" s="259">
        <v>1.8</v>
      </c>
      <c r="H4" s="38">
        <v>1.6</v>
      </c>
      <c r="I4" s="38">
        <v>0.7</v>
      </c>
      <c r="J4" s="38">
        <v>3.6</v>
      </c>
      <c r="K4" s="38">
        <v>39.9</v>
      </c>
      <c r="L4" s="38">
        <v>21.5</v>
      </c>
      <c r="M4" s="72">
        <v>14800</v>
      </c>
    </row>
    <row r="5" spans="1:16">
      <c r="A5" s="2428">
        <v>1993</v>
      </c>
      <c r="B5" s="2429"/>
      <c r="C5" s="2429"/>
      <c r="D5" s="695">
        <v>14</v>
      </c>
      <c r="E5" s="695">
        <v>10.9</v>
      </c>
      <c r="F5" s="695">
        <v>3.3</v>
      </c>
      <c r="G5" s="1357">
        <v>1.9</v>
      </c>
      <c r="H5" s="695">
        <v>1.6</v>
      </c>
      <c r="I5" s="695">
        <v>0.9</v>
      </c>
      <c r="J5" s="695">
        <v>4.3</v>
      </c>
      <c r="K5" s="695">
        <v>38.200000000000003</v>
      </c>
      <c r="L5" s="695">
        <v>24.7</v>
      </c>
      <c r="M5" s="801">
        <v>15300</v>
      </c>
    </row>
    <row r="6" spans="1:16">
      <c r="A6" s="2275">
        <v>1994</v>
      </c>
      <c r="B6" s="2296"/>
      <c r="C6" s="2296"/>
      <c r="D6" s="38">
        <v>18.5</v>
      </c>
      <c r="E6" s="38">
        <v>15.8</v>
      </c>
      <c r="F6" s="38">
        <v>3.6</v>
      </c>
      <c r="G6" s="259">
        <v>2.4</v>
      </c>
      <c r="H6" s="38">
        <v>2</v>
      </c>
      <c r="I6" s="38">
        <v>1.2</v>
      </c>
      <c r="J6" s="38">
        <v>4.5</v>
      </c>
      <c r="K6" s="38">
        <v>39.200000000000003</v>
      </c>
      <c r="L6" s="38">
        <v>25.4</v>
      </c>
      <c r="M6" s="72">
        <v>15800</v>
      </c>
      <c r="O6" s="246"/>
      <c r="P6" s="246"/>
    </row>
    <row r="7" spans="1:16">
      <c r="A7" s="2428">
        <v>1995</v>
      </c>
      <c r="B7" s="2429"/>
      <c r="C7" s="2429"/>
      <c r="D7" s="695">
        <v>20.2</v>
      </c>
      <c r="E7" s="695">
        <v>17.2</v>
      </c>
      <c r="F7" s="695">
        <v>3.5</v>
      </c>
      <c r="G7" s="1357">
        <v>3.3</v>
      </c>
      <c r="H7" s="695">
        <v>3</v>
      </c>
      <c r="I7" s="695">
        <v>1.7</v>
      </c>
      <c r="J7" s="695">
        <v>5.3</v>
      </c>
      <c r="K7" s="695">
        <v>38.799999999999997</v>
      </c>
      <c r="L7" s="695">
        <v>27.9</v>
      </c>
      <c r="M7" s="801">
        <v>17000</v>
      </c>
      <c r="O7" s="246"/>
      <c r="P7" s="246"/>
    </row>
    <row r="8" spans="1:16">
      <c r="A8" s="2275">
        <v>1996</v>
      </c>
      <c r="B8" s="2296"/>
      <c r="C8" s="2296"/>
      <c r="D8" s="38">
        <v>23.2</v>
      </c>
      <c r="E8" s="38">
        <v>20.399999999999999</v>
      </c>
      <c r="F8" s="38">
        <v>3.3</v>
      </c>
      <c r="G8" s="259">
        <v>2.8</v>
      </c>
      <c r="H8" s="38">
        <v>2.4</v>
      </c>
      <c r="I8" s="38">
        <v>1.7</v>
      </c>
      <c r="J8" s="38">
        <v>5.5</v>
      </c>
      <c r="K8" s="38">
        <v>40.4</v>
      </c>
      <c r="L8" s="38">
        <v>30.4</v>
      </c>
      <c r="M8" s="72">
        <v>15600</v>
      </c>
      <c r="O8" s="246"/>
      <c r="P8" s="246"/>
    </row>
    <row r="9" spans="1:16">
      <c r="A9" s="2428">
        <v>1997</v>
      </c>
      <c r="B9" s="2429"/>
      <c r="C9" s="2429"/>
      <c r="D9" s="695">
        <v>23</v>
      </c>
      <c r="E9" s="695">
        <v>20.5</v>
      </c>
      <c r="F9" s="695">
        <v>3</v>
      </c>
      <c r="G9" s="1357">
        <v>3.3</v>
      </c>
      <c r="H9" s="695">
        <v>2.8</v>
      </c>
      <c r="I9" s="695">
        <v>2</v>
      </c>
      <c r="J9" s="695">
        <v>5.0999999999999996</v>
      </c>
      <c r="K9" s="695">
        <v>40.1</v>
      </c>
      <c r="L9" s="695">
        <v>29.8</v>
      </c>
      <c r="M9" s="801">
        <v>15500</v>
      </c>
      <c r="O9" s="246"/>
      <c r="P9" s="246"/>
    </row>
    <row r="10" spans="1:16">
      <c r="A10" s="2275">
        <v>1998</v>
      </c>
      <c r="B10" s="2296"/>
      <c r="C10" s="2296"/>
      <c r="D10" s="38">
        <v>21.5</v>
      </c>
      <c r="E10" s="38">
        <v>18.7</v>
      </c>
      <c r="F10" s="38">
        <v>2.9</v>
      </c>
      <c r="G10" s="259">
        <v>3.2</v>
      </c>
      <c r="H10" s="38">
        <v>2.7</v>
      </c>
      <c r="I10" s="38">
        <v>2.1</v>
      </c>
      <c r="J10" s="38">
        <v>5.0999999999999996</v>
      </c>
      <c r="K10" s="38">
        <v>38.799999999999997</v>
      </c>
      <c r="L10" s="38">
        <v>27.6</v>
      </c>
      <c r="M10" s="72">
        <v>15000</v>
      </c>
      <c r="O10" s="246"/>
      <c r="P10" s="246"/>
    </row>
    <row r="11" spans="1:16">
      <c r="A11" s="2428">
        <v>1999</v>
      </c>
      <c r="B11" s="2429"/>
      <c r="C11" s="2429"/>
      <c r="D11" s="695">
        <v>22.1</v>
      </c>
      <c r="E11" s="695">
        <v>19.399999999999999</v>
      </c>
      <c r="F11" s="695">
        <v>2.6</v>
      </c>
      <c r="G11" s="1357">
        <v>2.9</v>
      </c>
      <c r="H11" s="695">
        <v>2.2999999999999998</v>
      </c>
      <c r="I11" s="695">
        <v>1.8</v>
      </c>
      <c r="J11" s="695">
        <v>5</v>
      </c>
      <c r="K11" s="695">
        <v>40</v>
      </c>
      <c r="L11" s="695">
        <v>25.7</v>
      </c>
      <c r="M11" s="801">
        <v>13600</v>
      </c>
    </row>
    <row r="12" spans="1:16">
      <c r="A12" s="2275">
        <v>2000</v>
      </c>
      <c r="B12" s="2296"/>
      <c r="C12" s="2296"/>
      <c r="D12" s="38">
        <v>22.5</v>
      </c>
      <c r="E12" s="38">
        <v>19.7</v>
      </c>
      <c r="F12" s="38">
        <v>2.6</v>
      </c>
      <c r="G12" s="259">
        <v>2.2999999999999998</v>
      </c>
      <c r="H12" s="38">
        <v>1.6</v>
      </c>
      <c r="I12" s="38">
        <v>1.8</v>
      </c>
      <c r="J12" s="38">
        <v>5.4</v>
      </c>
      <c r="K12" s="38">
        <v>41</v>
      </c>
      <c r="L12" s="38">
        <v>23.9</v>
      </c>
      <c r="M12" s="72">
        <v>14300</v>
      </c>
    </row>
    <row r="13" spans="1:16">
      <c r="A13" s="2428">
        <v>2001</v>
      </c>
      <c r="B13" s="2429"/>
      <c r="C13" s="2429"/>
      <c r="D13" s="695">
        <v>22.7</v>
      </c>
      <c r="E13" s="695">
        <v>19.8</v>
      </c>
      <c r="F13" s="695">
        <v>2.4</v>
      </c>
      <c r="G13" s="1357">
        <v>2.1</v>
      </c>
      <c r="H13" s="695">
        <v>1.5</v>
      </c>
      <c r="I13" s="695">
        <v>1.3</v>
      </c>
      <c r="J13" s="695">
        <v>5.6</v>
      </c>
      <c r="K13" s="695">
        <v>39</v>
      </c>
      <c r="L13" s="695">
        <v>21.3</v>
      </c>
      <c r="M13" s="801">
        <v>14000</v>
      </c>
    </row>
    <row r="14" spans="1:16">
      <c r="A14" s="2275">
        <v>2002</v>
      </c>
      <c r="B14" s="2296"/>
      <c r="C14" s="2296"/>
      <c r="D14" s="38">
        <v>20.8</v>
      </c>
      <c r="E14" s="38">
        <v>17.8</v>
      </c>
      <c r="F14" s="38">
        <v>2.4</v>
      </c>
      <c r="G14" s="259">
        <v>1.6</v>
      </c>
      <c r="H14" s="38">
        <v>0.7</v>
      </c>
      <c r="I14" s="38">
        <v>1.6</v>
      </c>
      <c r="J14" s="38">
        <v>5.2</v>
      </c>
      <c r="K14" s="38">
        <v>35.4</v>
      </c>
      <c r="L14" s="38">
        <v>17.7</v>
      </c>
      <c r="M14" s="72">
        <v>14300</v>
      </c>
    </row>
    <row r="15" spans="1:16">
      <c r="A15" s="2428">
        <v>2003</v>
      </c>
      <c r="B15" s="2429"/>
      <c r="C15" s="2429"/>
      <c r="D15" s="695">
        <v>19.5</v>
      </c>
      <c r="E15" s="695">
        <v>17</v>
      </c>
      <c r="F15" s="695">
        <v>2.2000000000000002</v>
      </c>
      <c r="G15" s="1357">
        <v>1.5</v>
      </c>
      <c r="H15" s="695">
        <v>0.6</v>
      </c>
      <c r="I15" s="695">
        <v>1.3</v>
      </c>
      <c r="J15" s="695">
        <v>4.3</v>
      </c>
      <c r="K15" s="695">
        <v>35.4</v>
      </c>
      <c r="L15" s="695">
        <v>16.7</v>
      </c>
      <c r="M15" s="801">
        <v>15800</v>
      </c>
    </row>
    <row r="16" spans="1:16">
      <c r="A16" s="2275">
        <v>2004</v>
      </c>
      <c r="B16" s="2296"/>
      <c r="C16" s="2296"/>
      <c r="D16" s="38">
        <v>18.3</v>
      </c>
      <c r="E16" s="38">
        <v>15.9</v>
      </c>
      <c r="F16" s="38">
        <v>2.4</v>
      </c>
      <c r="G16" s="259">
        <v>1.6</v>
      </c>
      <c r="H16" s="38">
        <v>0.6</v>
      </c>
      <c r="I16" s="38">
        <v>1.7</v>
      </c>
      <c r="J16" s="38">
        <v>4</v>
      </c>
      <c r="K16" s="38">
        <v>35.200000000000003</v>
      </c>
      <c r="L16" s="38">
        <v>16</v>
      </c>
      <c r="M16" s="72">
        <v>16400</v>
      </c>
    </row>
    <row r="17" spans="1:13">
      <c r="A17" s="2428">
        <v>2005</v>
      </c>
      <c r="B17" s="2429"/>
      <c r="C17" s="2429"/>
      <c r="D17" s="695">
        <v>17.3</v>
      </c>
      <c r="E17" s="695">
        <v>15.2</v>
      </c>
      <c r="F17" s="695">
        <v>2.2000000000000002</v>
      </c>
      <c r="G17" s="1357">
        <v>1.5</v>
      </c>
      <c r="H17" s="695">
        <v>0.6</v>
      </c>
      <c r="I17" s="695">
        <v>1.5</v>
      </c>
      <c r="J17" s="695">
        <v>3.7</v>
      </c>
      <c r="K17" s="695">
        <v>33.200000000000003</v>
      </c>
      <c r="L17" s="695">
        <v>14.9</v>
      </c>
      <c r="M17" s="801">
        <v>16200</v>
      </c>
    </row>
    <row r="18" spans="1:13">
      <c r="A18" s="2275">
        <v>2006</v>
      </c>
      <c r="B18" s="2296"/>
      <c r="C18" s="2296"/>
      <c r="D18" s="38">
        <v>16.8</v>
      </c>
      <c r="E18" s="38">
        <v>14.2</v>
      </c>
      <c r="F18" s="38">
        <v>2.2999999999999998</v>
      </c>
      <c r="G18" s="259">
        <v>1.5</v>
      </c>
      <c r="H18" s="38">
        <v>0.7</v>
      </c>
      <c r="I18" s="38">
        <v>1.5</v>
      </c>
      <c r="J18" s="38">
        <v>3.5</v>
      </c>
      <c r="K18" s="38">
        <v>33.799999999999997</v>
      </c>
      <c r="L18" s="38">
        <v>14.5</v>
      </c>
      <c r="M18" s="72">
        <v>16200</v>
      </c>
    </row>
    <row r="19" spans="1:13">
      <c r="A19" s="2428">
        <v>2007</v>
      </c>
      <c r="B19" s="2429"/>
      <c r="C19" s="2429"/>
      <c r="D19" s="695">
        <v>16.899999999999999</v>
      </c>
      <c r="E19" s="695">
        <v>14.2</v>
      </c>
      <c r="F19" s="695">
        <v>2.5</v>
      </c>
      <c r="G19" s="1357">
        <v>1.7</v>
      </c>
      <c r="H19" s="695">
        <v>0.7</v>
      </c>
      <c r="I19" s="695">
        <v>1.3</v>
      </c>
      <c r="J19" s="695">
        <v>4</v>
      </c>
      <c r="K19" s="695">
        <v>33.4</v>
      </c>
      <c r="L19" s="695">
        <v>14</v>
      </c>
      <c r="M19" s="801">
        <v>16100</v>
      </c>
    </row>
    <row r="20" spans="1:13">
      <c r="A20" s="2275">
        <v>2008</v>
      </c>
      <c r="B20" s="2296"/>
      <c r="C20" s="2296"/>
      <c r="D20" s="38">
        <v>15.8</v>
      </c>
      <c r="E20" s="38">
        <v>13.8</v>
      </c>
      <c r="F20" s="38">
        <v>2.1</v>
      </c>
      <c r="G20" s="259">
        <v>1.3</v>
      </c>
      <c r="H20" s="38">
        <v>0.7</v>
      </c>
      <c r="I20" s="38">
        <v>1.2</v>
      </c>
      <c r="J20" s="38">
        <v>2.8</v>
      </c>
      <c r="K20" s="38">
        <v>28.8</v>
      </c>
      <c r="L20" s="38">
        <v>12.3</v>
      </c>
      <c r="M20" s="72">
        <v>15100</v>
      </c>
    </row>
    <row r="21" spans="1:13">
      <c r="A21" s="2428">
        <v>2009</v>
      </c>
      <c r="B21" s="2429"/>
      <c r="C21" s="2429"/>
      <c r="D21" s="695">
        <v>17.8</v>
      </c>
      <c r="E21" s="695">
        <v>15.9</v>
      </c>
      <c r="F21" s="695">
        <v>2.2000000000000002</v>
      </c>
      <c r="G21" s="1357">
        <v>1.4</v>
      </c>
      <c r="H21" s="695">
        <v>0.5</v>
      </c>
      <c r="I21" s="695">
        <v>0.9</v>
      </c>
      <c r="J21" s="695">
        <v>3.3</v>
      </c>
      <c r="K21" s="695">
        <v>30.4</v>
      </c>
      <c r="L21" s="695">
        <v>13.1</v>
      </c>
      <c r="M21" s="801">
        <v>15900</v>
      </c>
    </row>
    <row r="22" spans="1:13">
      <c r="A22" s="2275">
        <v>2010</v>
      </c>
      <c r="B22" s="2296"/>
      <c r="C22" s="2296"/>
      <c r="D22" s="38">
        <v>18.5</v>
      </c>
      <c r="E22" s="38">
        <v>16.7</v>
      </c>
      <c r="F22" s="38">
        <v>2</v>
      </c>
      <c r="G22" s="259">
        <v>1.6</v>
      </c>
      <c r="H22" s="38">
        <v>0.7</v>
      </c>
      <c r="I22" s="38">
        <v>0.9</v>
      </c>
      <c r="J22" s="38">
        <v>3.3</v>
      </c>
      <c r="K22" s="38">
        <v>28.9</v>
      </c>
      <c r="L22" s="38">
        <v>13.6</v>
      </c>
      <c r="M22" s="72">
        <v>15200</v>
      </c>
    </row>
    <row r="23" spans="1:13">
      <c r="A23" s="2428">
        <v>2011</v>
      </c>
      <c r="B23" s="2429"/>
      <c r="C23" s="2429"/>
      <c r="D23" s="695">
        <v>19.2</v>
      </c>
      <c r="E23" s="695">
        <v>17.600000000000001</v>
      </c>
      <c r="F23" s="695">
        <v>1.7</v>
      </c>
      <c r="G23" s="1357">
        <v>1.4</v>
      </c>
      <c r="H23" s="695">
        <v>0.7</v>
      </c>
      <c r="I23" s="695">
        <v>0.7</v>
      </c>
      <c r="J23" s="695">
        <v>3.1</v>
      </c>
      <c r="K23" s="695">
        <v>27.2</v>
      </c>
      <c r="L23" s="695">
        <v>11.8</v>
      </c>
      <c r="M23" s="801">
        <v>14900</v>
      </c>
    </row>
    <row r="24" spans="1:13" s="186" customFormat="1" ht="12" customHeight="1">
      <c r="A24" s="2275">
        <v>2012</v>
      </c>
      <c r="B24" s="2296"/>
      <c r="C24" s="2296"/>
      <c r="D24" s="38">
        <v>18.600000000000001</v>
      </c>
      <c r="E24" s="38">
        <v>17</v>
      </c>
      <c r="F24" s="38">
        <v>1.4</v>
      </c>
      <c r="G24" s="259">
        <v>1.2</v>
      </c>
      <c r="H24" s="38">
        <v>0.5</v>
      </c>
      <c r="I24" s="38">
        <v>0.8</v>
      </c>
      <c r="J24" s="38">
        <v>2.8</v>
      </c>
      <c r="K24" s="38">
        <v>27.6</v>
      </c>
      <c r="L24" s="38">
        <v>10.8</v>
      </c>
      <c r="M24" s="72">
        <v>15000</v>
      </c>
    </row>
    <row r="25" spans="1:13" s="186" customFormat="1" ht="12" customHeight="1">
      <c r="A25" s="2428">
        <v>2013</v>
      </c>
      <c r="B25" s="2429"/>
      <c r="C25" s="2429"/>
      <c r="D25" s="695">
        <v>19.2</v>
      </c>
      <c r="E25" s="695">
        <v>18</v>
      </c>
      <c r="F25" s="695">
        <v>1.3</v>
      </c>
      <c r="G25" s="1357">
        <v>1.1000000000000001</v>
      </c>
      <c r="H25" s="695">
        <v>0.6</v>
      </c>
      <c r="I25" s="695">
        <v>0.8</v>
      </c>
      <c r="J25" s="695">
        <v>3.3</v>
      </c>
      <c r="K25" s="695">
        <v>25.7</v>
      </c>
      <c r="L25" s="695">
        <v>9.1</v>
      </c>
      <c r="M25" s="801">
        <v>12900</v>
      </c>
    </row>
    <row r="26" spans="1:13" s="186" customFormat="1" ht="12" customHeight="1">
      <c r="A26" s="2275">
        <v>2014</v>
      </c>
      <c r="B26" s="2296"/>
      <c r="C26" s="2296"/>
      <c r="D26" s="38">
        <v>18.5</v>
      </c>
      <c r="E26" s="38">
        <v>16.600000000000001</v>
      </c>
      <c r="F26" s="38">
        <v>1.1000000000000001</v>
      </c>
      <c r="G26" s="259">
        <v>1.2</v>
      </c>
      <c r="H26" s="38">
        <v>0.6</v>
      </c>
      <c r="I26" s="38">
        <v>0.6</v>
      </c>
      <c r="J26" s="38">
        <v>3.7</v>
      </c>
      <c r="K26" s="38">
        <v>23.5</v>
      </c>
      <c r="L26" s="38">
        <v>7.2</v>
      </c>
      <c r="M26" s="72">
        <v>13000</v>
      </c>
    </row>
    <row r="27" spans="1:13" s="186" customFormat="1" ht="12" customHeight="1">
      <c r="A27" s="2428">
        <v>2015</v>
      </c>
      <c r="B27" s="2429"/>
      <c r="C27" s="2429"/>
      <c r="D27" s="695">
        <v>16.5</v>
      </c>
      <c r="E27" s="695">
        <v>14.8</v>
      </c>
      <c r="F27" s="695">
        <v>1.2</v>
      </c>
      <c r="G27" s="1357">
        <v>0.9</v>
      </c>
      <c r="H27" s="695">
        <v>0.6</v>
      </c>
      <c r="I27" s="695">
        <v>0.8</v>
      </c>
      <c r="J27" s="695">
        <v>3.1</v>
      </c>
      <c r="K27" s="695">
        <v>21.5</v>
      </c>
      <c r="L27" s="695">
        <v>6.3</v>
      </c>
      <c r="M27" s="801">
        <v>15600</v>
      </c>
    </row>
    <row r="28" spans="1:13" s="186" customFormat="1" ht="12" customHeight="1">
      <c r="A28" s="2275">
        <v>2016</v>
      </c>
      <c r="B28" s="2296"/>
      <c r="C28" s="2296"/>
      <c r="D28" s="38">
        <v>15.9</v>
      </c>
      <c r="E28" s="38">
        <v>14</v>
      </c>
      <c r="F28" s="38">
        <v>1</v>
      </c>
      <c r="G28" s="259">
        <v>0.9</v>
      </c>
      <c r="H28" s="38">
        <v>0.7</v>
      </c>
      <c r="I28" s="38">
        <v>0.4</v>
      </c>
      <c r="J28" s="38">
        <v>2.7</v>
      </c>
      <c r="K28" s="38">
        <v>19.899999999999999</v>
      </c>
      <c r="L28" s="38">
        <v>4.9000000000000004</v>
      </c>
      <c r="M28" s="72">
        <v>14700</v>
      </c>
    </row>
    <row r="29" spans="1:13" s="186" customFormat="1" ht="12" customHeight="1">
      <c r="A29" s="2428">
        <v>2017</v>
      </c>
      <c r="B29" s="2429"/>
      <c r="C29" s="2429"/>
      <c r="D29" s="695">
        <v>17.2</v>
      </c>
      <c r="E29" s="695">
        <v>15.7</v>
      </c>
      <c r="F29" s="695">
        <v>1.1000000000000001</v>
      </c>
      <c r="G29" s="1357">
        <v>1.1000000000000001</v>
      </c>
      <c r="H29" s="695">
        <v>0.8</v>
      </c>
      <c r="I29" s="695">
        <v>0.5</v>
      </c>
      <c r="J29" s="695">
        <v>2.5</v>
      </c>
      <c r="K29" s="695">
        <v>19.7</v>
      </c>
      <c r="L29" s="695">
        <v>5</v>
      </c>
      <c r="M29" s="801">
        <v>13500</v>
      </c>
    </row>
    <row r="30" spans="1:13" s="186" customFormat="1" ht="12" customHeight="1">
      <c r="A30" s="2275">
        <v>2018</v>
      </c>
      <c r="B30" s="2296"/>
      <c r="C30" s="2296"/>
      <c r="D30" s="38">
        <v>18.3</v>
      </c>
      <c r="E30" s="38">
        <v>16.7</v>
      </c>
      <c r="F30" s="38">
        <v>1</v>
      </c>
      <c r="G30" s="259">
        <v>0.8</v>
      </c>
      <c r="H30" s="38">
        <v>0.5</v>
      </c>
      <c r="I30" s="38">
        <v>0.6</v>
      </c>
      <c r="J30" s="38">
        <v>2.4</v>
      </c>
      <c r="K30" s="38">
        <v>18.600000000000001</v>
      </c>
      <c r="L30" s="38">
        <v>4.2</v>
      </c>
      <c r="M30" s="72">
        <v>14300</v>
      </c>
    </row>
    <row r="31" spans="1:13" s="186" customFormat="1" ht="12" customHeight="1">
      <c r="A31" s="2435">
        <v>2019</v>
      </c>
      <c r="B31" s="2436"/>
      <c r="C31" s="2436"/>
      <c r="D31" s="1358">
        <v>19.8</v>
      </c>
      <c r="E31" s="1358">
        <v>18.399999999999999</v>
      </c>
      <c r="F31" s="1358">
        <v>1.1000000000000001</v>
      </c>
      <c r="G31" s="1359">
        <v>1.3</v>
      </c>
      <c r="H31" s="1358">
        <v>1.1000000000000001</v>
      </c>
      <c r="I31" s="1358">
        <v>0.6</v>
      </c>
      <c r="J31" s="1358">
        <v>2.4</v>
      </c>
      <c r="K31" s="1358">
        <v>18.399999999999999</v>
      </c>
      <c r="L31" s="1358">
        <v>3.4</v>
      </c>
      <c r="M31" s="1360">
        <v>14000</v>
      </c>
    </row>
    <row r="32" spans="1:13" s="186" customFormat="1" ht="12" customHeight="1">
      <c r="A32" s="2313" t="s">
        <v>507</v>
      </c>
      <c r="B32" s="2312"/>
      <c r="C32" s="2312"/>
      <c r="D32" s="2312"/>
      <c r="E32" s="2312"/>
      <c r="F32" s="2312"/>
      <c r="G32" s="2312"/>
      <c r="H32" s="2312"/>
      <c r="I32" s="2312"/>
      <c r="J32" s="2312"/>
      <c r="K32" s="2312"/>
      <c r="L32" s="2312"/>
      <c r="M32" s="2312"/>
    </row>
    <row r="33" spans="1:13" s="186" customFormat="1" ht="12" customHeight="1">
      <c r="A33" s="2313" t="s">
        <v>668</v>
      </c>
      <c r="B33" s="2312"/>
      <c r="C33" s="2312"/>
      <c r="D33" s="2312"/>
      <c r="E33" s="2312"/>
      <c r="F33" s="2312"/>
      <c r="G33" s="2312"/>
      <c r="H33" s="2312"/>
      <c r="I33" s="2312"/>
      <c r="J33" s="2312"/>
      <c r="K33" s="2312"/>
      <c r="L33" s="2312"/>
      <c r="M33" s="2312"/>
    </row>
    <row r="34" spans="1:13" s="186" customFormat="1" ht="12" customHeight="1">
      <c r="A34" s="2312"/>
      <c r="B34" s="2312"/>
      <c r="C34" s="2312"/>
      <c r="D34" s="2312"/>
      <c r="E34" s="2312"/>
      <c r="F34" s="2312"/>
      <c r="G34" s="2312"/>
      <c r="H34" s="2312"/>
      <c r="I34" s="2312"/>
      <c r="J34" s="2312"/>
      <c r="K34" s="2312"/>
      <c r="L34" s="2312"/>
      <c r="M34" s="2312"/>
    </row>
    <row r="35" spans="1:13" s="1329" customFormat="1" ht="24.6" customHeight="1">
      <c r="A35" s="2263" t="s">
        <v>505</v>
      </c>
      <c r="B35" s="2263"/>
      <c r="C35" s="2263" t="s">
        <v>1908</v>
      </c>
      <c r="D35" s="2395"/>
      <c r="E35" s="2395"/>
      <c r="F35" s="2395"/>
      <c r="G35" s="2395"/>
      <c r="H35" s="2395"/>
      <c r="I35" s="2395"/>
      <c r="J35" s="2395"/>
      <c r="K35" s="2395"/>
      <c r="L35" s="2395"/>
      <c r="M35" s="2395"/>
    </row>
    <row r="36" spans="1:13">
      <c r="C36" s="1326"/>
      <c r="D36" s="1326"/>
      <c r="E36" s="1326"/>
      <c r="F36" s="1326"/>
      <c r="G36" s="1326"/>
      <c r="H36" s="1326"/>
      <c r="I36" s="1326"/>
      <c r="J36" s="1326"/>
      <c r="K36" s="1326"/>
      <c r="L36" s="1326"/>
      <c r="M36" s="1326"/>
    </row>
    <row r="37" spans="1:13">
      <c r="C37" s="1326"/>
      <c r="D37" s="1326"/>
      <c r="E37" s="1326"/>
      <c r="F37" s="1326"/>
      <c r="G37" s="1326"/>
      <c r="H37" s="1326"/>
      <c r="I37" s="1326"/>
      <c r="J37" s="1326"/>
      <c r="K37" s="1326"/>
      <c r="L37" s="1326"/>
      <c r="M37" s="1326"/>
    </row>
  </sheetData>
  <mergeCells count="35">
    <mergeCell ref="A31:C31"/>
    <mergeCell ref="A32:M32"/>
    <mergeCell ref="A33:M34"/>
    <mergeCell ref="A35:B35"/>
    <mergeCell ref="C35:M35"/>
    <mergeCell ref="A30:C30"/>
    <mergeCell ref="A19:C19"/>
    <mergeCell ref="A20:C20"/>
    <mergeCell ref="A21:C21"/>
    <mergeCell ref="A22:C22"/>
    <mergeCell ref="A23:C23"/>
    <mergeCell ref="A24:C24"/>
    <mergeCell ref="A25:C25"/>
    <mergeCell ref="A26:C26"/>
    <mergeCell ref="A27:C27"/>
    <mergeCell ref="A28:C28"/>
    <mergeCell ref="A29:C29"/>
    <mergeCell ref="A18:C18"/>
    <mergeCell ref="A7:C7"/>
    <mergeCell ref="A8:C8"/>
    <mergeCell ref="A9:C9"/>
    <mergeCell ref="A10:C10"/>
    <mergeCell ref="A11:C11"/>
    <mergeCell ref="A12:C12"/>
    <mergeCell ref="A13:C13"/>
    <mergeCell ref="A14:C14"/>
    <mergeCell ref="A15:C15"/>
    <mergeCell ref="A16:C16"/>
    <mergeCell ref="A17:C17"/>
    <mergeCell ref="A6:C6"/>
    <mergeCell ref="A1:M1"/>
    <mergeCell ref="A2:C2"/>
    <mergeCell ref="A3:C3"/>
    <mergeCell ref="A4:C4"/>
    <mergeCell ref="A5:C5"/>
  </mergeCells>
  <pageMargins left="0.75" right="0.75" top="1" bottom="1" header="0.5" footer="0.5"/>
  <pageSetup orientation="portrait" r:id="rId1"/>
  <headerFooter alignWithMargins="0"/>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tabColor indexed="11"/>
  </sheetPr>
  <dimension ref="A1:V51"/>
  <sheetViews>
    <sheetView showGridLines="0" workbookViewId="0">
      <pane xSplit="3" ySplit="4" topLeftCell="D5" activePane="bottomRight" state="frozen"/>
      <selection pane="topRight" activeCell="D1" sqref="D1"/>
      <selection pane="bottomLeft" activeCell="A5" sqref="A5"/>
      <selection pane="bottomRight" sqref="A1:U2"/>
    </sheetView>
  </sheetViews>
  <sheetFormatPr defaultColWidth="9.140625" defaultRowHeight="12.75"/>
  <cols>
    <col min="1" max="1" width="4.5703125" style="214" customWidth="1"/>
    <col min="2" max="2" width="2.5703125" style="214" customWidth="1"/>
    <col min="3" max="3" width="14" style="214" customWidth="1"/>
    <col min="4" max="21" width="7.28515625" style="214" customWidth="1"/>
    <col min="22" max="16384" width="9.140625" style="214"/>
  </cols>
  <sheetData>
    <row r="1" spans="1:21" ht="12.75" customHeight="1">
      <c r="A1" s="2503" t="s">
        <v>1469</v>
      </c>
      <c r="B1" s="2503"/>
      <c r="C1" s="2503"/>
      <c r="D1" s="2503"/>
      <c r="E1" s="2503"/>
      <c r="F1" s="2503"/>
      <c r="G1" s="2503"/>
      <c r="H1" s="2503"/>
      <c r="I1" s="2503"/>
      <c r="J1" s="2503"/>
      <c r="K1" s="2503"/>
      <c r="L1" s="2503"/>
      <c r="M1" s="2503"/>
      <c r="N1" s="2503"/>
      <c r="O1" s="2503"/>
      <c r="P1" s="2503"/>
      <c r="Q1" s="2503"/>
      <c r="R1" s="2503"/>
      <c r="S1" s="2503"/>
      <c r="T1" s="2503"/>
      <c r="U1" s="2503"/>
    </row>
    <row r="2" spans="1:21">
      <c r="A2" s="2330"/>
      <c r="B2" s="2330"/>
      <c r="C2" s="2330"/>
      <c r="D2" s="2330"/>
      <c r="E2" s="2330"/>
      <c r="F2" s="2330"/>
      <c r="G2" s="2330"/>
      <c r="H2" s="2330"/>
      <c r="I2" s="2330"/>
      <c r="J2" s="2330"/>
      <c r="K2" s="2330"/>
      <c r="L2" s="2330"/>
      <c r="M2" s="2330"/>
      <c r="N2" s="2330"/>
      <c r="O2" s="2330"/>
      <c r="P2" s="2330"/>
      <c r="Q2" s="2330"/>
      <c r="R2" s="2330"/>
      <c r="S2" s="2330"/>
      <c r="T2" s="2330"/>
      <c r="U2" s="2330"/>
    </row>
    <row r="3" spans="1:21" ht="14.25" customHeight="1">
      <c r="A3" s="2997" t="s">
        <v>197</v>
      </c>
      <c r="B3" s="2998"/>
      <c r="C3" s="2998"/>
      <c r="D3" s="2339" t="s">
        <v>2213</v>
      </c>
      <c r="E3" s="2339"/>
      <c r="F3" s="2339"/>
      <c r="G3" s="2339"/>
      <c r="H3" s="2339"/>
      <c r="I3" s="2339"/>
      <c r="J3" s="2339"/>
      <c r="K3" s="2339"/>
      <c r="L3" s="2339"/>
      <c r="M3" s="3137" t="s">
        <v>752</v>
      </c>
      <c r="N3" s="3137"/>
      <c r="O3" s="3137"/>
      <c r="P3" s="3137"/>
      <c r="Q3" s="3137"/>
      <c r="R3" s="3138"/>
      <c r="S3" s="3138"/>
      <c r="T3" s="3138"/>
      <c r="U3" s="3138"/>
    </row>
    <row r="4" spans="1:21" ht="12.75" customHeight="1">
      <c r="A4" s="3016"/>
      <c r="B4" s="2998"/>
      <c r="C4" s="2998"/>
      <c r="D4" s="608">
        <v>2001</v>
      </c>
      <c r="E4" s="608">
        <v>2003</v>
      </c>
      <c r="F4" s="608">
        <v>2005</v>
      </c>
      <c r="G4" s="608">
        <v>2007</v>
      </c>
      <c r="H4" s="608">
        <v>2009</v>
      </c>
      <c r="I4" s="608">
        <v>2011</v>
      </c>
      <c r="J4" s="947">
        <v>2013</v>
      </c>
      <c r="K4" s="947">
        <v>2015</v>
      </c>
      <c r="L4" s="947">
        <v>2017</v>
      </c>
      <c r="M4" s="608">
        <v>2001</v>
      </c>
      <c r="N4" s="608">
        <v>2003</v>
      </c>
      <c r="O4" s="608">
        <v>2005</v>
      </c>
      <c r="P4" s="608">
        <v>2007</v>
      </c>
      <c r="Q4" s="608">
        <v>2009</v>
      </c>
      <c r="R4" s="948">
        <v>2011</v>
      </c>
      <c r="S4" s="948">
        <v>2013</v>
      </c>
      <c r="T4" s="948">
        <v>2015</v>
      </c>
      <c r="U4" s="948">
        <v>2017</v>
      </c>
    </row>
    <row r="5" spans="1:21" ht="11.45" customHeight="1">
      <c r="A5" s="3124" t="s">
        <v>855</v>
      </c>
      <c r="B5" s="3125"/>
      <c r="C5" s="3135"/>
      <c r="D5" s="949"/>
      <c r="E5" s="950"/>
      <c r="F5" s="951">
        <v>29.4</v>
      </c>
      <c r="G5" s="951">
        <v>26.8</v>
      </c>
      <c r="H5" s="950"/>
      <c r="I5" s="950"/>
      <c r="J5" s="951">
        <v>26.2</v>
      </c>
      <c r="K5" s="951">
        <v>20.5</v>
      </c>
      <c r="L5" s="952">
        <v>21.5</v>
      </c>
      <c r="M5" s="950"/>
      <c r="N5" s="950"/>
      <c r="O5" s="951">
        <v>11.5</v>
      </c>
      <c r="P5" s="953">
        <v>10.8</v>
      </c>
      <c r="Q5" s="954"/>
      <c r="R5" s="954"/>
      <c r="S5" s="953">
        <v>12.4</v>
      </c>
      <c r="T5" s="953">
        <v>8.3000000000000007</v>
      </c>
      <c r="U5" s="953">
        <v>5</v>
      </c>
    </row>
    <row r="6" spans="1:21" ht="11.45" customHeight="1">
      <c r="A6" s="2535" t="s">
        <v>854</v>
      </c>
      <c r="B6" s="3127"/>
      <c r="C6" s="3136"/>
      <c r="D6" s="955" t="s">
        <v>7</v>
      </c>
      <c r="E6" s="956">
        <v>38.1</v>
      </c>
      <c r="F6" s="956">
        <v>35.700000000000003</v>
      </c>
      <c r="G6" s="956">
        <v>36.9</v>
      </c>
      <c r="H6" s="956">
        <v>37.6</v>
      </c>
      <c r="I6" s="956">
        <v>38.299999999999997</v>
      </c>
      <c r="J6" s="956">
        <v>31.7</v>
      </c>
      <c r="K6" s="956">
        <v>24.8</v>
      </c>
      <c r="L6" s="957">
        <v>22.9</v>
      </c>
      <c r="M6" s="958">
        <v>18.100000000000001</v>
      </c>
      <c r="N6" s="958">
        <v>15.7</v>
      </c>
      <c r="O6" s="958">
        <v>15.4</v>
      </c>
      <c r="P6" s="958">
        <v>18.5</v>
      </c>
      <c r="Q6" s="958">
        <v>17.600000000000001</v>
      </c>
      <c r="R6" s="958">
        <v>16.600000000000001</v>
      </c>
      <c r="S6" s="958">
        <v>14.9</v>
      </c>
      <c r="T6" s="958">
        <v>10.9</v>
      </c>
      <c r="U6" s="958">
        <v>10.5</v>
      </c>
    </row>
    <row r="7" spans="1:21" ht="11.45" customHeight="1">
      <c r="A7" s="3124" t="s">
        <v>866</v>
      </c>
      <c r="B7" s="3125"/>
      <c r="C7" s="3135"/>
      <c r="D7" s="959" t="s">
        <v>18</v>
      </c>
      <c r="E7" s="951">
        <v>42</v>
      </c>
      <c r="F7" s="951">
        <v>38.299999999999997</v>
      </c>
      <c r="G7" s="951">
        <v>26.3</v>
      </c>
      <c r="H7" s="951">
        <v>41.3</v>
      </c>
      <c r="I7" s="951">
        <v>37.200000000000003</v>
      </c>
      <c r="J7" s="951">
        <v>29.7</v>
      </c>
      <c r="K7" s="951">
        <v>30.6</v>
      </c>
      <c r="L7" s="952">
        <v>32.5</v>
      </c>
      <c r="M7" s="951">
        <v>21.1</v>
      </c>
      <c r="N7" s="953">
        <v>20.2</v>
      </c>
      <c r="O7" s="953">
        <v>17.600000000000001</v>
      </c>
      <c r="P7" s="953">
        <v>8.6999999999999993</v>
      </c>
      <c r="Q7" s="953">
        <v>20.5</v>
      </c>
      <c r="R7" s="953">
        <v>17.600000000000001</v>
      </c>
      <c r="S7" s="953">
        <v>13.8</v>
      </c>
      <c r="T7" s="953">
        <v>11.6</v>
      </c>
      <c r="U7" s="953">
        <v>10.7</v>
      </c>
    </row>
    <row r="8" spans="1:21" ht="11.45" customHeight="1">
      <c r="A8" s="2535" t="s">
        <v>853</v>
      </c>
      <c r="B8" s="3127"/>
      <c r="C8" s="3136"/>
      <c r="D8" s="949"/>
      <c r="E8" s="950"/>
      <c r="F8" s="956">
        <v>39</v>
      </c>
      <c r="G8" s="956">
        <v>33.799999999999997</v>
      </c>
      <c r="H8" s="956">
        <v>33.4</v>
      </c>
      <c r="I8" s="956">
        <v>34.1</v>
      </c>
      <c r="J8" s="956">
        <v>34.299999999999997</v>
      </c>
      <c r="K8" s="950"/>
      <c r="L8" s="960"/>
      <c r="M8" s="950"/>
      <c r="N8" s="950"/>
      <c r="O8" s="958">
        <v>19.600000000000001</v>
      </c>
      <c r="P8" s="958">
        <v>15.8</v>
      </c>
      <c r="Q8" s="958">
        <v>14.3</v>
      </c>
      <c r="R8" s="958">
        <v>15.6</v>
      </c>
      <c r="S8" s="958">
        <v>16.7</v>
      </c>
      <c r="T8" s="954"/>
      <c r="U8" s="954"/>
    </row>
    <row r="9" spans="1:21" ht="11.45" customHeight="1">
      <c r="A9" s="3124" t="s">
        <v>838</v>
      </c>
      <c r="B9" s="3125"/>
      <c r="C9" s="3135"/>
      <c r="D9" s="959" t="s">
        <v>8</v>
      </c>
      <c r="E9" s="951">
        <v>42.8</v>
      </c>
      <c r="F9" s="951">
        <v>43.4</v>
      </c>
      <c r="G9" s="951">
        <v>38.9</v>
      </c>
      <c r="H9" s="951">
        <v>37.5</v>
      </c>
      <c r="I9" s="951">
        <v>37.700000000000003</v>
      </c>
      <c r="J9" s="951">
        <v>37.299999999999997</v>
      </c>
      <c r="K9" s="950"/>
      <c r="L9" s="952">
        <v>23.9</v>
      </c>
      <c r="M9" s="951">
        <v>21.4</v>
      </c>
      <c r="N9" s="953">
        <v>20.6</v>
      </c>
      <c r="O9" s="953">
        <v>22.2</v>
      </c>
      <c r="P9" s="953">
        <v>20</v>
      </c>
      <c r="Q9" s="953">
        <v>18.5</v>
      </c>
      <c r="R9" s="953">
        <v>19.7</v>
      </c>
      <c r="S9" s="953">
        <v>17.600000000000001</v>
      </c>
      <c r="T9" s="954"/>
      <c r="U9" s="953">
        <v>9.1</v>
      </c>
    </row>
    <row r="10" spans="1:21" ht="11.45" customHeight="1">
      <c r="A10" s="2535" t="s">
        <v>1229</v>
      </c>
      <c r="B10" s="3127"/>
      <c r="C10" s="3136"/>
      <c r="D10" s="949"/>
      <c r="E10" s="950"/>
      <c r="F10" s="950"/>
      <c r="G10" s="950"/>
      <c r="H10" s="950"/>
      <c r="I10" s="950"/>
      <c r="J10" s="950"/>
      <c r="K10" s="961">
        <v>27.9</v>
      </c>
      <c r="L10" s="962">
        <v>26.1</v>
      </c>
      <c r="M10" s="950"/>
      <c r="N10" s="950"/>
      <c r="O10" s="950"/>
      <c r="P10" s="950"/>
      <c r="Q10" s="954"/>
      <c r="R10" s="954"/>
      <c r="S10" s="954"/>
      <c r="T10" s="963">
        <v>13.3</v>
      </c>
      <c r="U10" s="963">
        <v>13.1</v>
      </c>
    </row>
    <row r="11" spans="1:21" ht="11.45" customHeight="1">
      <c r="A11" s="3124" t="s">
        <v>839</v>
      </c>
      <c r="B11" s="3125"/>
      <c r="C11" s="3135"/>
      <c r="D11" s="959" t="s">
        <v>17</v>
      </c>
      <c r="E11" s="951">
        <v>42.4</v>
      </c>
      <c r="F11" s="951">
        <v>44.3</v>
      </c>
      <c r="G11" s="951">
        <v>39.9</v>
      </c>
      <c r="H11" s="951">
        <v>39.700000000000003</v>
      </c>
      <c r="I11" s="951">
        <v>35.4</v>
      </c>
      <c r="J11" s="950"/>
      <c r="K11" s="950"/>
      <c r="L11" s="960"/>
      <c r="M11" s="953">
        <v>20.7</v>
      </c>
      <c r="N11" s="953">
        <v>20.8</v>
      </c>
      <c r="O11" s="951">
        <v>21.9</v>
      </c>
      <c r="P11" s="953">
        <v>20.6</v>
      </c>
      <c r="Q11" s="953">
        <v>21.7</v>
      </c>
      <c r="R11" s="953">
        <v>19.600000000000001</v>
      </c>
      <c r="S11" s="954"/>
      <c r="T11" s="954"/>
      <c r="U11" s="954"/>
    </row>
    <row r="12" spans="1:21" ht="11.45" customHeight="1">
      <c r="A12" s="2535" t="s">
        <v>952</v>
      </c>
      <c r="B12" s="3127"/>
      <c r="C12" s="3136"/>
      <c r="D12" s="949"/>
      <c r="E12" s="961">
        <v>28.7</v>
      </c>
      <c r="F12" s="961">
        <v>27.1</v>
      </c>
      <c r="G12" s="950"/>
      <c r="H12" s="950"/>
      <c r="I12" s="950"/>
      <c r="J12" s="950"/>
      <c r="K12" s="961">
        <v>20.8</v>
      </c>
      <c r="L12" s="962">
        <v>18.3</v>
      </c>
      <c r="M12" s="950"/>
      <c r="N12" s="963">
        <v>10.1</v>
      </c>
      <c r="O12" s="954"/>
      <c r="P12" s="950"/>
      <c r="Q12" s="954"/>
      <c r="R12" s="954"/>
      <c r="S12" s="954"/>
      <c r="T12" s="963">
        <v>8</v>
      </c>
      <c r="U12" s="963">
        <v>7.4</v>
      </c>
    </row>
    <row r="13" spans="1:21" ht="11.45" customHeight="1">
      <c r="A13" s="3124" t="s">
        <v>856</v>
      </c>
      <c r="B13" s="3125"/>
      <c r="C13" s="3135"/>
      <c r="D13" s="964"/>
      <c r="E13" s="951">
        <v>30.9</v>
      </c>
      <c r="F13" s="951">
        <v>31.1</v>
      </c>
      <c r="G13" s="951">
        <v>26.7</v>
      </c>
      <c r="H13" s="951">
        <v>31.7</v>
      </c>
      <c r="I13" s="951">
        <v>24.7</v>
      </c>
      <c r="J13" s="951">
        <v>19.5</v>
      </c>
      <c r="K13" s="951">
        <v>22.6</v>
      </c>
      <c r="L13" s="952">
        <v>18.100000000000001</v>
      </c>
      <c r="M13" s="953">
        <v>11.2</v>
      </c>
      <c r="N13" s="963"/>
      <c r="O13" s="951">
        <v>8.6</v>
      </c>
      <c r="P13" s="953">
        <v>8.6999999999999993</v>
      </c>
      <c r="Q13" s="953">
        <v>10.3</v>
      </c>
      <c r="R13" s="953">
        <v>8.1999999999999993</v>
      </c>
      <c r="S13" s="953">
        <v>8.9</v>
      </c>
      <c r="T13" s="953">
        <v>9</v>
      </c>
      <c r="U13" s="953">
        <v>5.7</v>
      </c>
    </row>
    <row r="14" spans="1:21" ht="11.45" customHeight="1">
      <c r="A14" s="2535" t="s">
        <v>857</v>
      </c>
      <c r="B14" s="3127"/>
      <c r="C14" s="3136"/>
      <c r="D14" s="949"/>
      <c r="E14" s="950"/>
      <c r="F14" s="950"/>
      <c r="G14" s="950"/>
      <c r="H14" s="950"/>
      <c r="I14" s="961">
        <v>35.6</v>
      </c>
      <c r="J14" s="961">
        <v>33.5</v>
      </c>
      <c r="K14" s="961">
        <v>30.2</v>
      </c>
      <c r="L14" s="962">
        <v>26</v>
      </c>
      <c r="M14" s="950"/>
      <c r="N14" s="950"/>
      <c r="O14" s="950"/>
      <c r="P14" s="950"/>
      <c r="Q14" s="954"/>
      <c r="R14" s="963">
        <v>17.600000000000001</v>
      </c>
      <c r="S14" s="963">
        <v>15.4</v>
      </c>
      <c r="T14" s="963">
        <v>12.5</v>
      </c>
      <c r="U14" s="963">
        <v>11.6</v>
      </c>
    </row>
    <row r="15" spans="1:21" ht="11.45" customHeight="1">
      <c r="A15" s="3124" t="s">
        <v>956</v>
      </c>
      <c r="B15" s="3125"/>
      <c r="C15" s="3135"/>
      <c r="D15" s="949"/>
      <c r="E15" s="950"/>
      <c r="F15" s="951">
        <v>41.3</v>
      </c>
      <c r="G15" s="951">
        <v>36.200000000000003</v>
      </c>
      <c r="H15" s="950"/>
      <c r="I15" s="950"/>
      <c r="J15" s="950"/>
      <c r="K15" s="950"/>
      <c r="L15" s="960"/>
      <c r="M15" s="950"/>
      <c r="N15" s="950"/>
      <c r="O15" s="951">
        <v>22.5</v>
      </c>
      <c r="P15" s="953">
        <v>20.5</v>
      </c>
      <c r="Q15" s="954"/>
      <c r="R15" s="954"/>
      <c r="S15" s="954"/>
      <c r="T15" s="954"/>
      <c r="U15" s="954"/>
    </row>
    <row r="16" spans="1:21" ht="11.45" customHeight="1">
      <c r="A16" s="2535" t="s">
        <v>1227</v>
      </c>
      <c r="B16" s="3127"/>
      <c r="C16" s="3136"/>
      <c r="D16" s="949"/>
      <c r="E16" s="950"/>
      <c r="F16" s="950"/>
      <c r="G16" s="950"/>
      <c r="H16" s="950"/>
      <c r="I16" s="950"/>
      <c r="J16" s="950"/>
      <c r="K16" s="961">
        <v>28.1</v>
      </c>
      <c r="L16" s="962">
        <v>22.8</v>
      </c>
      <c r="M16" s="950"/>
      <c r="N16" s="954"/>
      <c r="O16" s="950"/>
      <c r="P16" s="950"/>
      <c r="Q16" s="954"/>
      <c r="R16" s="954"/>
      <c r="S16" s="954"/>
      <c r="T16" s="963">
        <v>14.5</v>
      </c>
      <c r="U16" s="963">
        <v>8.6999999999999993</v>
      </c>
    </row>
    <row r="17" spans="1:21" ht="11.45" customHeight="1">
      <c r="A17" s="3124" t="s">
        <v>840</v>
      </c>
      <c r="B17" s="3125"/>
      <c r="C17" s="3135"/>
      <c r="D17" s="959" t="s">
        <v>18</v>
      </c>
      <c r="E17" s="950"/>
      <c r="F17" s="950"/>
      <c r="G17" s="951">
        <v>36.799999999999997</v>
      </c>
      <c r="H17" s="950"/>
      <c r="I17" s="951">
        <v>33</v>
      </c>
      <c r="J17" s="951">
        <v>31</v>
      </c>
      <c r="K17" s="951">
        <v>26.1</v>
      </c>
      <c r="L17" s="952">
        <v>23.7</v>
      </c>
      <c r="M17" s="951">
        <v>25.4</v>
      </c>
      <c r="N17" s="954"/>
      <c r="O17" s="950"/>
      <c r="P17" s="953">
        <v>19.8</v>
      </c>
      <c r="Q17" s="954"/>
      <c r="R17" s="953">
        <v>17.5</v>
      </c>
      <c r="S17" s="953">
        <v>14.3</v>
      </c>
      <c r="T17" s="953">
        <v>12.5</v>
      </c>
      <c r="U17" s="953">
        <v>9.1999999999999993</v>
      </c>
    </row>
    <row r="18" spans="1:21" ht="11.45" customHeight="1">
      <c r="A18" s="2535" t="s">
        <v>841</v>
      </c>
      <c r="B18" s="3127"/>
      <c r="C18" s="3136"/>
      <c r="D18" s="965" t="s">
        <v>19</v>
      </c>
      <c r="E18" s="961">
        <v>42.5</v>
      </c>
      <c r="F18" s="961">
        <v>38.700000000000003</v>
      </c>
      <c r="G18" s="961">
        <v>41.6</v>
      </c>
      <c r="H18" s="961">
        <v>35.200000000000003</v>
      </c>
      <c r="I18" s="961">
        <v>32.9</v>
      </c>
      <c r="J18" s="961">
        <v>27.6</v>
      </c>
      <c r="K18" s="961">
        <v>21.7</v>
      </c>
      <c r="L18" s="962">
        <v>22.4</v>
      </c>
      <c r="M18" s="963">
        <v>21.9</v>
      </c>
      <c r="N18" s="963">
        <v>21.8</v>
      </c>
      <c r="O18" s="961">
        <v>19.7</v>
      </c>
      <c r="P18" s="963">
        <v>24.6</v>
      </c>
      <c r="Q18" s="963">
        <v>18.600000000000001</v>
      </c>
      <c r="R18" s="963">
        <v>17.899999999999999</v>
      </c>
      <c r="S18" s="963">
        <v>13.3</v>
      </c>
      <c r="T18" s="963">
        <v>10.199999999999999</v>
      </c>
      <c r="U18" s="963">
        <v>8.3000000000000007</v>
      </c>
    </row>
    <row r="19" spans="1:21" ht="11.45" customHeight="1">
      <c r="A19" s="3124" t="s">
        <v>1470</v>
      </c>
      <c r="B19" s="3125"/>
      <c r="C19" s="3135"/>
      <c r="D19" s="949"/>
      <c r="E19" s="951">
        <v>30.2</v>
      </c>
      <c r="F19" s="951">
        <v>33.200000000000003</v>
      </c>
      <c r="G19" s="951">
        <v>26.8</v>
      </c>
      <c r="H19" s="951">
        <v>24.2</v>
      </c>
      <c r="I19" s="951">
        <v>22.4</v>
      </c>
      <c r="J19" s="951">
        <v>23.4</v>
      </c>
      <c r="K19" s="950"/>
      <c r="L19" s="952">
        <v>20</v>
      </c>
      <c r="M19" s="950"/>
      <c r="N19" s="953">
        <v>10.1</v>
      </c>
      <c r="O19" s="953">
        <v>13</v>
      </c>
      <c r="P19" s="953">
        <v>9</v>
      </c>
      <c r="Q19" s="953">
        <v>7.4</v>
      </c>
      <c r="R19" s="953">
        <v>7.4</v>
      </c>
      <c r="S19" s="953">
        <v>9.9</v>
      </c>
      <c r="T19" s="954"/>
      <c r="U19" s="953">
        <v>4.0999999999999996</v>
      </c>
    </row>
    <row r="20" spans="1:21" ht="11.45" customHeight="1">
      <c r="A20" s="2535" t="s">
        <v>842</v>
      </c>
      <c r="B20" s="3127"/>
      <c r="C20" s="3136"/>
      <c r="D20" s="965" t="s">
        <v>9</v>
      </c>
      <c r="E20" s="961">
        <v>37.4</v>
      </c>
      <c r="F20" s="961">
        <v>40.799999999999997</v>
      </c>
      <c r="G20" s="961">
        <v>41</v>
      </c>
      <c r="H20" s="961">
        <v>42.9</v>
      </c>
      <c r="I20" s="961">
        <v>35.1</v>
      </c>
      <c r="J20" s="961">
        <v>38.5</v>
      </c>
      <c r="K20" s="961">
        <v>38.200000000000003</v>
      </c>
      <c r="L20" s="962">
        <v>28.7</v>
      </c>
      <c r="M20" s="963">
        <v>19.100000000000001</v>
      </c>
      <c r="N20" s="963">
        <v>16.8</v>
      </c>
      <c r="O20" s="961">
        <v>18.7</v>
      </c>
      <c r="P20" s="963">
        <v>20.6</v>
      </c>
      <c r="Q20" s="963">
        <v>20</v>
      </c>
      <c r="R20" s="963">
        <v>17.5</v>
      </c>
      <c r="S20" s="963">
        <v>17.8</v>
      </c>
      <c r="T20" s="963">
        <v>16</v>
      </c>
      <c r="U20" s="963">
        <v>8.3000000000000007</v>
      </c>
    </row>
    <row r="21" spans="1:21">
      <c r="A21" s="3124" t="s">
        <v>843</v>
      </c>
      <c r="B21" s="3125"/>
      <c r="C21" s="3135"/>
      <c r="D21" s="964"/>
      <c r="E21" s="951">
        <v>37.1</v>
      </c>
      <c r="F21" s="951">
        <v>35.5</v>
      </c>
      <c r="G21" s="951">
        <v>30.8</v>
      </c>
      <c r="H21" s="951">
        <v>30.3</v>
      </c>
      <c r="I21" s="951">
        <v>30.5</v>
      </c>
      <c r="J21" s="951">
        <v>27.1</v>
      </c>
      <c r="K21" s="950"/>
      <c r="L21" s="960"/>
      <c r="M21" s="951">
        <v>19</v>
      </c>
      <c r="N21" s="953">
        <v>16.600000000000001</v>
      </c>
      <c r="O21" s="953">
        <v>15.2</v>
      </c>
      <c r="P21" s="953">
        <v>14</v>
      </c>
      <c r="Q21" s="953">
        <v>13.6</v>
      </c>
      <c r="R21" s="953">
        <v>13.6</v>
      </c>
      <c r="S21" s="953">
        <v>11.7</v>
      </c>
      <c r="T21" s="954"/>
      <c r="U21" s="954"/>
    </row>
    <row r="22" spans="1:21" ht="11.45" customHeight="1">
      <c r="A22" s="2535" t="s">
        <v>858</v>
      </c>
      <c r="B22" s="3127"/>
      <c r="C22" s="3136"/>
      <c r="D22" s="964"/>
      <c r="E22" s="961">
        <v>33.700000000000003</v>
      </c>
      <c r="F22" s="961">
        <v>36</v>
      </c>
      <c r="G22" s="950"/>
      <c r="H22" s="950"/>
      <c r="I22" s="950"/>
      <c r="J22" s="950"/>
      <c r="K22" s="950"/>
      <c r="L22" s="960"/>
      <c r="M22" s="963">
        <v>12.6</v>
      </c>
      <c r="N22" s="963">
        <v>13.6</v>
      </c>
      <c r="O22" s="961">
        <v>12.5</v>
      </c>
      <c r="P22" s="954"/>
      <c r="Q22" s="954"/>
      <c r="R22" s="954"/>
      <c r="S22" s="954"/>
      <c r="T22" s="954"/>
      <c r="U22" s="954"/>
    </row>
    <row r="23" spans="1:21" ht="11.45" customHeight="1">
      <c r="A23" s="3124" t="s">
        <v>867</v>
      </c>
      <c r="B23" s="3125"/>
      <c r="C23" s="3135"/>
      <c r="D23" s="959" t="s">
        <v>10</v>
      </c>
      <c r="E23" s="951">
        <v>35.5</v>
      </c>
      <c r="F23" s="951">
        <v>35.5</v>
      </c>
      <c r="G23" s="951">
        <v>33.5</v>
      </c>
      <c r="H23" s="951">
        <v>32</v>
      </c>
      <c r="I23" s="951">
        <v>30.6</v>
      </c>
      <c r="J23" s="951">
        <v>24.7</v>
      </c>
      <c r="K23" s="951">
        <v>20.9</v>
      </c>
      <c r="L23" s="952">
        <v>17.899999999999999</v>
      </c>
      <c r="M23" s="951">
        <v>17.899999999999999</v>
      </c>
      <c r="N23" s="953">
        <v>15.7</v>
      </c>
      <c r="O23" s="953">
        <v>13.6</v>
      </c>
      <c r="P23" s="953">
        <v>14.8</v>
      </c>
      <c r="Q23" s="953">
        <v>14</v>
      </c>
      <c r="R23" s="953">
        <v>12.7</v>
      </c>
      <c r="S23" s="953">
        <v>10.8</v>
      </c>
      <c r="T23" s="953">
        <v>8.5</v>
      </c>
      <c r="U23" s="953">
        <v>5</v>
      </c>
    </row>
    <row r="24" spans="1:21" ht="11.45" customHeight="1">
      <c r="A24" s="2535" t="s">
        <v>1228</v>
      </c>
      <c r="B24" s="3127"/>
      <c r="C24" s="3136"/>
      <c r="D24" s="949"/>
      <c r="E24" s="950"/>
      <c r="F24" s="950"/>
      <c r="G24" s="950"/>
      <c r="H24" s="950"/>
      <c r="I24" s="950"/>
      <c r="J24" s="950"/>
      <c r="K24" s="961">
        <v>22.1</v>
      </c>
      <c r="L24" s="962">
        <v>23.8</v>
      </c>
      <c r="M24" s="950"/>
      <c r="N24" s="954"/>
      <c r="O24" s="950"/>
      <c r="P24" s="950"/>
      <c r="Q24" s="954"/>
      <c r="R24" s="954"/>
      <c r="S24" s="954"/>
      <c r="T24" s="963">
        <v>10.7</v>
      </c>
      <c r="U24" s="954"/>
    </row>
    <row r="25" spans="1:21" ht="11.45" customHeight="1">
      <c r="A25" s="3124" t="s">
        <v>1471</v>
      </c>
      <c r="B25" s="3125"/>
      <c r="C25" s="3135"/>
      <c r="D25" s="959" t="s">
        <v>20</v>
      </c>
      <c r="E25" s="951">
        <v>39.6</v>
      </c>
      <c r="F25" s="951">
        <v>39.4</v>
      </c>
      <c r="G25" s="951">
        <v>42.6</v>
      </c>
      <c r="H25" s="951">
        <v>38.5</v>
      </c>
      <c r="I25" s="951">
        <v>36.200000000000003</v>
      </c>
      <c r="J25" s="951">
        <v>32.1</v>
      </c>
      <c r="K25" s="951">
        <v>29.1</v>
      </c>
      <c r="L25" s="952">
        <v>23.1</v>
      </c>
      <c r="M25" s="953">
        <v>20.7</v>
      </c>
      <c r="N25" s="953">
        <v>17.399999999999999</v>
      </c>
      <c r="O25" s="951">
        <v>20.9</v>
      </c>
      <c r="P25" s="953">
        <v>20.5</v>
      </c>
      <c r="Q25" s="953">
        <v>19.399999999999999</v>
      </c>
      <c r="R25" s="953">
        <v>17.5</v>
      </c>
      <c r="S25" s="953">
        <v>14</v>
      </c>
      <c r="T25" s="953">
        <v>12.3</v>
      </c>
      <c r="U25" s="953">
        <v>8.3000000000000007</v>
      </c>
    </row>
    <row r="26" spans="1:21" ht="11.45" customHeight="1">
      <c r="A26" s="2535" t="s">
        <v>845</v>
      </c>
      <c r="B26" s="3127"/>
      <c r="C26" s="3136"/>
      <c r="D26" s="965" t="s">
        <v>21</v>
      </c>
      <c r="E26" s="961">
        <v>44.4</v>
      </c>
      <c r="F26" s="961">
        <v>39.200000000000003</v>
      </c>
      <c r="G26" s="961">
        <v>44.3</v>
      </c>
      <c r="H26" s="961">
        <v>44.2</v>
      </c>
      <c r="I26" s="961">
        <v>43.5</v>
      </c>
      <c r="J26" s="961">
        <v>38.700000000000003</v>
      </c>
      <c r="K26" s="961">
        <v>34.5</v>
      </c>
      <c r="L26" s="962">
        <v>31.7</v>
      </c>
      <c r="M26" s="961">
        <v>26.1</v>
      </c>
      <c r="N26" s="963">
        <v>24.5</v>
      </c>
      <c r="O26" s="963">
        <v>21.1</v>
      </c>
      <c r="P26" s="963">
        <v>24.3</v>
      </c>
      <c r="Q26" s="963">
        <v>22.9</v>
      </c>
      <c r="R26" s="963">
        <v>25.2</v>
      </c>
      <c r="S26" s="963">
        <v>19.600000000000001</v>
      </c>
      <c r="T26" s="963">
        <v>16.5</v>
      </c>
      <c r="U26" s="963">
        <v>9.9</v>
      </c>
    </row>
    <row r="27" spans="1:21" ht="11.45" customHeight="1">
      <c r="A27" s="3124" t="s">
        <v>847</v>
      </c>
      <c r="B27" s="3125"/>
      <c r="C27" s="3135"/>
      <c r="D27" s="959" t="s">
        <v>22</v>
      </c>
      <c r="E27" s="951">
        <v>29.8</v>
      </c>
      <c r="F27" s="950"/>
      <c r="G27" s="951">
        <v>31.7</v>
      </c>
      <c r="H27" s="951">
        <v>32.1</v>
      </c>
      <c r="I27" s="951">
        <v>31.6</v>
      </c>
      <c r="J27" s="951">
        <v>33.1</v>
      </c>
      <c r="K27" s="951">
        <v>26.6</v>
      </c>
      <c r="L27" s="952">
        <v>20.399999999999999</v>
      </c>
      <c r="M27" s="953">
        <v>13.6</v>
      </c>
      <c r="N27" s="953">
        <v>12.2</v>
      </c>
      <c r="O27" s="954"/>
      <c r="P27" s="953">
        <v>13.5</v>
      </c>
      <c r="Q27" s="953">
        <v>15.2</v>
      </c>
      <c r="R27" s="953">
        <v>15.2</v>
      </c>
      <c r="S27" s="953">
        <v>13.9</v>
      </c>
      <c r="T27" s="953">
        <v>10.8</v>
      </c>
      <c r="U27" s="953">
        <v>6.9</v>
      </c>
    </row>
    <row r="28" spans="1:21" ht="11.45" customHeight="1">
      <c r="A28" s="2535" t="s">
        <v>846</v>
      </c>
      <c r="B28" s="3127"/>
      <c r="C28" s="3136"/>
      <c r="D28" s="965" t="s">
        <v>23</v>
      </c>
      <c r="E28" s="961">
        <v>37.799999999999997</v>
      </c>
      <c r="F28" s="961">
        <v>39.200000000000003</v>
      </c>
      <c r="G28" s="961">
        <v>36.700000000000003</v>
      </c>
      <c r="H28" s="961">
        <v>41.7</v>
      </c>
      <c r="I28" s="961">
        <v>40.6</v>
      </c>
      <c r="J28" s="961">
        <v>34</v>
      </c>
      <c r="K28" s="950"/>
      <c r="L28" s="960"/>
      <c r="M28" s="961">
        <v>21.1</v>
      </c>
      <c r="N28" s="963">
        <v>22</v>
      </c>
      <c r="O28" s="963">
        <v>23.9</v>
      </c>
      <c r="P28" s="963">
        <v>21.4</v>
      </c>
      <c r="Q28" s="963">
        <v>23.9</v>
      </c>
      <c r="R28" s="963">
        <v>22.7</v>
      </c>
      <c r="S28" s="963">
        <v>19.100000000000001</v>
      </c>
      <c r="T28" s="954"/>
      <c r="U28" s="954"/>
    </row>
    <row r="29" spans="1:21" ht="11.45" customHeight="1">
      <c r="A29" s="3124" t="s">
        <v>848</v>
      </c>
      <c r="B29" s="3125"/>
      <c r="C29" s="3135"/>
      <c r="D29" s="959" t="s">
        <v>24</v>
      </c>
      <c r="E29" s="951">
        <v>38.5</v>
      </c>
      <c r="F29" s="951">
        <v>38.799999999999997</v>
      </c>
      <c r="G29" s="951">
        <v>36.700000000000003</v>
      </c>
      <c r="H29" s="951">
        <v>36.200000000000003</v>
      </c>
      <c r="I29" s="951">
        <v>33</v>
      </c>
      <c r="J29" s="951">
        <v>28.7</v>
      </c>
      <c r="K29" s="951">
        <v>24.8</v>
      </c>
      <c r="L29" s="952">
        <v>24.9</v>
      </c>
      <c r="M29" s="953">
        <v>24.3</v>
      </c>
      <c r="N29" s="953">
        <v>22.2</v>
      </c>
      <c r="O29" s="951">
        <v>22.2</v>
      </c>
      <c r="P29" s="953">
        <v>21.8</v>
      </c>
      <c r="Q29" s="953">
        <v>20.6</v>
      </c>
      <c r="R29" s="953">
        <v>19.100000000000001</v>
      </c>
      <c r="S29" s="953">
        <v>16.100000000000001</v>
      </c>
      <c r="T29" s="953">
        <v>12.6</v>
      </c>
      <c r="U29" s="953">
        <v>11.4</v>
      </c>
    </row>
    <row r="30" spans="1:21" ht="11.45" customHeight="1">
      <c r="A30" s="2535" t="s">
        <v>849</v>
      </c>
      <c r="B30" s="3127"/>
      <c r="C30" s="3136"/>
      <c r="D30" s="965" t="s">
        <v>11</v>
      </c>
      <c r="E30" s="950"/>
      <c r="F30" s="961">
        <v>24</v>
      </c>
      <c r="G30" s="961">
        <v>22.3</v>
      </c>
      <c r="H30" s="961">
        <v>23.6</v>
      </c>
      <c r="I30" s="961">
        <v>21</v>
      </c>
      <c r="J30" s="961">
        <v>18.600000000000001</v>
      </c>
      <c r="K30" s="961">
        <v>18.399999999999999</v>
      </c>
      <c r="L30" s="962">
        <v>16.8</v>
      </c>
      <c r="M30" s="963">
        <v>13.2</v>
      </c>
      <c r="N30" s="954"/>
      <c r="O30" s="963">
        <v>11.6</v>
      </c>
      <c r="P30" s="963">
        <v>10.4</v>
      </c>
      <c r="Q30" s="963">
        <v>12.4</v>
      </c>
      <c r="R30" s="963">
        <v>11.7</v>
      </c>
      <c r="S30" s="963">
        <v>10.4</v>
      </c>
      <c r="T30" s="963">
        <v>8.8000000000000007</v>
      </c>
      <c r="U30" s="963">
        <v>5.7</v>
      </c>
    </row>
    <row r="31" spans="1:21" ht="11.45" customHeight="1">
      <c r="A31" s="3124" t="s">
        <v>861</v>
      </c>
      <c r="B31" s="3125"/>
      <c r="C31" s="3135"/>
      <c r="D31" s="949"/>
      <c r="E31" s="950"/>
      <c r="F31" s="950"/>
      <c r="G31" s="950"/>
      <c r="H31" s="951">
        <v>31.9</v>
      </c>
      <c r="I31" s="951">
        <v>27.2</v>
      </c>
      <c r="J31" s="951">
        <v>24</v>
      </c>
      <c r="K31" s="950"/>
      <c r="L31" s="960"/>
      <c r="M31" s="954"/>
      <c r="N31" s="950"/>
      <c r="O31" s="950"/>
      <c r="P31" s="950"/>
      <c r="Q31" s="953">
        <v>18.2</v>
      </c>
      <c r="R31" s="953">
        <v>17.399999999999999</v>
      </c>
      <c r="S31" s="953">
        <v>13.5</v>
      </c>
      <c r="T31" s="954"/>
      <c r="U31" s="954"/>
    </row>
    <row r="32" spans="1:21" ht="11.45" customHeight="1">
      <c r="A32" s="2535" t="s">
        <v>210</v>
      </c>
      <c r="B32" s="3127"/>
      <c r="C32" s="3136"/>
      <c r="D32" s="964"/>
      <c r="E32" s="961">
        <v>33.799999999999997</v>
      </c>
      <c r="F32" s="961">
        <v>23.1</v>
      </c>
      <c r="G32" s="950"/>
      <c r="H32" s="950"/>
      <c r="I32" s="961">
        <v>32.799999999999997</v>
      </c>
      <c r="J32" s="961">
        <v>31.4</v>
      </c>
      <c r="K32" s="961">
        <v>20.100000000000001</v>
      </c>
      <c r="L32" s="962">
        <v>20.5</v>
      </c>
      <c r="M32" s="963">
        <v>10.6</v>
      </c>
      <c r="N32" s="963">
        <v>10.3</v>
      </c>
      <c r="O32" s="963">
        <v>9.1999999999999993</v>
      </c>
      <c r="P32" s="954"/>
      <c r="Q32" s="954"/>
      <c r="R32" s="963">
        <v>12.6</v>
      </c>
      <c r="S32" s="963">
        <v>12.3</v>
      </c>
      <c r="T32" s="963">
        <v>8.3000000000000007</v>
      </c>
      <c r="U32" s="963">
        <v>8.1999999999999993</v>
      </c>
    </row>
    <row r="33" spans="1:22" ht="11.45" customHeight="1">
      <c r="A33" s="3126" t="s">
        <v>1472</v>
      </c>
      <c r="B33" s="3100"/>
      <c r="C33" s="3100"/>
      <c r="D33" s="966">
        <v>47.1</v>
      </c>
      <c r="E33" s="966">
        <v>44.9</v>
      </c>
      <c r="F33" s="966">
        <v>43.3</v>
      </c>
      <c r="G33" s="966">
        <v>44.7</v>
      </c>
      <c r="H33" s="966">
        <v>41.8</v>
      </c>
      <c r="I33" s="966">
        <v>38.700000000000003</v>
      </c>
      <c r="J33" s="966">
        <v>34.9</v>
      </c>
      <c r="K33" s="966">
        <v>32.799999999999997</v>
      </c>
      <c r="L33" s="967">
        <v>29.8</v>
      </c>
      <c r="M33" s="968">
        <v>29.9</v>
      </c>
      <c r="N33" s="968">
        <v>28.3</v>
      </c>
      <c r="O33" s="968">
        <v>25.5</v>
      </c>
      <c r="P33" s="968">
        <v>26</v>
      </c>
      <c r="Q33" s="968">
        <v>24.2</v>
      </c>
      <c r="R33" s="968">
        <v>21.9</v>
      </c>
      <c r="S33" s="968">
        <v>20.8</v>
      </c>
      <c r="T33" s="968">
        <v>17.7</v>
      </c>
      <c r="U33" s="968">
        <v>13.5</v>
      </c>
    </row>
    <row r="34" spans="1:22" ht="12" customHeight="1">
      <c r="A34" s="3017" t="s">
        <v>666</v>
      </c>
      <c r="B34" s="3017"/>
      <c r="C34" s="3017"/>
      <c r="D34" s="419"/>
      <c r="E34" s="419"/>
      <c r="F34" s="419"/>
      <c r="G34" s="419"/>
      <c r="H34" s="419"/>
      <c r="I34" s="419"/>
      <c r="J34" s="419"/>
      <c r="K34" s="419"/>
      <c r="L34" s="419"/>
      <c r="M34" s="419"/>
      <c r="N34" s="419"/>
      <c r="O34" s="419"/>
      <c r="P34" s="419"/>
      <c r="Q34" s="419"/>
      <c r="R34" s="419"/>
      <c r="S34" s="419"/>
      <c r="T34" s="419"/>
      <c r="U34" s="419"/>
    </row>
    <row r="35" spans="1:22" s="923" customFormat="1" ht="11.25">
      <c r="A35" s="2335" t="s">
        <v>1080</v>
      </c>
      <c r="B35" s="2336"/>
      <c r="C35" s="2336"/>
      <c r="D35" s="2336"/>
      <c r="E35" s="2336"/>
      <c r="F35" s="2336"/>
      <c r="G35" s="2336"/>
      <c r="H35" s="2336"/>
      <c r="I35" s="2336"/>
      <c r="J35" s="2336"/>
      <c r="K35" s="2336"/>
      <c r="L35" s="2336"/>
      <c r="M35" s="2336"/>
      <c r="N35" s="2336"/>
      <c r="O35" s="2336"/>
      <c r="P35" s="2336"/>
      <c r="Q35" s="2336"/>
      <c r="R35" s="2336"/>
      <c r="S35" s="2336"/>
      <c r="T35" s="2336"/>
      <c r="U35" s="2336"/>
    </row>
    <row r="36" spans="1:22" s="923" customFormat="1" ht="12.4" customHeight="1">
      <c r="A36" s="2335" t="s">
        <v>278</v>
      </c>
      <c r="B36" s="2336"/>
      <c r="C36" s="2336"/>
      <c r="D36" s="2336"/>
      <c r="E36" s="2336"/>
      <c r="F36" s="2336"/>
      <c r="G36" s="2336"/>
      <c r="H36" s="2336"/>
      <c r="I36" s="2336"/>
      <c r="J36" s="2336"/>
      <c r="K36" s="2336"/>
      <c r="L36" s="2336"/>
      <c r="M36" s="2336"/>
      <c r="N36" s="2336"/>
      <c r="O36" s="2336"/>
      <c r="P36" s="2336"/>
      <c r="Q36" s="2336"/>
      <c r="R36" s="2336"/>
      <c r="S36" s="2336"/>
      <c r="T36" s="2336"/>
      <c r="U36" s="2336"/>
    </row>
    <row r="37" spans="1:22" s="923" customFormat="1" ht="12.4" customHeight="1">
      <c r="A37" s="2335" t="s">
        <v>636</v>
      </c>
      <c r="B37" s="2336"/>
      <c r="C37" s="2336"/>
      <c r="D37" s="2336"/>
      <c r="E37" s="2336"/>
      <c r="F37" s="2336"/>
      <c r="G37" s="2336"/>
      <c r="H37" s="2336"/>
      <c r="I37" s="2336"/>
      <c r="J37" s="2336"/>
      <c r="K37" s="2336"/>
      <c r="L37" s="2336"/>
      <c r="M37" s="2336"/>
      <c r="N37" s="2336"/>
      <c r="O37" s="2336"/>
      <c r="P37" s="2336"/>
      <c r="Q37" s="2336"/>
      <c r="R37" s="2336"/>
      <c r="S37" s="2336"/>
      <c r="T37" s="2336"/>
      <c r="U37" s="2336"/>
    </row>
    <row r="38" spans="1:22" s="923" customFormat="1" ht="12.4" customHeight="1">
      <c r="A38" s="2335" t="s">
        <v>965</v>
      </c>
      <c r="B38" s="2336"/>
      <c r="C38" s="2336"/>
      <c r="D38" s="2336"/>
      <c r="E38" s="2336"/>
      <c r="F38" s="2336"/>
      <c r="G38" s="2336"/>
      <c r="H38" s="2336"/>
      <c r="I38" s="2336"/>
      <c r="J38" s="2336"/>
      <c r="K38" s="2336"/>
      <c r="L38" s="2336"/>
      <c r="M38" s="2336"/>
      <c r="N38" s="2336"/>
      <c r="O38" s="2336"/>
      <c r="P38" s="2336"/>
      <c r="Q38" s="2336"/>
      <c r="R38" s="2336"/>
      <c r="S38" s="2336"/>
      <c r="T38" s="2336"/>
      <c r="U38" s="2336"/>
    </row>
    <row r="39" spans="1:22" s="923" customFormat="1" ht="12.4" customHeight="1">
      <c r="A39" s="2335" t="s">
        <v>1473</v>
      </c>
      <c r="B39" s="2336"/>
      <c r="C39" s="2336"/>
      <c r="D39" s="2336"/>
      <c r="E39" s="2336"/>
      <c r="F39" s="2336"/>
      <c r="G39" s="2336"/>
      <c r="H39" s="2336"/>
      <c r="I39" s="2336"/>
      <c r="J39" s="2336"/>
      <c r="K39" s="2336"/>
      <c r="L39" s="2336"/>
      <c r="M39" s="2336"/>
      <c r="N39" s="2336"/>
      <c r="O39" s="2336"/>
      <c r="P39" s="2336"/>
      <c r="Q39" s="2336"/>
      <c r="R39" s="2336"/>
      <c r="S39" s="2336"/>
      <c r="T39" s="2336"/>
      <c r="U39" s="2336"/>
    </row>
    <row r="40" spans="1:22" s="923" customFormat="1" ht="12.4" customHeight="1">
      <c r="A40" s="2335" t="s">
        <v>1474</v>
      </c>
      <c r="B40" s="2336"/>
      <c r="C40" s="2336"/>
      <c r="D40" s="2336"/>
      <c r="E40" s="2336"/>
      <c r="F40" s="2336"/>
      <c r="G40" s="2336"/>
      <c r="H40" s="2336"/>
      <c r="I40" s="2336"/>
      <c r="J40" s="2336"/>
      <c r="K40" s="2336"/>
      <c r="L40" s="2336"/>
      <c r="M40" s="2336"/>
      <c r="N40" s="2336"/>
      <c r="O40" s="2336"/>
      <c r="P40" s="2336"/>
      <c r="Q40" s="2336"/>
      <c r="R40" s="2336"/>
      <c r="S40" s="2336"/>
      <c r="T40" s="2336"/>
      <c r="U40" s="2336"/>
    </row>
    <row r="41" spans="1:22">
      <c r="A41" s="2335" t="s">
        <v>1475</v>
      </c>
      <c r="B41" s="2336"/>
      <c r="C41" s="2336"/>
      <c r="D41" s="2336"/>
      <c r="E41" s="2336"/>
      <c r="F41" s="2336"/>
      <c r="G41" s="2336"/>
      <c r="H41" s="2336"/>
      <c r="I41" s="2336"/>
      <c r="J41" s="2336"/>
      <c r="K41" s="2336"/>
      <c r="L41" s="2336"/>
    </row>
    <row r="42" spans="1:22" s="627" customFormat="1" ht="45" customHeight="1">
      <c r="A42" s="2332" t="s">
        <v>667</v>
      </c>
      <c r="B42" s="2332"/>
      <c r="C42" s="2332" t="s">
        <v>1476</v>
      </c>
      <c r="D42" s="2502"/>
      <c r="E42" s="2502"/>
      <c r="F42" s="2502"/>
      <c r="G42" s="2502"/>
      <c r="H42" s="2502"/>
      <c r="I42" s="2502"/>
      <c r="J42" s="2502"/>
      <c r="K42" s="2502"/>
      <c r="L42" s="2502"/>
      <c r="M42" s="2502"/>
      <c r="N42" s="2502"/>
      <c r="O42" s="2502"/>
      <c r="P42" s="2502"/>
      <c r="Q42" s="2502"/>
      <c r="R42" s="2502"/>
      <c r="S42" s="2502"/>
      <c r="T42" s="2502"/>
      <c r="U42" s="2502"/>
      <c r="V42" s="605"/>
    </row>
    <row r="43" spans="1:22" ht="12" hidden="1" customHeight="1">
      <c r="C43" s="605"/>
      <c r="D43" s="605"/>
      <c r="E43" s="605"/>
      <c r="F43" s="605"/>
      <c r="G43" s="605"/>
      <c r="H43" s="605"/>
      <c r="I43" s="605"/>
      <c r="J43" s="605"/>
      <c r="K43" s="605"/>
      <c r="L43" s="605"/>
      <c r="M43" s="605"/>
      <c r="N43" s="605"/>
      <c r="O43" s="605"/>
      <c r="P43" s="605"/>
      <c r="Q43" s="605"/>
      <c r="R43" s="605"/>
      <c r="S43" s="605"/>
      <c r="T43" s="605"/>
      <c r="U43" s="605"/>
      <c r="V43" s="605"/>
    </row>
    <row r="44" spans="1:22">
      <c r="C44" s="605"/>
      <c r="D44" s="605"/>
      <c r="E44" s="605"/>
      <c r="F44" s="605"/>
      <c r="G44" s="605"/>
      <c r="H44" s="605"/>
      <c r="I44" s="605"/>
      <c r="J44" s="605"/>
      <c r="K44" s="605"/>
      <c r="L44" s="605"/>
      <c r="M44" s="605"/>
      <c r="N44" s="605"/>
      <c r="O44" s="605"/>
      <c r="P44" s="605"/>
      <c r="Q44" s="605"/>
      <c r="R44" s="605"/>
      <c r="S44" s="605"/>
      <c r="T44" s="605"/>
      <c r="U44" s="605"/>
      <c r="V44" s="605"/>
    </row>
    <row r="45" spans="1:22">
      <c r="R45" s="969"/>
      <c r="S45" s="969"/>
      <c r="T45" s="969"/>
      <c r="U45" s="969"/>
    </row>
    <row r="48" spans="1:22">
      <c r="D48" s="221"/>
      <c r="E48" s="221"/>
      <c r="F48" s="221"/>
      <c r="G48" s="221"/>
      <c r="H48" s="221"/>
      <c r="I48" s="221"/>
      <c r="J48" s="221"/>
      <c r="K48" s="221"/>
      <c r="L48" s="221"/>
    </row>
    <row r="49" spans="4:12">
      <c r="D49" s="221"/>
      <c r="E49" s="221"/>
      <c r="F49" s="221"/>
      <c r="G49" s="221"/>
      <c r="H49" s="221"/>
      <c r="I49" s="221"/>
      <c r="J49" s="221"/>
      <c r="K49" s="221"/>
      <c r="L49" s="221"/>
    </row>
    <row r="50" spans="4:12">
      <c r="D50" s="221"/>
      <c r="E50" s="221"/>
      <c r="F50" s="221"/>
      <c r="G50" s="221"/>
      <c r="H50" s="221"/>
      <c r="I50" s="221"/>
      <c r="J50" s="221"/>
      <c r="K50" s="221"/>
      <c r="L50" s="221"/>
    </row>
    <row r="51" spans="4:12">
      <c r="D51" s="221"/>
      <c r="E51" s="221"/>
      <c r="F51" s="221"/>
      <c r="G51" s="221"/>
      <c r="H51" s="221"/>
      <c r="I51" s="221"/>
      <c r="J51" s="221"/>
      <c r="K51" s="221"/>
      <c r="L51" s="221"/>
    </row>
  </sheetData>
  <mergeCells count="43">
    <mergeCell ref="A6:C6"/>
    <mergeCell ref="A1:U2"/>
    <mergeCell ref="A3:C4"/>
    <mergeCell ref="D3:L3"/>
    <mergeCell ref="M3:U3"/>
    <mergeCell ref="A5:C5"/>
    <mergeCell ref="A18:C18"/>
    <mergeCell ref="A7:C7"/>
    <mergeCell ref="A8:C8"/>
    <mergeCell ref="A9:C9"/>
    <mergeCell ref="A10:C10"/>
    <mergeCell ref="A11:C11"/>
    <mergeCell ref="A12:C12"/>
    <mergeCell ref="A13:C13"/>
    <mergeCell ref="A14:C14"/>
    <mergeCell ref="A15:C15"/>
    <mergeCell ref="A16:C16"/>
    <mergeCell ref="A17:C17"/>
    <mergeCell ref="A30:C30"/>
    <mergeCell ref="A19:C19"/>
    <mergeCell ref="A20:C20"/>
    <mergeCell ref="A21:C21"/>
    <mergeCell ref="A22:C22"/>
    <mergeCell ref="A23:C23"/>
    <mergeCell ref="A24:C24"/>
    <mergeCell ref="A25:C25"/>
    <mergeCell ref="A26:C26"/>
    <mergeCell ref="A27:C27"/>
    <mergeCell ref="A28:C28"/>
    <mergeCell ref="A29:C29"/>
    <mergeCell ref="A42:B42"/>
    <mergeCell ref="C42:U42"/>
    <mergeCell ref="A31:C31"/>
    <mergeCell ref="A32:C32"/>
    <mergeCell ref="A33:C33"/>
    <mergeCell ref="A34:C34"/>
    <mergeCell ref="A35:U35"/>
    <mergeCell ref="A36:U36"/>
    <mergeCell ref="A37:U37"/>
    <mergeCell ref="A38:U38"/>
    <mergeCell ref="A39:U39"/>
    <mergeCell ref="A40:U40"/>
    <mergeCell ref="A41:L41"/>
  </mergeCells>
  <pageMargins left="0.75" right="0.75" top="1" bottom="1" header="0.5" footer="0.5"/>
  <pageSetup orientation="landscape" horizontalDpi="1200" verticalDpi="1200" r:id="rId1"/>
  <headerFooter alignWithMargins="0"/>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4">
    <tabColor indexed="11"/>
  </sheetPr>
  <dimension ref="A1:M42"/>
  <sheetViews>
    <sheetView showGridLines="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214" customWidth="1"/>
    <col min="2" max="2" width="2.5703125" style="214" customWidth="1"/>
    <col min="3" max="3" width="12.7109375" style="214" customWidth="1"/>
    <col min="4" max="12" width="7.7109375" style="214" customWidth="1"/>
    <col min="13" max="16384" width="9.140625" style="214"/>
  </cols>
  <sheetData>
    <row r="1" spans="1:12" ht="12.75" customHeight="1">
      <c r="A1" s="2503" t="s">
        <v>2214</v>
      </c>
      <c r="B1" s="2503"/>
      <c r="C1" s="2503"/>
      <c r="D1" s="2503"/>
      <c r="E1" s="2503"/>
      <c r="F1" s="2503"/>
      <c r="G1" s="2503"/>
      <c r="H1" s="2503"/>
      <c r="I1" s="2503"/>
      <c r="J1" s="2503"/>
      <c r="K1" s="2503"/>
      <c r="L1" s="2503"/>
    </row>
    <row r="2" spans="1:12">
      <c r="A2" s="2330"/>
      <c r="B2" s="2330"/>
      <c r="C2" s="2330"/>
      <c r="D2" s="2330"/>
      <c r="E2" s="2330"/>
      <c r="F2" s="2330"/>
      <c r="G2" s="2330"/>
      <c r="H2" s="2330"/>
      <c r="I2" s="2330"/>
      <c r="J2" s="2330"/>
      <c r="K2" s="2330"/>
      <c r="L2" s="2330"/>
    </row>
    <row r="3" spans="1:12">
      <c r="A3" s="3016"/>
      <c r="B3" s="2998"/>
      <c r="C3" s="2998"/>
      <c r="D3" s="2339" t="s">
        <v>2215</v>
      </c>
      <c r="E3" s="2339"/>
      <c r="F3" s="2339"/>
      <c r="G3" s="2339"/>
      <c r="H3" s="2339"/>
      <c r="I3" s="2339"/>
      <c r="J3" s="2339"/>
      <c r="K3" s="2339"/>
      <c r="L3" s="2339"/>
    </row>
    <row r="4" spans="1:12" ht="12.75" customHeight="1">
      <c r="A4" s="3016"/>
      <c r="B4" s="2998"/>
      <c r="C4" s="2998"/>
      <c r="D4" s="608">
        <v>2001</v>
      </c>
      <c r="E4" s="608">
        <v>2003</v>
      </c>
      <c r="F4" s="608">
        <v>2005</v>
      </c>
      <c r="G4" s="608">
        <v>2007</v>
      </c>
      <c r="H4" s="608">
        <v>2009</v>
      </c>
      <c r="I4" s="608">
        <v>2011</v>
      </c>
      <c r="J4" s="608">
        <v>2013</v>
      </c>
      <c r="K4" s="608">
        <v>2015</v>
      </c>
      <c r="L4" s="608">
        <v>2017</v>
      </c>
    </row>
    <row r="5" spans="1:12" ht="11.45" customHeight="1">
      <c r="A5" s="3124" t="s">
        <v>855</v>
      </c>
      <c r="B5" s="3125"/>
      <c r="C5" s="3125"/>
      <c r="D5" s="950"/>
      <c r="E5" s="950"/>
      <c r="F5" s="951">
        <v>10.1</v>
      </c>
      <c r="G5" s="951">
        <v>9.1999999999999993</v>
      </c>
      <c r="H5" s="950"/>
      <c r="I5" s="950"/>
      <c r="J5" s="951">
        <v>7</v>
      </c>
      <c r="K5" s="951">
        <v>5.9</v>
      </c>
      <c r="L5" s="951">
        <v>3.8</v>
      </c>
    </row>
    <row r="6" spans="1:12" ht="11.45" customHeight="1">
      <c r="A6" s="2974" t="s">
        <v>854</v>
      </c>
      <c r="B6" s="2974"/>
      <c r="C6" s="2974"/>
      <c r="D6" s="961" t="s">
        <v>12</v>
      </c>
      <c r="E6" s="961">
        <v>13.1</v>
      </c>
      <c r="F6" s="961">
        <v>15.3</v>
      </c>
      <c r="G6" s="961">
        <v>7.5</v>
      </c>
      <c r="H6" s="961">
        <v>10.3</v>
      </c>
      <c r="I6" s="961">
        <v>10</v>
      </c>
      <c r="J6" s="961">
        <v>7.9</v>
      </c>
      <c r="K6" s="961">
        <v>4.8</v>
      </c>
      <c r="L6" s="961">
        <v>3.1</v>
      </c>
    </row>
    <row r="7" spans="1:12" ht="11.45" customHeight="1">
      <c r="A7" s="3124" t="s">
        <v>962</v>
      </c>
      <c r="B7" s="3125"/>
      <c r="C7" s="3125"/>
      <c r="D7" s="951" t="s">
        <v>26</v>
      </c>
      <c r="E7" s="951">
        <v>13.4</v>
      </c>
      <c r="F7" s="951">
        <v>13.7</v>
      </c>
      <c r="G7" s="951">
        <v>8.5</v>
      </c>
      <c r="H7" s="951">
        <v>13.1</v>
      </c>
      <c r="I7" s="951">
        <v>11</v>
      </c>
      <c r="J7" s="951">
        <v>5.8</v>
      </c>
      <c r="K7" s="951">
        <v>4.2</v>
      </c>
      <c r="L7" s="951">
        <v>5.7</v>
      </c>
    </row>
    <row r="8" spans="1:12" ht="11.45" customHeight="1">
      <c r="A8" s="2974" t="s">
        <v>853</v>
      </c>
      <c r="B8" s="2974"/>
      <c r="C8" s="2974"/>
      <c r="D8" s="950"/>
      <c r="E8" s="950"/>
      <c r="F8" s="961">
        <v>19.7</v>
      </c>
      <c r="G8" s="961">
        <v>15.3</v>
      </c>
      <c r="H8" s="961">
        <v>13</v>
      </c>
      <c r="I8" s="961">
        <v>14.2</v>
      </c>
      <c r="J8" s="961">
        <v>9.6999999999999993</v>
      </c>
      <c r="K8" s="970"/>
      <c r="L8" s="970"/>
    </row>
    <row r="9" spans="1:12" ht="11.45" customHeight="1">
      <c r="A9" s="3124" t="s">
        <v>838</v>
      </c>
      <c r="B9" s="3125"/>
      <c r="C9" s="3125"/>
      <c r="D9" s="951" t="s">
        <v>13</v>
      </c>
      <c r="E9" s="951">
        <v>16.899999999999999</v>
      </c>
      <c r="F9" s="951">
        <v>14.4</v>
      </c>
      <c r="G9" s="951">
        <v>13.2</v>
      </c>
      <c r="H9" s="951">
        <v>12.5</v>
      </c>
      <c r="I9" s="951">
        <v>13.6</v>
      </c>
      <c r="J9" s="951">
        <v>10.7</v>
      </c>
      <c r="K9" s="970"/>
      <c r="L9" s="951">
        <v>6</v>
      </c>
    </row>
    <row r="10" spans="1:12" ht="11.45" customHeight="1">
      <c r="A10" s="2974" t="s">
        <v>1229</v>
      </c>
      <c r="B10" s="2974"/>
      <c r="C10" s="2974"/>
      <c r="D10" s="970"/>
      <c r="E10" s="970"/>
      <c r="F10" s="970"/>
      <c r="G10" s="970"/>
      <c r="H10" s="970"/>
      <c r="I10" s="970"/>
      <c r="J10" s="970"/>
      <c r="K10" s="961">
        <v>8.5</v>
      </c>
      <c r="L10" s="961">
        <v>6.7</v>
      </c>
    </row>
    <row r="11" spans="1:12" ht="11.45" customHeight="1">
      <c r="A11" s="3124" t="s">
        <v>839</v>
      </c>
      <c r="B11" s="3125"/>
      <c r="C11" s="3125"/>
      <c r="D11" s="951" t="s">
        <v>25</v>
      </c>
      <c r="E11" s="951">
        <v>18.100000000000001</v>
      </c>
      <c r="F11" s="951">
        <v>17.5</v>
      </c>
      <c r="G11" s="951">
        <v>15</v>
      </c>
      <c r="H11" s="951">
        <v>11.4</v>
      </c>
      <c r="I11" s="951">
        <v>14.7</v>
      </c>
      <c r="J11" s="970"/>
      <c r="K11" s="970"/>
      <c r="L11" s="970"/>
    </row>
    <row r="12" spans="1:12" ht="11.45" customHeight="1">
      <c r="A12" s="2974" t="s">
        <v>952</v>
      </c>
      <c r="B12" s="2974"/>
      <c r="C12" s="2974"/>
      <c r="D12" s="950"/>
      <c r="E12" s="961">
        <v>9.5</v>
      </c>
      <c r="F12" s="961">
        <v>8.8000000000000007</v>
      </c>
      <c r="G12" s="950"/>
      <c r="H12" s="950"/>
      <c r="I12" s="971"/>
      <c r="J12" s="972"/>
      <c r="K12" s="973">
        <v>5</v>
      </c>
      <c r="L12" s="973">
        <v>3.8</v>
      </c>
    </row>
    <row r="13" spans="1:12" ht="11.45" customHeight="1">
      <c r="A13" s="3124" t="s">
        <v>856</v>
      </c>
      <c r="B13" s="3125"/>
      <c r="C13" s="3125"/>
      <c r="D13" s="950"/>
      <c r="E13" s="951">
        <v>9.1</v>
      </c>
      <c r="F13" s="951">
        <v>6.4</v>
      </c>
      <c r="G13" s="951">
        <v>6.2</v>
      </c>
      <c r="H13" s="951">
        <v>7.1</v>
      </c>
      <c r="I13" s="951">
        <v>4.8</v>
      </c>
      <c r="J13" s="951">
        <v>3.4</v>
      </c>
      <c r="K13" s="951">
        <v>8.6</v>
      </c>
      <c r="L13" s="951">
        <v>3.4</v>
      </c>
    </row>
    <row r="14" spans="1:12" ht="11.45" customHeight="1">
      <c r="A14" s="2974" t="s">
        <v>857</v>
      </c>
      <c r="B14" s="2974"/>
      <c r="C14" s="2974"/>
      <c r="D14" s="950"/>
      <c r="E14" s="950"/>
      <c r="F14" s="950"/>
      <c r="G14" s="950"/>
      <c r="H14" s="950"/>
      <c r="I14" s="961">
        <v>12.4</v>
      </c>
      <c r="J14" s="961">
        <v>9.6</v>
      </c>
      <c r="K14" s="961">
        <v>7.1</v>
      </c>
      <c r="L14" s="970"/>
    </row>
    <row r="15" spans="1:12" ht="11.45" customHeight="1">
      <c r="A15" s="3124" t="s">
        <v>1227</v>
      </c>
      <c r="B15" s="3125"/>
      <c r="C15" s="3125"/>
      <c r="D15" s="970"/>
      <c r="E15" s="970"/>
      <c r="F15" s="970"/>
      <c r="G15" s="970"/>
      <c r="H15" s="970"/>
      <c r="I15" s="970"/>
      <c r="J15" s="970"/>
      <c r="K15" s="951">
        <v>9</v>
      </c>
      <c r="L15" s="951">
        <v>5.5</v>
      </c>
    </row>
    <row r="16" spans="1:12" ht="11.45" customHeight="1">
      <c r="A16" s="2974" t="s">
        <v>840</v>
      </c>
      <c r="B16" s="2974"/>
      <c r="C16" s="2974"/>
      <c r="D16" s="961" t="s">
        <v>323</v>
      </c>
      <c r="E16" s="950"/>
      <c r="F16" s="950"/>
      <c r="G16" s="961">
        <v>11.7</v>
      </c>
      <c r="H16" s="950"/>
      <c r="I16" s="961">
        <v>12.3</v>
      </c>
      <c r="J16" s="961">
        <v>11.3</v>
      </c>
      <c r="K16" s="961">
        <v>8.6</v>
      </c>
      <c r="L16" s="961">
        <v>6.2</v>
      </c>
    </row>
    <row r="17" spans="1:12" ht="11.45" customHeight="1">
      <c r="A17" s="3124" t="s">
        <v>841</v>
      </c>
      <c r="B17" s="3125"/>
      <c r="C17" s="3125"/>
      <c r="D17" s="951" t="s">
        <v>27</v>
      </c>
      <c r="E17" s="951">
        <v>14.4</v>
      </c>
      <c r="F17" s="951">
        <v>11.8</v>
      </c>
      <c r="G17" s="951">
        <v>12.8</v>
      </c>
      <c r="H17" s="951">
        <v>10.9</v>
      </c>
      <c r="I17" s="951">
        <v>9.1</v>
      </c>
      <c r="J17" s="951">
        <v>6.7</v>
      </c>
      <c r="K17" s="951">
        <v>4.5</v>
      </c>
      <c r="L17" s="951">
        <v>2.7</v>
      </c>
    </row>
    <row r="18" spans="1:12" ht="11.45" customHeight="1">
      <c r="A18" s="2974" t="s">
        <v>1467</v>
      </c>
      <c r="B18" s="2974"/>
      <c r="C18" s="2974"/>
      <c r="D18" s="950"/>
      <c r="E18" s="961">
        <v>9.1999999999999993</v>
      </c>
      <c r="F18" s="956">
        <v>9.6</v>
      </c>
      <c r="G18" s="956">
        <v>8.8000000000000007</v>
      </c>
      <c r="H18" s="956">
        <v>5.9</v>
      </c>
      <c r="I18" s="956">
        <v>7.2</v>
      </c>
      <c r="J18" s="956">
        <v>6.5</v>
      </c>
      <c r="K18" s="970"/>
      <c r="L18" s="961">
        <v>3.4</v>
      </c>
    </row>
    <row r="19" spans="1:12" ht="11.45" customHeight="1">
      <c r="A19" s="3124" t="s">
        <v>842</v>
      </c>
      <c r="B19" s="3125"/>
      <c r="C19" s="3125"/>
      <c r="D19" s="951" t="s">
        <v>14</v>
      </c>
      <c r="E19" s="951">
        <v>13.5</v>
      </c>
      <c r="F19" s="951">
        <v>12.8</v>
      </c>
      <c r="G19" s="951">
        <v>11.2</v>
      </c>
      <c r="H19" s="951">
        <v>13.9</v>
      </c>
      <c r="I19" s="951">
        <v>10.8</v>
      </c>
      <c r="J19" s="951">
        <v>7.5</v>
      </c>
      <c r="K19" s="951">
        <v>5.4</v>
      </c>
      <c r="L19" s="951">
        <v>4.5</v>
      </c>
    </row>
    <row r="20" spans="1:12" ht="11.45" customHeight="1">
      <c r="A20" s="2974" t="s">
        <v>843</v>
      </c>
      <c r="B20" s="2974"/>
      <c r="C20" s="2974"/>
      <c r="D20" s="950"/>
      <c r="E20" s="956">
        <v>13.6</v>
      </c>
      <c r="F20" s="956">
        <v>13.1</v>
      </c>
      <c r="G20" s="956">
        <v>12.3</v>
      </c>
      <c r="H20" s="956">
        <v>10.5</v>
      </c>
      <c r="I20" s="956">
        <v>10.4</v>
      </c>
      <c r="J20" s="956">
        <v>8.6</v>
      </c>
      <c r="K20" s="970"/>
      <c r="L20" s="970"/>
    </row>
    <row r="21" spans="1:12" ht="11.45" customHeight="1">
      <c r="A21" s="3124" t="s">
        <v>858</v>
      </c>
      <c r="B21" s="3125"/>
      <c r="C21" s="3125"/>
      <c r="D21" s="950"/>
      <c r="E21" s="951">
        <v>11.5</v>
      </c>
      <c r="F21" s="951">
        <v>11</v>
      </c>
      <c r="G21" s="950"/>
      <c r="H21" s="950"/>
      <c r="I21" s="950"/>
      <c r="J21" s="970"/>
      <c r="K21" s="970"/>
      <c r="L21" s="970"/>
    </row>
    <row r="22" spans="1:12" ht="11.45" customHeight="1">
      <c r="A22" s="2974" t="s">
        <v>859</v>
      </c>
      <c r="B22" s="2974"/>
      <c r="C22" s="2974"/>
      <c r="D22" s="956" t="s">
        <v>15</v>
      </c>
      <c r="E22" s="956">
        <v>14.8</v>
      </c>
      <c r="F22" s="956">
        <v>11.2</v>
      </c>
      <c r="G22" s="956">
        <v>8.5</v>
      </c>
      <c r="H22" s="956">
        <v>8.4</v>
      </c>
      <c r="I22" s="956">
        <v>8.5</v>
      </c>
      <c r="J22" s="956">
        <v>8.1999999999999993</v>
      </c>
      <c r="K22" s="956">
        <v>5.8</v>
      </c>
      <c r="L22" s="956">
        <v>5</v>
      </c>
    </row>
    <row r="23" spans="1:12" ht="11.45" customHeight="1">
      <c r="A23" s="3124" t="s">
        <v>1228</v>
      </c>
      <c r="B23" s="3125"/>
      <c r="C23" s="3125"/>
      <c r="D23" s="970"/>
      <c r="E23" s="970"/>
      <c r="F23" s="970"/>
      <c r="G23" s="970"/>
      <c r="H23" s="970"/>
      <c r="I23" s="970"/>
      <c r="J23" s="970"/>
      <c r="K23" s="951">
        <v>5.8</v>
      </c>
      <c r="L23" s="951">
        <v>4.4000000000000004</v>
      </c>
    </row>
    <row r="24" spans="1:12" ht="11.45" customHeight="1">
      <c r="A24" s="2974" t="s">
        <v>863</v>
      </c>
      <c r="B24" s="2974"/>
      <c r="C24" s="2974"/>
      <c r="D24" s="961" t="s">
        <v>25</v>
      </c>
      <c r="E24" s="961">
        <v>16</v>
      </c>
      <c r="F24" s="961">
        <v>17.600000000000001</v>
      </c>
      <c r="G24" s="961"/>
      <c r="H24" s="961">
        <v>15</v>
      </c>
      <c r="I24" s="961">
        <v>12.3</v>
      </c>
      <c r="J24" s="961">
        <v>6.4</v>
      </c>
      <c r="K24" s="961">
        <v>5.8</v>
      </c>
      <c r="L24" s="961">
        <v>3.9</v>
      </c>
    </row>
    <row r="25" spans="1:12" ht="11.45" customHeight="1">
      <c r="A25" s="3124" t="s">
        <v>845</v>
      </c>
      <c r="B25" s="3125"/>
      <c r="C25" s="3125"/>
      <c r="D25" s="951" t="s">
        <v>327</v>
      </c>
      <c r="E25" s="951">
        <v>17</v>
      </c>
      <c r="F25" s="951">
        <v>12.9</v>
      </c>
      <c r="G25" s="951">
        <v>14.4</v>
      </c>
      <c r="H25" s="951">
        <v>15.4</v>
      </c>
      <c r="I25" s="951">
        <v>12.8</v>
      </c>
      <c r="J25" s="951">
        <v>10.199999999999999</v>
      </c>
      <c r="K25" s="951">
        <v>7.6</v>
      </c>
      <c r="L25" s="951">
        <v>3.8</v>
      </c>
    </row>
    <row r="26" spans="1:12" ht="11.45" customHeight="1">
      <c r="A26" s="2974" t="s">
        <v>847</v>
      </c>
      <c r="B26" s="2974"/>
      <c r="C26" s="2974"/>
      <c r="D26" s="961" t="s">
        <v>28</v>
      </c>
      <c r="E26" s="961">
        <v>13.9</v>
      </c>
      <c r="F26" s="961"/>
      <c r="G26" s="961">
        <v>10.7</v>
      </c>
      <c r="H26" s="961">
        <v>10.8</v>
      </c>
      <c r="I26" s="961">
        <v>9.6</v>
      </c>
      <c r="J26" s="961">
        <v>7.5</v>
      </c>
      <c r="K26" s="961">
        <v>7.2</v>
      </c>
      <c r="L26" s="961">
        <v>3.5</v>
      </c>
    </row>
    <row r="27" spans="1:12" ht="11.45" customHeight="1">
      <c r="A27" s="3124" t="s">
        <v>846</v>
      </c>
      <c r="B27" s="3125"/>
      <c r="C27" s="3125"/>
      <c r="D27" s="951" t="s">
        <v>29</v>
      </c>
      <c r="E27" s="951">
        <v>12.4</v>
      </c>
      <c r="F27" s="951">
        <v>14.7</v>
      </c>
      <c r="G27" s="951">
        <v>11.7</v>
      </c>
      <c r="H27" s="951">
        <v>15.2</v>
      </c>
      <c r="I27" s="951">
        <v>13.6</v>
      </c>
      <c r="J27" s="951">
        <v>9</v>
      </c>
      <c r="K27" s="970"/>
      <c r="L27" s="970"/>
    </row>
    <row r="28" spans="1:12" ht="11.45" customHeight="1">
      <c r="A28" s="2974" t="s">
        <v>848</v>
      </c>
      <c r="B28" s="2974"/>
      <c r="C28" s="2974"/>
      <c r="D28" s="961" t="s">
        <v>30</v>
      </c>
      <c r="E28" s="961">
        <v>13.2</v>
      </c>
      <c r="F28" s="961">
        <v>14.2</v>
      </c>
      <c r="G28" s="961">
        <v>11</v>
      </c>
      <c r="H28" s="961">
        <v>11.7</v>
      </c>
      <c r="I28" s="961">
        <v>14.2</v>
      </c>
      <c r="J28" s="961">
        <v>8.9</v>
      </c>
      <c r="K28" s="961">
        <v>7.1</v>
      </c>
      <c r="L28" s="961">
        <v>4.2</v>
      </c>
    </row>
    <row r="29" spans="1:12" ht="11.45" customHeight="1">
      <c r="A29" s="3124" t="s">
        <v>849</v>
      </c>
      <c r="B29" s="3125"/>
      <c r="C29" s="3125"/>
      <c r="D29" s="951" t="s">
        <v>16</v>
      </c>
      <c r="E29" s="950"/>
      <c r="F29" s="951">
        <v>10.9</v>
      </c>
      <c r="G29" s="951">
        <v>8</v>
      </c>
      <c r="H29" s="951">
        <v>10.4</v>
      </c>
      <c r="I29" s="951">
        <v>10.7</v>
      </c>
      <c r="J29" s="951">
        <v>7.5</v>
      </c>
      <c r="K29" s="951">
        <v>5.4</v>
      </c>
      <c r="L29" s="951">
        <v>4.7</v>
      </c>
    </row>
    <row r="30" spans="1:12" ht="11.45" customHeight="1">
      <c r="A30" s="2974" t="s">
        <v>861</v>
      </c>
      <c r="B30" s="2974"/>
      <c r="C30" s="2974"/>
      <c r="D30" s="950"/>
      <c r="E30" s="950"/>
      <c r="F30" s="950"/>
      <c r="G30" s="950"/>
      <c r="H30" s="961">
        <v>11.1</v>
      </c>
      <c r="I30" s="961">
        <v>8.5</v>
      </c>
      <c r="J30" s="961">
        <v>6.2</v>
      </c>
      <c r="K30" s="970"/>
      <c r="L30" s="970"/>
    </row>
    <row r="31" spans="1:12" ht="10.5" customHeight="1">
      <c r="A31" s="3124" t="s">
        <v>862</v>
      </c>
      <c r="B31" s="3125"/>
      <c r="C31" s="3125"/>
      <c r="D31" s="950"/>
      <c r="E31" s="950"/>
      <c r="F31" s="951">
        <v>17.600000000000001</v>
      </c>
      <c r="G31" s="951">
        <v>13.1</v>
      </c>
      <c r="H31" s="950"/>
      <c r="I31" s="950"/>
      <c r="J31" s="970"/>
      <c r="K31" s="970"/>
      <c r="L31" s="970"/>
    </row>
    <row r="32" spans="1:12" ht="11.45" customHeight="1">
      <c r="A32" s="2974" t="s">
        <v>210</v>
      </c>
      <c r="B32" s="2974"/>
      <c r="C32" s="2974"/>
      <c r="D32" s="950"/>
      <c r="E32" s="961">
        <v>13.2</v>
      </c>
      <c r="F32" s="961">
        <v>9.1999999999999993</v>
      </c>
      <c r="G32" s="950"/>
      <c r="H32" s="950"/>
      <c r="I32" s="961">
        <v>12.5</v>
      </c>
      <c r="J32" s="970"/>
      <c r="K32" s="970"/>
      <c r="L32" s="970"/>
    </row>
    <row r="33" spans="1:13" ht="11.45" customHeight="1">
      <c r="A33" s="3126" t="s">
        <v>865</v>
      </c>
      <c r="B33" s="3100"/>
      <c r="C33" s="3100"/>
      <c r="D33" s="966">
        <v>28.5</v>
      </c>
      <c r="E33" s="966">
        <v>21.9</v>
      </c>
      <c r="F33" s="966">
        <v>23</v>
      </c>
      <c r="G33" s="966">
        <v>20</v>
      </c>
      <c r="H33" s="966">
        <v>19.5</v>
      </c>
      <c r="I33" s="966">
        <v>18.100000000000001</v>
      </c>
      <c r="J33" s="966">
        <v>15.7</v>
      </c>
      <c r="K33" s="966">
        <v>10.8</v>
      </c>
      <c r="L33" s="966">
        <v>8.8000000000000007</v>
      </c>
    </row>
    <row r="34" spans="1:13" ht="12" customHeight="1">
      <c r="A34" s="3017" t="s">
        <v>711</v>
      </c>
      <c r="B34" s="3017"/>
      <c r="C34" s="3017"/>
      <c r="D34" s="419"/>
      <c r="E34" s="419"/>
      <c r="F34" s="419"/>
      <c r="G34" s="419"/>
      <c r="H34" s="419"/>
      <c r="I34" s="419"/>
      <c r="J34" s="419"/>
      <c r="K34" s="419"/>
      <c r="L34" s="419"/>
    </row>
    <row r="35" spans="1:13" s="923" customFormat="1" ht="12.4" customHeight="1">
      <c r="A35" s="2335" t="s">
        <v>1081</v>
      </c>
      <c r="B35" s="2336"/>
      <c r="C35" s="2336"/>
      <c r="D35" s="2336"/>
      <c r="E35" s="2336"/>
      <c r="F35" s="2336"/>
      <c r="G35" s="2336"/>
      <c r="H35" s="2336"/>
      <c r="I35" s="2336"/>
      <c r="J35" s="2336"/>
      <c r="K35" s="2336"/>
      <c r="L35" s="2336"/>
    </row>
    <row r="36" spans="1:13" s="923" customFormat="1" ht="12.4" customHeight="1">
      <c r="A36" s="2335" t="s">
        <v>958</v>
      </c>
      <c r="B36" s="2336"/>
      <c r="C36" s="2336"/>
      <c r="D36" s="2336"/>
      <c r="E36" s="2336"/>
      <c r="F36" s="2336"/>
      <c r="G36" s="2336"/>
      <c r="H36" s="2336"/>
      <c r="I36" s="2336"/>
      <c r="J36" s="2336"/>
      <c r="K36" s="2336"/>
      <c r="L36" s="2336"/>
    </row>
    <row r="37" spans="1:13" s="923" customFormat="1" ht="12.4" customHeight="1">
      <c r="A37" s="2335" t="s">
        <v>1468</v>
      </c>
      <c r="B37" s="2336"/>
      <c r="C37" s="2336"/>
      <c r="D37" s="2336"/>
      <c r="E37" s="2336"/>
      <c r="F37" s="2336"/>
      <c r="G37" s="2336"/>
      <c r="H37" s="2336"/>
      <c r="I37" s="2336"/>
      <c r="J37" s="2336"/>
      <c r="K37" s="2336"/>
      <c r="L37" s="2336"/>
    </row>
    <row r="38" spans="1:13" s="923" customFormat="1" ht="12.4" customHeight="1">
      <c r="A38" s="2335" t="s">
        <v>955</v>
      </c>
      <c r="B38" s="2336"/>
      <c r="C38" s="2336"/>
      <c r="D38" s="2336"/>
      <c r="E38" s="2336"/>
      <c r="F38" s="2336"/>
      <c r="G38" s="2336"/>
      <c r="H38" s="2336"/>
      <c r="I38" s="2336"/>
      <c r="J38" s="2336"/>
      <c r="K38" s="2336"/>
      <c r="L38" s="2336"/>
    </row>
    <row r="39" spans="1:13" s="923" customFormat="1" ht="12.4" customHeight="1">
      <c r="A39" s="2335" t="s">
        <v>864</v>
      </c>
      <c r="B39" s="2336"/>
      <c r="C39" s="2336"/>
      <c r="D39" s="2336"/>
      <c r="E39" s="2336"/>
      <c r="F39" s="2336"/>
      <c r="G39" s="2336"/>
      <c r="H39" s="2336"/>
      <c r="I39" s="2336"/>
      <c r="J39" s="2336"/>
      <c r="K39" s="2336"/>
      <c r="L39" s="2336"/>
    </row>
    <row r="40" spans="1:13" s="627" customFormat="1" ht="106.5" customHeight="1">
      <c r="A40" s="2332" t="s">
        <v>667</v>
      </c>
      <c r="B40" s="2332"/>
      <c r="C40" s="2332" t="s">
        <v>1477</v>
      </c>
      <c r="D40" s="2502"/>
      <c r="E40" s="2502"/>
      <c r="F40" s="2502"/>
      <c r="G40" s="2502"/>
      <c r="H40" s="2502"/>
      <c r="I40" s="2502"/>
      <c r="J40" s="2502"/>
      <c r="K40" s="2502"/>
      <c r="L40" s="2502"/>
      <c r="M40" s="605"/>
    </row>
    <row r="41" spans="1:13" ht="12" hidden="1" customHeight="1">
      <c r="C41" s="605"/>
      <c r="D41" s="605"/>
      <c r="E41" s="605"/>
      <c r="F41" s="605"/>
      <c r="G41" s="605"/>
      <c r="H41" s="605"/>
      <c r="I41" s="605"/>
      <c r="J41" s="605"/>
      <c r="K41" s="605"/>
      <c r="L41" s="605"/>
      <c r="M41" s="605"/>
    </row>
    <row r="42" spans="1:13">
      <c r="C42" s="605"/>
      <c r="D42" s="605"/>
      <c r="E42" s="605"/>
      <c r="F42" s="605"/>
      <c r="G42" s="605"/>
      <c r="H42" s="605"/>
      <c r="I42" s="605"/>
      <c r="J42" s="605"/>
      <c r="K42" s="605"/>
      <c r="L42" s="605"/>
      <c r="M42" s="605"/>
    </row>
  </sheetData>
  <mergeCells count="40">
    <mergeCell ref="A7:C7"/>
    <mergeCell ref="A1:L2"/>
    <mergeCell ref="A3:C4"/>
    <mergeCell ref="D3:L3"/>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A38:L38"/>
    <mergeCell ref="A39:L39"/>
    <mergeCell ref="A40:B40"/>
    <mergeCell ref="C40:L40"/>
    <mergeCell ref="A32:C32"/>
    <mergeCell ref="A33:C33"/>
    <mergeCell ref="A34:C34"/>
    <mergeCell ref="A35:L35"/>
    <mergeCell ref="A36:L36"/>
    <mergeCell ref="A37:L37"/>
  </mergeCells>
  <pageMargins left="0.75" right="0.75" top="1" bottom="1" header="0.5" footer="0.5"/>
  <pageSetup orientation="landscape" horizontalDpi="1200" verticalDpi="1200" r:id="rId1"/>
  <headerFooter alignWithMargins="0"/>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0">
    <tabColor theme="9"/>
  </sheetPr>
  <dimension ref="A1:M35"/>
  <sheetViews>
    <sheetView showGridLines="0" workbookViewId="0">
      <pane xSplit="3" ySplit="3" topLeftCell="D4" activePane="bottomRight" state="frozen"/>
      <selection pane="topRight" activeCell="D1" sqref="D1"/>
      <selection pane="bottomLeft" activeCell="A4" sqref="A4"/>
      <selection pane="bottomRight" sqref="A1:E2"/>
    </sheetView>
  </sheetViews>
  <sheetFormatPr defaultColWidth="9.140625" defaultRowHeight="12.75"/>
  <cols>
    <col min="1" max="1" width="4.5703125" style="214" customWidth="1"/>
    <col min="2" max="2" width="2.5703125" style="214" customWidth="1"/>
    <col min="3" max="3" width="24.42578125" style="214" customWidth="1"/>
    <col min="4" max="5" width="26.7109375" style="214" customWidth="1"/>
    <col min="6" max="16384" width="9.140625" style="214"/>
  </cols>
  <sheetData>
    <row r="1" spans="1:13" ht="12.75" customHeight="1">
      <c r="A1" s="2503" t="s">
        <v>662</v>
      </c>
      <c r="B1" s="2503"/>
      <c r="C1" s="2503"/>
      <c r="D1" s="2503"/>
      <c r="E1" s="2503"/>
    </row>
    <row r="2" spans="1:13">
      <c r="A2" s="2330"/>
      <c r="B2" s="2330"/>
      <c r="C2" s="2330"/>
      <c r="D2" s="2330"/>
      <c r="E2" s="2330"/>
    </row>
    <row r="3" spans="1:13">
      <c r="A3" s="3142" t="s">
        <v>442</v>
      </c>
      <c r="B3" s="3143"/>
      <c r="C3" s="3143"/>
      <c r="D3" s="1003" t="s">
        <v>443</v>
      </c>
      <c r="E3" s="1003" t="s">
        <v>444</v>
      </c>
    </row>
    <row r="4" spans="1:13" ht="12.75" customHeight="1">
      <c r="A4" s="3139" t="s">
        <v>445</v>
      </c>
      <c r="B4" s="3125"/>
      <c r="C4" s="3125"/>
      <c r="D4" s="1004">
        <v>2906.7</v>
      </c>
      <c r="E4" s="1005">
        <v>1.6899999999999998E-2</v>
      </c>
      <c r="H4" s="221"/>
      <c r="I4" s="221"/>
      <c r="J4" s="221"/>
      <c r="K4" s="221"/>
      <c r="L4" s="221"/>
      <c r="M4" s="221"/>
    </row>
    <row r="5" spans="1:13">
      <c r="A5" s="3140" t="s">
        <v>446</v>
      </c>
      <c r="B5" s="3032"/>
      <c r="C5" s="3032"/>
      <c r="D5" s="1006">
        <v>2553.5</v>
      </c>
      <c r="E5" s="1007">
        <v>1.3100000000000001E-2</v>
      </c>
      <c r="H5" s="221"/>
      <c r="I5" s="221"/>
      <c r="J5" s="221"/>
      <c r="K5" s="221"/>
      <c r="L5" s="221"/>
      <c r="M5" s="221"/>
    </row>
    <row r="6" spans="1:13" ht="12.75" customHeight="1">
      <c r="A6" s="3139" t="s">
        <v>447</v>
      </c>
      <c r="B6" s="3125"/>
      <c r="C6" s="3125"/>
      <c r="D6" s="1004">
        <v>2498</v>
      </c>
      <c r="E6" s="1005">
        <v>1.47E-2</v>
      </c>
      <c r="H6" s="221"/>
      <c r="I6" s="221"/>
      <c r="J6" s="221"/>
      <c r="K6" s="221"/>
      <c r="L6" s="221"/>
      <c r="M6" s="221"/>
    </row>
    <row r="7" spans="1:13" ht="12.75" customHeight="1">
      <c r="A7" s="3140" t="s">
        <v>448</v>
      </c>
      <c r="B7" s="3032"/>
      <c r="C7" s="3032"/>
      <c r="D7" s="1006">
        <v>5787.4</v>
      </c>
      <c r="E7" s="1007">
        <v>3.6999999999999998E-2</v>
      </c>
      <c r="H7" s="221"/>
      <c r="I7" s="221"/>
      <c r="J7" s="221"/>
      <c r="K7" s="221"/>
      <c r="L7" s="221"/>
      <c r="M7" s="221"/>
    </row>
    <row r="8" spans="1:13" ht="12.75" customHeight="1">
      <c r="A8" s="3139" t="s">
        <v>449</v>
      </c>
      <c r="B8" s="3125"/>
      <c r="C8" s="3125"/>
      <c r="D8" s="1004">
        <v>1042.8</v>
      </c>
      <c r="E8" s="1005">
        <v>4.5999999999999999E-3</v>
      </c>
    </row>
    <row r="9" spans="1:13" ht="12.75" customHeight="1">
      <c r="A9" s="3140" t="s">
        <v>450</v>
      </c>
      <c r="B9" s="3032"/>
      <c r="C9" s="3032"/>
      <c r="D9" s="1006">
        <v>1434.7</v>
      </c>
      <c r="E9" s="1007">
        <v>6.1999999999999998E-3</v>
      </c>
    </row>
    <row r="10" spans="1:13" ht="12.75" customHeight="1">
      <c r="A10" s="3139" t="s">
        <v>451</v>
      </c>
      <c r="B10" s="3125"/>
      <c r="C10" s="3125"/>
      <c r="D10" s="1004">
        <v>2747.8</v>
      </c>
      <c r="E10" s="1005">
        <v>1.26E-2</v>
      </c>
    </row>
    <row r="11" spans="1:13" ht="12.75" customHeight="1">
      <c r="A11" s="3140" t="s">
        <v>452</v>
      </c>
      <c r="B11" s="3032"/>
      <c r="C11" s="3032"/>
      <c r="D11" s="1006">
        <v>1688.5</v>
      </c>
      <c r="E11" s="1007">
        <v>8.6E-3</v>
      </c>
    </row>
    <row r="12" spans="1:13" ht="12.75" customHeight="1">
      <c r="A12" s="3139" t="s">
        <v>453</v>
      </c>
      <c r="B12" s="3125"/>
      <c r="C12" s="3125"/>
      <c r="D12" s="1004">
        <v>3200.8</v>
      </c>
      <c r="E12" s="1005">
        <v>1.5299999999999999E-2</v>
      </c>
    </row>
    <row r="13" spans="1:13" ht="12.75" customHeight="1">
      <c r="A13" s="3140" t="s">
        <v>454</v>
      </c>
      <c r="B13" s="3032"/>
      <c r="C13" s="3032"/>
      <c r="D13" s="1006">
        <v>3229.1</v>
      </c>
      <c r="E13" s="1007">
        <v>1.49E-2</v>
      </c>
    </row>
    <row r="14" spans="1:13" ht="12.75" customHeight="1">
      <c r="A14" s="3139" t="s">
        <v>455</v>
      </c>
      <c r="B14" s="3125"/>
      <c r="C14" s="3125"/>
      <c r="D14" s="1004">
        <v>6421.2</v>
      </c>
      <c r="E14" s="1005">
        <v>3.7600000000000001E-2</v>
      </c>
    </row>
    <row r="15" spans="1:13" ht="12.75" customHeight="1">
      <c r="A15" s="3140" t="s">
        <v>456</v>
      </c>
      <c r="B15" s="3032"/>
      <c r="C15" s="3032"/>
      <c r="D15" s="1006">
        <v>2216.1999999999998</v>
      </c>
      <c r="E15" s="1007">
        <v>9.7000000000000003E-3</v>
      </c>
    </row>
    <row r="16" spans="1:13" ht="12.75" customHeight="1">
      <c r="A16" s="3139" t="s">
        <v>457</v>
      </c>
      <c r="B16" s="3125"/>
      <c r="C16" s="3125"/>
      <c r="D16" s="1004">
        <v>1701.7</v>
      </c>
      <c r="E16" s="1005">
        <v>7.7999999999999996E-3</v>
      </c>
    </row>
    <row r="17" spans="1:5" ht="12.75" customHeight="1">
      <c r="A17" s="3140" t="s">
        <v>458</v>
      </c>
      <c r="B17" s="3032"/>
      <c r="C17" s="3032"/>
      <c r="D17" s="1006">
        <v>6894.9</v>
      </c>
      <c r="E17" s="1007">
        <v>4.3200000000000002E-2</v>
      </c>
    </row>
    <row r="18" spans="1:5" ht="12.75" customHeight="1">
      <c r="A18" s="3139" t="s">
        <v>459</v>
      </c>
      <c r="B18" s="3125"/>
      <c r="C18" s="3125"/>
      <c r="D18" s="1004">
        <v>3169.1</v>
      </c>
      <c r="E18" s="1005">
        <v>1.7999999999999999E-2</v>
      </c>
    </row>
    <row r="19" spans="1:5" ht="12.75" customHeight="1">
      <c r="A19" s="3140" t="s">
        <v>492</v>
      </c>
      <c r="B19" s="3032"/>
      <c r="C19" s="3032"/>
      <c r="D19" s="1006">
        <v>3131.3</v>
      </c>
      <c r="E19" s="1007">
        <v>1.09E-2</v>
      </c>
    </row>
    <row r="20" spans="1:5" ht="12.75" customHeight="1">
      <c r="A20" s="3139" t="s">
        <v>493</v>
      </c>
      <c r="B20" s="3125"/>
      <c r="C20" s="3125"/>
      <c r="D20" s="1004">
        <v>1112</v>
      </c>
      <c r="E20" s="1005">
        <v>6.7999999999999996E-3</v>
      </c>
    </row>
    <row r="21" spans="1:5" ht="12.75" customHeight="1">
      <c r="A21" s="3140" t="s">
        <v>494</v>
      </c>
      <c r="B21" s="3032"/>
      <c r="C21" s="3032"/>
      <c r="D21" s="1006">
        <v>1510.5</v>
      </c>
      <c r="E21" s="1007">
        <v>7.0000000000000001E-3</v>
      </c>
    </row>
    <row r="22" spans="1:5" ht="12.75" customHeight="1">
      <c r="A22" s="3139" t="s">
        <v>495</v>
      </c>
      <c r="B22" s="3125"/>
      <c r="C22" s="3125"/>
      <c r="D22" s="1004">
        <v>1132.7</v>
      </c>
      <c r="E22" s="1005">
        <v>6.3E-3</v>
      </c>
    </row>
    <row r="23" spans="1:5" ht="12.75" customHeight="1">
      <c r="A23" s="3140" t="s">
        <v>653</v>
      </c>
      <c r="B23" s="3032"/>
      <c r="C23" s="3032"/>
      <c r="D23" s="1006">
        <v>1596.7</v>
      </c>
      <c r="E23" s="1007">
        <v>7.7000000000000002E-3</v>
      </c>
    </row>
    <row r="24" spans="1:5" ht="12.75" customHeight="1">
      <c r="A24" s="3139" t="s">
        <v>654</v>
      </c>
      <c r="B24" s="3125"/>
      <c r="C24" s="3125"/>
      <c r="D24" s="1004">
        <v>1682</v>
      </c>
      <c r="E24" s="1005">
        <v>1.0500000000000001E-2</v>
      </c>
    </row>
    <row r="25" spans="1:5" ht="12.75" customHeight="1">
      <c r="A25" s="3140" t="s">
        <v>655</v>
      </c>
      <c r="B25" s="3032"/>
      <c r="C25" s="3032"/>
      <c r="D25" s="1006">
        <v>1338.2</v>
      </c>
      <c r="E25" s="1007">
        <v>7.9000000000000008E-3</v>
      </c>
    </row>
    <row r="26" spans="1:5" ht="12.75" customHeight="1">
      <c r="A26" s="3139" t="s">
        <v>656</v>
      </c>
      <c r="B26" s="3125"/>
      <c r="C26" s="3125"/>
      <c r="D26" s="1004">
        <v>1892.8</v>
      </c>
      <c r="E26" s="1005">
        <v>8.8000000000000005E-3</v>
      </c>
    </row>
    <row r="27" spans="1:5" ht="12.75" customHeight="1">
      <c r="A27" s="3140" t="s">
        <v>657</v>
      </c>
      <c r="B27" s="3032"/>
      <c r="C27" s="3032"/>
      <c r="D27" s="1006">
        <v>2038</v>
      </c>
      <c r="E27" s="1007">
        <v>9.4999999999999998E-3</v>
      </c>
    </row>
    <row r="28" spans="1:5" ht="12.75" customHeight="1">
      <c r="A28" s="3139" t="s">
        <v>658</v>
      </c>
      <c r="B28" s="3125"/>
      <c r="C28" s="3125"/>
      <c r="D28" s="1004">
        <v>2898.3</v>
      </c>
      <c r="E28" s="1005">
        <v>1.4200000000000001E-2</v>
      </c>
    </row>
    <row r="29" spans="1:5">
      <c r="A29" s="3141" t="s">
        <v>659</v>
      </c>
      <c r="B29" s="3141"/>
      <c r="C29" s="3141"/>
      <c r="D29" s="1008">
        <v>65825</v>
      </c>
      <c r="E29" s="1009">
        <v>0.3498</v>
      </c>
    </row>
    <row r="30" spans="1:5">
      <c r="A30" s="3100" t="s">
        <v>660</v>
      </c>
      <c r="B30" s="3100"/>
      <c r="C30" s="3100"/>
      <c r="D30" s="1010">
        <v>180773</v>
      </c>
      <c r="E30" s="1011" t="s">
        <v>661</v>
      </c>
    </row>
    <row r="31" spans="1:5" ht="12" customHeight="1">
      <c r="A31" s="2535" t="s">
        <v>505</v>
      </c>
      <c r="B31" s="2535"/>
      <c r="C31" s="2539" t="s">
        <v>491</v>
      </c>
      <c r="D31" s="2539"/>
      <c r="E31" s="2539"/>
    </row>
    <row r="32" spans="1:5" ht="12" customHeight="1">
      <c r="C32" s="2539"/>
      <c r="D32" s="2539"/>
      <c r="E32" s="2539"/>
    </row>
    <row r="33" spans="3:5" ht="12" customHeight="1">
      <c r="C33" s="2539"/>
      <c r="D33" s="2539"/>
      <c r="E33" s="2539"/>
    </row>
    <row r="34" spans="3:5">
      <c r="C34" s="618"/>
      <c r="D34" s="618"/>
      <c r="E34" s="618"/>
    </row>
    <row r="35" spans="3:5">
      <c r="C35" s="627"/>
      <c r="D35" s="627"/>
      <c r="E35" s="627"/>
    </row>
  </sheetData>
  <mergeCells count="31">
    <mergeCell ref="A7:C7"/>
    <mergeCell ref="A1:E2"/>
    <mergeCell ref="A3:C3"/>
    <mergeCell ref="A4:C4"/>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 ref="A31:B31"/>
    <mergeCell ref="C31:E33"/>
    <mergeCell ref="A20:C20"/>
    <mergeCell ref="A21:C21"/>
    <mergeCell ref="A22:C22"/>
    <mergeCell ref="A23:C23"/>
    <mergeCell ref="A24:C24"/>
    <mergeCell ref="A25:C25"/>
    <mergeCell ref="A26:C26"/>
    <mergeCell ref="A27:C27"/>
    <mergeCell ref="A28:C28"/>
    <mergeCell ref="A29:C29"/>
    <mergeCell ref="A30:C30"/>
  </mergeCells>
  <pageMargins left="0.75" right="0.75" top="1" bottom="1" header="0.5" footer="0.5"/>
  <pageSetup orientation="portrait" horizontalDpi="1200" verticalDpi="1200" r:id="rId1"/>
  <headerFooter alignWithMargins="0"/>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9">
    <tabColor rgb="FF6600FF"/>
  </sheetPr>
  <dimension ref="A1:T21"/>
  <sheetViews>
    <sheetView showGridLines="0" workbookViewId="0">
      <selection sqref="A1:O2"/>
    </sheetView>
  </sheetViews>
  <sheetFormatPr defaultColWidth="9.140625" defaultRowHeight="12.75"/>
  <cols>
    <col min="1" max="1" width="4.5703125" style="214" customWidth="1"/>
    <col min="2" max="2" width="2.5703125" style="214" customWidth="1"/>
    <col min="3" max="3" width="10.5703125" style="214" customWidth="1"/>
    <col min="4" max="14" width="6.7109375" style="214" customWidth="1"/>
    <col min="15" max="15" width="0" style="214" hidden="1" customWidth="1"/>
    <col min="16" max="16384" width="9.140625" style="214"/>
  </cols>
  <sheetData>
    <row r="1" spans="1:20" ht="12.75" customHeight="1">
      <c r="A1" s="2503" t="s">
        <v>1055</v>
      </c>
      <c r="B1" s="2503"/>
      <c r="C1" s="2503"/>
      <c r="D1" s="2503"/>
      <c r="E1" s="2503"/>
      <c r="F1" s="2503"/>
      <c r="G1" s="2503"/>
      <c r="H1" s="2503"/>
      <c r="I1" s="2503"/>
      <c r="J1" s="2503"/>
      <c r="K1" s="2503"/>
      <c r="L1" s="2503"/>
      <c r="M1" s="2503"/>
      <c r="N1" s="2503"/>
      <c r="O1" s="2503"/>
    </row>
    <row r="2" spans="1:20" ht="13.5" thickBot="1">
      <c r="A2" s="2330"/>
      <c r="B2" s="2330"/>
      <c r="C2" s="2330"/>
      <c r="D2" s="2330"/>
      <c r="E2" s="2330"/>
      <c r="F2" s="2330"/>
      <c r="G2" s="2330"/>
      <c r="H2" s="2330"/>
      <c r="I2" s="2330"/>
      <c r="J2" s="2330"/>
      <c r="K2" s="2330"/>
      <c r="L2" s="2330"/>
      <c r="M2" s="2330"/>
      <c r="N2" s="2330"/>
      <c r="O2" s="3145"/>
    </row>
    <row r="3" spans="1:20" ht="13.5">
      <c r="A3" s="3146" t="s">
        <v>211</v>
      </c>
      <c r="B3" s="3147"/>
      <c r="C3" s="3147"/>
      <c r="D3" s="974">
        <v>2000</v>
      </c>
      <c r="E3" s="975" t="s">
        <v>753</v>
      </c>
      <c r="F3" s="975" t="s">
        <v>754</v>
      </c>
      <c r="G3" s="976" t="s">
        <v>755</v>
      </c>
      <c r="H3" s="974">
        <v>2007</v>
      </c>
      <c r="I3" s="974">
        <v>2008</v>
      </c>
      <c r="J3" s="974">
        <v>2009</v>
      </c>
      <c r="K3" s="974">
        <v>2010</v>
      </c>
      <c r="L3" s="977">
        <v>2011</v>
      </c>
      <c r="M3" s="977">
        <v>2012</v>
      </c>
      <c r="N3" s="977">
        <v>2013</v>
      </c>
      <c r="O3" s="978">
        <v>2010</v>
      </c>
    </row>
    <row r="4" spans="1:20" ht="12" customHeight="1">
      <c r="A4" s="2323" t="s">
        <v>212</v>
      </c>
      <c r="B4" s="2323"/>
      <c r="C4" s="2323"/>
      <c r="D4" s="979"/>
      <c r="E4" s="980"/>
      <c r="F4" s="981">
        <v>72</v>
      </c>
      <c r="G4" s="982">
        <v>70</v>
      </c>
      <c r="H4" s="983">
        <v>68</v>
      </c>
      <c r="I4" s="981">
        <v>60</v>
      </c>
      <c r="J4" s="981">
        <v>65</v>
      </c>
      <c r="K4" s="981">
        <v>62</v>
      </c>
      <c r="L4" s="981">
        <v>64</v>
      </c>
      <c r="M4" s="981">
        <v>62</v>
      </c>
      <c r="N4" s="984">
        <v>62.9</v>
      </c>
      <c r="O4" s="985"/>
    </row>
    <row r="5" spans="1:20" ht="12" customHeight="1">
      <c r="A5" s="2325" t="s">
        <v>213</v>
      </c>
      <c r="B5" s="2325"/>
      <c r="C5" s="2325"/>
      <c r="D5" s="986">
        <v>61</v>
      </c>
      <c r="E5" s="987">
        <v>70</v>
      </c>
      <c r="F5" s="987">
        <v>62</v>
      </c>
      <c r="G5" s="987">
        <v>66</v>
      </c>
      <c r="H5" s="988">
        <v>69</v>
      </c>
      <c r="I5" s="987">
        <v>69</v>
      </c>
      <c r="J5" s="987">
        <v>56</v>
      </c>
      <c r="K5" s="987">
        <v>67</v>
      </c>
      <c r="L5" s="987">
        <v>67</v>
      </c>
      <c r="M5" s="989"/>
      <c r="N5" s="990"/>
      <c r="O5" s="991"/>
    </row>
    <row r="6" spans="1:20" ht="12" customHeight="1">
      <c r="A6" s="2323" t="s">
        <v>201</v>
      </c>
      <c r="B6" s="2323"/>
      <c r="C6" s="2323"/>
      <c r="D6" s="992">
        <v>89</v>
      </c>
      <c r="E6" s="981">
        <v>90</v>
      </c>
      <c r="F6" s="981">
        <v>87</v>
      </c>
      <c r="G6" s="981">
        <v>89</v>
      </c>
      <c r="H6" s="993">
        <v>87</v>
      </c>
      <c r="I6" s="981">
        <v>87</v>
      </c>
      <c r="J6" s="981">
        <v>82</v>
      </c>
      <c r="K6" s="981">
        <v>83</v>
      </c>
      <c r="L6" s="981">
        <v>81</v>
      </c>
      <c r="M6" s="981">
        <v>86</v>
      </c>
      <c r="N6" s="984">
        <v>82.7</v>
      </c>
      <c r="O6" s="985"/>
    </row>
    <row r="7" spans="1:20" ht="12" customHeight="1">
      <c r="A7" s="2325" t="s">
        <v>214</v>
      </c>
      <c r="B7" s="2325"/>
      <c r="C7" s="2325"/>
      <c r="D7" s="986">
        <v>69</v>
      </c>
      <c r="E7" s="987">
        <v>66</v>
      </c>
      <c r="F7" s="987">
        <v>67</v>
      </c>
      <c r="G7" s="987">
        <v>73</v>
      </c>
      <c r="H7" s="988">
        <v>71</v>
      </c>
      <c r="I7" s="987">
        <v>68</v>
      </c>
      <c r="J7" s="987">
        <v>70</v>
      </c>
      <c r="K7" s="987">
        <v>63</v>
      </c>
      <c r="L7" s="987">
        <v>69</v>
      </c>
      <c r="M7" s="987">
        <v>72</v>
      </c>
      <c r="N7" s="994">
        <v>73.900000000000006</v>
      </c>
      <c r="O7" s="991"/>
    </row>
    <row r="8" spans="1:20" ht="12" customHeight="1">
      <c r="A8" s="2323" t="s">
        <v>215</v>
      </c>
      <c r="B8" s="2323"/>
      <c r="C8" s="2323"/>
      <c r="D8" s="992">
        <v>66</v>
      </c>
      <c r="E8" s="981">
        <v>68</v>
      </c>
      <c r="F8" s="981">
        <v>67</v>
      </c>
      <c r="G8" s="981">
        <v>64</v>
      </c>
      <c r="H8" s="993">
        <v>66</v>
      </c>
      <c r="I8" s="981">
        <v>64</v>
      </c>
      <c r="J8" s="981">
        <v>62</v>
      </c>
      <c r="K8" s="981">
        <v>69</v>
      </c>
      <c r="L8" s="981">
        <v>67</v>
      </c>
      <c r="M8" s="989"/>
      <c r="N8" s="990"/>
      <c r="O8" s="985"/>
      <c r="Q8" s="221"/>
      <c r="R8" s="221"/>
      <c r="S8" s="221"/>
      <c r="T8" s="221"/>
    </row>
    <row r="9" spans="1:20" ht="12" customHeight="1">
      <c r="A9" s="2325" t="s">
        <v>216</v>
      </c>
      <c r="B9" s="2325"/>
      <c r="C9" s="2325"/>
      <c r="D9" s="986">
        <v>67</v>
      </c>
      <c r="E9" s="987">
        <v>68</v>
      </c>
      <c r="F9" s="987">
        <v>71</v>
      </c>
      <c r="G9" s="987">
        <v>65</v>
      </c>
      <c r="H9" s="988">
        <v>64</v>
      </c>
      <c r="I9" s="987">
        <v>65</v>
      </c>
      <c r="J9" s="987">
        <v>63</v>
      </c>
      <c r="K9" s="987">
        <v>71</v>
      </c>
      <c r="L9" s="987">
        <v>70</v>
      </c>
      <c r="M9" s="989"/>
      <c r="N9" s="990"/>
      <c r="O9" s="991"/>
      <c r="Q9" s="221"/>
      <c r="R9" s="221"/>
      <c r="S9" s="221"/>
      <c r="T9" s="221"/>
    </row>
    <row r="10" spans="1:20" ht="12" customHeight="1">
      <c r="A10" s="2323" t="s">
        <v>205</v>
      </c>
      <c r="B10" s="2323"/>
      <c r="C10" s="2323"/>
      <c r="D10" s="992">
        <v>84</v>
      </c>
      <c r="E10" s="981">
        <v>81</v>
      </c>
      <c r="F10" s="981">
        <v>83</v>
      </c>
      <c r="G10" s="981">
        <v>74</v>
      </c>
      <c r="H10" s="993">
        <v>69</v>
      </c>
      <c r="I10" s="981">
        <v>69</v>
      </c>
      <c r="J10" s="981">
        <v>69</v>
      </c>
      <c r="K10" s="981">
        <v>75</v>
      </c>
      <c r="L10" s="981">
        <v>73</v>
      </c>
      <c r="M10" s="981">
        <v>76</v>
      </c>
      <c r="N10" s="984">
        <v>73</v>
      </c>
      <c r="O10" s="985"/>
      <c r="Q10" s="221"/>
      <c r="R10" s="221"/>
      <c r="S10" s="221"/>
      <c r="T10" s="221"/>
    </row>
    <row r="11" spans="1:20" ht="12" customHeight="1">
      <c r="A11" s="2325" t="s">
        <v>217</v>
      </c>
      <c r="B11" s="2325"/>
      <c r="C11" s="2325"/>
      <c r="D11" s="986">
        <v>67</v>
      </c>
      <c r="E11" s="987">
        <v>70</v>
      </c>
      <c r="F11" s="987">
        <v>69</v>
      </c>
      <c r="G11" s="987">
        <v>74</v>
      </c>
      <c r="H11" s="988">
        <v>72</v>
      </c>
      <c r="I11" s="987">
        <v>64</v>
      </c>
      <c r="J11" s="987">
        <v>65</v>
      </c>
      <c r="K11" s="987">
        <v>74</v>
      </c>
      <c r="L11" s="987">
        <v>73</v>
      </c>
      <c r="M11" s="989"/>
      <c r="N11" s="990"/>
      <c r="O11" s="991"/>
      <c r="Q11" s="221"/>
      <c r="R11" s="221"/>
      <c r="S11" s="221"/>
      <c r="T11" s="221"/>
    </row>
    <row r="12" spans="1:20" ht="12" customHeight="1">
      <c r="A12" s="2323" t="s">
        <v>218</v>
      </c>
      <c r="B12" s="2323"/>
      <c r="C12" s="2323"/>
      <c r="D12" s="992">
        <v>75</v>
      </c>
      <c r="E12" s="981">
        <v>76</v>
      </c>
      <c r="F12" s="981">
        <v>80</v>
      </c>
      <c r="G12" s="981">
        <v>84</v>
      </c>
      <c r="H12" s="993">
        <v>78</v>
      </c>
      <c r="I12" s="981">
        <v>78</v>
      </c>
      <c r="J12" s="981">
        <v>68</v>
      </c>
      <c r="K12" s="981">
        <v>80</v>
      </c>
      <c r="L12" s="981">
        <v>81</v>
      </c>
      <c r="M12" s="981">
        <v>80</v>
      </c>
      <c r="N12" s="984">
        <v>83</v>
      </c>
      <c r="O12" s="985"/>
    </row>
    <row r="13" spans="1:20" ht="12" customHeight="1" thickBot="1">
      <c r="A13" s="3144" t="s">
        <v>210</v>
      </c>
      <c r="B13" s="3144"/>
      <c r="C13" s="3144"/>
      <c r="D13" s="995"/>
      <c r="E13" s="996"/>
      <c r="F13" s="997">
        <v>56</v>
      </c>
      <c r="G13" s="997">
        <v>69</v>
      </c>
      <c r="H13" s="998">
        <v>68</v>
      </c>
      <c r="I13" s="997">
        <v>49</v>
      </c>
      <c r="J13" s="997">
        <v>74</v>
      </c>
      <c r="K13" s="997">
        <v>52</v>
      </c>
      <c r="L13" s="997">
        <v>68</v>
      </c>
      <c r="M13" s="999"/>
      <c r="N13" s="1000"/>
      <c r="O13" s="1001"/>
    </row>
    <row r="14" spans="1:20" ht="12" customHeight="1">
      <c r="A14" s="3017" t="s">
        <v>711</v>
      </c>
      <c r="B14" s="3017"/>
      <c r="C14" s="3017"/>
      <c r="D14" s="419"/>
      <c r="E14" s="419"/>
      <c r="F14" s="419"/>
      <c r="G14" s="419"/>
      <c r="H14" s="419"/>
      <c r="I14" s="419"/>
      <c r="J14" s="419"/>
      <c r="K14" s="419"/>
      <c r="L14" s="419"/>
      <c r="M14" s="419"/>
      <c r="N14" s="419"/>
      <c r="O14" s="1002"/>
    </row>
    <row r="15" spans="1:20" ht="12.4" customHeight="1">
      <c r="A15" s="2335" t="s">
        <v>671</v>
      </c>
      <c r="B15" s="2336"/>
      <c r="C15" s="2336"/>
      <c r="D15" s="2336"/>
      <c r="E15" s="2336"/>
      <c r="F15" s="2336"/>
      <c r="G15" s="2336"/>
      <c r="H15" s="2336"/>
      <c r="I15" s="2336"/>
      <c r="J15" s="2336"/>
      <c r="K15" s="2336"/>
      <c r="L15" s="2336"/>
      <c r="M15" s="2336"/>
      <c r="N15" s="2336"/>
      <c r="O15" s="2336"/>
    </row>
    <row r="16" spans="1:20" ht="10.9" customHeight="1">
      <c r="A16" s="2336"/>
      <c r="B16" s="2336"/>
      <c r="C16" s="2336"/>
      <c r="D16" s="2336"/>
      <c r="E16" s="2336"/>
      <c r="F16" s="2336"/>
      <c r="G16" s="2336"/>
      <c r="H16" s="2336"/>
      <c r="I16" s="2336"/>
      <c r="J16" s="2336"/>
      <c r="K16" s="2336"/>
      <c r="L16" s="2336"/>
      <c r="M16" s="2336"/>
      <c r="N16" s="2336"/>
      <c r="O16" s="2336"/>
    </row>
    <row r="17" spans="1:15" ht="12.4" customHeight="1">
      <c r="A17" s="2335" t="s">
        <v>672</v>
      </c>
      <c r="B17" s="2336"/>
      <c r="C17" s="2336"/>
      <c r="D17" s="2336"/>
      <c r="E17" s="2336"/>
      <c r="F17" s="2336"/>
      <c r="G17" s="2336"/>
      <c r="H17" s="2336"/>
      <c r="I17" s="2336"/>
      <c r="J17" s="2336"/>
      <c r="K17" s="2336"/>
      <c r="L17" s="2336"/>
      <c r="M17" s="2336"/>
      <c r="N17" s="2336"/>
      <c r="O17" s="2336"/>
    </row>
    <row r="18" spans="1:15" ht="10.9" customHeight="1">
      <c r="A18" s="2336"/>
      <c r="B18" s="2336"/>
      <c r="C18" s="2336"/>
      <c r="D18" s="2336"/>
      <c r="E18" s="2336"/>
      <c r="F18" s="2336"/>
      <c r="G18" s="2336"/>
      <c r="H18" s="2336"/>
      <c r="I18" s="2336"/>
      <c r="J18" s="2336"/>
      <c r="K18" s="2336"/>
      <c r="L18" s="2336"/>
      <c r="M18" s="2336"/>
      <c r="N18" s="2336"/>
      <c r="O18" s="2336"/>
    </row>
    <row r="19" spans="1:15" ht="12.4" customHeight="1">
      <c r="A19" s="2335" t="s">
        <v>948</v>
      </c>
      <c r="B19" s="2336"/>
      <c r="C19" s="2336"/>
      <c r="D19" s="2336"/>
      <c r="E19" s="2336"/>
      <c r="F19" s="2336"/>
      <c r="G19" s="2336"/>
      <c r="H19" s="2336"/>
      <c r="I19" s="2336"/>
      <c r="J19" s="2336"/>
      <c r="K19" s="2336"/>
      <c r="L19" s="2336"/>
      <c r="M19" s="2336"/>
      <c r="N19" s="2336"/>
      <c r="O19" s="2336"/>
    </row>
    <row r="20" spans="1:15" ht="11.45" customHeight="1">
      <c r="A20" s="2336"/>
      <c r="B20" s="2336"/>
      <c r="C20" s="2336"/>
      <c r="D20" s="2336"/>
      <c r="E20" s="2336"/>
      <c r="F20" s="2336"/>
      <c r="G20" s="2336"/>
      <c r="H20" s="2336"/>
      <c r="I20" s="2336"/>
      <c r="J20" s="2336"/>
      <c r="K20" s="2336"/>
      <c r="L20" s="2336"/>
      <c r="M20" s="2336"/>
      <c r="N20" s="2336"/>
      <c r="O20" s="2336"/>
    </row>
    <row r="21" spans="1:15" s="330" customFormat="1" ht="24" customHeight="1">
      <c r="A21" s="2332" t="s">
        <v>505</v>
      </c>
      <c r="B21" s="2332"/>
      <c r="C21" s="2332" t="s">
        <v>1056</v>
      </c>
      <c r="D21" s="2332"/>
      <c r="E21" s="2332"/>
      <c r="F21" s="2332"/>
      <c r="G21" s="2332"/>
      <c r="H21" s="2332"/>
      <c r="I21" s="2332"/>
      <c r="J21" s="2332"/>
      <c r="K21" s="2332"/>
      <c r="L21" s="2332"/>
      <c r="M21" s="2332"/>
      <c r="N21" s="2332"/>
      <c r="O21" s="2332"/>
    </row>
  </sheetData>
  <mergeCells count="18">
    <mergeCell ref="A13:C13"/>
    <mergeCell ref="A1:O2"/>
    <mergeCell ref="A3:C3"/>
    <mergeCell ref="A4:C4"/>
    <mergeCell ref="A5:C5"/>
    <mergeCell ref="A6:C6"/>
    <mergeCell ref="A7:C7"/>
    <mergeCell ref="A8:C8"/>
    <mergeCell ref="A9:C9"/>
    <mergeCell ref="A10:C10"/>
    <mergeCell ref="A11:C11"/>
    <mergeCell ref="A12:C12"/>
    <mergeCell ref="A14:C14"/>
    <mergeCell ref="A15:O16"/>
    <mergeCell ref="A17:O18"/>
    <mergeCell ref="A19:O20"/>
    <mergeCell ref="A21:B21"/>
    <mergeCell ref="C21:O21"/>
  </mergeCells>
  <pageMargins left="0.75" right="0.75" top="1" bottom="1" header="0.5" footer="0.5"/>
  <pageSetup orientation="portrait" horizontalDpi="1200" verticalDpi="1200" r:id="rId1"/>
  <headerFooter alignWithMargins="0"/>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1">
    <tabColor rgb="FF6600FF"/>
  </sheetPr>
  <dimension ref="A1:T17"/>
  <sheetViews>
    <sheetView showGridLines="0" workbookViewId="0">
      <pane xSplit="3" ySplit="3" topLeftCell="D4" activePane="bottomRight" state="frozen"/>
      <selection pane="topRight" activeCell="D1" sqref="D1"/>
      <selection pane="bottomLeft" activeCell="A4" sqref="A4"/>
      <selection pane="bottomRight" sqref="A1:O2"/>
    </sheetView>
  </sheetViews>
  <sheetFormatPr defaultColWidth="9.140625" defaultRowHeight="12.75"/>
  <cols>
    <col min="1" max="1" width="4.5703125" style="214" customWidth="1"/>
    <col min="2" max="2" width="2.5703125" style="214" customWidth="1"/>
    <col min="3" max="3" width="10.5703125" style="214" customWidth="1"/>
    <col min="4" max="14" width="6.7109375" style="214" customWidth="1"/>
    <col min="15" max="15" width="0" style="214" hidden="1" customWidth="1"/>
    <col min="16" max="16384" width="9.140625" style="214"/>
  </cols>
  <sheetData>
    <row r="1" spans="1:20" ht="12.75" customHeight="1">
      <c r="A1" s="2503" t="s">
        <v>1057</v>
      </c>
      <c r="B1" s="2503"/>
      <c r="C1" s="2503"/>
      <c r="D1" s="2503"/>
      <c r="E1" s="2503"/>
      <c r="F1" s="2503"/>
      <c r="G1" s="2503"/>
      <c r="H1" s="2503"/>
      <c r="I1" s="2503"/>
      <c r="J1" s="2503"/>
      <c r="K1" s="2503"/>
      <c r="L1" s="2503"/>
      <c r="M1" s="2503"/>
      <c r="N1" s="2503"/>
      <c r="O1" s="2503"/>
    </row>
    <row r="2" spans="1:20">
      <c r="A2" s="2330"/>
      <c r="B2" s="2330"/>
      <c r="C2" s="2330"/>
      <c r="D2" s="2330"/>
      <c r="E2" s="2330"/>
      <c r="F2" s="2330"/>
      <c r="G2" s="2330"/>
      <c r="H2" s="2330"/>
      <c r="I2" s="2330"/>
      <c r="J2" s="2330"/>
      <c r="K2" s="2330"/>
      <c r="L2" s="2330"/>
      <c r="M2" s="2330"/>
      <c r="N2" s="2330"/>
      <c r="O2" s="2330"/>
    </row>
    <row r="3" spans="1:20">
      <c r="A3" s="2997" t="s">
        <v>211</v>
      </c>
      <c r="B3" s="2998"/>
      <c r="C3" s="2998"/>
      <c r="D3" s="608">
        <v>2000</v>
      </c>
      <c r="E3" s="608">
        <v>2001</v>
      </c>
      <c r="F3" s="608">
        <v>2002</v>
      </c>
      <c r="G3" s="948">
        <v>2003</v>
      </c>
      <c r="H3" s="608">
        <v>2007</v>
      </c>
      <c r="I3" s="608">
        <v>2008</v>
      </c>
      <c r="J3" s="608">
        <v>2009</v>
      </c>
      <c r="K3" s="608">
        <v>2010</v>
      </c>
      <c r="L3" s="948">
        <v>2011</v>
      </c>
      <c r="M3" s="948">
        <v>2012</v>
      </c>
      <c r="N3" s="948">
        <v>2013</v>
      </c>
      <c r="O3" s="1012">
        <v>2010</v>
      </c>
    </row>
    <row r="4" spans="1:20" ht="12" customHeight="1">
      <c r="A4" s="2323" t="s">
        <v>212</v>
      </c>
      <c r="B4" s="2323"/>
      <c r="C4" s="2323"/>
      <c r="D4" s="1013"/>
      <c r="E4" s="1014"/>
      <c r="F4" s="981">
        <v>38</v>
      </c>
      <c r="G4" s="982">
        <v>33</v>
      </c>
      <c r="H4" s="983">
        <v>31</v>
      </c>
      <c r="I4" s="981">
        <v>32</v>
      </c>
      <c r="J4" s="981">
        <v>37</v>
      </c>
      <c r="K4" s="981">
        <v>35</v>
      </c>
      <c r="L4" s="981">
        <v>36</v>
      </c>
      <c r="M4" s="981">
        <v>37</v>
      </c>
      <c r="N4" s="984">
        <v>33.5</v>
      </c>
      <c r="O4" s="1015"/>
    </row>
    <row r="5" spans="1:20" ht="12" customHeight="1">
      <c r="A5" s="2325" t="s">
        <v>219</v>
      </c>
      <c r="B5" s="2325"/>
      <c r="C5" s="2325"/>
      <c r="D5" s="986">
        <v>39</v>
      </c>
      <c r="E5" s="987">
        <v>49</v>
      </c>
      <c r="F5" s="987">
        <v>44</v>
      </c>
      <c r="G5" s="987">
        <v>49</v>
      </c>
      <c r="H5" s="988">
        <v>46</v>
      </c>
      <c r="I5" s="987">
        <v>51</v>
      </c>
      <c r="J5" s="987">
        <v>36</v>
      </c>
      <c r="K5" s="987">
        <v>48</v>
      </c>
      <c r="L5" s="987">
        <v>53</v>
      </c>
      <c r="M5" s="989"/>
      <c r="N5" s="990"/>
      <c r="O5" s="1016"/>
    </row>
    <row r="6" spans="1:20" ht="12" customHeight="1">
      <c r="A6" s="2323" t="s">
        <v>220</v>
      </c>
      <c r="B6" s="2323"/>
      <c r="C6" s="2323"/>
      <c r="D6" s="992">
        <v>53</v>
      </c>
      <c r="E6" s="981">
        <v>56</v>
      </c>
      <c r="F6" s="981">
        <v>49</v>
      </c>
      <c r="G6" s="981">
        <v>53</v>
      </c>
      <c r="H6" s="993">
        <v>52</v>
      </c>
      <c r="I6" s="981">
        <v>49</v>
      </c>
      <c r="J6" s="981">
        <v>49</v>
      </c>
      <c r="K6" s="981">
        <v>56</v>
      </c>
      <c r="L6" s="981">
        <v>55</v>
      </c>
      <c r="M6" s="981">
        <v>58</v>
      </c>
      <c r="N6" s="984">
        <v>52</v>
      </c>
      <c r="O6" s="1015"/>
    </row>
    <row r="7" spans="1:20" ht="12" customHeight="1">
      <c r="A7" s="2325" t="s">
        <v>214</v>
      </c>
      <c r="B7" s="2325"/>
      <c r="C7" s="2325"/>
      <c r="D7" s="986">
        <v>41</v>
      </c>
      <c r="E7" s="987">
        <v>40</v>
      </c>
      <c r="F7" s="987">
        <v>40</v>
      </c>
      <c r="G7" s="987">
        <v>43</v>
      </c>
      <c r="H7" s="988">
        <v>43</v>
      </c>
      <c r="I7" s="987">
        <v>42</v>
      </c>
      <c r="J7" s="987">
        <v>45</v>
      </c>
      <c r="K7" s="987">
        <v>40</v>
      </c>
      <c r="L7" s="987">
        <v>44</v>
      </c>
      <c r="M7" s="987">
        <v>44</v>
      </c>
      <c r="N7" s="994">
        <v>48.4</v>
      </c>
      <c r="O7" s="1016"/>
      <c r="Q7" s="221"/>
      <c r="R7" s="221"/>
      <c r="S7" s="221"/>
      <c r="T7" s="221"/>
    </row>
    <row r="8" spans="1:20" ht="12" customHeight="1">
      <c r="A8" s="2323" t="s">
        <v>215</v>
      </c>
      <c r="B8" s="2323"/>
      <c r="C8" s="2323"/>
      <c r="D8" s="992">
        <v>48</v>
      </c>
      <c r="E8" s="981">
        <v>49</v>
      </c>
      <c r="F8" s="981">
        <v>46</v>
      </c>
      <c r="G8" s="981">
        <v>44</v>
      </c>
      <c r="H8" s="993">
        <v>45</v>
      </c>
      <c r="I8" s="981">
        <v>46</v>
      </c>
      <c r="J8" s="981">
        <v>44</v>
      </c>
      <c r="K8" s="981">
        <v>49</v>
      </c>
      <c r="L8" s="981">
        <v>48</v>
      </c>
      <c r="M8" s="989"/>
      <c r="N8" s="990"/>
      <c r="O8" s="1015"/>
      <c r="Q8" s="221"/>
      <c r="R8" s="221"/>
      <c r="S8" s="221"/>
      <c r="T8" s="221"/>
    </row>
    <row r="9" spans="1:20" ht="12" customHeight="1">
      <c r="A9" s="2325" t="s">
        <v>216</v>
      </c>
      <c r="B9" s="2325"/>
      <c r="C9" s="2325"/>
      <c r="D9" s="986">
        <v>54</v>
      </c>
      <c r="E9" s="987">
        <v>52</v>
      </c>
      <c r="F9" s="987">
        <v>52</v>
      </c>
      <c r="G9" s="987">
        <v>47</v>
      </c>
      <c r="H9" s="988">
        <v>43</v>
      </c>
      <c r="I9" s="987">
        <v>48</v>
      </c>
      <c r="J9" s="987">
        <v>47</v>
      </c>
      <c r="K9" s="987">
        <v>53</v>
      </c>
      <c r="L9" s="987">
        <v>51</v>
      </c>
      <c r="M9" s="989"/>
      <c r="N9" s="990"/>
      <c r="O9" s="1016"/>
      <c r="Q9" s="221"/>
      <c r="R9" s="221"/>
      <c r="S9" s="221"/>
      <c r="T9" s="221"/>
    </row>
    <row r="10" spans="1:20" ht="12" customHeight="1">
      <c r="A10" s="2323" t="s">
        <v>205</v>
      </c>
      <c r="B10" s="2323"/>
      <c r="C10" s="2323"/>
      <c r="D10" s="992">
        <v>39</v>
      </c>
      <c r="E10" s="981">
        <v>43</v>
      </c>
      <c r="F10" s="981">
        <v>43</v>
      </c>
      <c r="G10" s="981">
        <v>42</v>
      </c>
      <c r="H10" s="993">
        <v>38</v>
      </c>
      <c r="I10" s="981">
        <v>42</v>
      </c>
      <c r="J10" s="981">
        <v>41</v>
      </c>
      <c r="K10" s="981">
        <v>48</v>
      </c>
      <c r="L10" s="981">
        <v>49</v>
      </c>
      <c r="M10" s="981">
        <v>52</v>
      </c>
      <c r="N10" s="984">
        <v>44</v>
      </c>
      <c r="O10" s="1015"/>
      <c r="Q10" s="221"/>
      <c r="R10" s="221"/>
      <c r="S10" s="221"/>
      <c r="T10" s="221"/>
    </row>
    <row r="11" spans="1:20" ht="12" customHeight="1">
      <c r="A11" s="2325" t="s">
        <v>217</v>
      </c>
      <c r="B11" s="2325"/>
      <c r="C11" s="2325"/>
      <c r="D11" s="986">
        <v>35</v>
      </c>
      <c r="E11" s="987">
        <v>36</v>
      </c>
      <c r="F11" s="987">
        <v>37</v>
      </c>
      <c r="G11" s="987">
        <v>39</v>
      </c>
      <c r="H11" s="988">
        <v>41</v>
      </c>
      <c r="I11" s="987">
        <v>41</v>
      </c>
      <c r="J11" s="987">
        <v>40</v>
      </c>
      <c r="K11" s="987">
        <v>44</v>
      </c>
      <c r="L11" s="987">
        <v>49</v>
      </c>
      <c r="M11" s="989"/>
      <c r="N11" s="990"/>
      <c r="O11" s="1016"/>
      <c r="Q11" s="221"/>
      <c r="R11" s="221"/>
      <c r="S11" s="221"/>
      <c r="T11" s="221"/>
    </row>
    <row r="12" spans="1:20" ht="12" customHeight="1">
      <c r="A12" s="2323" t="s">
        <v>218</v>
      </c>
      <c r="B12" s="2323"/>
      <c r="C12" s="2323"/>
      <c r="D12" s="992">
        <v>49</v>
      </c>
      <c r="E12" s="981">
        <v>48</v>
      </c>
      <c r="F12" s="981">
        <v>51</v>
      </c>
      <c r="G12" s="981">
        <v>50</v>
      </c>
      <c r="H12" s="993">
        <v>46</v>
      </c>
      <c r="I12" s="981">
        <v>47</v>
      </c>
      <c r="J12" s="981">
        <v>46</v>
      </c>
      <c r="K12" s="981">
        <v>58</v>
      </c>
      <c r="L12" s="981">
        <v>56</v>
      </c>
      <c r="M12" s="981">
        <v>54</v>
      </c>
      <c r="N12" s="984">
        <v>59.4</v>
      </c>
      <c r="O12" s="1015"/>
    </row>
    <row r="13" spans="1:20" ht="12" customHeight="1">
      <c r="A13" s="3144" t="s">
        <v>210</v>
      </c>
      <c r="B13" s="3144"/>
      <c r="C13" s="3144"/>
      <c r="D13" s="1017"/>
      <c r="E13" s="1018"/>
      <c r="F13" s="997">
        <v>33</v>
      </c>
      <c r="G13" s="997">
        <v>41</v>
      </c>
      <c r="H13" s="998">
        <v>44</v>
      </c>
      <c r="I13" s="997">
        <v>31</v>
      </c>
      <c r="J13" s="997">
        <v>47</v>
      </c>
      <c r="K13" s="997">
        <v>37</v>
      </c>
      <c r="L13" s="997">
        <v>45</v>
      </c>
      <c r="M13" s="999"/>
      <c r="N13" s="1000"/>
      <c r="O13" s="1019"/>
    </row>
    <row r="14" spans="1:20" ht="12" customHeight="1">
      <c r="A14" s="3017" t="s">
        <v>711</v>
      </c>
      <c r="B14" s="3017"/>
      <c r="C14" s="3017"/>
      <c r="D14" s="419"/>
      <c r="E14" s="419"/>
      <c r="F14" s="419"/>
      <c r="G14" s="419"/>
      <c r="H14" s="419"/>
      <c r="I14" s="419"/>
      <c r="J14" s="419"/>
      <c r="K14" s="419"/>
      <c r="L14" s="419"/>
      <c r="M14" s="419"/>
      <c r="N14" s="419"/>
      <c r="O14" s="419"/>
    </row>
    <row r="15" spans="1:20" ht="12.4" customHeight="1">
      <c r="A15" s="2335" t="s">
        <v>671</v>
      </c>
      <c r="B15" s="2336"/>
      <c r="C15" s="2336"/>
      <c r="D15" s="2336"/>
      <c r="E15" s="2336"/>
      <c r="F15" s="2336"/>
      <c r="G15" s="2336"/>
      <c r="H15" s="2336"/>
      <c r="I15" s="2336"/>
      <c r="J15" s="2336"/>
      <c r="K15" s="2336"/>
      <c r="L15" s="2336"/>
      <c r="M15" s="2336"/>
      <c r="N15" s="2336"/>
      <c r="O15" s="2336"/>
    </row>
    <row r="16" spans="1:20" ht="10.15" customHeight="1">
      <c r="A16" s="2336"/>
      <c r="B16" s="2336"/>
      <c r="C16" s="2336"/>
      <c r="D16" s="2336"/>
      <c r="E16" s="2336"/>
      <c r="F16" s="2336"/>
      <c r="G16" s="2336"/>
      <c r="H16" s="2336"/>
      <c r="I16" s="2336"/>
      <c r="J16" s="2336"/>
      <c r="K16" s="2336"/>
      <c r="L16" s="2336"/>
      <c r="M16" s="2336"/>
      <c r="N16" s="2336"/>
      <c r="O16" s="2336"/>
    </row>
    <row r="17" spans="1:15" s="330" customFormat="1" ht="24" customHeight="1">
      <c r="A17" s="2332" t="s">
        <v>505</v>
      </c>
      <c r="B17" s="2332"/>
      <c r="C17" s="2332" t="s">
        <v>1056</v>
      </c>
      <c r="D17" s="2332"/>
      <c r="E17" s="2332"/>
      <c r="F17" s="2332"/>
      <c r="G17" s="2332"/>
      <c r="H17" s="2332"/>
      <c r="I17" s="2332"/>
      <c r="J17" s="2332"/>
      <c r="K17" s="2332"/>
      <c r="L17" s="2332"/>
      <c r="M17" s="2332"/>
      <c r="N17" s="2332"/>
      <c r="O17" s="2332"/>
    </row>
  </sheetData>
  <mergeCells count="16">
    <mergeCell ref="A7:C7"/>
    <mergeCell ref="A1:O2"/>
    <mergeCell ref="A3:C3"/>
    <mergeCell ref="A4:C4"/>
    <mergeCell ref="A5:C5"/>
    <mergeCell ref="A6:C6"/>
    <mergeCell ref="A14:C14"/>
    <mergeCell ref="A15:O16"/>
    <mergeCell ref="A17:B17"/>
    <mergeCell ref="C17:O17"/>
    <mergeCell ref="A8:C8"/>
    <mergeCell ref="A9:C9"/>
    <mergeCell ref="A10:C10"/>
    <mergeCell ref="A11:C11"/>
    <mergeCell ref="A12:C12"/>
    <mergeCell ref="A13:C13"/>
  </mergeCells>
  <pageMargins left="0.75" right="0.75" top="1" bottom="1" header="0.5" footer="0.5"/>
  <pageSetup orientation="portrait" horizontalDpi="1200" verticalDpi="1200" r:id="rId1"/>
  <headerFooter alignWithMargins="0"/>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2">
    <tabColor rgb="FF6600FF"/>
  </sheetPr>
  <dimension ref="A1:U17"/>
  <sheetViews>
    <sheetView showGridLines="0" workbookViewId="0">
      <pane xSplit="3" ySplit="3" topLeftCell="D4" activePane="bottomRight" state="frozen"/>
      <selection pane="topRight" activeCell="D1" sqref="D1"/>
      <selection pane="bottomLeft" activeCell="A4" sqref="A4"/>
      <selection pane="bottomRight" sqref="A1:O2"/>
    </sheetView>
  </sheetViews>
  <sheetFormatPr defaultColWidth="9.140625" defaultRowHeight="12.75"/>
  <cols>
    <col min="1" max="1" width="4.5703125" style="214" customWidth="1"/>
    <col min="2" max="2" width="2.5703125" style="214" customWidth="1"/>
    <col min="3" max="3" width="10.5703125" style="214" customWidth="1"/>
    <col min="4" max="14" width="6.7109375" style="214" customWidth="1"/>
    <col min="15" max="15" width="0" style="214" hidden="1" customWidth="1"/>
    <col min="16" max="16384" width="9.140625" style="214"/>
  </cols>
  <sheetData>
    <row r="1" spans="1:21" ht="12.75" customHeight="1">
      <c r="A1" s="2503" t="s">
        <v>1058</v>
      </c>
      <c r="B1" s="2503"/>
      <c r="C1" s="2503"/>
      <c r="D1" s="2503"/>
      <c r="E1" s="2503"/>
      <c r="F1" s="2503"/>
      <c r="G1" s="2503"/>
      <c r="H1" s="2503"/>
      <c r="I1" s="2503"/>
      <c r="J1" s="2503"/>
      <c r="K1" s="2503"/>
      <c r="L1" s="2503"/>
      <c r="M1" s="2503"/>
      <c r="N1" s="2503"/>
      <c r="O1" s="2503"/>
    </row>
    <row r="2" spans="1:21" ht="13.5" thickBot="1">
      <c r="A2" s="2330"/>
      <c r="B2" s="2330"/>
      <c r="C2" s="2330"/>
      <c r="D2" s="2330"/>
      <c r="E2" s="2330"/>
      <c r="F2" s="2330"/>
      <c r="G2" s="2330"/>
      <c r="H2" s="2330"/>
      <c r="I2" s="2330"/>
      <c r="J2" s="2330"/>
      <c r="K2" s="2330"/>
      <c r="L2" s="2330"/>
      <c r="M2" s="2330"/>
      <c r="N2" s="2330"/>
      <c r="O2" s="3145"/>
    </row>
    <row r="3" spans="1:21">
      <c r="A3" s="2997" t="s">
        <v>211</v>
      </c>
      <c r="B3" s="2998"/>
      <c r="C3" s="2998"/>
      <c r="D3" s="608">
        <v>2000</v>
      </c>
      <c r="E3" s="608">
        <v>2001</v>
      </c>
      <c r="F3" s="608">
        <v>2002</v>
      </c>
      <c r="G3" s="948">
        <v>2003</v>
      </c>
      <c r="H3" s="608">
        <v>2007</v>
      </c>
      <c r="I3" s="608">
        <v>2008</v>
      </c>
      <c r="J3" s="608">
        <v>2009</v>
      </c>
      <c r="K3" s="608">
        <v>2010</v>
      </c>
      <c r="L3" s="948">
        <v>2011</v>
      </c>
      <c r="M3" s="948">
        <v>2012</v>
      </c>
      <c r="N3" s="948">
        <v>2013</v>
      </c>
      <c r="O3" s="978">
        <v>2010</v>
      </c>
    </row>
    <row r="4" spans="1:21" ht="12.75" customHeight="1">
      <c r="A4" s="2801" t="s">
        <v>212</v>
      </c>
      <c r="B4" s="2801"/>
      <c r="C4" s="2801"/>
      <c r="D4" s="1013"/>
      <c r="E4" s="1014"/>
      <c r="F4" s="981">
        <v>46</v>
      </c>
      <c r="G4" s="982">
        <v>49</v>
      </c>
      <c r="H4" s="983">
        <v>46</v>
      </c>
      <c r="I4" s="981">
        <v>41</v>
      </c>
      <c r="J4" s="981">
        <v>37</v>
      </c>
      <c r="K4" s="981">
        <v>33</v>
      </c>
      <c r="L4" s="981">
        <v>33</v>
      </c>
      <c r="M4" s="884">
        <v>32</v>
      </c>
      <c r="N4" s="1020">
        <v>33.299999999999997</v>
      </c>
      <c r="O4" s="1021"/>
    </row>
    <row r="5" spans="1:21" ht="12.75" customHeight="1">
      <c r="A5" s="2325" t="s">
        <v>219</v>
      </c>
      <c r="B5" s="2325"/>
      <c r="C5" s="2325"/>
      <c r="D5" s="986">
        <v>39</v>
      </c>
      <c r="E5" s="987">
        <v>31</v>
      </c>
      <c r="F5" s="987">
        <v>31</v>
      </c>
      <c r="G5" s="987">
        <v>29</v>
      </c>
      <c r="H5" s="988">
        <v>34</v>
      </c>
      <c r="I5" s="987">
        <v>30</v>
      </c>
      <c r="J5" s="987">
        <v>25</v>
      </c>
      <c r="K5" s="987">
        <v>25</v>
      </c>
      <c r="L5" s="987">
        <v>19</v>
      </c>
      <c r="M5" s="1022"/>
      <c r="N5" s="1023"/>
      <c r="O5" s="1024"/>
    </row>
    <row r="6" spans="1:21" ht="12.75" customHeight="1">
      <c r="A6" s="2323" t="s">
        <v>201</v>
      </c>
      <c r="B6" s="2323"/>
      <c r="C6" s="2323"/>
      <c r="D6" s="992">
        <v>50</v>
      </c>
      <c r="E6" s="981">
        <v>40</v>
      </c>
      <c r="F6" s="981">
        <v>49</v>
      </c>
      <c r="G6" s="981">
        <v>53</v>
      </c>
      <c r="H6" s="993">
        <v>41</v>
      </c>
      <c r="I6" s="981">
        <v>44</v>
      </c>
      <c r="J6" s="981">
        <v>33</v>
      </c>
      <c r="K6" s="981">
        <v>29</v>
      </c>
      <c r="L6" s="981">
        <v>25</v>
      </c>
      <c r="M6" s="884">
        <v>19</v>
      </c>
      <c r="N6" s="1020">
        <v>24.4</v>
      </c>
      <c r="O6" s="1021"/>
    </row>
    <row r="7" spans="1:21" ht="12.75" customHeight="1">
      <c r="A7" s="2325" t="s">
        <v>214</v>
      </c>
      <c r="B7" s="2325"/>
      <c r="C7" s="2325"/>
      <c r="D7" s="986">
        <v>34</v>
      </c>
      <c r="E7" s="987">
        <v>34</v>
      </c>
      <c r="F7" s="987">
        <v>32</v>
      </c>
      <c r="G7" s="987">
        <v>40</v>
      </c>
      <c r="H7" s="988">
        <v>37</v>
      </c>
      <c r="I7" s="987">
        <v>33</v>
      </c>
      <c r="J7" s="987">
        <v>29</v>
      </c>
      <c r="K7" s="987">
        <v>19</v>
      </c>
      <c r="L7" s="987">
        <v>25</v>
      </c>
      <c r="M7" s="216">
        <v>28</v>
      </c>
      <c r="N7" s="1025">
        <v>19.7</v>
      </c>
      <c r="O7" s="1024"/>
      <c r="R7" s="221"/>
      <c r="S7" s="221"/>
      <c r="T7" s="221"/>
      <c r="U7" s="221"/>
    </row>
    <row r="8" spans="1:21" ht="12.75" customHeight="1">
      <c r="A8" s="2323" t="s">
        <v>215</v>
      </c>
      <c r="B8" s="2323"/>
      <c r="C8" s="2323"/>
      <c r="D8" s="992">
        <v>32</v>
      </c>
      <c r="E8" s="981">
        <v>33</v>
      </c>
      <c r="F8" s="981">
        <v>34</v>
      </c>
      <c r="G8" s="981">
        <v>33</v>
      </c>
      <c r="H8" s="993">
        <v>31</v>
      </c>
      <c r="I8" s="981">
        <v>21</v>
      </c>
      <c r="J8" s="981">
        <v>22</v>
      </c>
      <c r="K8" s="981">
        <v>22</v>
      </c>
      <c r="L8" s="981">
        <v>20</v>
      </c>
      <c r="M8" s="1022"/>
      <c r="N8" s="1023"/>
      <c r="O8" s="1021"/>
      <c r="R8" s="221"/>
      <c r="S8" s="221"/>
      <c r="T8" s="221"/>
      <c r="U8" s="221"/>
    </row>
    <row r="9" spans="1:21" ht="12.75" customHeight="1">
      <c r="A9" s="2325" t="s">
        <v>216</v>
      </c>
      <c r="B9" s="2325"/>
      <c r="C9" s="2325"/>
      <c r="D9" s="986">
        <v>25</v>
      </c>
      <c r="E9" s="987">
        <v>26</v>
      </c>
      <c r="F9" s="987">
        <v>28</v>
      </c>
      <c r="G9" s="987">
        <v>27</v>
      </c>
      <c r="H9" s="988">
        <v>28</v>
      </c>
      <c r="I9" s="987">
        <v>23</v>
      </c>
      <c r="J9" s="987">
        <v>19</v>
      </c>
      <c r="K9" s="987">
        <v>21</v>
      </c>
      <c r="L9" s="987">
        <v>21</v>
      </c>
      <c r="M9" s="1022"/>
      <c r="N9" s="1023"/>
      <c r="O9" s="1024"/>
      <c r="R9" s="221"/>
      <c r="S9" s="221"/>
      <c r="T9" s="221"/>
      <c r="U9" s="221"/>
    </row>
    <row r="10" spans="1:21" ht="12.75" customHeight="1">
      <c r="A10" s="2323" t="s">
        <v>205</v>
      </c>
      <c r="B10" s="2323"/>
      <c r="C10" s="2323"/>
      <c r="D10" s="992">
        <v>52</v>
      </c>
      <c r="E10" s="981">
        <v>46</v>
      </c>
      <c r="F10" s="981">
        <v>50</v>
      </c>
      <c r="G10" s="981">
        <v>37</v>
      </c>
      <c r="H10" s="993">
        <v>34</v>
      </c>
      <c r="I10" s="981">
        <v>30</v>
      </c>
      <c r="J10" s="981">
        <v>32</v>
      </c>
      <c r="K10" s="981">
        <v>30</v>
      </c>
      <c r="L10" s="981">
        <v>25</v>
      </c>
      <c r="M10" s="884">
        <v>25</v>
      </c>
      <c r="N10" s="1020">
        <v>32.4</v>
      </c>
      <c r="O10" s="1021"/>
      <c r="R10" s="221"/>
      <c r="S10" s="221"/>
      <c r="T10" s="221"/>
      <c r="U10" s="221"/>
    </row>
    <row r="11" spans="1:21" ht="12.75" customHeight="1">
      <c r="A11" s="2325" t="s">
        <v>217</v>
      </c>
      <c r="B11" s="2325"/>
      <c r="C11" s="2325"/>
      <c r="D11" s="986">
        <v>22</v>
      </c>
      <c r="E11" s="987">
        <v>26</v>
      </c>
      <c r="F11" s="987">
        <v>21</v>
      </c>
      <c r="G11" s="987">
        <v>33</v>
      </c>
      <c r="H11" s="988">
        <v>24</v>
      </c>
      <c r="I11" s="987">
        <v>21</v>
      </c>
      <c r="J11" s="987">
        <v>16</v>
      </c>
      <c r="K11" s="987">
        <v>15</v>
      </c>
      <c r="L11" s="987">
        <v>15</v>
      </c>
      <c r="M11" s="1022"/>
      <c r="N11" s="1023"/>
      <c r="O11" s="1024"/>
      <c r="R11" s="221"/>
      <c r="S11" s="221"/>
      <c r="T11" s="221"/>
      <c r="U11" s="221"/>
    </row>
    <row r="12" spans="1:21" ht="12.75" customHeight="1">
      <c r="A12" s="2323" t="s">
        <v>218</v>
      </c>
      <c r="B12" s="2323"/>
      <c r="C12" s="2323"/>
      <c r="D12" s="992">
        <v>19</v>
      </c>
      <c r="E12" s="981">
        <v>17</v>
      </c>
      <c r="F12" s="981">
        <v>21</v>
      </c>
      <c r="G12" s="981">
        <v>23</v>
      </c>
      <c r="H12" s="993">
        <v>21</v>
      </c>
      <c r="I12" s="981">
        <v>17</v>
      </c>
      <c r="J12" s="981">
        <v>11</v>
      </c>
      <c r="K12" s="981">
        <v>12</v>
      </c>
      <c r="L12" s="981">
        <v>10</v>
      </c>
      <c r="M12" s="884">
        <v>9</v>
      </c>
      <c r="N12" s="1020">
        <v>6.6</v>
      </c>
      <c r="O12" s="1021"/>
    </row>
    <row r="13" spans="1:21" ht="13.5" customHeight="1" thickBot="1">
      <c r="A13" s="3144" t="s">
        <v>210</v>
      </c>
      <c r="B13" s="3144"/>
      <c r="C13" s="3144"/>
      <c r="D13" s="1017"/>
      <c r="E13" s="1018"/>
      <c r="F13" s="997">
        <v>24</v>
      </c>
      <c r="G13" s="997">
        <v>24</v>
      </c>
      <c r="H13" s="998">
        <v>31</v>
      </c>
      <c r="I13" s="997">
        <v>27</v>
      </c>
      <c r="J13" s="997">
        <v>29</v>
      </c>
      <c r="K13" s="997">
        <v>17</v>
      </c>
      <c r="L13" s="997">
        <v>18</v>
      </c>
      <c r="M13" s="1026"/>
      <c r="N13" s="1026"/>
      <c r="O13" s="1027"/>
    </row>
    <row r="14" spans="1:21" ht="12" customHeight="1">
      <c r="A14" s="3148" t="s">
        <v>711</v>
      </c>
      <c r="B14" s="3148"/>
      <c r="C14" s="3148"/>
      <c r="D14" s="419"/>
      <c r="E14" s="419"/>
      <c r="F14" s="419"/>
      <c r="G14" s="419"/>
      <c r="H14" s="419"/>
      <c r="I14" s="419"/>
      <c r="J14" s="419"/>
      <c r="K14" s="419"/>
      <c r="L14" s="419"/>
      <c r="M14" s="419"/>
      <c r="N14" s="419"/>
      <c r="O14" s="1002"/>
    </row>
    <row r="15" spans="1:21" ht="12.4" customHeight="1">
      <c r="A15" s="2335" t="s">
        <v>671</v>
      </c>
      <c r="B15" s="2335"/>
      <c r="C15" s="2335"/>
      <c r="D15" s="2335"/>
      <c r="E15" s="2335"/>
      <c r="F15" s="2335"/>
      <c r="G15" s="2335"/>
      <c r="H15" s="2335"/>
      <c r="I15" s="2335"/>
      <c r="J15" s="2335"/>
      <c r="K15" s="2335"/>
      <c r="L15" s="2335"/>
      <c r="M15" s="2335"/>
      <c r="N15" s="2335"/>
      <c r="O15" s="2335"/>
    </row>
    <row r="16" spans="1:21" ht="10.15" customHeight="1">
      <c r="A16" s="2335"/>
      <c r="B16" s="2335"/>
      <c r="C16" s="2335"/>
      <c r="D16" s="2335"/>
      <c r="E16" s="2335"/>
      <c r="F16" s="2335"/>
      <c r="G16" s="2335"/>
      <c r="H16" s="2335"/>
      <c r="I16" s="2335"/>
      <c r="J16" s="2335"/>
      <c r="K16" s="2335"/>
      <c r="L16" s="2335"/>
      <c r="M16" s="2335"/>
      <c r="N16" s="2335"/>
      <c r="O16" s="2335"/>
    </row>
    <row r="17" spans="1:15" s="330" customFormat="1" ht="24" customHeight="1">
      <c r="A17" s="2332" t="s">
        <v>505</v>
      </c>
      <c r="B17" s="2332"/>
      <c r="C17" s="2332" t="s">
        <v>1056</v>
      </c>
      <c r="D17" s="2332"/>
      <c r="E17" s="2332"/>
      <c r="F17" s="2332"/>
      <c r="G17" s="2332"/>
      <c r="H17" s="2332"/>
      <c r="I17" s="2332"/>
      <c r="J17" s="2332"/>
      <c r="K17" s="2332"/>
      <c r="L17" s="2332"/>
      <c r="M17" s="2332"/>
      <c r="N17" s="2332"/>
      <c r="O17" s="2332"/>
    </row>
  </sheetData>
  <mergeCells count="16">
    <mergeCell ref="A7:C7"/>
    <mergeCell ref="A1:O2"/>
    <mergeCell ref="A3:C3"/>
    <mergeCell ref="A4:C4"/>
    <mergeCell ref="A5:C5"/>
    <mergeCell ref="A6:C6"/>
    <mergeCell ref="A14:C14"/>
    <mergeCell ref="A15:O16"/>
    <mergeCell ref="A17:B17"/>
    <mergeCell ref="C17:O17"/>
    <mergeCell ref="A8:C8"/>
    <mergeCell ref="A9:C9"/>
    <mergeCell ref="A10:C10"/>
    <mergeCell ref="A11:C11"/>
    <mergeCell ref="A12:C12"/>
    <mergeCell ref="A13:C13"/>
  </mergeCells>
  <pageMargins left="0.75" right="0.75" top="1" bottom="1" header="0.5" footer="0.5"/>
  <pageSetup orientation="portrait" horizontalDpi="1200" verticalDpi="1200" r:id="rId1"/>
  <headerFooter alignWithMargins="0"/>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4">
    <tabColor rgb="FF6600FF"/>
  </sheetPr>
  <dimension ref="A1:T17"/>
  <sheetViews>
    <sheetView showGridLines="0" workbookViewId="0">
      <pane xSplit="3" ySplit="3" topLeftCell="D4" activePane="bottomRight" state="frozen"/>
      <selection pane="topRight" activeCell="D1" sqref="D1"/>
      <selection pane="bottomLeft" activeCell="A4" sqref="A4"/>
      <selection pane="bottomRight" sqref="A1:O2"/>
    </sheetView>
  </sheetViews>
  <sheetFormatPr defaultColWidth="9.140625" defaultRowHeight="12.75"/>
  <cols>
    <col min="1" max="1" width="4.5703125" style="214" customWidth="1"/>
    <col min="2" max="2" width="2.5703125" style="214" customWidth="1"/>
    <col min="3" max="3" width="10.5703125" style="214" customWidth="1"/>
    <col min="4" max="14" width="6.7109375" style="214" customWidth="1"/>
    <col min="15" max="15" width="0" style="214" hidden="1" customWidth="1"/>
    <col min="16" max="16384" width="9.140625" style="214"/>
  </cols>
  <sheetData>
    <row r="1" spans="1:20" ht="12.75" customHeight="1">
      <c r="A1" s="2503" t="s">
        <v>1059</v>
      </c>
      <c r="B1" s="2503"/>
      <c r="C1" s="2503"/>
      <c r="D1" s="2503"/>
      <c r="E1" s="2503"/>
      <c r="F1" s="2503"/>
      <c r="G1" s="2503"/>
      <c r="H1" s="2503"/>
      <c r="I1" s="2503"/>
      <c r="J1" s="2503"/>
      <c r="K1" s="2503"/>
      <c r="L1" s="2503"/>
      <c r="M1" s="2503"/>
      <c r="N1" s="2503"/>
      <c r="O1" s="2503"/>
    </row>
    <row r="2" spans="1:20" ht="13.5" thickBot="1">
      <c r="A2" s="2330"/>
      <c r="B2" s="2330"/>
      <c r="C2" s="2330"/>
      <c r="D2" s="2330"/>
      <c r="E2" s="2330"/>
      <c r="F2" s="2330"/>
      <c r="G2" s="2330"/>
      <c r="H2" s="2330"/>
      <c r="I2" s="2330"/>
      <c r="J2" s="2330"/>
      <c r="K2" s="2330"/>
      <c r="L2" s="2330"/>
      <c r="M2" s="2330"/>
      <c r="N2" s="2330"/>
      <c r="O2" s="3145"/>
    </row>
    <row r="3" spans="1:20">
      <c r="A3" s="2997" t="s">
        <v>211</v>
      </c>
      <c r="B3" s="3010"/>
      <c r="C3" s="3010"/>
      <c r="D3" s="608">
        <v>2000</v>
      </c>
      <c r="E3" s="608">
        <v>2001</v>
      </c>
      <c r="F3" s="608">
        <v>2002</v>
      </c>
      <c r="G3" s="948">
        <v>2003</v>
      </c>
      <c r="H3" s="608">
        <v>2007</v>
      </c>
      <c r="I3" s="608">
        <v>2008</v>
      </c>
      <c r="J3" s="608">
        <v>2009</v>
      </c>
      <c r="K3" s="608">
        <v>2010</v>
      </c>
      <c r="L3" s="948">
        <v>2011</v>
      </c>
      <c r="M3" s="948">
        <v>2012</v>
      </c>
      <c r="N3" s="948">
        <v>2013</v>
      </c>
      <c r="O3" s="1028">
        <v>2010</v>
      </c>
    </row>
    <row r="4" spans="1:20" ht="12" customHeight="1">
      <c r="A4" s="2323" t="s">
        <v>212</v>
      </c>
      <c r="B4" s="2324"/>
      <c r="C4" s="2324"/>
      <c r="D4" s="1029"/>
      <c r="E4" s="1030"/>
      <c r="F4" s="884">
        <v>4</v>
      </c>
      <c r="G4" s="1031">
        <v>2</v>
      </c>
      <c r="H4" s="1032">
        <v>1</v>
      </c>
      <c r="I4" s="884">
        <v>2</v>
      </c>
      <c r="J4" s="884">
        <v>3</v>
      </c>
      <c r="K4" s="884">
        <v>6</v>
      </c>
      <c r="L4" s="884">
        <v>7</v>
      </c>
      <c r="M4" s="884">
        <v>5</v>
      </c>
      <c r="N4" s="1020">
        <v>6</v>
      </c>
      <c r="O4" s="1033"/>
    </row>
    <row r="5" spans="1:20" ht="12" customHeight="1">
      <c r="A5" s="2325" t="s">
        <v>219</v>
      </c>
      <c r="B5" s="2326"/>
      <c r="C5" s="2326"/>
      <c r="D5" s="1034">
        <v>3</v>
      </c>
      <c r="E5" s="216">
        <v>2</v>
      </c>
      <c r="F5" s="216">
        <v>2</v>
      </c>
      <c r="G5" s="216">
        <v>1</v>
      </c>
      <c r="H5" s="1035">
        <v>1</v>
      </c>
      <c r="I5" s="216">
        <v>1</v>
      </c>
      <c r="J5" s="216">
        <v>2</v>
      </c>
      <c r="K5" s="216">
        <v>3</v>
      </c>
      <c r="L5" s="216">
        <v>2</v>
      </c>
      <c r="M5" s="1022"/>
      <c r="N5" s="1023"/>
      <c r="O5" s="1036"/>
    </row>
    <row r="6" spans="1:20" ht="12" customHeight="1">
      <c r="A6" s="2323" t="s">
        <v>201</v>
      </c>
      <c r="B6" s="2324"/>
      <c r="C6" s="2324"/>
      <c r="D6" s="1037">
        <v>36</v>
      </c>
      <c r="E6" s="884">
        <v>29</v>
      </c>
      <c r="F6" s="884">
        <v>25</v>
      </c>
      <c r="G6" s="1031">
        <v>24</v>
      </c>
      <c r="H6" s="1038">
        <v>20</v>
      </c>
      <c r="I6" s="884">
        <v>29</v>
      </c>
      <c r="J6" s="884">
        <v>18</v>
      </c>
      <c r="K6" s="884">
        <v>14</v>
      </c>
      <c r="L6" s="884">
        <v>19</v>
      </c>
      <c r="M6" s="884">
        <v>15</v>
      </c>
      <c r="N6" s="1020">
        <v>14.3</v>
      </c>
      <c r="O6" s="1033"/>
    </row>
    <row r="7" spans="1:20" ht="12" customHeight="1">
      <c r="A7" s="2325" t="s">
        <v>214</v>
      </c>
      <c r="B7" s="2326"/>
      <c r="C7" s="2326"/>
      <c r="D7" s="1034">
        <v>4</v>
      </c>
      <c r="E7" s="216">
        <v>4</v>
      </c>
      <c r="F7" s="216">
        <v>3</v>
      </c>
      <c r="G7" s="216">
        <v>8</v>
      </c>
      <c r="H7" s="1035">
        <v>3</v>
      </c>
      <c r="I7" s="216">
        <v>4</v>
      </c>
      <c r="J7" s="216">
        <v>5</v>
      </c>
      <c r="K7" s="216">
        <v>5</v>
      </c>
      <c r="L7" s="216">
        <v>10</v>
      </c>
      <c r="M7" s="216">
        <v>9</v>
      </c>
      <c r="N7" s="1025">
        <v>8.1</v>
      </c>
      <c r="O7" s="1036"/>
      <c r="Q7" s="221"/>
      <c r="R7" s="221"/>
      <c r="S7" s="221"/>
      <c r="T7" s="221"/>
    </row>
    <row r="8" spans="1:20" ht="12" customHeight="1">
      <c r="A8" s="2323" t="s">
        <v>215</v>
      </c>
      <c r="B8" s="2324"/>
      <c r="C8" s="2324"/>
      <c r="D8" s="1037">
        <v>3</v>
      </c>
      <c r="E8" s="884">
        <v>5</v>
      </c>
      <c r="F8" s="884">
        <v>4</v>
      </c>
      <c r="G8" s="1031">
        <v>4</v>
      </c>
      <c r="H8" s="1038">
        <v>7</v>
      </c>
      <c r="I8" s="884">
        <v>5</v>
      </c>
      <c r="J8" s="884">
        <v>7</v>
      </c>
      <c r="K8" s="884">
        <v>11</v>
      </c>
      <c r="L8" s="884">
        <v>10</v>
      </c>
      <c r="M8" s="1022"/>
      <c r="N8" s="1023"/>
      <c r="O8" s="1033"/>
      <c r="Q8" s="221"/>
      <c r="R8" s="221"/>
      <c r="S8" s="221"/>
      <c r="T8" s="221"/>
    </row>
    <row r="9" spans="1:20" ht="12" customHeight="1">
      <c r="A9" s="2325" t="s">
        <v>216</v>
      </c>
      <c r="B9" s="2326"/>
      <c r="C9" s="2326"/>
      <c r="D9" s="1034">
        <v>3</v>
      </c>
      <c r="E9" s="216">
        <v>4</v>
      </c>
      <c r="F9" s="216">
        <v>4</v>
      </c>
      <c r="G9" s="216">
        <v>5</v>
      </c>
      <c r="H9" s="1035">
        <v>5</v>
      </c>
      <c r="I9" s="216">
        <v>6</v>
      </c>
      <c r="J9" s="216">
        <v>6</v>
      </c>
      <c r="K9" s="216">
        <v>7</v>
      </c>
      <c r="L9" s="216">
        <v>8</v>
      </c>
      <c r="M9" s="1022"/>
      <c r="N9" s="1023"/>
      <c r="O9" s="1036"/>
      <c r="Q9" s="221"/>
      <c r="R9" s="221"/>
      <c r="S9" s="221"/>
      <c r="T9" s="221"/>
    </row>
    <row r="10" spans="1:20" ht="12" customHeight="1">
      <c r="A10" s="2323" t="s">
        <v>205</v>
      </c>
      <c r="B10" s="2324"/>
      <c r="C10" s="2324"/>
      <c r="D10" s="1037">
        <v>20</v>
      </c>
      <c r="E10" s="884">
        <v>16</v>
      </c>
      <c r="F10" s="884">
        <v>13</v>
      </c>
      <c r="G10" s="1031">
        <v>14</v>
      </c>
      <c r="H10" s="1038">
        <v>8</v>
      </c>
      <c r="I10" s="884">
        <v>7</v>
      </c>
      <c r="J10" s="884">
        <v>9</v>
      </c>
      <c r="K10" s="884">
        <v>8</v>
      </c>
      <c r="L10" s="884">
        <v>8</v>
      </c>
      <c r="M10" s="884">
        <v>10</v>
      </c>
      <c r="N10" s="1020">
        <v>7.9</v>
      </c>
      <c r="O10" s="1033"/>
      <c r="Q10" s="221"/>
      <c r="R10" s="221"/>
      <c r="S10" s="221"/>
      <c r="T10" s="221"/>
    </row>
    <row r="11" spans="1:20" ht="12" customHeight="1">
      <c r="A11" s="2325" t="s">
        <v>217</v>
      </c>
      <c r="B11" s="2326"/>
      <c r="C11" s="2326"/>
      <c r="D11" s="1034">
        <v>13</v>
      </c>
      <c r="E11" s="216">
        <v>10</v>
      </c>
      <c r="F11" s="216">
        <v>10</v>
      </c>
      <c r="G11" s="216">
        <v>16</v>
      </c>
      <c r="H11" s="1035">
        <v>12</v>
      </c>
      <c r="I11" s="216">
        <v>8</v>
      </c>
      <c r="J11" s="216">
        <v>10</v>
      </c>
      <c r="K11" s="216">
        <v>22</v>
      </c>
      <c r="L11" s="216">
        <v>14</v>
      </c>
      <c r="M11" s="1022"/>
      <c r="N11" s="1023"/>
      <c r="O11" s="1036"/>
      <c r="Q11" s="221"/>
      <c r="R11" s="221"/>
      <c r="S11" s="221"/>
      <c r="T11" s="221"/>
    </row>
    <row r="12" spans="1:20" ht="12" customHeight="1">
      <c r="A12" s="2323" t="s">
        <v>218</v>
      </c>
      <c r="B12" s="2324"/>
      <c r="C12" s="2324"/>
      <c r="D12" s="1037">
        <v>3</v>
      </c>
      <c r="E12" s="884">
        <v>6</v>
      </c>
      <c r="F12" s="884">
        <v>5</v>
      </c>
      <c r="G12" s="1031">
        <v>7</v>
      </c>
      <c r="H12" s="1038">
        <v>6</v>
      </c>
      <c r="I12" s="884">
        <v>4</v>
      </c>
      <c r="J12" s="884">
        <v>6</v>
      </c>
      <c r="K12" s="884">
        <v>11</v>
      </c>
      <c r="L12" s="884">
        <v>10</v>
      </c>
      <c r="M12" s="884">
        <v>8</v>
      </c>
      <c r="N12" s="1020">
        <v>17.899999999999999</v>
      </c>
      <c r="O12" s="1033"/>
    </row>
    <row r="13" spans="1:20" ht="12" customHeight="1" thickBot="1">
      <c r="A13" s="3144" t="s">
        <v>210</v>
      </c>
      <c r="B13" s="3149"/>
      <c r="C13" s="3149"/>
      <c r="D13" s="1039"/>
      <c r="E13" s="1040"/>
      <c r="F13" s="890">
        <v>7</v>
      </c>
      <c r="G13" s="890">
        <v>12</v>
      </c>
      <c r="H13" s="1041">
        <v>14</v>
      </c>
      <c r="I13" s="890">
        <v>12</v>
      </c>
      <c r="J13" s="890">
        <v>15</v>
      </c>
      <c r="K13" s="890">
        <v>10</v>
      </c>
      <c r="L13" s="890">
        <v>11</v>
      </c>
      <c r="M13" s="1026"/>
      <c r="N13" s="1042"/>
      <c r="O13" s="1043"/>
    </row>
    <row r="14" spans="1:20" ht="12" customHeight="1">
      <c r="A14" s="3017" t="s">
        <v>711</v>
      </c>
      <c r="B14" s="3017"/>
      <c r="C14" s="3017"/>
      <c r="D14" s="419"/>
      <c r="E14" s="419"/>
      <c r="F14" s="419"/>
      <c r="G14" s="419"/>
      <c r="H14" s="419"/>
      <c r="I14" s="419"/>
      <c r="J14" s="419"/>
      <c r="K14" s="419"/>
      <c r="L14" s="419"/>
      <c r="M14" s="419"/>
      <c r="N14" s="419"/>
      <c r="O14" s="1002"/>
    </row>
    <row r="15" spans="1:20" s="923" customFormat="1" ht="12.4" customHeight="1">
      <c r="A15" s="2335" t="s">
        <v>671</v>
      </c>
      <c r="B15" s="2336"/>
      <c r="C15" s="2336"/>
      <c r="D15" s="2336"/>
      <c r="E15" s="2336"/>
      <c r="F15" s="2336"/>
      <c r="G15" s="2336"/>
      <c r="H15" s="2336"/>
      <c r="I15" s="2336"/>
      <c r="J15" s="2336"/>
      <c r="K15" s="2336"/>
      <c r="L15" s="2336"/>
      <c r="M15" s="2336"/>
      <c r="N15" s="2336"/>
      <c r="O15" s="2336"/>
    </row>
    <row r="16" spans="1:20" s="923" customFormat="1" ht="12.4" customHeight="1">
      <c r="A16" s="2336"/>
      <c r="B16" s="2336"/>
      <c r="C16" s="2336"/>
      <c r="D16" s="2336"/>
      <c r="E16" s="2336"/>
      <c r="F16" s="2336"/>
      <c r="G16" s="2336"/>
      <c r="H16" s="2336"/>
      <c r="I16" s="2336"/>
      <c r="J16" s="2336"/>
      <c r="K16" s="2336"/>
      <c r="L16" s="2336"/>
      <c r="M16" s="2336"/>
      <c r="N16" s="2336"/>
      <c r="O16" s="2336"/>
    </row>
    <row r="17" spans="1:15" s="330" customFormat="1" ht="24" customHeight="1">
      <c r="A17" s="2332" t="s">
        <v>505</v>
      </c>
      <c r="B17" s="2332"/>
      <c r="C17" s="2332" t="s">
        <v>1056</v>
      </c>
      <c r="D17" s="2332"/>
      <c r="E17" s="2332"/>
      <c r="F17" s="2332"/>
      <c r="G17" s="2332"/>
      <c r="H17" s="2332"/>
      <c r="I17" s="2332"/>
      <c r="J17" s="2332"/>
      <c r="K17" s="2332"/>
      <c r="L17" s="2332"/>
      <c r="M17" s="2332"/>
      <c r="N17" s="2332"/>
      <c r="O17" s="2332"/>
    </row>
  </sheetData>
  <mergeCells count="16">
    <mergeCell ref="A7:C7"/>
    <mergeCell ref="A1:O2"/>
    <mergeCell ref="A3:C3"/>
    <mergeCell ref="A4:C4"/>
    <mergeCell ref="A5:C5"/>
    <mergeCell ref="A6:C6"/>
    <mergeCell ref="A14:C14"/>
    <mergeCell ref="A15:O16"/>
    <mergeCell ref="A17:B17"/>
    <mergeCell ref="C17:O17"/>
    <mergeCell ref="A8:C8"/>
    <mergeCell ref="A9:C9"/>
    <mergeCell ref="A10:C10"/>
    <mergeCell ref="A11:C11"/>
    <mergeCell ref="A12:C12"/>
    <mergeCell ref="A13:C13"/>
  </mergeCells>
  <pageMargins left="0.75" right="0.75" top="1" bottom="1" header="0.5" footer="0.5"/>
  <pageSetup orientation="portrait" horizontalDpi="1200" verticalDpi="1200" r:id="rId1"/>
  <headerFooter alignWithMargins="0"/>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7">
    <tabColor rgb="FF6600FF"/>
  </sheetPr>
  <dimension ref="A1:T17"/>
  <sheetViews>
    <sheetView showGridLines="0" workbookViewId="0">
      <pane xSplit="3" ySplit="3" topLeftCell="D4" activePane="bottomRight" state="frozen"/>
      <selection pane="topRight" activeCell="D1" sqref="D1"/>
      <selection pane="bottomLeft" activeCell="A4" sqref="A4"/>
      <selection pane="bottomRight" sqref="A1:O2"/>
    </sheetView>
  </sheetViews>
  <sheetFormatPr defaultColWidth="9.140625" defaultRowHeight="12.75"/>
  <cols>
    <col min="1" max="1" width="4.5703125" style="214" customWidth="1"/>
    <col min="2" max="2" width="2.5703125" style="214" customWidth="1"/>
    <col min="3" max="3" width="10.5703125" style="214" customWidth="1"/>
    <col min="4" max="14" width="6.7109375" style="214" customWidth="1"/>
    <col min="15" max="15" width="0" style="214" hidden="1" customWidth="1"/>
    <col min="16" max="16" width="16.7109375" style="214" customWidth="1"/>
    <col min="17" max="16384" width="9.140625" style="214"/>
  </cols>
  <sheetData>
    <row r="1" spans="1:20" ht="12.75" customHeight="1">
      <c r="A1" s="2503" t="s">
        <v>1060</v>
      </c>
      <c r="B1" s="2503"/>
      <c r="C1" s="2503"/>
      <c r="D1" s="2503"/>
      <c r="E1" s="2503"/>
      <c r="F1" s="2503"/>
      <c r="G1" s="2503"/>
      <c r="H1" s="2503"/>
      <c r="I1" s="2503"/>
      <c r="J1" s="2503"/>
      <c r="K1" s="2503"/>
      <c r="L1" s="2503"/>
      <c r="M1" s="2503"/>
      <c r="N1" s="2503"/>
      <c r="O1" s="2503"/>
    </row>
    <row r="2" spans="1:20" ht="13.5" thickBot="1">
      <c r="A2" s="2330"/>
      <c r="B2" s="2330"/>
      <c r="C2" s="2330"/>
      <c r="D2" s="2330"/>
      <c r="E2" s="2330"/>
      <c r="F2" s="2330"/>
      <c r="G2" s="2330"/>
      <c r="H2" s="2330"/>
      <c r="I2" s="2330"/>
      <c r="J2" s="2330"/>
      <c r="K2" s="2330"/>
      <c r="L2" s="2330"/>
      <c r="M2" s="2330"/>
      <c r="N2" s="2330"/>
      <c r="O2" s="3145"/>
    </row>
    <row r="3" spans="1:20">
      <c r="A3" s="2997" t="s">
        <v>211</v>
      </c>
      <c r="B3" s="3010"/>
      <c r="C3" s="3010"/>
      <c r="D3" s="608">
        <v>2000</v>
      </c>
      <c r="E3" s="608">
        <v>2001</v>
      </c>
      <c r="F3" s="608">
        <v>2002</v>
      </c>
      <c r="G3" s="948">
        <v>2003</v>
      </c>
      <c r="H3" s="608">
        <v>2007</v>
      </c>
      <c r="I3" s="608">
        <v>2008</v>
      </c>
      <c r="J3" s="608">
        <v>2009</v>
      </c>
      <c r="K3" s="608">
        <v>2010</v>
      </c>
      <c r="L3" s="948">
        <v>2011</v>
      </c>
      <c r="M3" s="948">
        <v>2012</v>
      </c>
      <c r="N3" s="948">
        <v>2013</v>
      </c>
      <c r="O3" s="1044">
        <v>2010</v>
      </c>
    </row>
    <row r="4" spans="1:20" ht="12" customHeight="1">
      <c r="A4" s="2323" t="s">
        <v>212</v>
      </c>
      <c r="B4" s="2324"/>
      <c r="C4" s="2324"/>
      <c r="D4" s="1045"/>
      <c r="E4" s="1046"/>
      <c r="F4" s="1047">
        <v>2.7</v>
      </c>
      <c r="G4" s="1048">
        <v>1.3</v>
      </c>
      <c r="H4" s="1049">
        <v>0.7</v>
      </c>
      <c r="I4" s="1047">
        <v>0.4</v>
      </c>
      <c r="J4" s="1047">
        <v>0.2</v>
      </c>
      <c r="K4" s="1047">
        <v>0.5</v>
      </c>
      <c r="L4" s="1047">
        <v>0.7</v>
      </c>
      <c r="M4" s="1047">
        <v>0.3</v>
      </c>
      <c r="N4" s="1047">
        <v>0.3</v>
      </c>
      <c r="O4" s="1050">
        <v>0.5</v>
      </c>
    </row>
    <row r="5" spans="1:20" ht="12" customHeight="1">
      <c r="A5" s="2325" t="s">
        <v>219</v>
      </c>
      <c r="B5" s="2326"/>
      <c r="C5" s="2326"/>
      <c r="D5" s="1051">
        <v>2.2000000000000002</v>
      </c>
      <c r="E5" s="1052">
        <v>0.9</v>
      </c>
      <c r="F5" s="1052">
        <v>1.2</v>
      </c>
      <c r="G5" s="1052">
        <v>1.6</v>
      </c>
      <c r="H5" s="1053">
        <v>0.9</v>
      </c>
      <c r="I5" s="1052">
        <v>0.5</v>
      </c>
      <c r="J5" s="1052">
        <v>0.1</v>
      </c>
      <c r="K5" s="1052">
        <v>0.3</v>
      </c>
      <c r="L5" s="1052">
        <v>0.4</v>
      </c>
      <c r="M5" s="1054"/>
      <c r="N5" s="1054"/>
      <c r="O5" s="1055">
        <v>0.3</v>
      </c>
    </row>
    <row r="6" spans="1:20" ht="12" customHeight="1">
      <c r="A6" s="2323" t="s">
        <v>201</v>
      </c>
      <c r="B6" s="2324"/>
      <c r="C6" s="2324"/>
      <c r="D6" s="1056">
        <v>0</v>
      </c>
      <c r="E6" s="1047">
        <v>1.4</v>
      </c>
      <c r="F6" s="1047">
        <v>0.8</v>
      </c>
      <c r="G6" s="1047">
        <v>1.3</v>
      </c>
      <c r="H6" s="1057">
        <v>0.7</v>
      </c>
      <c r="I6" s="1047">
        <v>0.4</v>
      </c>
      <c r="J6" s="1047">
        <v>0.6</v>
      </c>
      <c r="K6" s="1047">
        <v>0.6</v>
      </c>
      <c r="L6" s="1047">
        <v>1</v>
      </c>
      <c r="M6" s="1047">
        <v>0.8</v>
      </c>
      <c r="N6" s="1047">
        <v>0.8</v>
      </c>
      <c r="O6" s="1050">
        <v>0.6</v>
      </c>
    </row>
    <row r="7" spans="1:20" ht="12" customHeight="1">
      <c r="A7" s="2325" t="s">
        <v>214</v>
      </c>
      <c r="B7" s="2326"/>
      <c r="C7" s="2326"/>
      <c r="D7" s="1051">
        <v>3.4</v>
      </c>
      <c r="E7" s="1052">
        <v>4.2</v>
      </c>
      <c r="F7" s="1052">
        <v>6.5</v>
      </c>
      <c r="G7" s="1052">
        <v>6.5</v>
      </c>
      <c r="H7" s="1053">
        <v>5.7</v>
      </c>
      <c r="I7" s="1052">
        <v>3.1</v>
      </c>
      <c r="J7" s="1052">
        <v>4.4000000000000004</v>
      </c>
      <c r="K7" s="1052">
        <v>4</v>
      </c>
      <c r="L7" s="1052">
        <v>5.9</v>
      </c>
      <c r="M7" s="1052">
        <v>13.4</v>
      </c>
      <c r="N7" s="1052">
        <v>15.7</v>
      </c>
      <c r="O7" s="1055">
        <v>4</v>
      </c>
      <c r="Q7" s="221"/>
      <c r="R7" s="221"/>
      <c r="S7" s="221"/>
      <c r="T7" s="221"/>
    </row>
    <row r="8" spans="1:20" ht="12" customHeight="1">
      <c r="A8" s="2323" t="s">
        <v>215</v>
      </c>
      <c r="B8" s="2324"/>
      <c r="C8" s="2324"/>
      <c r="D8" s="1056">
        <v>1.7</v>
      </c>
      <c r="E8" s="1047">
        <v>1.9</v>
      </c>
      <c r="F8" s="1047">
        <v>3.5</v>
      </c>
      <c r="G8" s="1047">
        <v>3.5</v>
      </c>
      <c r="H8" s="1057">
        <v>2.6</v>
      </c>
      <c r="I8" s="1047">
        <v>1.6</v>
      </c>
      <c r="J8" s="1047">
        <v>1</v>
      </c>
      <c r="K8" s="1047">
        <v>2.7</v>
      </c>
      <c r="L8" s="1047">
        <v>2.2999999999999998</v>
      </c>
      <c r="M8" s="1054"/>
      <c r="N8" s="1054"/>
      <c r="O8" s="1050">
        <v>2.7</v>
      </c>
      <c r="Q8" s="221"/>
      <c r="R8" s="221"/>
      <c r="S8" s="221"/>
      <c r="T8" s="221"/>
    </row>
    <row r="9" spans="1:20" ht="12" customHeight="1">
      <c r="A9" s="2325" t="s">
        <v>216</v>
      </c>
      <c r="B9" s="2326"/>
      <c r="C9" s="2326"/>
      <c r="D9" s="1051">
        <v>3.2</v>
      </c>
      <c r="E9" s="1052">
        <v>1.7</v>
      </c>
      <c r="F9" s="1052">
        <v>2.4</v>
      </c>
      <c r="G9" s="1052">
        <v>3.4</v>
      </c>
      <c r="H9" s="1053">
        <v>3.2</v>
      </c>
      <c r="I9" s="1052">
        <v>2.4</v>
      </c>
      <c r="J9" s="1052">
        <v>3.6</v>
      </c>
      <c r="K9" s="1052">
        <v>2.4</v>
      </c>
      <c r="L9" s="1052">
        <v>2.8</v>
      </c>
      <c r="M9" s="1054"/>
      <c r="N9" s="1054"/>
      <c r="O9" s="1055">
        <v>2.4</v>
      </c>
      <c r="Q9" s="221"/>
      <c r="R9" s="221"/>
      <c r="S9" s="221"/>
      <c r="T9" s="221"/>
    </row>
    <row r="10" spans="1:20" ht="12" customHeight="1">
      <c r="A10" s="2323" t="s">
        <v>205</v>
      </c>
      <c r="B10" s="2324"/>
      <c r="C10" s="2324"/>
      <c r="D10" s="1056">
        <v>0.2</v>
      </c>
      <c r="E10" s="1047">
        <v>0.3</v>
      </c>
      <c r="F10" s="1047">
        <v>0.6</v>
      </c>
      <c r="G10" s="1047">
        <v>0.3</v>
      </c>
      <c r="H10" s="1057">
        <v>0.1</v>
      </c>
      <c r="I10" s="1047">
        <v>0.1</v>
      </c>
      <c r="J10" s="1047">
        <v>0</v>
      </c>
      <c r="K10" s="1047">
        <v>0.1</v>
      </c>
      <c r="L10" s="1047">
        <v>0.1</v>
      </c>
      <c r="M10" s="1047">
        <v>0</v>
      </c>
      <c r="N10" s="1047">
        <v>0</v>
      </c>
      <c r="O10" s="1050">
        <v>0.1</v>
      </c>
      <c r="Q10" s="221"/>
      <c r="R10" s="221"/>
      <c r="S10" s="221"/>
      <c r="T10" s="221"/>
    </row>
    <row r="11" spans="1:20" ht="12" customHeight="1">
      <c r="A11" s="2325" t="s">
        <v>217</v>
      </c>
      <c r="B11" s="2326"/>
      <c r="C11" s="2326"/>
      <c r="D11" s="1051">
        <v>20.8</v>
      </c>
      <c r="E11" s="1052">
        <v>21.5</v>
      </c>
      <c r="F11" s="1052">
        <v>22.3</v>
      </c>
      <c r="G11" s="1052">
        <v>26.8</v>
      </c>
      <c r="H11" s="1053">
        <v>20.399999999999999</v>
      </c>
      <c r="I11" s="1052">
        <v>14.6</v>
      </c>
      <c r="J11" s="1052">
        <v>13.3</v>
      </c>
      <c r="K11" s="1052">
        <v>19.8</v>
      </c>
      <c r="L11" s="1052">
        <v>22.9</v>
      </c>
      <c r="M11" s="1054"/>
      <c r="N11" s="1054"/>
      <c r="O11" s="1055">
        <v>19.8</v>
      </c>
      <c r="Q11" s="221"/>
      <c r="R11" s="221"/>
      <c r="S11" s="221"/>
      <c r="T11" s="221"/>
    </row>
    <row r="12" spans="1:20" ht="12" customHeight="1">
      <c r="A12" s="2323" t="s">
        <v>218</v>
      </c>
      <c r="B12" s="2324"/>
      <c r="C12" s="2324"/>
      <c r="D12" s="1056">
        <v>31.1</v>
      </c>
      <c r="E12" s="1047">
        <v>31</v>
      </c>
      <c r="F12" s="1047">
        <v>36.4</v>
      </c>
      <c r="G12" s="1047">
        <v>45.8</v>
      </c>
      <c r="H12" s="1057">
        <v>35.6</v>
      </c>
      <c r="I12" s="1047">
        <v>34.5</v>
      </c>
      <c r="J12" s="1047">
        <v>30.7</v>
      </c>
      <c r="K12" s="1047">
        <v>33.200000000000003</v>
      </c>
      <c r="L12" s="1047">
        <v>42.9</v>
      </c>
      <c r="M12" s="1047">
        <v>40.4</v>
      </c>
      <c r="N12" s="1047">
        <v>50.6</v>
      </c>
      <c r="O12" s="1050">
        <v>33.200000000000003</v>
      </c>
    </row>
    <row r="13" spans="1:20" ht="12" customHeight="1" thickBot="1">
      <c r="A13" s="3144" t="s">
        <v>210</v>
      </c>
      <c r="B13" s="3149"/>
      <c r="C13" s="3149"/>
      <c r="D13" s="1058"/>
      <c r="E13" s="1059"/>
      <c r="F13" s="1060">
        <v>2.1</v>
      </c>
      <c r="G13" s="1060">
        <v>1.8</v>
      </c>
      <c r="H13" s="1061">
        <v>5.8</v>
      </c>
      <c r="I13" s="1060">
        <v>1.8</v>
      </c>
      <c r="J13" s="1060">
        <v>0.4</v>
      </c>
      <c r="K13" s="1060">
        <v>1</v>
      </c>
      <c r="L13" s="1060">
        <v>0.4</v>
      </c>
      <c r="M13" s="1062"/>
      <c r="N13" s="1062"/>
      <c r="O13" s="1063">
        <v>1</v>
      </c>
    </row>
    <row r="14" spans="1:20" ht="12" customHeight="1">
      <c r="A14" s="3017" t="s">
        <v>711</v>
      </c>
      <c r="B14" s="3017"/>
      <c r="C14" s="3017"/>
      <c r="D14" s="419"/>
      <c r="E14" s="419"/>
      <c r="F14" s="419"/>
      <c r="G14" s="419"/>
      <c r="H14" s="419"/>
      <c r="I14" s="419"/>
      <c r="J14" s="419"/>
      <c r="K14" s="419"/>
      <c r="L14" s="419"/>
      <c r="M14" s="419"/>
      <c r="N14" s="419"/>
      <c r="O14" s="1002"/>
    </row>
    <row r="15" spans="1:20" s="923" customFormat="1" ht="12.4" customHeight="1">
      <c r="A15" s="2335" t="s">
        <v>671</v>
      </c>
      <c r="B15" s="2336"/>
      <c r="C15" s="2336"/>
      <c r="D15" s="2336"/>
      <c r="E15" s="2336"/>
      <c r="F15" s="2336"/>
      <c r="G15" s="2336"/>
      <c r="H15" s="2336"/>
      <c r="I15" s="2336"/>
      <c r="J15" s="2336"/>
      <c r="K15" s="2336"/>
      <c r="L15" s="2336"/>
      <c r="M15" s="2336"/>
      <c r="N15" s="2336"/>
      <c r="O15" s="2336"/>
    </row>
    <row r="16" spans="1:20" s="923" customFormat="1" ht="12.4" customHeight="1">
      <c r="A16" s="2336"/>
      <c r="B16" s="2336"/>
      <c r="C16" s="2336"/>
      <c r="D16" s="2336"/>
      <c r="E16" s="2336"/>
      <c r="F16" s="2336"/>
      <c r="G16" s="2336"/>
      <c r="H16" s="2336"/>
      <c r="I16" s="2336"/>
      <c r="J16" s="2336"/>
      <c r="K16" s="2336"/>
      <c r="L16" s="2336"/>
      <c r="M16" s="2336"/>
      <c r="N16" s="2336"/>
      <c r="O16" s="2336"/>
    </row>
    <row r="17" spans="1:15" s="330" customFormat="1" ht="24" customHeight="1">
      <c r="A17" s="2332" t="s">
        <v>505</v>
      </c>
      <c r="B17" s="2332"/>
      <c r="C17" s="2332" t="s">
        <v>1056</v>
      </c>
      <c r="D17" s="2332"/>
      <c r="E17" s="2332"/>
      <c r="F17" s="2332"/>
      <c r="G17" s="2332"/>
      <c r="H17" s="2332"/>
      <c r="I17" s="2332"/>
      <c r="J17" s="2332"/>
      <c r="K17" s="2332"/>
      <c r="L17" s="2332"/>
      <c r="M17" s="2332"/>
      <c r="N17" s="2332"/>
      <c r="O17" s="2332"/>
    </row>
  </sheetData>
  <mergeCells count="16">
    <mergeCell ref="A7:C7"/>
    <mergeCell ref="A1:O2"/>
    <mergeCell ref="A3:C3"/>
    <mergeCell ref="A4:C4"/>
    <mergeCell ref="A5:C5"/>
    <mergeCell ref="A6:C6"/>
    <mergeCell ref="A14:C14"/>
    <mergeCell ref="A15:O16"/>
    <mergeCell ref="A17:B17"/>
    <mergeCell ref="C17:O17"/>
    <mergeCell ref="A8:C8"/>
    <mergeCell ref="A9:C9"/>
    <mergeCell ref="A10:C10"/>
    <mergeCell ref="A11:C11"/>
    <mergeCell ref="A12:C12"/>
    <mergeCell ref="A13:C13"/>
  </mergeCells>
  <pageMargins left="0.75" right="0.75" top="1" bottom="1" header="0.5" footer="0.5"/>
  <pageSetup orientation="portrait" horizontalDpi="1200" verticalDpi="1200" r:id="rId1"/>
  <headerFooter alignWithMargins="0"/>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tabColor indexed="57"/>
  </sheetPr>
  <dimension ref="A1:S32"/>
  <sheetViews>
    <sheetView showGridLines="0" workbookViewId="0">
      <selection activeCell="B43" sqref="B43"/>
    </sheetView>
  </sheetViews>
  <sheetFormatPr defaultRowHeight="12.75"/>
  <cols>
    <col min="1" max="1" width="4.5703125" customWidth="1"/>
    <col min="2" max="2" width="2.5703125" customWidth="1"/>
    <col min="3" max="3" width="10.5703125" customWidth="1"/>
    <col min="15" max="15" width="21.28515625" customWidth="1"/>
  </cols>
  <sheetData>
    <row r="1" spans="1:19" ht="12.75" customHeight="1">
      <c r="A1" s="2437" t="s">
        <v>387</v>
      </c>
      <c r="B1" s="2437"/>
      <c r="C1" s="2437"/>
      <c r="D1" s="2437"/>
      <c r="E1" s="2437"/>
      <c r="F1" s="2437"/>
      <c r="G1" s="2437"/>
      <c r="H1" s="2437"/>
      <c r="I1" s="2437"/>
      <c r="J1" s="2437"/>
      <c r="K1" s="2437"/>
      <c r="L1" s="2437"/>
      <c r="M1" s="2437"/>
    </row>
    <row r="2" spans="1:19">
      <c r="A2" s="2405"/>
      <c r="B2" s="2405"/>
      <c r="C2" s="2405"/>
      <c r="D2" s="2405"/>
      <c r="E2" s="2405"/>
      <c r="F2" s="2405"/>
      <c r="G2" s="2405"/>
      <c r="H2" s="2405"/>
      <c r="I2" s="2405"/>
      <c r="J2" s="2405"/>
      <c r="K2" s="2405"/>
      <c r="L2" s="2405"/>
      <c r="M2" s="2405"/>
    </row>
    <row r="3" spans="1:19" ht="12.95" customHeight="1">
      <c r="A3" s="3152" t="s">
        <v>377</v>
      </c>
      <c r="B3" s="2410"/>
      <c r="C3" s="2410"/>
      <c r="D3" s="192">
        <v>1993</v>
      </c>
      <c r="E3" s="192">
        <v>1994</v>
      </c>
      <c r="F3" s="192">
        <v>1995</v>
      </c>
      <c r="G3" s="192">
        <v>1996</v>
      </c>
      <c r="H3" s="192">
        <v>1997</v>
      </c>
      <c r="I3" s="192">
        <v>1998</v>
      </c>
      <c r="J3" s="192">
        <v>1999</v>
      </c>
      <c r="K3" s="192">
        <v>2000</v>
      </c>
      <c r="L3" s="192">
        <v>2001</v>
      </c>
      <c r="M3" s="193">
        <v>2002</v>
      </c>
    </row>
    <row r="4" spans="1:19" ht="12.95" customHeight="1">
      <c r="A4" s="3153" t="s">
        <v>212</v>
      </c>
      <c r="B4" s="3154"/>
      <c r="C4" s="3154"/>
      <c r="D4" s="161">
        <v>7728</v>
      </c>
      <c r="E4" s="161">
        <v>10660</v>
      </c>
      <c r="F4" s="161">
        <v>11060</v>
      </c>
      <c r="G4" s="161">
        <v>9399</v>
      </c>
      <c r="H4" s="161">
        <v>8003</v>
      </c>
      <c r="I4" s="161">
        <v>10717</v>
      </c>
      <c r="J4" s="161">
        <v>10189</v>
      </c>
      <c r="K4" s="161">
        <v>11111</v>
      </c>
      <c r="L4" s="161">
        <v>14452</v>
      </c>
      <c r="M4" s="161">
        <v>14211</v>
      </c>
    </row>
    <row r="5" spans="1:19" ht="12.95" customHeight="1">
      <c r="A5" s="2316" t="s">
        <v>199</v>
      </c>
      <c r="B5" s="2308"/>
      <c r="C5" s="2308"/>
      <c r="D5" s="72">
        <v>13474</v>
      </c>
      <c r="E5" s="72">
        <v>15863</v>
      </c>
      <c r="F5" s="72">
        <v>15966</v>
      </c>
      <c r="G5" s="72">
        <v>15993</v>
      </c>
      <c r="H5" s="72">
        <v>12754</v>
      </c>
      <c r="I5" s="72">
        <v>13735</v>
      </c>
      <c r="J5" s="72">
        <v>14170</v>
      </c>
      <c r="K5" s="72">
        <v>11503</v>
      </c>
      <c r="L5" s="72">
        <v>11625</v>
      </c>
      <c r="M5" s="72">
        <v>12904</v>
      </c>
      <c r="O5" t="s">
        <v>367</v>
      </c>
    </row>
    <row r="6" spans="1:19" ht="12.95" customHeight="1">
      <c r="A6" s="3150" t="s">
        <v>200</v>
      </c>
      <c r="B6" s="3151"/>
      <c r="C6" s="3151"/>
      <c r="D6" s="161">
        <v>12644</v>
      </c>
      <c r="E6" s="161">
        <v>15374</v>
      </c>
      <c r="F6" s="161">
        <v>16065</v>
      </c>
      <c r="G6" s="161">
        <v>13530</v>
      </c>
      <c r="H6" s="161">
        <v>12224</v>
      </c>
      <c r="I6" s="161">
        <v>13656</v>
      </c>
      <c r="J6" s="161">
        <v>11668</v>
      </c>
      <c r="K6" s="161">
        <v>14901</v>
      </c>
      <c r="L6" s="161">
        <v>16853</v>
      </c>
      <c r="M6" s="161">
        <v>17965</v>
      </c>
      <c r="O6" s="1">
        <v>40438</v>
      </c>
    </row>
    <row r="7" spans="1:19" ht="12.95" customHeight="1">
      <c r="A7" s="2316" t="s">
        <v>378</v>
      </c>
      <c r="B7" s="2308"/>
      <c r="C7" s="2308"/>
      <c r="D7" s="72">
        <v>2522</v>
      </c>
      <c r="E7" s="72">
        <v>2745</v>
      </c>
      <c r="F7" s="72">
        <v>2712</v>
      </c>
      <c r="G7" s="72">
        <v>3586</v>
      </c>
      <c r="H7" s="72">
        <v>2809</v>
      </c>
      <c r="I7" s="72">
        <v>2683</v>
      </c>
      <c r="J7" s="72">
        <v>2711</v>
      </c>
      <c r="K7" s="72">
        <v>2899</v>
      </c>
      <c r="L7" s="72">
        <v>3356</v>
      </c>
      <c r="M7" s="72">
        <v>3844</v>
      </c>
      <c r="O7" s="1">
        <v>40955</v>
      </c>
    </row>
    <row r="8" spans="1:19" ht="12.95" customHeight="1">
      <c r="A8" s="3150" t="s">
        <v>201</v>
      </c>
      <c r="B8" s="3151"/>
      <c r="C8" s="3151"/>
      <c r="D8" s="161">
        <v>17978</v>
      </c>
      <c r="E8" s="161">
        <v>21484</v>
      </c>
      <c r="F8" s="161">
        <v>21883</v>
      </c>
      <c r="G8" s="161">
        <v>23514</v>
      </c>
      <c r="H8" s="161">
        <v>26874</v>
      </c>
      <c r="I8" s="161">
        <v>26204</v>
      </c>
      <c r="J8" s="161">
        <v>26139</v>
      </c>
      <c r="K8" s="161">
        <v>30319</v>
      </c>
      <c r="L8" s="161">
        <v>32643</v>
      </c>
      <c r="M8" s="161">
        <v>32454</v>
      </c>
      <c r="O8" s="30"/>
      <c r="P8" s="30"/>
      <c r="Q8" s="30"/>
      <c r="R8" s="30"/>
      <c r="S8" s="30"/>
    </row>
    <row r="9" spans="1:19" ht="12.95" customHeight="1">
      <c r="A9" s="2316" t="s">
        <v>202</v>
      </c>
      <c r="B9" s="2308"/>
      <c r="C9" s="2308"/>
      <c r="D9" s="72">
        <v>4739</v>
      </c>
      <c r="E9" s="72">
        <v>5141</v>
      </c>
      <c r="F9" s="72">
        <v>5228</v>
      </c>
      <c r="G9" s="72">
        <v>4974</v>
      </c>
      <c r="H9" s="72">
        <v>6194</v>
      </c>
      <c r="I9" s="72">
        <v>7198</v>
      </c>
      <c r="J9" s="72">
        <v>6241</v>
      </c>
      <c r="K9" s="72">
        <v>6789</v>
      </c>
      <c r="L9" s="72">
        <v>6498</v>
      </c>
      <c r="M9" s="72">
        <v>5572</v>
      </c>
      <c r="O9" s="30"/>
      <c r="P9" s="30"/>
      <c r="Q9" s="30"/>
      <c r="R9" s="30"/>
      <c r="S9" s="30"/>
    </row>
    <row r="10" spans="1:19" ht="12.95" customHeight="1">
      <c r="A10" s="3150" t="s">
        <v>214</v>
      </c>
      <c r="B10" s="3151"/>
      <c r="C10" s="3151"/>
      <c r="D10" s="161">
        <v>3791</v>
      </c>
      <c r="E10" s="161">
        <v>4951</v>
      </c>
      <c r="F10" s="161">
        <v>4602</v>
      </c>
      <c r="G10" s="161">
        <v>3416</v>
      </c>
      <c r="H10" s="161">
        <v>4331</v>
      </c>
      <c r="I10" s="161">
        <v>4087</v>
      </c>
      <c r="J10" s="161">
        <v>4814</v>
      </c>
      <c r="K10" s="161">
        <v>4943</v>
      </c>
      <c r="L10" s="161">
        <v>5468</v>
      </c>
      <c r="M10" s="161">
        <v>5266</v>
      </c>
      <c r="O10" s="30"/>
      <c r="P10" s="30"/>
      <c r="Q10" s="30"/>
      <c r="R10" s="30"/>
      <c r="S10" s="30"/>
    </row>
    <row r="11" spans="1:19" ht="12.95" customHeight="1">
      <c r="A11" s="2316" t="s">
        <v>203</v>
      </c>
      <c r="B11" s="2308"/>
      <c r="C11" s="2308"/>
      <c r="D11" s="72">
        <v>19169</v>
      </c>
      <c r="E11" s="72">
        <v>17653</v>
      </c>
      <c r="F11" s="72">
        <v>18625</v>
      </c>
      <c r="G11" s="72">
        <v>20794</v>
      </c>
      <c r="H11" s="72">
        <v>17600</v>
      </c>
      <c r="I11" s="72">
        <v>17477</v>
      </c>
      <c r="J11" s="72">
        <v>16125</v>
      </c>
      <c r="K11" s="72">
        <v>17042</v>
      </c>
      <c r="L11" s="72">
        <v>19265</v>
      </c>
      <c r="M11" s="72">
        <v>20979</v>
      </c>
      <c r="O11" s="30"/>
      <c r="P11" s="30"/>
      <c r="Q11" s="30"/>
      <c r="R11" s="30"/>
      <c r="S11" s="30"/>
    </row>
    <row r="12" spans="1:19" ht="12.95" customHeight="1">
      <c r="A12" s="3150" t="s">
        <v>379</v>
      </c>
      <c r="B12" s="3151"/>
      <c r="C12" s="3151"/>
      <c r="D12" s="161">
        <v>20611</v>
      </c>
      <c r="E12" s="161">
        <v>19250</v>
      </c>
      <c r="F12" s="161">
        <v>19258</v>
      </c>
      <c r="G12" s="161">
        <v>20275</v>
      </c>
      <c r="H12" s="161">
        <v>17187</v>
      </c>
      <c r="I12" s="161">
        <v>17103</v>
      </c>
      <c r="J12" s="161">
        <v>20677</v>
      </c>
      <c r="K12" s="161">
        <v>25279</v>
      </c>
      <c r="L12" s="161">
        <v>24669</v>
      </c>
      <c r="M12" s="161">
        <v>24592</v>
      </c>
      <c r="O12" s="30"/>
      <c r="P12" s="30"/>
      <c r="Q12" s="30"/>
      <c r="R12" s="30"/>
      <c r="S12" s="30"/>
    </row>
    <row r="13" spans="1:19" ht="12.95" customHeight="1">
      <c r="A13" s="2316" t="s">
        <v>380</v>
      </c>
      <c r="B13" s="2308"/>
      <c r="C13" s="2308"/>
      <c r="D13" s="72">
        <v>5588</v>
      </c>
      <c r="E13" s="72">
        <v>5908</v>
      </c>
      <c r="F13" s="72">
        <v>6416</v>
      </c>
      <c r="G13" s="72">
        <v>6283</v>
      </c>
      <c r="H13" s="72">
        <v>6283</v>
      </c>
      <c r="I13" s="72">
        <v>6424</v>
      </c>
      <c r="J13" s="72">
        <v>7128</v>
      </c>
      <c r="K13" s="72">
        <v>8558</v>
      </c>
      <c r="L13" s="72">
        <v>8886</v>
      </c>
      <c r="M13" s="72">
        <v>9213</v>
      </c>
    </row>
    <row r="14" spans="1:19" ht="12.95" customHeight="1">
      <c r="A14" s="3150" t="s">
        <v>381</v>
      </c>
      <c r="B14" s="3151"/>
      <c r="C14" s="3151"/>
      <c r="D14" s="161">
        <v>4558</v>
      </c>
      <c r="E14" s="161">
        <v>4364</v>
      </c>
      <c r="F14" s="161">
        <v>4325</v>
      </c>
      <c r="G14" s="161">
        <v>4828</v>
      </c>
      <c r="H14" s="161">
        <v>4952</v>
      </c>
      <c r="I14" s="161">
        <v>4319</v>
      </c>
      <c r="J14" s="161">
        <v>4643</v>
      </c>
      <c r="K14" s="161">
        <v>5197</v>
      </c>
      <c r="L14" s="161">
        <v>6521</v>
      </c>
      <c r="M14" s="161">
        <v>6552</v>
      </c>
    </row>
    <row r="15" spans="1:19" ht="12.95" customHeight="1">
      <c r="A15" s="2316" t="s">
        <v>204</v>
      </c>
      <c r="B15" s="2308"/>
      <c r="C15" s="2308"/>
      <c r="D15" s="72">
        <v>4092</v>
      </c>
      <c r="E15" s="72">
        <v>4737</v>
      </c>
      <c r="F15" s="72">
        <v>5866</v>
      </c>
      <c r="G15" s="72">
        <v>5842</v>
      </c>
      <c r="H15" s="72">
        <v>5208</v>
      </c>
      <c r="I15" s="72">
        <v>5088</v>
      </c>
      <c r="J15" s="72">
        <v>4459</v>
      </c>
      <c r="K15" s="72">
        <v>4664</v>
      </c>
      <c r="L15" s="72">
        <v>3729</v>
      </c>
      <c r="M15" s="72">
        <v>4566</v>
      </c>
    </row>
    <row r="16" spans="1:19" ht="12.95" customHeight="1">
      <c r="A16" s="3150" t="s">
        <v>177</v>
      </c>
      <c r="B16" s="3151"/>
      <c r="C16" s="3151"/>
      <c r="D16" s="161">
        <v>45116</v>
      </c>
      <c r="E16" s="161">
        <v>42980</v>
      </c>
      <c r="F16" s="161">
        <v>40792</v>
      </c>
      <c r="G16" s="161">
        <v>40468</v>
      </c>
      <c r="H16" s="161">
        <v>37111</v>
      </c>
      <c r="I16" s="161">
        <v>36141</v>
      </c>
      <c r="J16" s="161">
        <v>30662</v>
      </c>
      <c r="K16" s="161">
        <v>31880</v>
      </c>
      <c r="L16" s="161">
        <v>32307</v>
      </c>
      <c r="M16" s="161">
        <v>33645</v>
      </c>
    </row>
    <row r="17" spans="1:13" ht="12.95" customHeight="1">
      <c r="A17" s="2316" t="s">
        <v>382</v>
      </c>
      <c r="B17" s="2308"/>
      <c r="C17" s="2308"/>
      <c r="D17" s="72">
        <v>9216</v>
      </c>
      <c r="E17" s="72">
        <v>9394</v>
      </c>
      <c r="F17" s="72">
        <v>10870</v>
      </c>
      <c r="G17" s="72">
        <v>9909</v>
      </c>
      <c r="H17" s="72">
        <v>8893</v>
      </c>
      <c r="I17" s="72">
        <v>8944</v>
      </c>
      <c r="J17" s="72">
        <v>8301</v>
      </c>
      <c r="K17" s="72">
        <v>7747</v>
      </c>
      <c r="L17" s="72">
        <v>7217</v>
      </c>
      <c r="M17" s="72">
        <v>7677</v>
      </c>
    </row>
    <row r="18" spans="1:13" ht="12.95" customHeight="1">
      <c r="A18" s="3150" t="s">
        <v>206</v>
      </c>
      <c r="B18" s="3151"/>
      <c r="C18" s="3151"/>
      <c r="D18" s="161">
        <v>19801</v>
      </c>
      <c r="E18" s="161">
        <v>17731</v>
      </c>
      <c r="F18" s="161">
        <v>20501</v>
      </c>
      <c r="G18" s="161">
        <v>21627</v>
      </c>
      <c r="H18" s="161">
        <v>23222</v>
      </c>
      <c r="I18" s="161">
        <v>24923</v>
      </c>
      <c r="J18" s="161">
        <v>24397</v>
      </c>
      <c r="K18" s="161">
        <v>23428</v>
      </c>
      <c r="L18" s="161">
        <v>25790</v>
      </c>
      <c r="M18" s="161">
        <v>27753</v>
      </c>
    </row>
    <row r="19" spans="1:13" ht="12.95" customHeight="1">
      <c r="A19" s="2316" t="s">
        <v>383</v>
      </c>
      <c r="B19" s="2308"/>
      <c r="C19" s="2308"/>
      <c r="D19" s="72">
        <v>5930</v>
      </c>
      <c r="E19" s="72">
        <v>6808</v>
      </c>
      <c r="F19" s="72">
        <v>7909</v>
      </c>
      <c r="G19" s="72">
        <v>7427</v>
      </c>
      <c r="H19" s="72">
        <v>7327</v>
      </c>
      <c r="I19" s="72">
        <v>7055</v>
      </c>
      <c r="J19" s="72">
        <v>8289</v>
      </c>
      <c r="K19" s="72">
        <v>9071</v>
      </c>
      <c r="L19" s="72">
        <v>10084</v>
      </c>
      <c r="M19" s="72">
        <v>10292</v>
      </c>
    </row>
    <row r="20" spans="1:13" ht="12.95" customHeight="1">
      <c r="A20" s="3150" t="s">
        <v>384</v>
      </c>
      <c r="B20" s="3151"/>
      <c r="C20" s="3151"/>
      <c r="D20" s="161">
        <v>4020</v>
      </c>
      <c r="E20" s="161">
        <v>6038</v>
      </c>
      <c r="F20" s="161">
        <v>5656</v>
      </c>
      <c r="G20" s="161">
        <v>6175</v>
      </c>
      <c r="H20" s="161">
        <v>5663</v>
      </c>
      <c r="I20" s="161">
        <v>5718</v>
      </c>
      <c r="J20" s="161">
        <v>6331</v>
      </c>
      <c r="K20" s="161">
        <v>6906</v>
      </c>
      <c r="L20" s="161">
        <v>8216</v>
      </c>
      <c r="M20" s="161">
        <v>9641</v>
      </c>
    </row>
    <row r="21" spans="1:13" ht="12.95" customHeight="1">
      <c r="A21" s="2316" t="s">
        <v>207</v>
      </c>
      <c r="B21" s="2308"/>
      <c r="C21" s="2308"/>
      <c r="D21" s="72">
        <v>5310</v>
      </c>
      <c r="E21" s="72">
        <v>5043</v>
      </c>
      <c r="F21" s="72">
        <v>4659</v>
      </c>
      <c r="G21" s="72">
        <v>5804</v>
      </c>
      <c r="H21" s="72">
        <v>6747</v>
      </c>
      <c r="I21" s="72">
        <v>6977</v>
      </c>
      <c r="J21" s="72">
        <v>7033</v>
      </c>
      <c r="K21" s="72">
        <v>7093</v>
      </c>
      <c r="L21" s="72">
        <v>6962</v>
      </c>
      <c r="M21" s="72">
        <v>6597</v>
      </c>
    </row>
    <row r="22" spans="1:13" ht="12.95" customHeight="1">
      <c r="A22" s="3150" t="s">
        <v>208</v>
      </c>
      <c r="B22" s="3151"/>
      <c r="C22" s="3151"/>
      <c r="D22" s="161">
        <v>11763</v>
      </c>
      <c r="E22" s="161">
        <v>12115</v>
      </c>
      <c r="F22" s="161">
        <v>10161</v>
      </c>
      <c r="G22" s="161">
        <v>9533</v>
      </c>
      <c r="H22" s="161">
        <v>9422</v>
      </c>
      <c r="I22" s="161">
        <v>9068</v>
      </c>
      <c r="J22" s="161">
        <v>8928</v>
      </c>
      <c r="K22" s="161">
        <v>7857</v>
      </c>
      <c r="L22" s="161">
        <v>8575</v>
      </c>
      <c r="M22" s="161">
        <v>8571</v>
      </c>
    </row>
    <row r="23" spans="1:13" ht="12.95" customHeight="1">
      <c r="A23" s="2316" t="s">
        <v>209</v>
      </c>
      <c r="B23" s="2308"/>
      <c r="C23" s="2308"/>
      <c r="D23" s="72">
        <v>7266</v>
      </c>
      <c r="E23" s="72">
        <v>10363</v>
      </c>
      <c r="F23" s="72">
        <v>8501</v>
      </c>
      <c r="G23" s="72">
        <v>8471</v>
      </c>
      <c r="H23" s="72">
        <v>10583</v>
      </c>
      <c r="I23" s="72">
        <v>8326</v>
      </c>
      <c r="J23" s="72">
        <v>8421</v>
      </c>
      <c r="K23" s="72">
        <v>11111</v>
      </c>
      <c r="L23" s="72">
        <v>11495</v>
      </c>
      <c r="M23" s="72">
        <v>11003</v>
      </c>
    </row>
    <row r="24" spans="1:13" ht="12.95" customHeight="1">
      <c r="A24" s="3150" t="s">
        <v>210</v>
      </c>
      <c r="B24" s="3151"/>
      <c r="C24" s="3151"/>
      <c r="D24" s="161">
        <v>12339</v>
      </c>
      <c r="E24" s="161">
        <v>14152</v>
      </c>
      <c r="F24" s="161">
        <v>11830</v>
      </c>
      <c r="G24" s="161">
        <v>11720</v>
      </c>
      <c r="H24" s="161">
        <v>11193</v>
      </c>
      <c r="I24" s="161">
        <v>11595</v>
      </c>
      <c r="J24" s="161">
        <v>10282</v>
      </c>
      <c r="K24" s="161">
        <v>10303</v>
      </c>
      <c r="L24" s="161">
        <v>10566</v>
      </c>
      <c r="M24" s="161">
        <v>10554</v>
      </c>
    </row>
    <row r="25" spans="1:13" ht="12.95" customHeight="1">
      <c r="A25" s="3155" t="s">
        <v>385</v>
      </c>
      <c r="B25" s="3156"/>
      <c r="C25" s="3156"/>
      <c r="D25" s="195">
        <v>223256</v>
      </c>
      <c r="E25" s="195">
        <v>266126</v>
      </c>
      <c r="F25" s="195">
        <v>260611</v>
      </c>
      <c r="G25" s="195">
        <v>260331</v>
      </c>
      <c r="H25" s="195">
        <v>282212</v>
      </c>
      <c r="I25" s="195">
        <v>294967</v>
      </c>
      <c r="J25" s="195">
        <v>313108</v>
      </c>
      <c r="K25" s="195">
        <v>342920</v>
      </c>
      <c r="L25" s="195">
        <v>363297</v>
      </c>
      <c r="M25" s="195">
        <v>386456</v>
      </c>
    </row>
    <row r="26" spans="1:13" ht="12.95" customHeight="1">
      <c r="A26" s="3157" t="s">
        <v>386</v>
      </c>
      <c r="B26" s="3158"/>
      <c r="C26" s="3158"/>
      <c r="D26" s="196">
        <v>460910</v>
      </c>
      <c r="E26" s="196">
        <v>518880</v>
      </c>
      <c r="F26" s="196">
        <v>513429</v>
      </c>
      <c r="G26" s="196">
        <v>513841</v>
      </c>
      <c r="H26" s="196">
        <v>526671</v>
      </c>
      <c r="I26" s="196">
        <v>542250</v>
      </c>
      <c r="J26" s="196">
        <v>554570</v>
      </c>
      <c r="K26" s="196">
        <v>601329</v>
      </c>
      <c r="L26" s="196">
        <v>638345</v>
      </c>
      <c r="M26" s="196">
        <v>670307</v>
      </c>
    </row>
    <row r="27" spans="1:13" ht="12" customHeight="1">
      <c r="A27" s="59" t="s">
        <v>665</v>
      </c>
      <c r="B27" s="2312" t="s">
        <v>0</v>
      </c>
      <c r="C27" s="2312"/>
      <c r="D27" s="2312"/>
      <c r="E27" s="2312"/>
      <c r="F27" s="2312"/>
      <c r="G27" s="2312"/>
      <c r="H27" s="2312"/>
      <c r="I27" s="2312"/>
      <c r="J27" s="2312"/>
      <c r="K27" s="2312"/>
      <c r="L27" s="2312"/>
      <c r="M27" s="2312"/>
    </row>
    <row r="28" spans="1:13" ht="12" customHeight="1">
      <c r="B28" s="2312"/>
      <c r="C28" s="2312"/>
      <c r="D28" s="2312"/>
      <c r="E28" s="2312"/>
      <c r="F28" s="2312"/>
      <c r="G28" s="2312"/>
      <c r="H28" s="2312"/>
      <c r="I28" s="2312"/>
      <c r="J28" s="2312"/>
      <c r="K28" s="2312"/>
      <c r="L28" s="2312"/>
      <c r="M28" s="2312"/>
    </row>
    <row r="29" spans="1:13" ht="12" customHeight="1">
      <c r="A29" s="2357" t="s">
        <v>667</v>
      </c>
      <c r="B29" s="2357"/>
      <c r="C29" s="2357" t="s">
        <v>488</v>
      </c>
      <c r="D29" s="2357"/>
      <c r="E29" s="2357"/>
      <c r="F29" s="2357"/>
      <c r="G29" s="2357"/>
      <c r="H29" s="2357"/>
      <c r="I29" s="2357"/>
      <c r="J29" s="2357"/>
      <c r="K29" s="2357"/>
      <c r="L29" s="2357"/>
      <c r="M29" s="2357"/>
    </row>
    <row r="30" spans="1:13" ht="12" customHeight="1">
      <c r="C30" s="2357"/>
      <c r="D30" s="2357"/>
      <c r="E30" s="2357"/>
      <c r="F30" s="2357"/>
      <c r="G30" s="2357"/>
      <c r="H30" s="2357"/>
      <c r="I30" s="2357"/>
      <c r="J30" s="2357"/>
      <c r="K30" s="2357"/>
      <c r="L30" s="2357"/>
      <c r="M30" s="2357"/>
    </row>
    <row r="31" spans="1:13" ht="12" customHeight="1">
      <c r="C31" s="2357" t="s">
        <v>489</v>
      </c>
      <c r="D31" s="2357"/>
      <c r="E31" s="2357"/>
      <c r="F31" s="2357"/>
      <c r="G31" s="2357"/>
      <c r="H31" s="2357"/>
      <c r="I31" s="2357"/>
      <c r="J31" s="2357"/>
      <c r="K31" s="2357"/>
      <c r="L31" s="2357"/>
      <c r="M31" s="2357"/>
    </row>
    <row r="32" spans="1:13" ht="12" customHeight="1">
      <c r="C32" s="2357" t="s">
        <v>490</v>
      </c>
      <c r="D32" s="2357"/>
      <c r="E32" s="2357"/>
      <c r="F32" s="2357"/>
      <c r="G32" s="2357"/>
      <c r="H32" s="2357"/>
      <c r="I32" s="2357"/>
      <c r="J32" s="2357"/>
      <c r="K32" s="2357"/>
      <c r="L32" s="2357"/>
      <c r="M32" s="2357"/>
    </row>
  </sheetData>
  <mergeCells count="30">
    <mergeCell ref="C31:M31"/>
    <mergeCell ref="C32:M32"/>
    <mergeCell ref="A1:M2"/>
    <mergeCell ref="B27:M28"/>
    <mergeCell ref="A29:B29"/>
    <mergeCell ref="C29:M30"/>
    <mergeCell ref="A23:C23"/>
    <mergeCell ref="A24:C24"/>
    <mergeCell ref="A25:C25"/>
    <mergeCell ref="A26:C26"/>
    <mergeCell ref="A19:C19"/>
    <mergeCell ref="A20:C20"/>
    <mergeCell ref="A21:C21"/>
    <mergeCell ref="A22:C22"/>
    <mergeCell ref="A15:C15"/>
    <mergeCell ref="A16:C16"/>
    <mergeCell ref="A17:C17"/>
    <mergeCell ref="A18:C18"/>
    <mergeCell ref="A11:C11"/>
    <mergeCell ref="A12:C12"/>
    <mergeCell ref="A13:C13"/>
    <mergeCell ref="A14:C14"/>
    <mergeCell ref="A8:C8"/>
    <mergeCell ref="A9:C9"/>
    <mergeCell ref="A10:C10"/>
    <mergeCell ref="A3:C3"/>
    <mergeCell ref="A4:C4"/>
    <mergeCell ref="A5:C5"/>
    <mergeCell ref="A6:C6"/>
    <mergeCell ref="A7:C7"/>
  </mergeCells>
  <phoneticPr fontId="39" type="noConversion"/>
  <pageMargins left="0.75" right="0.75" top="1" bottom="1" header="0.5" footer="0.5"/>
  <pageSetup orientation="landscape" r:id="rId1"/>
  <headerFooter alignWithMargins="0"/>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tabColor indexed="57"/>
  </sheetPr>
  <dimension ref="A1:R32"/>
  <sheetViews>
    <sheetView showGridLines="0" workbookViewId="0">
      <selection activeCell="F42" sqref="F42"/>
    </sheetView>
  </sheetViews>
  <sheetFormatPr defaultRowHeight="12.75"/>
  <cols>
    <col min="1" max="1" width="4.5703125" customWidth="1"/>
    <col min="2" max="2" width="2.5703125" customWidth="1"/>
    <col min="3" max="3" width="10.5703125" customWidth="1"/>
    <col min="15" max="15" width="20.28515625" customWidth="1"/>
  </cols>
  <sheetData>
    <row r="1" spans="1:18" ht="12.75" customHeight="1">
      <c r="A1" s="2437" t="s">
        <v>388</v>
      </c>
      <c r="B1" s="2437"/>
      <c r="C1" s="2437"/>
      <c r="D1" s="2437"/>
      <c r="E1" s="2437"/>
      <c r="F1" s="2437"/>
      <c r="G1" s="2437"/>
      <c r="H1" s="2437"/>
      <c r="I1" s="2437"/>
      <c r="J1" s="2437"/>
      <c r="K1" s="2437"/>
      <c r="L1" s="2437"/>
      <c r="M1" s="2437"/>
    </row>
    <row r="2" spans="1:18">
      <c r="A2" s="2405"/>
      <c r="B2" s="2405"/>
      <c r="C2" s="2405"/>
      <c r="D2" s="2405"/>
      <c r="E2" s="2405"/>
      <c r="F2" s="2405"/>
      <c r="G2" s="2405"/>
      <c r="H2" s="2405"/>
      <c r="I2" s="2405"/>
      <c r="J2" s="2405"/>
      <c r="K2" s="2405"/>
      <c r="L2" s="2405"/>
      <c r="M2" s="2405"/>
    </row>
    <row r="3" spans="1:18" ht="12.95" customHeight="1">
      <c r="A3" s="3159" t="s">
        <v>377</v>
      </c>
      <c r="B3" s="3160"/>
      <c r="C3" s="3160"/>
      <c r="D3" s="192">
        <v>1993</v>
      </c>
      <c r="E3" s="192">
        <v>1994</v>
      </c>
      <c r="F3" s="192">
        <v>1995</v>
      </c>
      <c r="G3" s="192">
        <v>1996</v>
      </c>
      <c r="H3" s="192">
        <v>1997</v>
      </c>
      <c r="I3" s="192">
        <v>1998</v>
      </c>
      <c r="J3" s="192">
        <v>1999</v>
      </c>
      <c r="K3" s="192">
        <v>2000</v>
      </c>
      <c r="L3" s="192">
        <v>2001</v>
      </c>
      <c r="M3" s="193">
        <v>2002</v>
      </c>
    </row>
    <row r="4" spans="1:18" ht="12.95" customHeight="1">
      <c r="A4" s="3153" t="s">
        <v>212</v>
      </c>
      <c r="B4" s="3154"/>
      <c r="C4" s="3154"/>
      <c r="D4" s="161">
        <v>4384</v>
      </c>
      <c r="E4" s="161">
        <v>6190</v>
      </c>
      <c r="F4" s="161">
        <v>6515</v>
      </c>
      <c r="G4" s="161">
        <v>5434</v>
      </c>
      <c r="H4" s="161">
        <v>4244</v>
      </c>
      <c r="I4" s="161">
        <v>5980</v>
      </c>
      <c r="J4" s="161">
        <v>5236</v>
      </c>
      <c r="K4" s="161">
        <v>6229</v>
      </c>
      <c r="L4" s="161">
        <v>8891</v>
      </c>
      <c r="M4" s="161">
        <v>8947</v>
      </c>
      <c r="O4" t="s">
        <v>363</v>
      </c>
    </row>
    <row r="5" spans="1:18" ht="12.95" customHeight="1">
      <c r="A5" s="2316" t="s">
        <v>199</v>
      </c>
      <c r="B5" s="2308"/>
      <c r="C5" s="2308"/>
      <c r="D5" s="72">
        <v>7643</v>
      </c>
      <c r="E5" s="72">
        <v>8882</v>
      </c>
      <c r="F5" s="72">
        <v>8603</v>
      </c>
      <c r="G5" s="72">
        <v>8515</v>
      </c>
      <c r="H5" s="72">
        <v>6253</v>
      </c>
      <c r="I5" s="72">
        <v>6871</v>
      </c>
      <c r="J5" s="72">
        <v>6921</v>
      </c>
      <c r="K5" s="72">
        <v>4943</v>
      </c>
      <c r="L5" s="72">
        <v>4930</v>
      </c>
      <c r="M5" s="72">
        <v>5969</v>
      </c>
      <c r="O5" s="1">
        <v>40438</v>
      </c>
    </row>
    <row r="6" spans="1:18" ht="12.95" customHeight="1">
      <c r="A6" s="3150" t="s">
        <v>200</v>
      </c>
      <c r="B6" s="3151"/>
      <c r="C6" s="3151"/>
      <c r="D6" s="161">
        <v>3912</v>
      </c>
      <c r="E6" s="161">
        <v>4810</v>
      </c>
      <c r="F6" s="161">
        <v>5267</v>
      </c>
      <c r="G6" s="161">
        <v>4106</v>
      </c>
      <c r="H6" s="161">
        <v>3332</v>
      </c>
      <c r="I6" s="161">
        <v>4526</v>
      </c>
      <c r="J6" s="161">
        <v>3560</v>
      </c>
      <c r="K6" s="161">
        <v>4099</v>
      </c>
      <c r="L6" s="161">
        <v>4933</v>
      </c>
      <c r="M6" s="161">
        <v>5611</v>
      </c>
      <c r="O6" s="1">
        <v>40955</v>
      </c>
    </row>
    <row r="7" spans="1:18" ht="12.95" customHeight="1">
      <c r="A7" s="2316" t="s">
        <v>378</v>
      </c>
      <c r="B7" s="2308"/>
      <c r="C7" s="2308"/>
      <c r="D7" s="54">
        <v>974</v>
      </c>
      <c r="E7" s="72">
        <v>1136</v>
      </c>
      <c r="F7" s="72">
        <v>1333</v>
      </c>
      <c r="G7" s="72">
        <v>2203</v>
      </c>
      <c r="H7" s="72">
        <v>1526</v>
      </c>
      <c r="I7" s="72">
        <v>1225</v>
      </c>
      <c r="J7" s="72">
        <v>1119</v>
      </c>
      <c r="K7" s="72">
        <v>1018</v>
      </c>
      <c r="L7" s="72">
        <v>1220</v>
      </c>
      <c r="M7" s="72">
        <v>1441</v>
      </c>
    </row>
    <row r="8" spans="1:18" ht="12.95" customHeight="1">
      <c r="A8" s="3150" t="s">
        <v>201</v>
      </c>
      <c r="B8" s="3151"/>
      <c r="C8" s="3151"/>
      <c r="D8" s="161">
        <v>8640</v>
      </c>
      <c r="E8" s="161">
        <v>10733</v>
      </c>
      <c r="F8" s="161">
        <v>10702</v>
      </c>
      <c r="G8" s="161">
        <v>12688</v>
      </c>
      <c r="H8" s="161">
        <v>14373</v>
      </c>
      <c r="I8" s="161">
        <v>13642</v>
      </c>
      <c r="J8" s="161">
        <v>13399</v>
      </c>
      <c r="K8" s="161">
        <v>14879</v>
      </c>
      <c r="L8" s="161">
        <v>16202</v>
      </c>
      <c r="M8" s="161">
        <v>16227</v>
      </c>
      <c r="O8" s="30"/>
      <c r="P8" s="30"/>
      <c r="Q8" s="30"/>
      <c r="R8" s="30"/>
    </row>
    <row r="9" spans="1:18" ht="12.95" customHeight="1">
      <c r="A9" s="2316" t="s">
        <v>202</v>
      </c>
      <c r="B9" s="2308"/>
      <c r="C9" s="2308"/>
      <c r="D9" s="72">
        <v>1345</v>
      </c>
      <c r="E9" s="72">
        <v>1442</v>
      </c>
      <c r="F9" s="72">
        <v>1457</v>
      </c>
      <c r="G9" s="72">
        <v>1393</v>
      </c>
      <c r="H9" s="72">
        <v>1778</v>
      </c>
      <c r="I9" s="72">
        <v>2586</v>
      </c>
      <c r="J9" s="72">
        <v>2106</v>
      </c>
      <c r="K9" s="72">
        <v>2180</v>
      </c>
      <c r="L9" s="72">
        <v>1770</v>
      </c>
      <c r="M9" s="72">
        <v>1467</v>
      </c>
      <c r="O9" s="30"/>
      <c r="P9" s="30"/>
      <c r="Q9" s="30"/>
      <c r="R9" s="30"/>
    </row>
    <row r="10" spans="1:18" ht="12.95" customHeight="1">
      <c r="A10" s="3150" t="s">
        <v>214</v>
      </c>
      <c r="B10" s="3151"/>
      <c r="C10" s="3151"/>
      <c r="D10" s="160">
        <v>968</v>
      </c>
      <c r="E10" s="161">
        <v>1273</v>
      </c>
      <c r="F10" s="161">
        <v>1144</v>
      </c>
      <c r="G10" s="160">
        <v>811</v>
      </c>
      <c r="H10" s="161">
        <v>1072</v>
      </c>
      <c r="I10" s="161">
        <v>1154</v>
      </c>
      <c r="J10" s="161">
        <v>1382</v>
      </c>
      <c r="K10" s="161">
        <v>1342</v>
      </c>
      <c r="L10" s="161">
        <v>1343</v>
      </c>
      <c r="M10" s="161">
        <v>1613</v>
      </c>
      <c r="O10" s="30"/>
      <c r="P10" s="30"/>
      <c r="Q10" s="30"/>
      <c r="R10" s="30"/>
    </row>
    <row r="11" spans="1:18" ht="12.95" customHeight="1">
      <c r="A11" s="2316" t="s">
        <v>203</v>
      </c>
      <c r="B11" s="2308"/>
      <c r="C11" s="2308"/>
      <c r="D11" s="72">
        <v>8991</v>
      </c>
      <c r="E11" s="54">
        <v>8268</v>
      </c>
      <c r="F11" s="72">
        <v>8763</v>
      </c>
      <c r="G11" s="72">
        <v>10435</v>
      </c>
      <c r="H11" s="72">
        <v>8093</v>
      </c>
      <c r="I11" s="72">
        <v>8617</v>
      </c>
      <c r="J11" s="72">
        <v>7699</v>
      </c>
      <c r="K11" s="72">
        <v>7870</v>
      </c>
      <c r="L11" s="72">
        <v>7730</v>
      </c>
      <c r="M11" s="72">
        <v>7608</v>
      </c>
      <c r="O11" s="30"/>
      <c r="P11" s="30"/>
      <c r="Q11" s="30"/>
      <c r="R11" s="30"/>
    </row>
    <row r="12" spans="1:18" ht="12.95" customHeight="1">
      <c r="A12" s="3150" t="s">
        <v>379</v>
      </c>
      <c r="B12" s="3151"/>
      <c r="C12" s="3151"/>
      <c r="D12" s="161">
        <v>5362</v>
      </c>
      <c r="E12" s="161">
        <v>5069</v>
      </c>
      <c r="F12" s="161">
        <v>4980</v>
      </c>
      <c r="G12" s="161">
        <v>5708</v>
      </c>
      <c r="H12" s="161">
        <v>4703</v>
      </c>
      <c r="I12" s="161">
        <v>5779</v>
      </c>
      <c r="J12" s="161">
        <v>6768</v>
      </c>
      <c r="K12" s="161">
        <v>9094</v>
      </c>
      <c r="L12" s="161">
        <v>9999</v>
      </c>
      <c r="M12" s="161">
        <v>9364</v>
      </c>
      <c r="O12" s="30"/>
      <c r="P12" s="30"/>
      <c r="Q12" s="30"/>
      <c r="R12" s="30"/>
    </row>
    <row r="13" spans="1:18" ht="12.95" customHeight="1">
      <c r="A13" s="2316" t="s">
        <v>380</v>
      </c>
      <c r="B13" s="2308"/>
      <c r="C13" s="2308"/>
      <c r="D13" s="72">
        <v>2662</v>
      </c>
      <c r="E13" s="72">
        <v>2748</v>
      </c>
      <c r="F13" s="72">
        <v>3078</v>
      </c>
      <c r="G13" s="72">
        <v>3104</v>
      </c>
      <c r="H13" s="72">
        <v>3254</v>
      </c>
      <c r="I13" s="72">
        <v>3553</v>
      </c>
      <c r="J13" s="72">
        <v>4018</v>
      </c>
      <c r="K13" s="72">
        <v>4383</v>
      </c>
      <c r="L13" s="72">
        <v>4641</v>
      </c>
      <c r="M13" s="72">
        <v>5055</v>
      </c>
    </row>
    <row r="14" spans="1:18" ht="12.95" customHeight="1">
      <c r="A14" s="3150" t="s">
        <v>381</v>
      </c>
      <c r="B14" s="3151"/>
      <c r="C14" s="3151"/>
      <c r="D14" s="160">
        <v>457</v>
      </c>
      <c r="E14" s="160">
        <v>562</v>
      </c>
      <c r="F14" s="160">
        <v>465</v>
      </c>
      <c r="G14" s="160">
        <v>674</v>
      </c>
      <c r="H14" s="160">
        <v>736</v>
      </c>
      <c r="I14" s="160">
        <v>775</v>
      </c>
      <c r="J14" s="160">
        <v>814</v>
      </c>
      <c r="K14" s="160">
        <v>841</v>
      </c>
      <c r="L14" s="161">
        <v>1105</v>
      </c>
      <c r="M14" s="161">
        <v>1454</v>
      </c>
    </row>
    <row r="15" spans="1:18" ht="12.95" customHeight="1">
      <c r="A15" s="2316" t="s">
        <v>204</v>
      </c>
      <c r="B15" s="2308"/>
      <c r="C15" s="2308"/>
      <c r="D15" s="72">
        <v>1686</v>
      </c>
      <c r="E15" s="72">
        <v>1883</v>
      </c>
      <c r="F15" s="72">
        <v>2018</v>
      </c>
      <c r="G15" s="72">
        <v>2380</v>
      </c>
      <c r="H15" s="72">
        <v>2363</v>
      </c>
      <c r="I15" s="72">
        <v>2395</v>
      </c>
      <c r="J15" s="72">
        <v>2139</v>
      </c>
      <c r="K15" s="72">
        <v>1998</v>
      </c>
      <c r="L15" s="72">
        <v>1422</v>
      </c>
      <c r="M15" s="72">
        <v>1674</v>
      </c>
    </row>
    <row r="16" spans="1:18" ht="12.95" customHeight="1">
      <c r="A16" s="3150" t="s">
        <v>177</v>
      </c>
      <c r="B16" s="3151"/>
      <c r="C16" s="3151"/>
      <c r="D16" s="161">
        <v>21085</v>
      </c>
      <c r="E16" s="161">
        <v>20145</v>
      </c>
      <c r="F16" s="161">
        <v>19715</v>
      </c>
      <c r="G16" s="161">
        <v>21592</v>
      </c>
      <c r="H16" s="161">
        <v>20202</v>
      </c>
      <c r="I16" s="161">
        <v>19549</v>
      </c>
      <c r="J16" s="161">
        <v>14799</v>
      </c>
      <c r="K16" s="161">
        <v>14250</v>
      </c>
      <c r="L16" s="161">
        <v>13898</v>
      </c>
      <c r="M16" s="161">
        <v>13961</v>
      </c>
    </row>
    <row r="17" spans="1:13" ht="12.95" customHeight="1">
      <c r="A17" s="2316" t="s">
        <v>382</v>
      </c>
      <c r="B17" s="2308"/>
      <c r="C17" s="2308"/>
      <c r="D17" s="72">
        <v>3825</v>
      </c>
      <c r="E17" s="72">
        <v>4228</v>
      </c>
      <c r="F17" s="72">
        <v>4658</v>
      </c>
      <c r="G17" s="72">
        <v>4436</v>
      </c>
      <c r="H17" s="72">
        <v>3571</v>
      </c>
      <c r="I17" s="72">
        <v>3743</v>
      </c>
      <c r="J17" s="72">
        <v>3124</v>
      </c>
      <c r="K17" s="72">
        <v>2726</v>
      </c>
      <c r="L17" s="72">
        <v>2631</v>
      </c>
      <c r="M17" s="72">
        <v>3242</v>
      </c>
    </row>
    <row r="18" spans="1:13" ht="12.95" customHeight="1">
      <c r="A18" s="3150" t="s">
        <v>206</v>
      </c>
      <c r="B18" s="3151"/>
      <c r="C18" s="3151"/>
      <c r="D18" s="161">
        <v>9943</v>
      </c>
      <c r="E18" s="161">
        <v>8481</v>
      </c>
      <c r="F18" s="161">
        <v>9502</v>
      </c>
      <c r="G18" s="161">
        <v>10383</v>
      </c>
      <c r="H18" s="161">
        <v>11202</v>
      </c>
      <c r="I18" s="161">
        <v>13048</v>
      </c>
      <c r="J18" s="161">
        <v>12434</v>
      </c>
      <c r="K18" s="161">
        <v>10497</v>
      </c>
      <c r="L18" s="161">
        <v>11358</v>
      </c>
      <c r="M18" s="161">
        <v>12437</v>
      </c>
    </row>
    <row r="19" spans="1:13" ht="12.95" customHeight="1">
      <c r="A19" s="2316" t="s">
        <v>383</v>
      </c>
      <c r="B19" s="2308"/>
      <c r="C19" s="2308"/>
      <c r="D19" s="54">
        <v>838</v>
      </c>
      <c r="E19" s="72">
        <v>1057</v>
      </c>
      <c r="F19" s="72">
        <v>1165</v>
      </c>
      <c r="G19" s="72">
        <v>1382</v>
      </c>
      <c r="H19" s="72">
        <v>1337</v>
      </c>
      <c r="I19" s="72">
        <v>1486</v>
      </c>
      <c r="J19" s="72">
        <v>1877</v>
      </c>
      <c r="K19" s="72">
        <v>1775</v>
      </c>
      <c r="L19" s="72">
        <v>1752</v>
      </c>
      <c r="M19" s="72">
        <v>1727</v>
      </c>
    </row>
    <row r="20" spans="1:13" ht="12.95" customHeight="1">
      <c r="A20" s="3150" t="s">
        <v>384</v>
      </c>
      <c r="B20" s="3151"/>
      <c r="C20" s="3151"/>
      <c r="D20" s="161">
        <v>1220</v>
      </c>
      <c r="E20" s="161">
        <v>2329</v>
      </c>
      <c r="F20" s="161">
        <v>1841</v>
      </c>
      <c r="G20" s="161">
        <v>1852</v>
      </c>
      <c r="H20" s="161">
        <v>1494</v>
      </c>
      <c r="I20" s="161">
        <v>2072</v>
      </c>
      <c r="J20" s="161">
        <v>2329</v>
      </c>
      <c r="K20" s="161">
        <v>2403</v>
      </c>
      <c r="L20" s="161">
        <v>3080</v>
      </c>
      <c r="M20" s="161">
        <v>3536</v>
      </c>
    </row>
    <row r="21" spans="1:13" ht="12.95" customHeight="1">
      <c r="A21" s="2316" t="s">
        <v>207</v>
      </c>
      <c r="B21" s="2308"/>
      <c r="C21" s="2308"/>
      <c r="D21" s="54">
        <v>869</v>
      </c>
      <c r="E21" s="54">
        <v>667</v>
      </c>
      <c r="F21" s="54">
        <v>644</v>
      </c>
      <c r="G21" s="54">
        <v>906</v>
      </c>
      <c r="H21" s="54">
        <v>844</v>
      </c>
      <c r="I21" s="54">
        <v>971</v>
      </c>
      <c r="J21" s="72">
        <v>1063</v>
      </c>
      <c r="K21" s="72">
        <v>1002</v>
      </c>
      <c r="L21" s="54">
        <v>812</v>
      </c>
      <c r="M21" s="54">
        <v>807</v>
      </c>
    </row>
    <row r="22" spans="1:13" ht="12.95" customHeight="1">
      <c r="A22" s="3150" t="s">
        <v>208</v>
      </c>
      <c r="B22" s="3151"/>
      <c r="C22" s="3151"/>
      <c r="D22" s="161">
        <v>3035</v>
      </c>
      <c r="E22" s="161">
        <v>3227</v>
      </c>
      <c r="F22" s="161">
        <v>2560</v>
      </c>
      <c r="G22" s="161">
        <v>2310</v>
      </c>
      <c r="H22" s="161">
        <v>1979</v>
      </c>
      <c r="I22" s="161">
        <v>1843</v>
      </c>
      <c r="J22" s="161">
        <v>1935</v>
      </c>
      <c r="K22" s="161">
        <v>2054</v>
      </c>
      <c r="L22" s="161">
        <v>2482</v>
      </c>
      <c r="M22" s="161">
        <v>2353</v>
      </c>
    </row>
    <row r="23" spans="1:13" ht="12.95" customHeight="1">
      <c r="A23" s="2316" t="s">
        <v>209</v>
      </c>
      <c r="B23" s="2308"/>
      <c r="C23" s="2308"/>
      <c r="D23" s="72">
        <v>1760</v>
      </c>
      <c r="E23" s="72">
        <v>3029</v>
      </c>
      <c r="F23" s="72">
        <v>2158</v>
      </c>
      <c r="G23" s="72">
        <v>2143</v>
      </c>
      <c r="H23" s="72">
        <v>2850</v>
      </c>
      <c r="I23" s="72">
        <v>2399</v>
      </c>
      <c r="J23" s="72">
        <v>2519</v>
      </c>
      <c r="K23" s="72">
        <v>3338</v>
      </c>
      <c r="L23" s="72">
        <v>3409</v>
      </c>
      <c r="M23" s="72">
        <v>3547</v>
      </c>
    </row>
    <row r="24" spans="1:13" ht="12.95" customHeight="1">
      <c r="A24" s="3150" t="s">
        <v>210</v>
      </c>
      <c r="B24" s="3151"/>
      <c r="C24" s="3151"/>
      <c r="D24" s="161">
        <v>4275</v>
      </c>
      <c r="E24" s="161">
        <v>4849</v>
      </c>
      <c r="F24" s="161">
        <v>3542</v>
      </c>
      <c r="G24" s="161">
        <v>3881</v>
      </c>
      <c r="H24" s="161">
        <v>3223</v>
      </c>
      <c r="I24" s="161">
        <v>3718</v>
      </c>
      <c r="J24" s="161">
        <v>3150</v>
      </c>
      <c r="K24" s="161">
        <v>2830</v>
      </c>
      <c r="L24" s="161">
        <v>2894</v>
      </c>
      <c r="M24" s="161">
        <v>3033</v>
      </c>
    </row>
    <row r="25" spans="1:13" ht="12.95" customHeight="1">
      <c r="A25" s="3155" t="s">
        <v>385</v>
      </c>
      <c r="B25" s="3156"/>
      <c r="C25" s="3156"/>
      <c r="D25" s="195">
        <v>29550</v>
      </c>
      <c r="E25" s="195">
        <v>42329</v>
      </c>
      <c r="F25" s="195">
        <v>35601</v>
      </c>
      <c r="G25" s="195">
        <v>46084</v>
      </c>
      <c r="H25" s="195">
        <v>62654</v>
      </c>
      <c r="I25" s="195">
        <v>66078</v>
      </c>
      <c r="J25" s="195">
        <v>70360</v>
      </c>
      <c r="K25" s="195">
        <v>75130</v>
      </c>
      <c r="L25" s="195">
        <v>86532</v>
      </c>
      <c r="M25" s="195">
        <v>88125</v>
      </c>
    </row>
    <row r="26" spans="1:13" ht="12.95" customHeight="1">
      <c r="A26" s="3161" t="s">
        <v>386</v>
      </c>
      <c r="B26" s="3162"/>
      <c r="C26" s="3162"/>
      <c r="D26" s="196">
        <v>123423</v>
      </c>
      <c r="E26" s="196">
        <v>143337</v>
      </c>
      <c r="F26" s="196">
        <v>135711</v>
      </c>
      <c r="G26" s="196">
        <v>152420</v>
      </c>
      <c r="H26" s="196">
        <v>161083</v>
      </c>
      <c r="I26" s="196">
        <v>172011</v>
      </c>
      <c r="J26" s="196">
        <v>168751</v>
      </c>
      <c r="K26" s="196">
        <v>174881</v>
      </c>
      <c r="L26" s="196">
        <v>193034</v>
      </c>
      <c r="M26" s="196">
        <v>199198</v>
      </c>
    </row>
    <row r="27" spans="1:13" ht="12" customHeight="1">
      <c r="A27" s="59" t="s">
        <v>665</v>
      </c>
      <c r="B27" s="2312" t="s">
        <v>0</v>
      </c>
      <c r="C27" s="2312"/>
      <c r="D27" s="2312"/>
      <c r="E27" s="2312"/>
      <c r="F27" s="2312"/>
      <c r="G27" s="2312"/>
      <c r="H27" s="2312"/>
      <c r="I27" s="2312"/>
      <c r="J27" s="2312"/>
      <c r="K27" s="2312"/>
      <c r="L27" s="2312"/>
      <c r="M27" s="2312"/>
    </row>
    <row r="28" spans="1:13" ht="12" customHeight="1">
      <c r="B28" s="2312"/>
      <c r="C28" s="2312"/>
      <c r="D28" s="2312"/>
      <c r="E28" s="2312"/>
      <c r="F28" s="2312"/>
      <c r="G28" s="2312"/>
      <c r="H28" s="2312"/>
      <c r="I28" s="2312"/>
      <c r="J28" s="2312"/>
      <c r="K28" s="2312"/>
      <c r="L28" s="2312"/>
      <c r="M28" s="2312"/>
    </row>
    <row r="29" spans="1:13" ht="12" customHeight="1">
      <c r="A29" s="2357" t="s">
        <v>667</v>
      </c>
      <c r="B29" s="2357"/>
      <c r="C29" s="2357" t="s">
        <v>488</v>
      </c>
      <c r="D29" s="2357"/>
      <c r="E29" s="2357"/>
      <c r="F29" s="2357"/>
      <c r="G29" s="2357"/>
      <c r="H29" s="2357"/>
      <c r="I29" s="2357"/>
      <c r="J29" s="2357"/>
      <c r="K29" s="2357"/>
      <c r="L29" s="2357"/>
      <c r="M29" s="2357"/>
    </row>
    <row r="30" spans="1:13" ht="12" customHeight="1">
      <c r="C30" s="2357"/>
      <c r="D30" s="2357"/>
      <c r="E30" s="2357"/>
      <c r="F30" s="2357"/>
      <c r="G30" s="2357"/>
      <c r="H30" s="2357"/>
      <c r="I30" s="2357"/>
      <c r="J30" s="2357"/>
      <c r="K30" s="2357"/>
      <c r="L30" s="2357"/>
      <c r="M30" s="2357"/>
    </row>
    <row r="31" spans="1:13" ht="12" customHeight="1">
      <c r="C31" s="2357" t="s">
        <v>489</v>
      </c>
      <c r="D31" s="2357"/>
      <c r="E31" s="2357"/>
      <c r="F31" s="2357"/>
      <c r="G31" s="2357"/>
      <c r="H31" s="2357"/>
      <c r="I31" s="2357"/>
      <c r="J31" s="2357"/>
      <c r="K31" s="2357"/>
      <c r="L31" s="2357"/>
      <c r="M31" s="2357"/>
    </row>
    <row r="32" spans="1:13" ht="12" customHeight="1">
      <c r="C32" s="2357" t="s">
        <v>490</v>
      </c>
      <c r="D32" s="2357"/>
      <c r="E32" s="2357"/>
      <c r="F32" s="2357"/>
      <c r="G32" s="2357"/>
      <c r="H32" s="2357"/>
      <c r="I32" s="2357"/>
      <c r="J32" s="2357"/>
      <c r="K32" s="2357"/>
      <c r="L32" s="2357"/>
      <c r="M32" s="2357"/>
    </row>
  </sheetData>
  <mergeCells count="30">
    <mergeCell ref="C31:M31"/>
    <mergeCell ref="C32:M32"/>
    <mergeCell ref="A1:M2"/>
    <mergeCell ref="B27:M28"/>
    <mergeCell ref="A29:B29"/>
    <mergeCell ref="C29:M30"/>
    <mergeCell ref="A23:C23"/>
    <mergeCell ref="A24:C24"/>
    <mergeCell ref="A25:C25"/>
    <mergeCell ref="A26:C26"/>
    <mergeCell ref="A19:C19"/>
    <mergeCell ref="A20:C20"/>
    <mergeCell ref="A21:C21"/>
    <mergeCell ref="A22:C22"/>
    <mergeCell ref="A15:C15"/>
    <mergeCell ref="A16:C16"/>
    <mergeCell ref="A17:C17"/>
    <mergeCell ref="A18:C18"/>
    <mergeCell ref="A11:C11"/>
    <mergeCell ref="A12:C12"/>
    <mergeCell ref="A13:C13"/>
    <mergeCell ref="A14:C14"/>
    <mergeCell ref="A8:C8"/>
    <mergeCell ref="A9:C9"/>
    <mergeCell ref="A10:C10"/>
    <mergeCell ref="A3:C3"/>
    <mergeCell ref="A4:C4"/>
    <mergeCell ref="A5:C5"/>
    <mergeCell ref="A6:C6"/>
    <mergeCell ref="A7:C7"/>
  </mergeCells>
  <phoneticPr fontId="39" type="noConversion"/>
  <pageMargins left="0.75" right="0.75" top="1" bottom="1" header="0.5" footer="0.5"/>
  <pageSetup orientation="landscape"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6"/>
  </sheetPr>
  <dimension ref="A1:T36"/>
  <sheetViews>
    <sheetView showGridLines="0" workbookViewId="0">
      <selection sqref="A1:M1"/>
    </sheetView>
  </sheetViews>
  <sheetFormatPr defaultColWidth="9.140625" defaultRowHeight="12.75"/>
  <cols>
    <col min="1" max="1" width="4.5703125" style="350" customWidth="1"/>
    <col min="2" max="2" width="2.5703125" style="350" customWidth="1"/>
    <col min="3" max="3" width="3.42578125" style="350" customWidth="1"/>
    <col min="4" max="4" width="7.7109375" style="350" customWidth="1"/>
    <col min="5" max="7" width="9.140625" style="350"/>
    <col min="8" max="8" width="7.7109375" style="350" customWidth="1"/>
    <col min="9" max="10" width="9.140625" style="350"/>
    <col min="11" max="12" width="7.7109375" style="350" customWidth="1"/>
    <col min="13" max="13" width="11.7109375" style="350" customWidth="1"/>
    <col min="14" max="16384" width="9.140625" style="350"/>
  </cols>
  <sheetData>
    <row r="1" spans="1:20" ht="30" customHeight="1">
      <c r="A1" s="2432" t="s">
        <v>1911</v>
      </c>
      <c r="B1" s="2433"/>
      <c r="C1" s="2433"/>
      <c r="D1" s="2433"/>
      <c r="E1" s="2433"/>
      <c r="F1" s="2433"/>
      <c r="G1" s="2433"/>
      <c r="H1" s="2433"/>
      <c r="I1" s="2433"/>
      <c r="J1" s="2433"/>
      <c r="K1" s="2433"/>
      <c r="L1" s="2433"/>
      <c r="M1" s="2433"/>
    </row>
    <row r="2" spans="1:20" ht="45" customHeight="1">
      <c r="A2" s="2390" t="s">
        <v>811</v>
      </c>
      <c r="B2" s="2434"/>
      <c r="C2" s="2434"/>
      <c r="D2" s="1323" t="s">
        <v>44</v>
      </c>
      <c r="E2" s="1323" t="s">
        <v>45</v>
      </c>
      <c r="F2" s="1323" t="s">
        <v>757</v>
      </c>
      <c r="G2" s="1323" t="s">
        <v>46</v>
      </c>
      <c r="H2" s="1323" t="s">
        <v>47</v>
      </c>
      <c r="I2" s="1323" t="s">
        <v>48</v>
      </c>
      <c r="J2" s="1323" t="s">
        <v>49</v>
      </c>
      <c r="K2" s="1323" t="s">
        <v>758</v>
      </c>
      <c r="L2" s="1323" t="s">
        <v>1329</v>
      </c>
      <c r="M2" s="1327" t="s">
        <v>50</v>
      </c>
      <c r="O2" s="2437"/>
      <c r="P2" s="2437"/>
      <c r="Q2" s="2437"/>
      <c r="R2" s="2437"/>
      <c r="S2" s="2437"/>
      <c r="T2" s="2437"/>
    </row>
    <row r="3" spans="1:20">
      <c r="A3" s="2428">
        <v>1991</v>
      </c>
      <c r="B3" s="2429"/>
      <c r="C3" s="2429"/>
      <c r="D3" s="695">
        <v>16.399999999999999</v>
      </c>
      <c r="E3" s="695">
        <v>13.8</v>
      </c>
      <c r="F3" s="695">
        <v>2.4</v>
      </c>
      <c r="G3" s="1357">
        <v>2.2000000000000002</v>
      </c>
      <c r="H3" s="695">
        <v>1.9</v>
      </c>
      <c r="I3" s="695">
        <v>1.4</v>
      </c>
      <c r="J3" s="695">
        <v>3.2</v>
      </c>
      <c r="K3" s="695">
        <v>54</v>
      </c>
      <c r="L3" s="695">
        <v>28.3</v>
      </c>
      <c r="M3" s="801">
        <v>15000</v>
      </c>
    </row>
    <row r="4" spans="1:20">
      <c r="A4" s="2275">
        <v>1992</v>
      </c>
      <c r="B4" s="2296"/>
      <c r="C4" s="2296"/>
      <c r="D4" s="38">
        <v>14.4</v>
      </c>
      <c r="E4" s="38">
        <v>11.9</v>
      </c>
      <c r="F4" s="38">
        <v>2.2999999999999998</v>
      </c>
      <c r="G4" s="259">
        <v>2.1</v>
      </c>
      <c r="H4" s="38">
        <v>2</v>
      </c>
      <c r="I4" s="38">
        <v>1.3</v>
      </c>
      <c r="J4" s="38">
        <v>2.8</v>
      </c>
      <c r="K4" s="38">
        <v>51.3</v>
      </c>
      <c r="L4" s="38">
        <v>27.8</v>
      </c>
      <c r="M4" s="72">
        <v>15800</v>
      </c>
    </row>
    <row r="5" spans="1:20">
      <c r="A5" s="2428">
        <v>1993</v>
      </c>
      <c r="B5" s="2429"/>
      <c r="C5" s="2429"/>
      <c r="D5" s="695">
        <v>18.3</v>
      </c>
      <c r="E5" s="695">
        <v>15.5</v>
      </c>
      <c r="F5" s="695">
        <v>2.5</v>
      </c>
      <c r="G5" s="1357">
        <v>2.7</v>
      </c>
      <c r="H5" s="695">
        <v>2.4</v>
      </c>
      <c r="I5" s="695">
        <v>1.3</v>
      </c>
      <c r="J5" s="695">
        <v>3.7</v>
      </c>
      <c r="K5" s="695">
        <v>48.6</v>
      </c>
      <c r="L5" s="695">
        <v>29.9</v>
      </c>
      <c r="M5" s="801">
        <v>16300</v>
      </c>
    </row>
    <row r="6" spans="1:20">
      <c r="A6" s="2275">
        <v>1994</v>
      </c>
      <c r="B6" s="2296"/>
      <c r="C6" s="2296"/>
      <c r="D6" s="38">
        <v>21.9</v>
      </c>
      <c r="E6" s="38">
        <v>19</v>
      </c>
      <c r="F6" s="38">
        <v>2.7</v>
      </c>
      <c r="G6" s="259">
        <v>3.1</v>
      </c>
      <c r="H6" s="38">
        <v>2.6</v>
      </c>
      <c r="I6" s="38">
        <v>1.5</v>
      </c>
      <c r="J6" s="38">
        <v>4</v>
      </c>
      <c r="K6" s="38">
        <v>50.1</v>
      </c>
      <c r="L6" s="38">
        <v>31.2</v>
      </c>
      <c r="M6" s="72">
        <v>15400</v>
      </c>
      <c r="O6" s="246"/>
      <c r="P6" s="246"/>
      <c r="Q6" s="246"/>
    </row>
    <row r="7" spans="1:20">
      <c r="A7" s="2428">
        <v>1995</v>
      </c>
      <c r="B7" s="2429"/>
      <c r="C7" s="2429"/>
      <c r="D7" s="695">
        <v>23.8</v>
      </c>
      <c r="E7" s="695">
        <v>21.2</v>
      </c>
      <c r="F7" s="695">
        <v>3.2</v>
      </c>
      <c r="G7" s="1357">
        <v>4.4000000000000004</v>
      </c>
      <c r="H7" s="695">
        <v>4</v>
      </c>
      <c r="I7" s="695">
        <v>1.8</v>
      </c>
      <c r="J7" s="695">
        <v>4</v>
      </c>
      <c r="K7" s="695">
        <v>51.3</v>
      </c>
      <c r="L7" s="695">
        <v>33.5</v>
      </c>
      <c r="M7" s="801">
        <v>15400</v>
      </c>
      <c r="O7" s="246"/>
      <c r="P7" s="246"/>
      <c r="Q7" s="246"/>
    </row>
    <row r="8" spans="1:20">
      <c r="A8" s="2275">
        <v>1996</v>
      </c>
      <c r="B8" s="2296"/>
      <c r="C8" s="2296"/>
      <c r="D8" s="38">
        <v>24.6</v>
      </c>
      <c r="E8" s="38">
        <v>21.9</v>
      </c>
      <c r="F8" s="38">
        <v>2.5</v>
      </c>
      <c r="G8" s="259">
        <v>3.5</v>
      </c>
      <c r="H8" s="38">
        <v>2.5</v>
      </c>
      <c r="I8" s="38">
        <v>2</v>
      </c>
      <c r="J8" s="38">
        <v>4.0999999999999996</v>
      </c>
      <c r="K8" s="38">
        <v>50.8</v>
      </c>
      <c r="L8" s="38">
        <v>34</v>
      </c>
      <c r="M8" s="72">
        <v>14300</v>
      </c>
      <c r="O8" s="246"/>
      <c r="P8" s="246"/>
      <c r="Q8" s="246"/>
    </row>
    <row r="9" spans="1:20">
      <c r="A9" s="2428">
        <v>1997</v>
      </c>
      <c r="B9" s="2429"/>
      <c r="C9" s="2429"/>
      <c r="D9" s="695">
        <v>26.2</v>
      </c>
      <c r="E9" s="695">
        <v>23.7</v>
      </c>
      <c r="F9" s="695">
        <v>2.5</v>
      </c>
      <c r="G9" s="1357">
        <v>3.9</v>
      </c>
      <c r="H9" s="695">
        <v>3.1</v>
      </c>
      <c r="I9" s="695">
        <v>2.2999999999999998</v>
      </c>
      <c r="J9" s="695">
        <v>4.8</v>
      </c>
      <c r="K9" s="695">
        <v>52.7</v>
      </c>
      <c r="L9" s="695">
        <v>36.5</v>
      </c>
      <c r="M9" s="801">
        <v>15400</v>
      </c>
      <c r="O9" s="246"/>
      <c r="P9" s="246"/>
      <c r="Q9" s="246"/>
    </row>
    <row r="10" spans="1:20">
      <c r="A10" s="2275">
        <v>1998</v>
      </c>
      <c r="B10" s="2296"/>
      <c r="C10" s="2296"/>
      <c r="D10" s="38">
        <v>25.6</v>
      </c>
      <c r="E10" s="38">
        <v>22.8</v>
      </c>
      <c r="F10" s="38">
        <v>2.2999999999999998</v>
      </c>
      <c r="G10" s="259">
        <v>3.8</v>
      </c>
      <c r="H10" s="38">
        <v>3.2</v>
      </c>
      <c r="I10" s="38">
        <v>2.4</v>
      </c>
      <c r="J10" s="38">
        <v>4.5999999999999996</v>
      </c>
      <c r="K10" s="38">
        <v>52</v>
      </c>
      <c r="L10" s="38">
        <v>35.1</v>
      </c>
      <c r="M10" s="72">
        <v>15200</v>
      </c>
    </row>
    <row r="11" spans="1:20">
      <c r="A11" s="2428">
        <v>1999</v>
      </c>
      <c r="B11" s="2429"/>
      <c r="C11" s="2429"/>
      <c r="D11" s="695">
        <v>25.9</v>
      </c>
      <c r="E11" s="695">
        <v>23.1</v>
      </c>
      <c r="F11" s="695">
        <v>2</v>
      </c>
      <c r="G11" s="1357">
        <v>3.5</v>
      </c>
      <c r="H11" s="695">
        <v>2.7</v>
      </c>
      <c r="I11" s="695">
        <v>2.6</v>
      </c>
      <c r="J11" s="695">
        <v>4.5</v>
      </c>
      <c r="K11" s="695">
        <v>51</v>
      </c>
      <c r="L11" s="695">
        <v>34.6</v>
      </c>
      <c r="M11" s="801">
        <v>13600</v>
      </c>
    </row>
    <row r="12" spans="1:20">
      <c r="A12" s="2275">
        <v>2000</v>
      </c>
      <c r="B12" s="2296"/>
      <c r="C12" s="2296"/>
      <c r="D12" s="38">
        <v>24.9</v>
      </c>
      <c r="E12" s="38">
        <v>21.6</v>
      </c>
      <c r="F12" s="38">
        <v>2.2000000000000002</v>
      </c>
      <c r="G12" s="259">
        <v>2.6</v>
      </c>
      <c r="H12" s="38">
        <v>1.6</v>
      </c>
      <c r="I12" s="38">
        <v>2.1</v>
      </c>
      <c r="J12" s="38">
        <v>5</v>
      </c>
      <c r="K12" s="38">
        <v>50</v>
      </c>
      <c r="L12" s="38">
        <v>31.4</v>
      </c>
      <c r="M12" s="72">
        <v>12800</v>
      </c>
    </row>
    <row r="13" spans="1:20">
      <c r="A13" s="2428">
        <v>2001</v>
      </c>
      <c r="B13" s="2429"/>
      <c r="C13" s="2429"/>
      <c r="D13" s="695">
        <v>25.7</v>
      </c>
      <c r="E13" s="695">
        <v>22.4</v>
      </c>
      <c r="F13" s="695">
        <v>1.7</v>
      </c>
      <c r="G13" s="1357">
        <v>3.3</v>
      </c>
      <c r="H13" s="695">
        <v>2.2999999999999998</v>
      </c>
      <c r="I13" s="695">
        <v>2.1</v>
      </c>
      <c r="J13" s="695">
        <v>5.6</v>
      </c>
      <c r="K13" s="695">
        <v>49.8</v>
      </c>
      <c r="L13" s="695">
        <v>29.5</v>
      </c>
      <c r="M13" s="801">
        <v>12800</v>
      </c>
    </row>
    <row r="14" spans="1:20">
      <c r="A14" s="2275">
        <v>2002</v>
      </c>
      <c r="B14" s="2296"/>
      <c r="C14" s="2296"/>
      <c r="D14" s="38">
        <v>25.4</v>
      </c>
      <c r="E14" s="38">
        <v>21.5</v>
      </c>
      <c r="F14" s="38">
        <v>1.5</v>
      </c>
      <c r="G14" s="259">
        <v>2.2999999999999998</v>
      </c>
      <c r="H14" s="38">
        <v>0.7</v>
      </c>
      <c r="I14" s="38">
        <v>2.2999999999999998</v>
      </c>
      <c r="J14" s="38">
        <v>5.5</v>
      </c>
      <c r="K14" s="38">
        <v>48.6</v>
      </c>
      <c r="L14" s="38">
        <v>26.7</v>
      </c>
      <c r="M14" s="72">
        <v>12900</v>
      </c>
    </row>
    <row r="15" spans="1:20">
      <c r="A15" s="2428">
        <v>2003</v>
      </c>
      <c r="B15" s="2429"/>
      <c r="C15" s="2429"/>
      <c r="D15" s="695">
        <v>24.1</v>
      </c>
      <c r="E15" s="695">
        <v>21.2</v>
      </c>
      <c r="F15" s="695">
        <v>1.5</v>
      </c>
      <c r="G15" s="1357">
        <v>1.8</v>
      </c>
      <c r="H15" s="695">
        <v>0.6</v>
      </c>
      <c r="I15" s="695">
        <v>2.1</v>
      </c>
      <c r="J15" s="695">
        <v>5</v>
      </c>
      <c r="K15" s="695">
        <v>47.5</v>
      </c>
      <c r="L15" s="695">
        <v>24.4</v>
      </c>
      <c r="M15" s="801">
        <v>14600</v>
      </c>
    </row>
    <row r="16" spans="1:20">
      <c r="A16" s="2275">
        <v>2004</v>
      </c>
      <c r="B16" s="2296"/>
      <c r="C16" s="2296"/>
      <c r="D16" s="38">
        <v>23.4</v>
      </c>
      <c r="E16" s="38">
        <v>19.899999999999999</v>
      </c>
      <c r="F16" s="38">
        <v>1.5</v>
      </c>
      <c r="G16" s="259">
        <v>1.9</v>
      </c>
      <c r="H16" s="38">
        <v>0.7</v>
      </c>
      <c r="I16" s="38">
        <v>2.2999999999999998</v>
      </c>
      <c r="J16" s="38">
        <v>4.5999999999999996</v>
      </c>
      <c r="K16" s="38">
        <v>48</v>
      </c>
      <c r="L16" s="38">
        <v>25</v>
      </c>
      <c r="M16" s="72">
        <v>14600</v>
      </c>
    </row>
    <row r="17" spans="1:13">
      <c r="A17" s="2428">
        <v>2005</v>
      </c>
      <c r="B17" s="2429"/>
      <c r="C17" s="2429"/>
      <c r="D17" s="695">
        <v>23.1</v>
      </c>
      <c r="E17" s="695">
        <v>19.8</v>
      </c>
      <c r="F17" s="695">
        <v>2</v>
      </c>
      <c r="G17" s="1357">
        <v>1.9</v>
      </c>
      <c r="H17" s="695">
        <v>0.7</v>
      </c>
      <c r="I17" s="695">
        <v>2.2999999999999998</v>
      </c>
      <c r="J17" s="695">
        <v>3.9</v>
      </c>
      <c r="K17" s="695">
        <v>47</v>
      </c>
      <c r="L17" s="695">
        <v>23.2</v>
      </c>
      <c r="M17" s="801">
        <v>14700</v>
      </c>
    </row>
    <row r="18" spans="1:13">
      <c r="A18" s="2275">
        <v>2006</v>
      </c>
      <c r="B18" s="2296"/>
      <c r="C18" s="2296"/>
      <c r="D18" s="38">
        <v>21.5</v>
      </c>
      <c r="E18" s="38">
        <v>18.3</v>
      </c>
      <c r="F18" s="38">
        <v>1.5</v>
      </c>
      <c r="G18" s="259">
        <v>1.5</v>
      </c>
      <c r="H18" s="38">
        <v>0.6</v>
      </c>
      <c r="I18" s="38">
        <v>2.5</v>
      </c>
      <c r="J18" s="38">
        <v>3.7</v>
      </c>
      <c r="K18" s="38">
        <v>45.3</v>
      </c>
      <c r="L18" s="38">
        <v>21.6</v>
      </c>
      <c r="M18" s="72">
        <v>14200</v>
      </c>
    </row>
    <row r="19" spans="1:13">
      <c r="A19" s="2428">
        <v>2007</v>
      </c>
      <c r="B19" s="2429"/>
      <c r="C19" s="2429"/>
      <c r="D19" s="695">
        <v>21.9</v>
      </c>
      <c r="E19" s="695">
        <v>18.8</v>
      </c>
      <c r="F19" s="695">
        <v>1.2</v>
      </c>
      <c r="G19" s="1357">
        <v>1.7</v>
      </c>
      <c r="H19" s="695">
        <v>0.6</v>
      </c>
      <c r="I19" s="695">
        <v>2</v>
      </c>
      <c r="J19" s="695">
        <v>3.7</v>
      </c>
      <c r="K19" s="695">
        <v>44.4</v>
      </c>
      <c r="L19" s="695">
        <v>21.6</v>
      </c>
      <c r="M19" s="801">
        <v>14500</v>
      </c>
    </row>
    <row r="20" spans="1:13">
      <c r="A20" s="2275">
        <v>2008</v>
      </c>
      <c r="B20" s="2296"/>
      <c r="C20" s="2296"/>
      <c r="D20" s="38">
        <v>22.3</v>
      </c>
      <c r="E20" s="38">
        <v>19.399999999999999</v>
      </c>
      <c r="F20" s="38">
        <v>1.4</v>
      </c>
      <c r="G20" s="259">
        <v>2.2000000000000002</v>
      </c>
      <c r="H20" s="38">
        <v>1.1000000000000001</v>
      </c>
      <c r="I20" s="38">
        <v>1.9</v>
      </c>
      <c r="J20" s="38">
        <v>2.9</v>
      </c>
      <c r="K20" s="38">
        <v>43.1</v>
      </c>
      <c r="L20" s="38">
        <v>20.399999999999999</v>
      </c>
      <c r="M20" s="72">
        <v>14000</v>
      </c>
    </row>
    <row r="21" spans="1:13">
      <c r="A21" s="2428">
        <v>2009</v>
      </c>
      <c r="B21" s="2429"/>
      <c r="C21" s="2429"/>
      <c r="D21" s="695">
        <v>23.3</v>
      </c>
      <c r="E21" s="695">
        <v>20.6</v>
      </c>
      <c r="F21" s="695">
        <v>1.2</v>
      </c>
      <c r="G21" s="1357">
        <v>1.6</v>
      </c>
      <c r="H21" s="695">
        <v>0.5</v>
      </c>
      <c r="I21" s="695">
        <v>1.3</v>
      </c>
      <c r="J21" s="695">
        <v>3</v>
      </c>
      <c r="K21" s="695">
        <v>43.5</v>
      </c>
      <c r="L21" s="695">
        <v>20.100000000000001</v>
      </c>
      <c r="M21" s="801">
        <v>13700</v>
      </c>
    </row>
    <row r="22" spans="1:13">
      <c r="A22" s="2275">
        <v>2010</v>
      </c>
      <c r="B22" s="2296"/>
      <c r="C22" s="2296"/>
      <c r="D22" s="38">
        <v>23.8</v>
      </c>
      <c r="E22" s="38">
        <v>21.4</v>
      </c>
      <c r="F22" s="38">
        <v>1.4</v>
      </c>
      <c r="G22" s="259">
        <v>1.9</v>
      </c>
      <c r="H22" s="38">
        <v>0.8</v>
      </c>
      <c r="I22" s="38">
        <v>1.3</v>
      </c>
      <c r="J22" s="38">
        <v>3.3</v>
      </c>
      <c r="K22" s="38">
        <v>41.2</v>
      </c>
      <c r="L22" s="38">
        <v>19.2</v>
      </c>
      <c r="M22" s="72">
        <v>14400</v>
      </c>
    </row>
    <row r="23" spans="1:13">
      <c r="A23" s="2428">
        <v>2011</v>
      </c>
      <c r="B23" s="2429"/>
      <c r="C23" s="2429"/>
      <c r="D23" s="695">
        <v>25.2</v>
      </c>
      <c r="E23" s="695">
        <v>22.6</v>
      </c>
      <c r="F23" s="695">
        <v>1</v>
      </c>
      <c r="G23" s="1357">
        <v>1.6</v>
      </c>
      <c r="H23" s="695">
        <v>0.8</v>
      </c>
      <c r="I23" s="695">
        <v>1.1000000000000001</v>
      </c>
      <c r="J23" s="695">
        <v>3.7</v>
      </c>
      <c r="K23" s="695">
        <v>40</v>
      </c>
      <c r="L23" s="695">
        <v>18.7</v>
      </c>
      <c r="M23" s="801">
        <v>14100</v>
      </c>
    </row>
    <row r="24" spans="1:13">
      <c r="A24" s="2275">
        <v>2012</v>
      </c>
      <c r="B24" s="2296"/>
      <c r="C24" s="2296"/>
      <c r="D24" s="38">
        <v>25.2</v>
      </c>
      <c r="E24" s="38">
        <v>22.9</v>
      </c>
      <c r="F24" s="38">
        <v>0.9</v>
      </c>
      <c r="G24" s="259">
        <v>1.6</v>
      </c>
      <c r="H24" s="38">
        <v>0.8</v>
      </c>
      <c r="I24" s="38">
        <v>1.1000000000000001</v>
      </c>
      <c r="J24" s="38">
        <v>3.3</v>
      </c>
      <c r="K24" s="38">
        <v>41.5</v>
      </c>
      <c r="L24" s="38">
        <v>17.100000000000001</v>
      </c>
      <c r="M24" s="72">
        <v>13700</v>
      </c>
    </row>
    <row r="25" spans="1:13" ht="12" customHeight="1">
      <c r="A25" s="2428">
        <v>2013</v>
      </c>
      <c r="B25" s="2429"/>
      <c r="C25" s="2429"/>
      <c r="D25" s="695">
        <v>25.2</v>
      </c>
      <c r="E25" s="695">
        <v>22.7</v>
      </c>
      <c r="F25" s="695">
        <v>1</v>
      </c>
      <c r="G25" s="1357">
        <v>1.4</v>
      </c>
      <c r="H25" s="695">
        <v>0.8</v>
      </c>
      <c r="I25" s="695">
        <v>1.1000000000000001</v>
      </c>
      <c r="J25" s="695">
        <v>4.2</v>
      </c>
      <c r="K25" s="695">
        <v>39.200000000000003</v>
      </c>
      <c r="L25" s="695">
        <v>16.3</v>
      </c>
      <c r="M25" s="801">
        <v>12600</v>
      </c>
    </row>
    <row r="26" spans="1:13" ht="12" customHeight="1">
      <c r="A26" s="2275">
        <v>2014</v>
      </c>
      <c r="B26" s="2296"/>
      <c r="C26" s="2296"/>
      <c r="D26" s="38">
        <v>23.7</v>
      </c>
      <c r="E26" s="38">
        <v>21.2</v>
      </c>
      <c r="F26" s="38">
        <v>0.7</v>
      </c>
      <c r="G26" s="259">
        <v>1.5</v>
      </c>
      <c r="H26" s="38">
        <v>1</v>
      </c>
      <c r="I26" s="38">
        <v>1</v>
      </c>
      <c r="J26" s="38">
        <v>3.8</v>
      </c>
      <c r="K26" s="38">
        <v>37.4</v>
      </c>
      <c r="L26" s="38">
        <v>13.6</v>
      </c>
      <c r="M26" s="72">
        <v>12400</v>
      </c>
    </row>
    <row r="27" spans="1:13" ht="12" customHeight="1">
      <c r="A27" s="2428">
        <v>2015</v>
      </c>
      <c r="B27" s="2429"/>
      <c r="C27" s="2429"/>
      <c r="D27" s="695">
        <v>23.6</v>
      </c>
      <c r="E27" s="695">
        <v>21.3</v>
      </c>
      <c r="F27" s="695">
        <v>0.7</v>
      </c>
      <c r="G27" s="1357">
        <v>1.6</v>
      </c>
      <c r="H27" s="695">
        <v>1.1000000000000001</v>
      </c>
      <c r="I27" s="695">
        <v>1.1000000000000001</v>
      </c>
      <c r="J27" s="695">
        <v>3.2</v>
      </c>
      <c r="K27" s="695">
        <v>35.299999999999997</v>
      </c>
      <c r="L27" s="695">
        <v>11.4</v>
      </c>
      <c r="M27" s="801">
        <v>12900</v>
      </c>
    </row>
    <row r="28" spans="1:13" ht="12" customHeight="1">
      <c r="A28" s="2275">
        <v>2016</v>
      </c>
      <c r="B28" s="2296"/>
      <c r="C28" s="2296"/>
      <c r="D28" s="38">
        <v>24.4</v>
      </c>
      <c r="E28" s="38">
        <v>22.5</v>
      </c>
      <c r="F28" s="38">
        <v>0.8</v>
      </c>
      <c r="G28" s="259">
        <v>1.4</v>
      </c>
      <c r="H28" s="38">
        <v>1</v>
      </c>
      <c r="I28" s="38">
        <v>0.9</v>
      </c>
      <c r="J28" s="38">
        <v>3</v>
      </c>
      <c r="K28" s="38">
        <v>33.200000000000003</v>
      </c>
      <c r="L28" s="38">
        <v>10.5</v>
      </c>
      <c r="M28" s="72">
        <v>11800</v>
      </c>
    </row>
    <row r="29" spans="1:13" ht="12" customHeight="1">
      <c r="A29" s="2428">
        <v>2017</v>
      </c>
      <c r="B29" s="2429"/>
      <c r="C29" s="2429"/>
      <c r="D29" s="695">
        <v>24.9</v>
      </c>
      <c r="E29" s="695">
        <v>22.9</v>
      </c>
      <c r="F29" s="695">
        <v>0.8</v>
      </c>
      <c r="G29" s="1357">
        <v>1.6</v>
      </c>
      <c r="H29" s="695">
        <v>1.2</v>
      </c>
      <c r="I29" s="695">
        <v>1.2</v>
      </c>
      <c r="J29" s="695">
        <v>2.6</v>
      </c>
      <c r="K29" s="695">
        <v>33.200000000000003</v>
      </c>
      <c r="L29" s="695">
        <v>9.6999999999999993</v>
      </c>
      <c r="M29" s="801">
        <v>12600</v>
      </c>
    </row>
    <row r="30" spans="1:13" ht="12" customHeight="1">
      <c r="A30" s="2275">
        <v>2018</v>
      </c>
      <c r="B30" s="2296"/>
      <c r="C30" s="2296"/>
      <c r="D30" s="38">
        <v>24</v>
      </c>
      <c r="E30" s="38">
        <v>22.2</v>
      </c>
      <c r="F30" s="38">
        <v>0.7</v>
      </c>
      <c r="G30" s="259">
        <v>1.4</v>
      </c>
      <c r="H30" s="38">
        <v>1</v>
      </c>
      <c r="I30" s="38">
        <v>1.1000000000000001</v>
      </c>
      <c r="J30" s="38">
        <v>2.4</v>
      </c>
      <c r="K30" s="38">
        <v>30.2</v>
      </c>
      <c r="L30" s="38">
        <v>7.6</v>
      </c>
      <c r="M30" s="72">
        <v>13300</v>
      </c>
    </row>
    <row r="31" spans="1:13" ht="12" customHeight="1">
      <c r="A31" s="2438">
        <v>2019</v>
      </c>
      <c r="B31" s="2439"/>
      <c r="C31" s="2439"/>
      <c r="D31" s="1361">
        <v>23.7</v>
      </c>
      <c r="E31" s="1361">
        <v>22.3</v>
      </c>
      <c r="F31" s="1361">
        <v>0.9</v>
      </c>
      <c r="G31" s="1362">
        <v>1.8</v>
      </c>
      <c r="H31" s="1361">
        <v>1.4</v>
      </c>
      <c r="I31" s="1361">
        <v>1</v>
      </c>
      <c r="J31" s="1361">
        <v>2</v>
      </c>
      <c r="K31" s="1361">
        <v>29.3</v>
      </c>
      <c r="L31" s="1361">
        <v>5.7</v>
      </c>
      <c r="M31" s="1363">
        <v>12900</v>
      </c>
    </row>
    <row r="32" spans="1:13" ht="13.15" customHeight="1">
      <c r="A32" s="2440" t="s">
        <v>669</v>
      </c>
      <c r="B32" s="2312"/>
      <c r="C32" s="2312"/>
      <c r="D32" s="2312"/>
      <c r="E32" s="2312"/>
      <c r="F32" s="2312"/>
      <c r="G32" s="2312"/>
      <c r="H32" s="2312"/>
      <c r="I32" s="2312"/>
      <c r="J32" s="2312"/>
      <c r="K32" s="2312"/>
      <c r="L32" s="2312"/>
      <c r="M32" s="2312"/>
    </row>
    <row r="33" spans="1:13" ht="12" customHeight="1">
      <c r="A33" s="2312"/>
      <c r="B33" s="2312"/>
      <c r="C33" s="2312"/>
      <c r="D33" s="2312"/>
      <c r="E33" s="2312"/>
      <c r="F33" s="2312"/>
      <c r="G33" s="2312"/>
      <c r="H33" s="2312"/>
      <c r="I33" s="2312"/>
      <c r="J33" s="2312"/>
      <c r="K33" s="2312"/>
      <c r="L33" s="2312"/>
      <c r="M33" s="2312"/>
    </row>
    <row r="34" spans="1:13" ht="15.6" customHeight="1">
      <c r="A34" s="2441" t="s">
        <v>670</v>
      </c>
      <c r="B34" s="2357"/>
      <c r="C34" s="2357"/>
      <c r="D34" s="2357"/>
      <c r="E34" s="2357"/>
      <c r="F34" s="2357"/>
      <c r="G34" s="2357"/>
      <c r="H34" s="2357"/>
      <c r="I34" s="2357"/>
      <c r="J34" s="2357"/>
      <c r="K34" s="2357"/>
      <c r="L34" s="2357"/>
      <c r="M34" s="2357"/>
    </row>
    <row r="35" spans="1:13" ht="12" customHeight="1">
      <c r="A35" s="2357"/>
      <c r="B35" s="2357"/>
      <c r="C35" s="2357"/>
      <c r="D35" s="2357"/>
      <c r="E35" s="2357"/>
      <c r="F35" s="2357"/>
      <c r="G35" s="2357"/>
      <c r="H35" s="2357"/>
      <c r="I35" s="2357"/>
      <c r="J35" s="2357"/>
      <c r="K35" s="2357"/>
      <c r="L35" s="2357"/>
      <c r="M35" s="2357"/>
    </row>
    <row r="36" spans="1:13" s="1329" customFormat="1" ht="24.95" customHeight="1">
      <c r="A36" s="2263" t="s">
        <v>505</v>
      </c>
      <c r="B36" s="2263"/>
      <c r="C36" s="2263" t="s">
        <v>1908</v>
      </c>
      <c r="D36" s="2395"/>
      <c r="E36" s="2395"/>
      <c r="F36" s="2395"/>
      <c r="G36" s="2395"/>
      <c r="H36" s="2395"/>
      <c r="I36" s="2395"/>
      <c r="J36" s="2395"/>
      <c r="K36" s="2395"/>
      <c r="L36" s="2395"/>
      <c r="M36" s="2395"/>
    </row>
  </sheetData>
  <mergeCells count="36">
    <mergeCell ref="A30:C30"/>
    <mergeCell ref="A31:C31"/>
    <mergeCell ref="A32:M33"/>
    <mergeCell ref="A34:M35"/>
    <mergeCell ref="A36:B36"/>
    <mergeCell ref="C36:M36"/>
    <mergeCell ref="A29:C29"/>
    <mergeCell ref="A18:C18"/>
    <mergeCell ref="A19:C19"/>
    <mergeCell ref="A20:C20"/>
    <mergeCell ref="A21:C21"/>
    <mergeCell ref="A22:C22"/>
    <mergeCell ref="A23:C23"/>
    <mergeCell ref="A24:C24"/>
    <mergeCell ref="A25:C25"/>
    <mergeCell ref="A26:C26"/>
    <mergeCell ref="A27:C27"/>
    <mergeCell ref="A28:C28"/>
    <mergeCell ref="A17:C17"/>
    <mergeCell ref="A6:C6"/>
    <mergeCell ref="A7:C7"/>
    <mergeCell ref="A8:C8"/>
    <mergeCell ref="A9:C9"/>
    <mergeCell ref="A10:C10"/>
    <mergeCell ref="A11:C11"/>
    <mergeCell ref="A12:C12"/>
    <mergeCell ref="A13:C13"/>
    <mergeCell ref="A14:C14"/>
    <mergeCell ref="A15:C15"/>
    <mergeCell ref="A16:C16"/>
    <mergeCell ref="A5:C5"/>
    <mergeCell ref="A1:M1"/>
    <mergeCell ref="A2:C2"/>
    <mergeCell ref="O2:T2"/>
    <mergeCell ref="A3:C3"/>
    <mergeCell ref="A4:C4"/>
  </mergeCells>
  <pageMargins left="0.75" right="0.75" top="1" bottom="1" header="0.5" footer="0.5"/>
  <pageSetup orientation="portrait" r:id="rId1"/>
  <headerFooter alignWithMargins="0"/>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tabColor indexed="57"/>
  </sheetPr>
  <dimension ref="A1:S32"/>
  <sheetViews>
    <sheetView showGridLines="0" workbookViewId="0">
      <selection activeCell="A3" sqref="A3:M32"/>
    </sheetView>
  </sheetViews>
  <sheetFormatPr defaultRowHeight="12.75"/>
  <cols>
    <col min="1" max="1" width="4.5703125" customWidth="1"/>
    <col min="2" max="2" width="2.5703125" customWidth="1"/>
    <col min="3" max="3" width="10.5703125" customWidth="1"/>
    <col min="15" max="15" width="18.5703125" customWidth="1"/>
  </cols>
  <sheetData>
    <row r="1" spans="1:19" ht="12.75" customHeight="1">
      <c r="A1" s="2437" t="s">
        <v>389</v>
      </c>
      <c r="B1" s="2437"/>
      <c r="C1" s="2437"/>
      <c r="D1" s="2437"/>
      <c r="E1" s="2437"/>
      <c r="F1" s="2437"/>
      <c r="G1" s="2437"/>
      <c r="H1" s="2437"/>
      <c r="I1" s="2437"/>
      <c r="J1" s="2437"/>
      <c r="K1" s="2437"/>
      <c r="L1" s="2437"/>
      <c r="M1" s="2437"/>
    </row>
    <row r="2" spans="1:19">
      <c r="A2" s="2405"/>
      <c r="B2" s="2405"/>
      <c r="C2" s="2405"/>
      <c r="D2" s="2405"/>
      <c r="E2" s="2405"/>
      <c r="F2" s="2405"/>
      <c r="G2" s="2405"/>
      <c r="H2" s="2405"/>
      <c r="I2" s="2405"/>
      <c r="J2" s="2405"/>
      <c r="K2" s="2405"/>
      <c r="L2" s="2405"/>
      <c r="M2" s="2405"/>
    </row>
    <row r="3" spans="1:19" ht="12.95" customHeight="1">
      <c r="A3" s="3159" t="s">
        <v>377</v>
      </c>
      <c r="B3" s="3160"/>
      <c r="C3" s="3160"/>
      <c r="D3" s="192">
        <v>1993</v>
      </c>
      <c r="E3" s="192">
        <v>1994</v>
      </c>
      <c r="F3" s="192">
        <v>1995</v>
      </c>
      <c r="G3" s="192">
        <v>1996</v>
      </c>
      <c r="H3" s="192">
        <v>1997</v>
      </c>
      <c r="I3" s="192">
        <v>1998</v>
      </c>
      <c r="J3" s="192">
        <v>1999</v>
      </c>
      <c r="K3" s="192">
        <v>2000</v>
      </c>
      <c r="L3" s="192">
        <v>2001</v>
      </c>
      <c r="M3" s="193">
        <v>2002</v>
      </c>
    </row>
    <row r="4" spans="1:19" ht="12.95" customHeight="1">
      <c r="A4" s="3153" t="s">
        <v>212</v>
      </c>
      <c r="B4" s="3154"/>
      <c r="C4" s="3165"/>
      <c r="D4" s="160">
        <v>250</v>
      </c>
      <c r="E4" s="160">
        <v>443</v>
      </c>
      <c r="F4" s="160">
        <v>404</v>
      </c>
      <c r="G4" s="160">
        <v>388</v>
      </c>
      <c r="H4" s="160">
        <v>384</v>
      </c>
      <c r="I4" s="160">
        <v>473</v>
      </c>
      <c r="J4" s="160">
        <v>415</v>
      </c>
      <c r="K4" s="160">
        <v>485</v>
      </c>
      <c r="L4" s="160">
        <v>848</v>
      </c>
      <c r="M4" s="160">
        <v>732</v>
      </c>
    </row>
    <row r="5" spans="1:19" ht="12.95" customHeight="1">
      <c r="A5" s="2316" t="s">
        <v>199</v>
      </c>
      <c r="B5" s="2308"/>
      <c r="C5" s="3164"/>
      <c r="D5" s="72">
        <v>5719</v>
      </c>
      <c r="E5" s="72">
        <v>7471</v>
      </c>
      <c r="F5" s="72">
        <v>8207</v>
      </c>
      <c r="G5" s="72">
        <v>8093</v>
      </c>
      <c r="H5" s="72">
        <v>5863</v>
      </c>
      <c r="I5" s="72">
        <v>6711</v>
      </c>
      <c r="J5" s="72">
        <v>6999</v>
      </c>
      <c r="K5" s="72">
        <v>5405</v>
      </c>
      <c r="L5" s="72">
        <v>4481</v>
      </c>
      <c r="M5" s="72">
        <v>4715</v>
      </c>
      <c r="O5" t="s">
        <v>363</v>
      </c>
    </row>
    <row r="6" spans="1:19" ht="12.95" customHeight="1">
      <c r="A6" s="3150" t="s">
        <v>200</v>
      </c>
      <c r="B6" s="3151"/>
      <c r="C6" s="3163"/>
      <c r="D6" s="161">
        <v>2319</v>
      </c>
      <c r="E6" s="161">
        <v>2563</v>
      </c>
      <c r="F6" s="161">
        <v>2956</v>
      </c>
      <c r="G6" s="161">
        <v>2729</v>
      </c>
      <c r="H6" s="161">
        <v>2500</v>
      </c>
      <c r="I6" s="161">
        <v>2738</v>
      </c>
      <c r="J6" s="161">
        <v>2861</v>
      </c>
      <c r="K6" s="161">
        <v>3867</v>
      </c>
      <c r="L6" s="161">
        <v>4358</v>
      </c>
      <c r="M6" s="161">
        <v>3999</v>
      </c>
      <c r="O6" s="1">
        <v>40438</v>
      </c>
    </row>
    <row r="7" spans="1:19" ht="12.95" customHeight="1">
      <c r="A7" s="2316" t="s">
        <v>378</v>
      </c>
      <c r="B7" s="2308"/>
      <c r="C7" s="3164"/>
      <c r="D7" s="54">
        <v>279</v>
      </c>
      <c r="E7" s="54">
        <v>314</v>
      </c>
      <c r="F7" s="54">
        <v>379</v>
      </c>
      <c r="G7" s="54">
        <v>443</v>
      </c>
      <c r="H7" s="54">
        <v>468</v>
      </c>
      <c r="I7" s="54">
        <v>538</v>
      </c>
      <c r="J7" s="54">
        <v>522</v>
      </c>
      <c r="K7" s="54">
        <v>681</v>
      </c>
      <c r="L7" s="54">
        <v>607</v>
      </c>
      <c r="M7" s="54">
        <v>785</v>
      </c>
      <c r="O7" s="1">
        <v>40955</v>
      </c>
    </row>
    <row r="8" spans="1:19" ht="12.95" customHeight="1">
      <c r="A8" s="3150" t="s">
        <v>201</v>
      </c>
      <c r="B8" s="3151"/>
      <c r="C8" s="3163"/>
      <c r="D8" s="161">
        <v>3581</v>
      </c>
      <c r="E8" s="161">
        <v>4737</v>
      </c>
      <c r="F8" s="161">
        <v>4702</v>
      </c>
      <c r="G8" s="161">
        <v>6268</v>
      </c>
      <c r="H8" s="161">
        <v>8602</v>
      </c>
      <c r="I8" s="161">
        <v>9316</v>
      </c>
      <c r="J8" s="161">
        <v>9629</v>
      </c>
      <c r="K8" s="161">
        <v>12454</v>
      </c>
      <c r="L8" s="161">
        <v>11902</v>
      </c>
      <c r="M8" s="161">
        <v>12982</v>
      </c>
      <c r="O8" s="30"/>
      <c r="P8" s="30"/>
      <c r="Q8" s="30"/>
      <c r="R8" s="30"/>
      <c r="S8" s="30"/>
    </row>
    <row r="9" spans="1:19" ht="12.95" customHeight="1">
      <c r="A9" s="2316" t="s">
        <v>202</v>
      </c>
      <c r="B9" s="2308"/>
      <c r="C9" s="3164"/>
      <c r="D9" s="54">
        <v>297</v>
      </c>
      <c r="E9" s="54">
        <v>242</v>
      </c>
      <c r="F9" s="54">
        <v>264</v>
      </c>
      <c r="G9" s="54">
        <v>331</v>
      </c>
      <c r="H9" s="54">
        <v>505</v>
      </c>
      <c r="I9" s="54">
        <v>500</v>
      </c>
      <c r="J9" s="54">
        <v>428</v>
      </c>
      <c r="K9" s="54">
        <v>478</v>
      </c>
      <c r="L9" s="54">
        <v>443</v>
      </c>
      <c r="M9" s="54">
        <v>304</v>
      </c>
      <c r="O9" s="30"/>
      <c r="P9" s="30"/>
      <c r="Q9" s="30"/>
      <c r="R9" s="30"/>
      <c r="S9" s="30"/>
    </row>
    <row r="10" spans="1:19" ht="12.95" customHeight="1">
      <c r="A10" s="3150" t="s">
        <v>214</v>
      </c>
      <c r="B10" s="3151"/>
      <c r="C10" s="3163"/>
      <c r="D10" s="160">
        <v>276</v>
      </c>
      <c r="E10" s="160">
        <v>472</v>
      </c>
      <c r="F10" s="160">
        <v>463</v>
      </c>
      <c r="G10" s="160">
        <v>336</v>
      </c>
      <c r="H10" s="160">
        <v>465</v>
      </c>
      <c r="I10" s="160">
        <v>492</v>
      </c>
      <c r="J10" s="160">
        <v>629</v>
      </c>
      <c r="K10" s="160">
        <v>666</v>
      </c>
      <c r="L10" s="160">
        <v>769</v>
      </c>
      <c r="M10" s="160">
        <v>855</v>
      </c>
      <c r="O10" s="30"/>
      <c r="P10" s="30"/>
      <c r="Q10" s="30"/>
      <c r="R10" s="30"/>
      <c r="S10" s="30"/>
    </row>
    <row r="11" spans="1:19" ht="12.95" customHeight="1">
      <c r="A11" s="2316" t="s">
        <v>203</v>
      </c>
      <c r="B11" s="2308"/>
      <c r="C11" s="3164"/>
      <c r="D11" s="72">
        <v>2380</v>
      </c>
      <c r="E11" s="72">
        <v>2160</v>
      </c>
      <c r="F11" s="72">
        <v>2390</v>
      </c>
      <c r="G11" s="72">
        <v>3188</v>
      </c>
      <c r="H11" s="72">
        <v>3028</v>
      </c>
      <c r="I11" s="72">
        <v>2879</v>
      </c>
      <c r="J11" s="72">
        <v>2653</v>
      </c>
      <c r="K11" s="72">
        <v>3328</v>
      </c>
      <c r="L11" s="72">
        <v>3870</v>
      </c>
      <c r="M11" s="72">
        <v>3881</v>
      </c>
      <c r="O11" s="30"/>
      <c r="P11" s="30"/>
      <c r="Q11" s="30"/>
      <c r="R11" s="30"/>
      <c r="S11" s="30"/>
    </row>
    <row r="12" spans="1:19" ht="12.95" customHeight="1">
      <c r="A12" s="3150" t="s">
        <v>379</v>
      </c>
      <c r="B12" s="3151"/>
      <c r="C12" s="3163"/>
      <c r="D12" s="161">
        <v>3724</v>
      </c>
      <c r="E12" s="161">
        <v>2928</v>
      </c>
      <c r="F12" s="161">
        <v>3060</v>
      </c>
      <c r="G12" s="161">
        <v>3278</v>
      </c>
      <c r="H12" s="161">
        <v>2471</v>
      </c>
      <c r="I12" s="161">
        <v>2601</v>
      </c>
      <c r="J12" s="161">
        <v>2923</v>
      </c>
      <c r="K12" s="161">
        <v>3177</v>
      </c>
      <c r="L12" s="161">
        <v>2878</v>
      </c>
      <c r="M12" s="161">
        <v>2525</v>
      </c>
      <c r="O12" s="30"/>
      <c r="P12" s="30"/>
      <c r="Q12" s="30"/>
      <c r="R12" s="30"/>
      <c r="S12" s="30"/>
    </row>
    <row r="13" spans="1:19" ht="12.95" customHeight="1">
      <c r="A13" s="2316" t="s">
        <v>380</v>
      </c>
      <c r="B13" s="2308"/>
      <c r="C13" s="3164"/>
      <c r="D13" s="54">
        <v>251</v>
      </c>
      <c r="E13" s="54">
        <v>258</v>
      </c>
      <c r="F13" s="54">
        <v>333</v>
      </c>
      <c r="G13" s="54">
        <v>388</v>
      </c>
      <c r="H13" s="54">
        <v>591</v>
      </c>
      <c r="I13" s="54">
        <v>767</v>
      </c>
      <c r="J13" s="54">
        <v>917</v>
      </c>
      <c r="K13" s="72">
        <v>1452</v>
      </c>
      <c r="L13" s="72">
        <v>1666</v>
      </c>
      <c r="M13" s="72">
        <v>1784</v>
      </c>
    </row>
    <row r="14" spans="1:19" ht="12.95" customHeight="1">
      <c r="A14" s="3150" t="s">
        <v>381</v>
      </c>
      <c r="B14" s="3151"/>
      <c r="C14" s="3163"/>
      <c r="D14" s="160">
        <v>138</v>
      </c>
      <c r="E14" s="160">
        <v>65</v>
      </c>
      <c r="F14" s="160">
        <v>83</v>
      </c>
      <c r="G14" s="160">
        <v>105</v>
      </c>
      <c r="H14" s="160">
        <v>138</v>
      </c>
      <c r="I14" s="160">
        <v>145</v>
      </c>
      <c r="J14" s="160">
        <v>182</v>
      </c>
      <c r="K14" s="160">
        <v>228</v>
      </c>
      <c r="L14" s="160">
        <v>338</v>
      </c>
      <c r="M14" s="160">
        <v>426</v>
      </c>
    </row>
    <row r="15" spans="1:19" ht="12.95" customHeight="1">
      <c r="A15" s="2316" t="s">
        <v>204</v>
      </c>
      <c r="B15" s="2308"/>
      <c r="C15" s="3164"/>
      <c r="D15" s="54">
        <v>140</v>
      </c>
      <c r="E15" s="54">
        <v>191</v>
      </c>
      <c r="F15" s="54">
        <v>263</v>
      </c>
      <c r="G15" s="54">
        <v>303</v>
      </c>
      <c r="H15" s="54">
        <v>422</v>
      </c>
      <c r="I15" s="54">
        <v>510</v>
      </c>
      <c r="J15" s="54">
        <v>649</v>
      </c>
      <c r="K15" s="54">
        <v>982</v>
      </c>
      <c r="L15" s="54">
        <v>530</v>
      </c>
      <c r="M15" s="54">
        <v>617</v>
      </c>
    </row>
    <row r="16" spans="1:19" ht="12.95" customHeight="1">
      <c r="A16" s="3150" t="s">
        <v>177</v>
      </c>
      <c r="B16" s="3151"/>
      <c r="C16" s="3163"/>
      <c r="D16" s="161">
        <v>11351</v>
      </c>
      <c r="E16" s="161">
        <v>11129</v>
      </c>
      <c r="F16" s="161">
        <v>10706</v>
      </c>
      <c r="G16" s="161">
        <v>11132</v>
      </c>
      <c r="H16" s="161">
        <v>9481</v>
      </c>
      <c r="I16" s="161">
        <v>9218</v>
      </c>
      <c r="J16" s="161">
        <v>9302</v>
      </c>
      <c r="K16" s="161">
        <v>11009</v>
      </c>
      <c r="L16" s="161">
        <v>10644</v>
      </c>
      <c r="M16" s="161">
        <v>10397</v>
      </c>
    </row>
    <row r="17" spans="1:13" ht="12.95" customHeight="1">
      <c r="A17" s="2316" t="s">
        <v>382</v>
      </c>
      <c r="B17" s="2308"/>
      <c r="C17" s="3164"/>
      <c r="D17" s="72">
        <v>4526</v>
      </c>
      <c r="E17" s="72">
        <v>4493</v>
      </c>
      <c r="F17" s="72">
        <v>5681</v>
      </c>
      <c r="G17" s="72">
        <v>5386</v>
      </c>
      <c r="H17" s="72">
        <v>4364</v>
      </c>
      <c r="I17" s="72">
        <v>5072</v>
      </c>
      <c r="J17" s="72">
        <v>4733</v>
      </c>
      <c r="K17" s="72">
        <v>4399</v>
      </c>
      <c r="L17" s="72">
        <v>3718</v>
      </c>
      <c r="M17" s="72">
        <v>3731</v>
      </c>
    </row>
    <row r="18" spans="1:13" ht="12.95" customHeight="1">
      <c r="A18" s="3150" t="s">
        <v>206</v>
      </c>
      <c r="B18" s="3151"/>
      <c r="C18" s="3163"/>
      <c r="D18" s="161">
        <v>2478</v>
      </c>
      <c r="E18" s="161">
        <v>2385</v>
      </c>
      <c r="F18" s="161">
        <v>3839</v>
      </c>
      <c r="G18" s="161">
        <v>3864</v>
      </c>
      <c r="H18" s="161">
        <v>3712</v>
      </c>
      <c r="I18" s="161">
        <v>3445</v>
      </c>
      <c r="J18" s="161">
        <v>4087</v>
      </c>
      <c r="K18" s="161">
        <v>4661</v>
      </c>
      <c r="L18" s="161">
        <v>5362</v>
      </c>
      <c r="M18" s="161">
        <v>4918</v>
      </c>
    </row>
    <row r="19" spans="1:13" ht="12.95" customHeight="1">
      <c r="A19" s="2316" t="s">
        <v>383</v>
      </c>
      <c r="B19" s="2308"/>
      <c r="C19" s="3164"/>
      <c r="D19" s="54">
        <v>487</v>
      </c>
      <c r="E19" s="54">
        <v>472</v>
      </c>
      <c r="F19" s="54">
        <v>485</v>
      </c>
      <c r="G19" s="54">
        <v>632</v>
      </c>
      <c r="H19" s="54">
        <v>827</v>
      </c>
      <c r="I19" s="54">
        <v>873</v>
      </c>
      <c r="J19" s="54">
        <v>839</v>
      </c>
      <c r="K19" s="54">
        <v>841</v>
      </c>
      <c r="L19" s="54">
        <v>777</v>
      </c>
      <c r="M19" s="54">
        <v>672</v>
      </c>
    </row>
    <row r="20" spans="1:13" ht="12.95" customHeight="1">
      <c r="A20" s="3150" t="s">
        <v>384</v>
      </c>
      <c r="B20" s="3151"/>
      <c r="C20" s="3163"/>
      <c r="D20" s="160">
        <v>215</v>
      </c>
      <c r="E20" s="160">
        <v>392</v>
      </c>
      <c r="F20" s="160">
        <v>369</v>
      </c>
      <c r="G20" s="160">
        <v>489</v>
      </c>
      <c r="H20" s="160">
        <v>447</v>
      </c>
      <c r="I20" s="160">
        <v>622</v>
      </c>
      <c r="J20" s="160">
        <v>851</v>
      </c>
      <c r="K20" s="161">
        <v>1084</v>
      </c>
      <c r="L20" s="161">
        <v>1309</v>
      </c>
      <c r="M20" s="161">
        <v>1167</v>
      </c>
    </row>
    <row r="21" spans="1:13" ht="12.95" customHeight="1">
      <c r="A21" s="2316" t="s">
        <v>207</v>
      </c>
      <c r="B21" s="2308"/>
      <c r="C21" s="3164"/>
      <c r="D21" s="54">
        <v>842</v>
      </c>
      <c r="E21" s="54">
        <v>687</v>
      </c>
      <c r="F21" s="54">
        <v>675</v>
      </c>
      <c r="G21" s="54">
        <v>970</v>
      </c>
      <c r="H21" s="54">
        <v>911</v>
      </c>
      <c r="I21" s="54">
        <v>984</v>
      </c>
      <c r="J21" s="72">
        <v>1063</v>
      </c>
      <c r="K21" s="72">
        <v>1031</v>
      </c>
      <c r="L21" s="54">
        <v>733</v>
      </c>
      <c r="M21" s="54">
        <v>708</v>
      </c>
    </row>
    <row r="22" spans="1:13" ht="12.95" customHeight="1">
      <c r="A22" s="3150" t="s">
        <v>208</v>
      </c>
      <c r="B22" s="3151"/>
      <c r="C22" s="3163"/>
      <c r="D22" s="161">
        <v>3694</v>
      </c>
      <c r="E22" s="161">
        <v>3654</v>
      </c>
      <c r="F22" s="161">
        <v>3113</v>
      </c>
      <c r="G22" s="161">
        <v>3132</v>
      </c>
      <c r="H22" s="161">
        <v>2719</v>
      </c>
      <c r="I22" s="161">
        <v>2360</v>
      </c>
      <c r="J22" s="161">
        <v>3050</v>
      </c>
      <c r="K22" s="161">
        <v>2756</v>
      </c>
      <c r="L22" s="161">
        <v>2790</v>
      </c>
      <c r="M22" s="161">
        <v>2672</v>
      </c>
    </row>
    <row r="23" spans="1:13" ht="12.95" customHeight="1">
      <c r="A23" s="2316" t="s">
        <v>209</v>
      </c>
      <c r="B23" s="2308"/>
      <c r="C23" s="3164"/>
      <c r="D23" s="72">
        <v>1727</v>
      </c>
      <c r="E23" s="72">
        <v>2137</v>
      </c>
      <c r="F23" s="72">
        <v>2023</v>
      </c>
      <c r="G23" s="72">
        <v>2418</v>
      </c>
      <c r="H23" s="72">
        <v>2894</v>
      </c>
      <c r="I23" s="72">
        <v>2421</v>
      </c>
      <c r="J23" s="72">
        <v>2470</v>
      </c>
      <c r="K23" s="72">
        <v>2490</v>
      </c>
      <c r="L23" s="72">
        <v>1927</v>
      </c>
      <c r="M23" s="72">
        <v>2779</v>
      </c>
    </row>
    <row r="24" spans="1:13" ht="12.95" customHeight="1">
      <c r="A24" s="3150" t="s">
        <v>210</v>
      </c>
      <c r="B24" s="3151"/>
      <c r="C24" s="3163"/>
      <c r="D24" s="161">
        <v>1414</v>
      </c>
      <c r="E24" s="161">
        <v>1254</v>
      </c>
      <c r="F24" s="161">
        <v>1295</v>
      </c>
      <c r="G24" s="161">
        <v>1527</v>
      </c>
      <c r="H24" s="161">
        <v>1689</v>
      </c>
      <c r="I24" s="161">
        <v>2097</v>
      </c>
      <c r="J24" s="161">
        <v>1771</v>
      </c>
      <c r="K24" s="161">
        <v>1946</v>
      </c>
      <c r="L24" s="161">
        <v>1888</v>
      </c>
      <c r="M24" s="161">
        <v>1597</v>
      </c>
    </row>
    <row r="25" spans="1:13" ht="12.95" customHeight="1">
      <c r="A25" s="3155" t="s">
        <v>385</v>
      </c>
      <c r="B25" s="3156"/>
      <c r="C25" s="3166"/>
      <c r="D25" s="195">
        <v>17146</v>
      </c>
      <c r="E25" s="195">
        <v>14711</v>
      </c>
      <c r="F25" s="195">
        <v>17866</v>
      </c>
      <c r="G25" s="195">
        <v>17490</v>
      </c>
      <c r="H25" s="195">
        <v>18231</v>
      </c>
      <c r="I25" s="195">
        <v>20926</v>
      </c>
      <c r="J25" s="195">
        <v>26220</v>
      </c>
      <c r="K25" s="195">
        <v>31384</v>
      </c>
      <c r="L25" s="195">
        <v>31226</v>
      </c>
      <c r="M25" s="195">
        <v>31273</v>
      </c>
    </row>
    <row r="26" spans="1:13" ht="12.95" customHeight="1">
      <c r="A26" s="3161" t="s">
        <v>386</v>
      </c>
      <c r="B26" s="3162"/>
      <c r="C26" s="3167"/>
      <c r="D26" s="196">
        <v>63232</v>
      </c>
      <c r="E26" s="196">
        <v>63158</v>
      </c>
      <c r="F26" s="196">
        <v>69556</v>
      </c>
      <c r="G26" s="196">
        <v>72890</v>
      </c>
      <c r="H26" s="196">
        <v>70712</v>
      </c>
      <c r="I26" s="196">
        <v>75688</v>
      </c>
      <c r="J26" s="196">
        <v>82192</v>
      </c>
      <c r="K26" s="196">
        <v>94804</v>
      </c>
      <c r="L26" s="196">
        <v>93064</v>
      </c>
      <c r="M26" s="196">
        <v>93519</v>
      </c>
    </row>
    <row r="27" spans="1:13" ht="12" customHeight="1">
      <c r="A27" s="59" t="s">
        <v>665</v>
      </c>
      <c r="B27" s="2312" t="s">
        <v>0</v>
      </c>
      <c r="C27" s="2312"/>
      <c r="D27" s="2312"/>
      <c r="E27" s="2312"/>
      <c r="F27" s="2312"/>
      <c r="G27" s="2312"/>
      <c r="H27" s="2312"/>
      <c r="I27" s="2312"/>
      <c r="J27" s="2312"/>
      <c r="K27" s="2312"/>
      <c r="L27" s="2312"/>
      <c r="M27" s="2312"/>
    </row>
    <row r="28" spans="1:13" ht="12" customHeight="1">
      <c r="B28" s="2312"/>
      <c r="C28" s="2312"/>
      <c r="D28" s="2312"/>
      <c r="E28" s="2312"/>
      <c r="F28" s="2312"/>
      <c r="G28" s="2312"/>
      <c r="H28" s="2312"/>
      <c r="I28" s="2312"/>
      <c r="J28" s="2312"/>
      <c r="K28" s="2312"/>
      <c r="L28" s="2312"/>
      <c r="M28" s="2312"/>
    </row>
    <row r="29" spans="1:13" ht="12" customHeight="1">
      <c r="A29" s="2357" t="s">
        <v>667</v>
      </c>
      <c r="B29" s="2357"/>
      <c r="C29" s="2357" t="s">
        <v>488</v>
      </c>
      <c r="D29" s="2357"/>
      <c r="E29" s="2357"/>
      <c r="F29" s="2357"/>
      <c r="G29" s="2357"/>
      <c r="H29" s="2357"/>
      <c r="I29" s="2357"/>
      <c r="J29" s="2357"/>
      <c r="K29" s="2357"/>
      <c r="L29" s="2357"/>
      <c r="M29" s="2357"/>
    </row>
    <row r="30" spans="1:13" ht="12" customHeight="1">
      <c r="C30" s="2357"/>
      <c r="D30" s="2357"/>
      <c r="E30" s="2357"/>
      <c r="F30" s="2357"/>
      <c r="G30" s="2357"/>
      <c r="H30" s="2357"/>
      <c r="I30" s="2357"/>
      <c r="J30" s="2357"/>
      <c r="K30" s="2357"/>
      <c r="L30" s="2357"/>
      <c r="M30" s="2357"/>
    </row>
    <row r="31" spans="1:13" ht="12" customHeight="1">
      <c r="C31" s="2357" t="s">
        <v>489</v>
      </c>
      <c r="D31" s="2357"/>
      <c r="E31" s="2357"/>
      <c r="F31" s="2357"/>
      <c r="G31" s="2357"/>
      <c r="H31" s="2357"/>
      <c r="I31" s="2357"/>
      <c r="J31" s="2357"/>
      <c r="K31" s="2357"/>
      <c r="L31" s="2357"/>
      <c r="M31" s="2357"/>
    </row>
    <row r="32" spans="1:13" ht="12" customHeight="1">
      <c r="C32" s="2357" t="s">
        <v>490</v>
      </c>
      <c r="D32" s="2357"/>
      <c r="E32" s="2357"/>
      <c r="F32" s="2357"/>
      <c r="G32" s="2357"/>
      <c r="H32" s="2357"/>
      <c r="I32" s="2357"/>
      <c r="J32" s="2357"/>
      <c r="K32" s="2357"/>
      <c r="L32" s="2357"/>
      <c r="M32" s="2357"/>
    </row>
  </sheetData>
  <mergeCells count="30">
    <mergeCell ref="C31:M31"/>
    <mergeCell ref="C32:M32"/>
    <mergeCell ref="A1:M2"/>
    <mergeCell ref="B27:M28"/>
    <mergeCell ref="A29:B29"/>
    <mergeCell ref="C29:M30"/>
    <mergeCell ref="A23:C23"/>
    <mergeCell ref="A24:C24"/>
    <mergeCell ref="A25:C25"/>
    <mergeCell ref="A26:C26"/>
    <mergeCell ref="A19:C19"/>
    <mergeCell ref="A20:C20"/>
    <mergeCell ref="A21:C21"/>
    <mergeCell ref="A22:C22"/>
    <mergeCell ref="A15:C15"/>
    <mergeCell ref="A16:C16"/>
    <mergeCell ref="A17:C17"/>
    <mergeCell ref="A18:C18"/>
    <mergeCell ref="A11:C11"/>
    <mergeCell ref="A12:C12"/>
    <mergeCell ref="A13:C13"/>
    <mergeCell ref="A14:C14"/>
    <mergeCell ref="A8:C8"/>
    <mergeCell ref="A9:C9"/>
    <mergeCell ref="A10:C10"/>
    <mergeCell ref="A3:C3"/>
    <mergeCell ref="A4:C4"/>
    <mergeCell ref="A5:C5"/>
    <mergeCell ref="A6:C6"/>
    <mergeCell ref="A7:C7"/>
  </mergeCells>
  <phoneticPr fontId="39" type="noConversion"/>
  <pageMargins left="0.75" right="0.75" top="1" bottom="1" header="0.5" footer="0.5"/>
  <pageSetup orientation="landscape" horizontalDpi="1200" verticalDpi="1200" r:id="rId1"/>
  <headerFooter alignWithMargins="0"/>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tabColor indexed="57"/>
  </sheetPr>
  <dimension ref="A1:S32"/>
  <sheetViews>
    <sheetView showGridLines="0" workbookViewId="0">
      <selection activeCell="A3" sqref="A3:M32"/>
    </sheetView>
  </sheetViews>
  <sheetFormatPr defaultRowHeight="12.75"/>
  <cols>
    <col min="1" max="1" width="4.5703125" customWidth="1"/>
    <col min="2" max="2" width="2.5703125" customWidth="1"/>
    <col min="3" max="3" width="10.5703125" customWidth="1"/>
    <col min="15" max="15" width="20" customWidth="1"/>
  </cols>
  <sheetData>
    <row r="1" spans="1:19" ht="12.75" customHeight="1">
      <c r="A1" s="2437" t="s">
        <v>390</v>
      </c>
      <c r="B1" s="2437"/>
      <c r="C1" s="2437"/>
      <c r="D1" s="2437"/>
      <c r="E1" s="2437"/>
      <c r="F1" s="2437"/>
      <c r="G1" s="2437"/>
      <c r="H1" s="2437"/>
      <c r="I1" s="2437"/>
      <c r="J1" s="2437"/>
      <c r="K1" s="2437"/>
      <c r="L1" s="2437"/>
      <c r="M1" s="2437"/>
    </row>
    <row r="2" spans="1:19">
      <c r="A2" s="2405"/>
      <c r="B2" s="2405"/>
      <c r="C2" s="2405"/>
      <c r="D2" s="2405"/>
      <c r="E2" s="2405"/>
      <c r="F2" s="2405"/>
      <c r="G2" s="2405"/>
      <c r="H2" s="2405"/>
      <c r="I2" s="2405"/>
      <c r="J2" s="2405"/>
      <c r="K2" s="2405"/>
      <c r="L2" s="2405"/>
      <c r="M2" s="2405"/>
    </row>
    <row r="3" spans="1:19" ht="12.95" customHeight="1">
      <c r="A3" s="3159" t="s">
        <v>377</v>
      </c>
      <c r="B3" s="3160"/>
      <c r="C3" s="3160"/>
      <c r="D3" s="192">
        <v>1993</v>
      </c>
      <c r="E3" s="192">
        <v>1994</v>
      </c>
      <c r="F3" s="192">
        <v>1995</v>
      </c>
      <c r="G3" s="192">
        <v>1996</v>
      </c>
      <c r="H3" s="192">
        <v>1997</v>
      </c>
      <c r="I3" s="192">
        <v>1998</v>
      </c>
      <c r="J3" s="192">
        <v>1999</v>
      </c>
      <c r="K3" s="192">
        <v>2000</v>
      </c>
      <c r="L3" s="192">
        <v>2001</v>
      </c>
      <c r="M3" s="193">
        <v>2002</v>
      </c>
    </row>
    <row r="4" spans="1:19" ht="12.95" customHeight="1">
      <c r="A4" s="3153" t="s">
        <v>212</v>
      </c>
      <c r="B4" s="3154"/>
      <c r="C4" s="3154"/>
      <c r="D4" s="160">
        <v>849</v>
      </c>
      <c r="E4" s="161">
        <v>1544</v>
      </c>
      <c r="F4" s="161">
        <v>1671</v>
      </c>
      <c r="G4" s="161">
        <v>1547</v>
      </c>
      <c r="H4" s="161">
        <v>1577</v>
      </c>
      <c r="I4" s="161">
        <v>2633</v>
      </c>
      <c r="J4" s="161">
        <v>2515</v>
      </c>
      <c r="K4" s="161">
        <v>2431</v>
      </c>
      <c r="L4" s="161">
        <v>3486</v>
      </c>
      <c r="M4" s="161">
        <v>3602</v>
      </c>
    </row>
    <row r="5" spans="1:19" ht="12.95" customHeight="1">
      <c r="A5" s="2316" t="s">
        <v>199</v>
      </c>
      <c r="B5" s="2308"/>
      <c r="C5" s="2308"/>
      <c r="D5" s="54">
        <v>625</v>
      </c>
      <c r="E5" s="54">
        <v>770</v>
      </c>
      <c r="F5" s="54">
        <v>945</v>
      </c>
      <c r="G5" s="72">
        <v>1194</v>
      </c>
      <c r="H5" s="72">
        <v>1402</v>
      </c>
      <c r="I5" s="72">
        <v>1495</v>
      </c>
      <c r="J5" s="72">
        <v>1679</v>
      </c>
      <c r="K5" s="72">
        <v>1620</v>
      </c>
      <c r="L5" s="72">
        <v>1786</v>
      </c>
      <c r="M5" s="72">
        <v>2044</v>
      </c>
      <c r="O5" t="s">
        <v>363</v>
      </c>
    </row>
    <row r="6" spans="1:19" ht="12.95" customHeight="1">
      <c r="A6" s="3150" t="s">
        <v>200</v>
      </c>
      <c r="B6" s="3151"/>
      <c r="C6" s="3151"/>
      <c r="D6" s="161">
        <v>1185</v>
      </c>
      <c r="E6" s="161">
        <v>1859</v>
      </c>
      <c r="F6" s="161">
        <v>2401</v>
      </c>
      <c r="G6" s="161">
        <v>2127</v>
      </c>
      <c r="H6" s="161">
        <v>1768</v>
      </c>
      <c r="I6" s="161">
        <v>2907</v>
      </c>
      <c r="J6" s="161">
        <v>1960</v>
      </c>
      <c r="K6" s="161">
        <v>2945</v>
      </c>
      <c r="L6" s="161">
        <v>3423</v>
      </c>
      <c r="M6" s="161">
        <v>4273</v>
      </c>
      <c r="O6" s="1">
        <v>40438</v>
      </c>
    </row>
    <row r="7" spans="1:19" ht="12.95" customHeight="1">
      <c r="A7" s="2316" t="s">
        <v>378</v>
      </c>
      <c r="B7" s="2308"/>
      <c r="C7" s="2308"/>
      <c r="D7" s="54">
        <v>138</v>
      </c>
      <c r="E7" s="54">
        <v>219</v>
      </c>
      <c r="F7" s="54">
        <v>295</v>
      </c>
      <c r="G7" s="54">
        <v>512</v>
      </c>
      <c r="H7" s="54">
        <v>472</v>
      </c>
      <c r="I7" s="54">
        <v>451</v>
      </c>
      <c r="J7" s="54">
        <v>493</v>
      </c>
      <c r="K7" s="54">
        <v>553</v>
      </c>
      <c r="L7" s="54">
        <v>561</v>
      </c>
      <c r="M7" s="54">
        <v>474</v>
      </c>
      <c r="O7" s="1">
        <v>40955</v>
      </c>
    </row>
    <row r="8" spans="1:19" ht="12.95" customHeight="1">
      <c r="A8" s="3150" t="s">
        <v>201</v>
      </c>
      <c r="B8" s="3151"/>
      <c r="C8" s="3151"/>
      <c r="D8" s="161">
        <v>1366</v>
      </c>
      <c r="E8" s="161">
        <v>2226</v>
      </c>
      <c r="F8" s="161">
        <v>2922</v>
      </c>
      <c r="G8" s="161">
        <v>3531</v>
      </c>
      <c r="H8" s="161">
        <v>4424</v>
      </c>
      <c r="I8" s="161">
        <v>5002</v>
      </c>
      <c r="J8" s="161">
        <v>4555</v>
      </c>
      <c r="K8" s="161">
        <v>5398</v>
      </c>
      <c r="L8" s="161">
        <v>5186</v>
      </c>
      <c r="M8" s="161">
        <v>4588</v>
      </c>
    </row>
    <row r="9" spans="1:19" ht="12.95" customHeight="1">
      <c r="A9" s="2316" t="s">
        <v>202</v>
      </c>
      <c r="B9" s="2308"/>
      <c r="C9" s="2308"/>
      <c r="D9" s="54">
        <v>367</v>
      </c>
      <c r="E9" s="54">
        <v>470</v>
      </c>
      <c r="F9" s="54">
        <v>549</v>
      </c>
      <c r="G9" s="54">
        <v>553</v>
      </c>
      <c r="H9" s="54">
        <v>916</v>
      </c>
      <c r="I9" s="72">
        <v>1510</v>
      </c>
      <c r="J9" s="72">
        <v>1172</v>
      </c>
      <c r="K9" s="72">
        <v>1225</v>
      </c>
      <c r="L9" s="72">
        <v>1049</v>
      </c>
      <c r="M9" s="54">
        <v>851</v>
      </c>
      <c r="O9" s="30"/>
      <c r="P9" s="30"/>
      <c r="Q9" s="30"/>
      <c r="R9" s="30"/>
      <c r="S9" s="30"/>
    </row>
    <row r="10" spans="1:19" ht="12.95" customHeight="1">
      <c r="A10" s="3150" t="s">
        <v>214</v>
      </c>
      <c r="B10" s="3151"/>
      <c r="C10" s="3151"/>
      <c r="D10" s="160">
        <v>202</v>
      </c>
      <c r="E10" s="160">
        <v>395</v>
      </c>
      <c r="F10" s="160">
        <v>497</v>
      </c>
      <c r="G10" s="160">
        <v>288</v>
      </c>
      <c r="H10" s="160">
        <v>505</v>
      </c>
      <c r="I10" s="160">
        <v>578</v>
      </c>
      <c r="J10" s="160">
        <v>677</v>
      </c>
      <c r="K10" s="160">
        <v>817</v>
      </c>
      <c r="L10" s="160">
        <v>979</v>
      </c>
      <c r="M10" s="160">
        <v>742</v>
      </c>
      <c r="O10" s="30"/>
      <c r="P10" s="30"/>
      <c r="Q10" s="30"/>
      <c r="R10" s="30"/>
      <c r="S10" s="30"/>
    </row>
    <row r="11" spans="1:19" ht="12.95" customHeight="1">
      <c r="A11" s="2316" t="s">
        <v>203</v>
      </c>
      <c r="B11" s="2308"/>
      <c r="C11" s="2308"/>
      <c r="D11" s="72">
        <v>2716</v>
      </c>
      <c r="E11" s="72">
        <v>2955</v>
      </c>
      <c r="F11" s="72">
        <v>3875</v>
      </c>
      <c r="G11" s="72">
        <v>4210</v>
      </c>
      <c r="H11" s="72">
        <v>3742</v>
      </c>
      <c r="I11" s="72">
        <v>4335</v>
      </c>
      <c r="J11" s="72">
        <v>4100</v>
      </c>
      <c r="K11" s="72">
        <v>4344</v>
      </c>
      <c r="L11" s="72">
        <v>5017</v>
      </c>
      <c r="M11" s="72">
        <v>6104</v>
      </c>
      <c r="O11" s="30"/>
      <c r="P11" s="30"/>
      <c r="Q11" s="30"/>
      <c r="R11" s="30"/>
      <c r="S11" s="30"/>
    </row>
    <row r="12" spans="1:19" ht="12.95" customHeight="1">
      <c r="A12" s="3150" t="s">
        <v>379</v>
      </c>
      <c r="B12" s="3151"/>
      <c r="C12" s="3151"/>
      <c r="D12" s="161">
        <v>1745</v>
      </c>
      <c r="E12" s="161">
        <v>1656</v>
      </c>
      <c r="F12" s="161">
        <v>1706</v>
      </c>
      <c r="G12" s="161">
        <v>2132</v>
      </c>
      <c r="H12" s="161">
        <v>2084</v>
      </c>
      <c r="I12" s="161">
        <v>3422</v>
      </c>
      <c r="J12" s="161">
        <v>5472</v>
      </c>
      <c r="K12" s="161">
        <v>5846</v>
      </c>
      <c r="L12" s="161">
        <v>5729</v>
      </c>
      <c r="M12" s="161">
        <v>5593</v>
      </c>
      <c r="O12" s="30"/>
      <c r="P12" s="30"/>
      <c r="Q12" s="30"/>
      <c r="R12" s="30"/>
      <c r="S12" s="30"/>
    </row>
    <row r="13" spans="1:19" ht="12.95" customHeight="1">
      <c r="A13" s="2316" t="s">
        <v>380</v>
      </c>
      <c r="B13" s="2308"/>
      <c r="C13" s="2308"/>
      <c r="D13" s="54">
        <v>472</v>
      </c>
      <c r="E13" s="54">
        <v>713</v>
      </c>
      <c r="F13" s="54">
        <v>966</v>
      </c>
      <c r="G13" s="72">
        <v>1011</v>
      </c>
      <c r="H13" s="72">
        <v>1024</v>
      </c>
      <c r="I13" s="72">
        <v>1113</v>
      </c>
      <c r="J13" s="72">
        <v>1283</v>
      </c>
      <c r="K13" s="72">
        <v>1768</v>
      </c>
      <c r="L13" s="72">
        <v>1932</v>
      </c>
      <c r="M13" s="72">
        <v>2337</v>
      </c>
      <c r="O13" s="30"/>
      <c r="P13" s="30"/>
      <c r="Q13" s="30"/>
      <c r="R13" s="30"/>
      <c r="S13" s="30"/>
    </row>
    <row r="14" spans="1:19" ht="12.95" customHeight="1">
      <c r="A14" s="3150" t="s">
        <v>381</v>
      </c>
      <c r="B14" s="3151"/>
      <c r="C14" s="3151"/>
      <c r="D14" s="160">
        <v>391</v>
      </c>
      <c r="E14" s="160">
        <v>411</v>
      </c>
      <c r="F14" s="160">
        <v>469</v>
      </c>
      <c r="G14" s="160">
        <v>543</v>
      </c>
      <c r="H14" s="160">
        <v>604</v>
      </c>
      <c r="I14" s="160">
        <v>490</v>
      </c>
      <c r="J14" s="160">
        <v>625</v>
      </c>
      <c r="K14" s="160">
        <v>803</v>
      </c>
      <c r="L14" s="161">
        <v>1200</v>
      </c>
      <c r="M14" s="161">
        <v>1233</v>
      </c>
    </row>
    <row r="15" spans="1:19" ht="12.95" customHeight="1">
      <c r="A15" s="2316" t="s">
        <v>204</v>
      </c>
      <c r="B15" s="2308"/>
      <c r="C15" s="2308"/>
      <c r="D15" s="54">
        <v>610</v>
      </c>
      <c r="E15" s="54">
        <v>884</v>
      </c>
      <c r="F15" s="72">
        <v>1025</v>
      </c>
      <c r="G15" s="72">
        <v>1247</v>
      </c>
      <c r="H15" s="72">
        <v>1345</v>
      </c>
      <c r="I15" s="72">
        <v>1196</v>
      </c>
      <c r="J15" s="72">
        <v>1044</v>
      </c>
      <c r="K15" s="72">
        <v>1068</v>
      </c>
      <c r="L15" s="54">
        <v>814</v>
      </c>
      <c r="M15" s="54">
        <v>832</v>
      </c>
    </row>
    <row r="16" spans="1:19" ht="12.95" customHeight="1">
      <c r="A16" s="3150" t="s">
        <v>177</v>
      </c>
      <c r="B16" s="3151"/>
      <c r="C16" s="3151"/>
      <c r="D16" s="161">
        <v>2092</v>
      </c>
      <c r="E16" s="161">
        <v>2578</v>
      </c>
      <c r="F16" s="161">
        <v>2974</v>
      </c>
      <c r="G16" s="161">
        <v>3571</v>
      </c>
      <c r="H16" s="161">
        <v>3839</v>
      </c>
      <c r="I16" s="161">
        <v>3682</v>
      </c>
      <c r="J16" s="161">
        <v>3491</v>
      </c>
      <c r="K16" s="161">
        <v>3544</v>
      </c>
      <c r="L16" s="161">
        <v>3501</v>
      </c>
      <c r="M16" s="161">
        <v>3923</v>
      </c>
    </row>
    <row r="17" spans="1:13" ht="12.95" customHeight="1">
      <c r="A17" s="2316" t="s">
        <v>382</v>
      </c>
      <c r="B17" s="2308"/>
      <c r="C17" s="2308"/>
      <c r="D17" s="54">
        <v>436</v>
      </c>
      <c r="E17" s="54">
        <v>628</v>
      </c>
      <c r="F17" s="54">
        <v>742</v>
      </c>
      <c r="G17" s="54">
        <v>627</v>
      </c>
      <c r="H17" s="54">
        <v>500</v>
      </c>
      <c r="I17" s="54">
        <v>532</v>
      </c>
      <c r="J17" s="54">
        <v>533</v>
      </c>
      <c r="K17" s="54">
        <v>539</v>
      </c>
      <c r="L17" s="54">
        <v>647</v>
      </c>
      <c r="M17" s="54">
        <v>944</v>
      </c>
    </row>
    <row r="18" spans="1:13" ht="12.95" customHeight="1">
      <c r="A18" s="3150" t="s">
        <v>206</v>
      </c>
      <c r="B18" s="3151"/>
      <c r="C18" s="3151"/>
      <c r="D18" s="161">
        <v>1955</v>
      </c>
      <c r="E18" s="161">
        <v>2086</v>
      </c>
      <c r="F18" s="161">
        <v>3059</v>
      </c>
      <c r="G18" s="161">
        <v>3432</v>
      </c>
      <c r="H18" s="161">
        <v>4560</v>
      </c>
      <c r="I18" s="161">
        <v>5302</v>
      </c>
      <c r="J18" s="161">
        <v>5465</v>
      </c>
      <c r="K18" s="161">
        <v>4928</v>
      </c>
      <c r="L18" s="161">
        <v>5496</v>
      </c>
      <c r="M18" s="161">
        <v>6787</v>
      </c>
    </row>
    <row r="19" spans="1:13" ht="12.95" customHeight="1">
      <c r="A19" s="2316" t="s">
        <v>383</v>
      </c>
      <c r="B19" s="2308"/>
      <c r="C19" s="2308"/>
      <c r="D19" s="54">
        <v>226</v>
      </c>
      <c r="E19" s="54">
        <v>451</v>
      </c>
      <c r="F19" s="54">
        <v>474</v>
      </c>
      <c r="G19" s="54">
        <v>610</v>
      </c>
      <c r="H19" s="54">
        <v>741</v>
      </c>
      <c r="I19" s="54">
        <v>727</v>
      </c>
      <c r="J19" s="72">
        <v>1028</v>
      </c>
      <c r="K19" s="72">
        <v>1073</v>
      </c>
      <c r="L19" s="72">
        <v>1284</v>
      </c>
      <c r="M19" s="72">
        <v>1366</v>
      </c>
    </row>
    <row r="20" spans="1:13" ht="12.95" customHeight="1">
      <c r="A20" s="3150" t="s">
        <v>384</v>
      </c>
      <c r="B20" s="3151"/>
      <c r="C20" s="3151"/>
      <c r="D20" s="160">
        <v>155</v>
      </c>
      <c r="E20" s="160">
        <v>897</v>
      </c>
      <c r="F20" s="160">
        <v>861</v>
      </c>
      <c r="G20" s="160">
        <v>924</v>
      </c>
      <c r="H20" s="161">
        <v>1109</v>
      </c>
      <c r="I20" s="161">
        <v>1338</v>
      </c>
      <c r="J20" s="161">
        <v>1639</v>
      </c>
      <c r="K20" s="161">
        <v>1763</v>
      </c>
      <c r="L20" s="161">
        <v>2311</v>
      </c>
      <c r="M20" s="161">
        <v>2866</v>
      </c>
    </row>
    <row r="21" spans="1:13" ht="12.95" customHeight="1">
      <c r="A21" s="2316" t="s">
        <v>207</v>
      </c>
      <c r="B21" s="2308"/>
      <c r="C21" s="2308"/>
      <c r="D21" s="54">
        <v>479</v>
      </c>
      <c r="E21" s="54">
        <v>512</v>
      </c>
      <c r="F21" s="54">
        <v>480</v>
      </c>
      <c r="G21" s="54">
        <v>626</v>
      </c>
      <c r="H21" s="54">
        <v>970</v>
      </c>
      <c r="I21" s="72">
        <v>1128</v>
      </c>
      <c r="J21" s="54">
        <v>923</v>
      </c>
      <c r="K21" s="54">
        <v>955</v>
      </c>
      <c r="L21" s="72">
        <v>1107</v>
      </c>
      <c r="M21" s="72">
        <v>1174</v>
      </c>
    </row>
    <row r="22" spans="1:13" ht="12.95" customHeight="1">
      <c r="A22" s="3150" t="s">
        <v>208</v>
      </c>
      <c r="B22" s="3151"/>
      <c r="C22" s="3151"/>
      <c r="D22" s="160">
        <v>451</v>
      </c>
      <c r="E22" s="160">
        <v>500</v>
      </c>
      <c r="F22" s="160">
        <v>506</v>
      </c>
      <c r="G22" s="160">
        <v>424</v>
      </c>
      <c r="H22" s="160">
        <v>388</v>
      </c>
      <c r="I22" s="160">
        <v>391</v>
      </c>
      <c r="J22" s="160">
        <v>469</v>
      </c>
      <c r="K22" s="160">
        <v>627</v>
      </c>
      <c r="L22" s="160">
        <v>704</v>
      </c>
      <c r="M22" s="160">
        <v>607</v>
      </c>
    </row>
    <row r="23" spans="1:13" ht="12.95" customHeight="1">
      <c r="A23" s="2316" t="s">
        <v>209</v>
      </c>
      <c r="B23" s="2308"/>
      <c r="C23" s="2308"/>
      <c r="D23" s="54">
        <v>406</v>
      </c>
      <c r="E23" s="54">
        <v>910</v>
      </c>
      <c r="F23" s="54">
        <v>993</v>
      </c>
      <c r="G23" s="54">
        <v>899</v>
      </c>
      <c r="H23" s="72">
        <v>1663</v>
      </c>
      <c r="I23" s="54">
        <v>936</v>
      </c>
      <c r="J23" s="54">
        <v>808</v>
      </c>
      <c r="K23" s="72">
        <v>1414</v>
      </c>
      <c r="L23" s="72">
        <v>1596</v>
      </c>
      <c r="M23" s="72">
        <v>1403</v>
      </c>
    </row>
    <row r="24" spans="1:13" ht="12.95" customHeight="1">
      <c r="A24" s="3150" t="s">
        <v>210</v>
      </c>
      <c r="B24" s="3151"/>
      <c r="C24" s="3151"/>
      <c r="D24" s="161">
        <v>2102</v>
      </c>
      <c r="E24" s="161">
        <v>2712</v>
      </c>
      <c r="F24" s="161">
        <v>2035</v>
      </c>
      <c r="G24" s="161">
        <v>2167</v>
      </c>
      <c r="H24" s="161">
        <v>2394</v>
      </c>
      <c r="I24" s="161">
        <v>2360</v>
      </c>
      <c r="J24" s="161">
        <v>2516</v>
      </c>
      <c r="K24" s="161">
        <v>2510</v>
      </c>
      <c r="L24" s="161">
        <v>2135</v>
      </c>
      <c r="M24" s="161">
        <v>2332</v>
      </c>
    </row>
    <row r="25" spans="1:13" ht="12.95" customHeight="1">
      <c r="A25" s="3155" t="s">
        <v>385</v>
      </c>
      <c r="B25" s="3156"/>
      <c r="C25" s="3156"/>
      <c r="D25" s="195">
        <v>9905</v>
      </c>
      <c r="E25" s="195">
        <v>14658</v>
      </c>
      <c r="F25" s="195">
        <v>15814</v>
      </c>
      <c r="G25" s="195">
        <v>21595</v>
      </c>
      <c r="H25" s="195">
        <v>28693</v>
      </c>
      <c r="I25" s="195">
        <v>35314</v>
      </c>
      <c r="J25" s="195">
        <v>44621</v>
      </c>
      <c r="K25" s="195">
        <v>50255</v>
      </c>
      <c r="L25" s="195">
        <v>60569</v>
      </c>
      <c r="M25" s="195">
        <v>65397</v>
      </c>
    </row>
    <row r="26" spans="1:13" ht="12.95" customHeight="1">
      <c r="A26" s="3157" t="s">
        <v>386</v>
      </c>
      <c r="B26" s="3158"/>
      <c r="C26" s="3158"/>
      <c r="D26" s="196">
        <v>28873</v>
      </c>
      <c r="E26" s="196">
        <v>40034</v>
      </c>
      <c r="F26" s="196">
        <v>45259</v>
      </c>
      <c r="G26" s="196">
        <v>53770</v>
      </c>
      <c r="H26" s="196">
        <v>64720</v>
      </c>
      <c r="I26" s="196">
        <v>76842</v>
      </c>
      <c r="J26" s="196">
        <v>87068</v>
      </c>
      <c r="K26" s="196">
        <v>96426</v>
      </c>
      <c r="L26" s="196">
        <v>110512</v>
      </c>
      <c r="M26" s="196">
        <v>119472</v>
      </c>
    </row>
    <row r="27" spans="1:13" ht="12" customHeight="1">
      <c r="A27" s="59" t="s">
        <v>665</v>
      </c>
      <c r="B27" s="2312" t="s">
        <v>0</v>
      </c>
      <c r="C27" s="2312"/>
      <c r="D27" s="2312"/>
      <c r="E27" s="2312"/>
      <c r="F27" s="2312"/>
      <c r="G27" s="2312"/>
      <c r="H27" s="2312"/>
      <c r="I27" s="2312"/>
      <c r="J27" s="2312"/>
      <c r="K27" s="2312"/>
      <c r="L27" s="2312"/>
      <c r="M27" s="2312"/>
    </row>
    <row r="28" spans="1:13" ht="12" customHeight="1">
      <c r="B28" s="2312"/>
      <c r="C28" s="2312"/>
      <c r="D28" s="2312"/>
      <c r="E28" s="2312"/>
      <c r="F28" s="2312"/>
      <c r="G28" s="2312"/>
      <c r="H28" s="2312"/>
      <c r="I28" s="2312"/>
      <c r="J28" s="2312"/>
      <c r="K28" s="2312"/>
      <c r="L28" s="2312"/>
      <c r="M28" s="2312"/>
    </row>
    <row r="29" spans="1:13" ht="12" customHeight="1">
      <c r="A29" s="2357" t="s">
        <v>667</v>
      </c>
      <c r="B29" s="2357"/>
      <c r="C29" s="2357" t="s">
        <v>488</v>
      </c>
      <c r="D29" s="2357"/>
      <c r="E29" s="2357"/>
      <c r="F29" s="2357"/>
      <c r="G29" s="2357"/>
      <c r="H29" s="2357"/>
      <c r="I29" s="2357"/>
      <c r="J29" s="2357"/>
      <c r="K29" s="2357"/>
      <c r="L29" s="2357"/>
      <c r="M29" s="2357"/>
    </row>
    <row r="30" spans="1:13" ht="12" customHeight="1">
      <c r="C30" s="2357"/>
      <c r="D30" s="2357"/>
      <c r="E30" s="2357"/>
      <c r="F30" s="2357"/>
      <c r="G30" s="2357"/>
      <c r="H30" s="2357"/>
      <c r="I30" s="2357"/>
      <c r="J30" s="2357"/>
      <c r="K30" s="2357"/>
      <c r="L30" s="2357"/>
      <c r="M30" s="2357"/>
    </row>
    <row r="31" spans="1:13" ht="12" customHeight="1">
      <c r="C31" s="2357" t="s">
        <v>489</v>
      </c>
      <c r="D31" s="2357"/>
      <c r="E31" s="2357"/>
      <c r="F31" s="2357"/>
      <c r="G31" s="2357"/>
      <c r="H31" s="2357"/>
      <c r="I31" s="2357"/>
      <c r="J31" s="2357"/>
      <c r="K31" s="2357"/>
      <c r="L31" s="2357"/>
      <c r="M31" s="2357"/>
    </row>
    <row r="32" spans="1:13" ht="12" customHeight="1">
      <c r="C32" s="2357" t="s">
        <v>490</v>
      </c>
      <c r="D32" s="2357"/>
      <c r="E32" s="2357"/>
      <c r="F32" s="2357"/>
      <c r="G32" s="2357"/>
      <c r="H32" s="2357"/>
      <c r="I32" s="2357"/>
      <c r="J32" s="2357"/>
      <c r="K32" s="2357"/>
      <c r="L32" s="2357"/>
      <c r="M32" s="2357"/>
    </row>
  </sheetData>
  <mergeCells count="30">
    <mergeCell ref="C31:M31"/>
    <mergeCell ref="C32:M32"/>
    <mergeCell ref="A1:M2"/>
    <mergeCell ref="B27:M28"/>
    <mergeCell ref="A29:B29"/>
    <mergeCell ref="C29:M30"/>
    <mergeCell ref="A23:C23"/>
    <mergeCell ref="A24:C24"/>
    <mergeCell ref="A25:C25"/>
    <mergeCell ref="A26:C26"/>
    <mergeCell ref="A19:C19"/>
    <mergeCell ref="A20:C20"/>
    <mergeCell ref="A21:C21"/>
    <mergeCell ref="A22:C22"/>
    <mergeCell ref="A15:C15"/>
    <mergeCell ref="A16:C16"/>
    <mergeCell ref="A17:C17"/>
    <mergeCell ref="A18:C18"/>
    <mergeCell ref="A11:C11"/>
    <mergeCell ref="A12:C12"/>
    <mergeCell ref="A13:C13"/>
    <mergeCell ref="A14:C14"/>
    <mergeCell ref="A8:C8"/>
    <mergeCell ref="A9:C9"/>
    <mergeCell ref="A10:C10"/>
    <mergeCell ref="A3:C3"/>
    <mergeCell ref="A4:C4"/>
    <mergeCell ref="A5:C5"/>
    <mergeCell ref="A6:C6"/>
    <mergeCell ref="A7:C7"/>
  </mergeCells>
  <phoneticPr fontId="39" type="noConversion"/>
  <pageMargins left="0.75" right="0.75" top="1" bottom="1" header="0.5" footer="0.5"/>
  <pageSetup orientation="landscape" horizontalDpi="1200" verticalDpi="1200" r:id="rId1"/>
  <headerFooter alignWithMargins="0"/>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tabColor indexed="57"/>
  </sheetPr>
  <dimension ref="A1:S34"/>
  <sheetViews>
    <sheetView showGridLines="0" workbookViewId="0">
      <selection activeCell="A3" sqref="A3:M33"/>
    </sheetView>
  </sheetViews>
  <sheetFormatPr defaultRowHeight="12.75"/>
  <cols>
    <col min="1" max="1" width="4.5703125" customWidth="1"/>
    <col min="2" max="2" width="2.5703125" customWidth="1"/>
    <col min="3" max="3" width="10.5703125" customWidth="1"/>
    <col min="15" max="15" width="18.7109375" customWidth="1"/>
  </cols>
  <sheetData>
    <row r="1" spans="1:19" ht="12.75" customHeight="1">
      <c r="A1" s="2437" t="s">
        <v>391</v>
      </c>
      <c r="B1" s="2437"/>
      <c r="C1" s="2437"/>
      <c r="D1" s="2437"/>
      <c r="E1" s="2437"/>
      <c r="F1" s="2437"/>
      <c r="G1" s="2437"/>
      <c r="H1" s="2437"/>
      <c r="I1" s="2437"/>
      <c r="J1" s="2437"/>
      <c r="K1" s="2437"/>
      <c r="L1" s="2437"/>
      <c r="M1" s="2437"/>
    </row>
    <row r="2" spans="1:19">
      <c r="A2" s="2405"/>
      <c r="B2" s="2405"/>
      <c r="C2" s="2405"/>
      <c r="D2" s="2405"/>
      <c r="E2" s="2405"/>
      <c r="F2" s="2405"/>
      <c r="G2" s="2405"/>
      <c r="H2" s="2405"/>
      <c r="I2" s="2405"/>
      <c r="J2" s="2405"/>
      <c r="K2" s="2405"/>
      <c r="L2" s="2405"/>
      <c r="M2" s="2405"/>
    </row>
    <row r="3" spans="1:19" ht="12.95" customHeight="1">
      <c r="A3" s="3159" t="s">
        <v>377</v>
      </c>
      <c r="B3" s="3160"/>
      <c r="C3" s="3160"/>
      <c r="D3" s="192">
        <v>1993</v>
      </c>
      <c r="E3" s="192">
        <v>1994</v>
      </c>
      <c r="F3" s="192">
        <v>1995</v>
      </c>
      <c r="G3" s="192">
        <v>1996</v>
      </c>
      <c r="H3" s="192">
        <v>1997</v>
      </c>
      <c r="I3" s="192">
        <v>1998</v>
      </c>
      <c r="J3" s="192">
        <v>1999</v>
      </c>
      <c r="K3" s="192">
        <v>2000</v>
      </c>
      <c r="L3" s="192">
        <v>2001</v>
      </c>
      <c r="M3" s="193">
        <v>2002</v>
      </c>
    </row>
    <row r="4" spans="1:19" ht="12.95" customHeight="1">
      <c r="A4" s="3153" t="s">
        <v>212</v>
      </c>
      <c r="B4" s="3154"/>
      <c r="C4" s="3154"/>
      <c r="D4" s="160">
        <v>55</v>
      </c>
      <c r="E4" s="160">
        <v>95</v>
      </c>
      <c r="F4" s="160">
        <v>147</v>
      </c>
      <c r="G4" s="160">
        <v>135</v>
      </c>
      <c r="H4" s="160">
        <v>214</v>
      </c>
      <c r="I4" s="160">
        <v>162</v>
      </c>
      <c r="J4" s="160">
        <v>83</v>
      </c>
      <c r="K4" s="160">
        <v>109</v>
      </c>
      <c r="L4" s="160">
        <v>172</v>
      </c>
      <c r="M4" s="160">
        <v>246</v>
      </c>
      <c r="O4" t="s">
        <v>367</v>
      </c>
    </row>
    <row r="5" spans="1:19" ht="12.95" customHeight="1">
      <c r="A5" s="2316" t="s">
        <v>199</v>
      </c>
      <c r="B5" s="2308"/>
      <c r="C5" s="2308"/>
      <c r="D5" s="54">
        <v>5</v>
      </c>
      <c r="E5" s="54">
        <v>4</v>
      </c>
      <c r="F5" s="54">
        <v>4</v>
      </c>
      <c r="G5" s="54">
        <v>6</v>
      </c>
      <c r="H5" s="54">
        <v>7</v>
      </c>
      <c r="I5" s="54">
        <v>6</v>
      </c>
      <c r="J5" s="54">
        <v>10</v>
      </c>
      <c r="K5" s="54">
        <v>6</v>
      </c>
      <c r="L5" s="54">
        <v>6</v>
      </c>
      <c r="M5" s="54">
        <v>8</v>
      </c>
      <c r="O5" s="1">
        <v>40438</v>
      </c>
    </row>
    <row r="6" spans="1:19" ht="12.95" customHeight="1">
      <c r="A6" s="3150" t="s">
        <v>200</v>
      </c>
      <c r="B6" s="3151"/>
      <c r="C6" s="3151"/>
      <c r="D6" s="160">
        <v>15</v>
      </c>
      <c r="E6" s="160">
        <v>4</v>
      </c>
      <c r="F6" s="160">
        <v>7</v>
      </c>
      <c r="G6" s="160" t="s">
        <v>539</v>
      </c>
      <c r="H6" s="160" t="s">
        <v>539</v>
      </c>
      <c r="I6" s="160">
        <v>6</v>
      </c>
      <c r="J6" s="160">
        <v>12</v>
      </c>
      <c r="K6" s="160">
        <v>14</v>
      </c>
      <c r="L6" s="160">
        <v>14</v>
      </c>
      <c r="M6" s="160">
        <v>13</v>
      </c>
      <c r="O6" s="1">
        <v>40955</v>
      </c>
    </row>
    <row r="7" spans="1:19" ht="12.95" customHeight="1">
      <c r="A7" s="2316" t="s">
        <v>378</v>
      </c>
      <c r="B7" s="2308"/>
      <c r="C7" s="2308"/>
      <c r="D7" s="54">
        <v>7</v>
      </c>
      <c r="E7" s="54">
        <v>8</v>
      </c>
      <c r="F7" s="54">
        <v>6</v>
      </c>
      <c r="G7" s="54">
        <v>9</v>
      </c>
      <c r="H7" s="54">
        <v>8</v>
      </c>
      <c r="I7" s="54">
        <v>9</v>
      </c>
      <c r="J7" s="54">
        <v>7</v>
      </c>
      <c r="K7" s="54">
        <v>5</v>
      </c>
      <c r="L7" s="54">
        <v>4</v>
      </c>
      <c r="M7" s="54">
        <v>2</v>
      </c>
    </row>
    <row r="8" spans="1:19" ht="12.95" customHeight="1">
      <c r="A8" s="3150" t="s">
        <v>201</v>
      </c>
      <c r="B8" s="3151"/>
      <c r="C8" s="3151"/>
      <c r="D8" s="160">
        <v>20</v>
      </c>
      <c r="E8" s="160">
        <v>17</v>
      </c>
      <c r="F8" s="160">
        <v>34</v>
      </c>
      <c r="G8" s="160">
        <v>28</v>
      </c>
      <c r="H8" s="160">
        <v>29</v>
      </c>
      <c r="I8" s="160">
        <v>31</v>
      </c>
      <c r="J8" s="160">
        <v>22</v>
      </c>
      <c r="K8" s="160" t="s">
        <v>539</v>
      </c>
      <c r="L8" s="160">
        <v>45</v>
      </c>
      <c r="M8" s="160">
        <v>42</v>
      </c>
      <c r="O8" s="30"/>
      <c r="P8" s="30"/>
      <c r="Q8" s="30"/>
      <c r="R8" s="30"/>
      <c r="S8" s="30"/>
    </row>
    <row r="9" spans="1:19" ht="12.95" customHeight="1">
      <c r="A9" s="2316" t="s">
        <v>202</v>
      </c>
      <c r="B9" s="2308"/>
      <c r="C9" s="2308"/>
      <c r="D9" s="54">
        <v>79</v>
      </c>
      <c r="E9" s="54">
        <v>152</v>
      </c>
      <c r="F9" s="54">
        <v>203</v>
      </c>
      <c r="G9" s="54">
        <v>115</v>
      </c>
      <c r="H9" s="54">
        <v>159</v>
      </c>
      <c r="I9" s="54">
        <v>186</v>
      </c>
      <c r="J9" s="54">
        <v>100</v>
      </c>
      <c r="K9" s="54">
        <v>135</v>
      </c>
      <c r="L9" s="54">
        <v>111</v>
      </c>
      <c r="M9" s="54">
        <v>98</v>
      </c>
      <c r="O9" s="30"/>
      <c r="P9" s="30"/>
      <c r="Q9" s="30"/>
      <c r="R9" s="30"/>
      <c r="S9" s="30"/>
    </row>
    <row r="10" spans="1:19" ht="12.95" customHeight="1">
      <c r="A10" s="3150" t="s">
        <v>214</v>
      </c>
      <c r="B10" s="3151"/>
      <c r="C10" s="3151"/>
      <c r="D10" s="160">
        <v>55</v>
      </c>
      <c r="E10" s="160">
        <v>139</v>
      </c>
      <c r="F10" s="160">
        <v>175</v>
      </c>
      <c r="G10" s="160">
        <v>105</v>
      </c>
      <c r="H10" s="160">
        <v>292</v>
      </c>
      <c r="I10" s="160">
        <v>120</v>
      </c>
      <c r="J10" s="160">
        <v>101</v>
      </c>
      <c r="K10" s="160">
        <v>110</v>
      </c>
      <c r="L10" s="160">
        <v>98</v>
      </c>
      <c r="M10" s="160">
        <v>99</v>
      </c>
      <c r="O10" s="30"/>
      <c r="P10" s="30"/>
      <c r="Q10" s="30"/>
      <c r="R10" s="30"/>
      <c r="S10" s="30"/>
    </row>
    <row r="11" spans="1:19" ht="12.95" customHeight="1">
      <c r="A11" s="2316" t="s">
        <v>203</v>
      </c>
      <c r="B11" s="2308"/>
      <c r="C11" s="2308"/>
      <c r="D11" s="54">
        <v>24</v>
      </c>
      <c r="E11" s="54">
        <v>17</v>
      </c>
      <c r="F11" s="54">
        <v>15</v>
      </c>
      <c r="G11" s="54" t="s">
        <v>539</v>
      </c>
      <c r="H11" s="54" t="s">
        <v>539</v>
      </c>
      <c r="I11" s="54">
        <v>0</v>
      </c>
      <c r="J11" s="54" t="s">
        <v>539</v>
      </c>
      <c r="K11" s="54" t="s">
        <v>539</v>
      </c>
      <c r="L11" s="54" t="s">
        <v>539</v>
      </c>
      <c r="M11" s="54">
        <v>12</v>
      </c>
      <c r="O11" s="30"/>
      <c r="P11" s="30"/>
      <c r="Q11" s="30"/>
      <c r="R11" s="30"/>
      <c r="S11" s="30"/>
    </row>
    <row r="12" spans="1:19" ht="12.95" customHeight="1">
      <c r="A12" s="3150" t="s">
        <v>379</v>
      </c>
      <c r="B12" s="3151"/>
      <c r="C12" s="3151"/>
      <c r="D12" s="161">
        <v>1226</v>
      </c>
      <c r="E12" s="161">
        <v>1399</v>
      </c>
      <c r="F12" s="161">
        <v>1276</v>
      </c>
      <c r="G12" s="161">
        <v>1268</v>
      </c>
      <c r="H12" s="161">
        <v>1229</v>
      </c>
      <c r="I12" s="160">
        <v>786</v>
      </c>
      <c r="J12" s="160">
        <v>910</v>
      </c>
      <c r="K12" s="161">
        <v>1375</v>
      </c>
      <c r="L12" s="161">
        <v>1517</v>
      </c>
      <c r="M12" s="161">
        <v>1713</v>
      </c>
      <c r="O12" s="30"/>
      <c r="P12" s="30"/>
      <c r="Q12" s="30"/>
      <c r="R12" s="30"/>
      <c r="S12" s="30"/>
    </row>
    <row r="13" spans="1:19" ht="12.95" customHeight="1">
      <c r="A13" s="2316" t="s">
        <v>380</v>
      </c>
      <c r="B13" s="2308"/>
      <c r="C13" s="2308"/>
      <c r="D13" s="54">
        <v>4</v>
      </c>
      <c r="E13" s="54">
        <v>8</v>
      </c>
      <c r="F13" s="54">
        <v>5</v>
      </c>
      <c r="G13" s="54">
        <v>9</v>
      </c>
      <c r="H13" s="54">
        <v>10</v>
      </c>
      <c r="I13" s="54">
        <v>16</v>
      </c>
      <c r="J13" s="54">
        <v>9</v>
      </c>
      <c r="K13" s="54">
        <v>15</v>
      </c>
      <c r="L13" s="54">
        <v>27</v>
      </c>
      <c r="M13" s="54">
        <v>15</v>
      </c>
    </row>
    <row r="14" spans="1:19" ht="12.95" customHeight="1">
      <c r="A14" s="3150" t="s">
        <v>381</v>
      </c>
      <c r="B14" s="3151"/>
      <c r="C14" s="3151"/>
      <c r="D14" s="160">
        <v>42</v>
      </c>
      <c r="E14" s="160">
        <v>57</v>
      </c>
      <c r="F14" s="160">
        <v>93</v>
      </c>
      <c r="G14" s="160">
        <v>108</v>
      </c>
      <c r="H14" s="160">
        <v>217</v>
      </c>
      <c r="I14" s="160">
        <v>109</v>
      </c>
      <c r="J14" s="160">
        <v>112</v>
      </c>
      <c r="K14" s="160">
        <v>153</v>
      </c>
      <c r="L14" s="160">
        <v>321</v>
      </c>
      <c r="M14" s="160">
        <v>319</v>
      </c>
    </row>
    <row r="15" spans="1:19" ht="12.95" customHeight="1">
      <c r="A15" s="2316" t="s">
        <v>204</v>
      </c>
      <c r="B15" s="2308"/>
      <c r="C15" s="2308"/>
      <c r="D15" s="54">
        <v>10</v>
      </c>
      <c r="E15" s="54">
        <v>12</v>
      </c>
      <c r="F15" s="54">
        <v>18</v>
      </c>
      <c r="G15" s="54">
        <v>22</v>
      </c>
      <c r="H15" s="54">
        <v>26</v>
      </c>
      <c r="I15" s="54">
        <v>25</v>
      </c>
      <c r="J15" s="54">
        <v>23</v>
      </c>
      <c r="K15" s="54">
        <v>27</v>
      </c>
      <c r="L15" s="54" t="s">
        <v>539</v>
      </c>
      <c r="M15" s="54">
        <v>53</v>
      </c>
    </row>
    <row r="16" spans="1:19" ht="12.95" customHeight="1">
      <c r="A16" s="3150" t="s">
        <v>177</v>
      </c>
      <c r="B16" s="3151"/>
      <c r="C16" s="3151"/>
      <c r="D16" s="160">
        <v>16</v>
      </c>
      <c r="E16" s="160">
        <v>21</v>
      </c>
      <c r="F16" s="160">
        <v>23</v>
      </c>
      <c r="G16" s="160">
        <v>21</v>
      </c>
      <c r="H16" s="160" t="s">
        <v>539</v>
      </c>
      <c r="I16" s="160">
        <v>36</v>
      </c>
      <c r="J16" s="160">
        <v>17</v>
      </c>
      <c r="K16" s="160">
        <v>31</v>
      </c>
      <c r="L16" s="160" t="s">
        <v>539</v>
      </c>
      <c r="M16" s="160">
        <v>63</v>
      </c>
    </row>
    <row r="17" spans="1:13" ht="12.95" customHeight="1">
      <c r="A17" s="2316" t="s">
        <v>382</v>
      </c>
      <c r="B17" s="2308"/>
      <c r="C17" s="2308"/>
      <c r="D17" s="54">
        <v>1</v>
      </c>
      <c r="E17" s="54" t="s">
        <v>539</v>
      </c>
      <c r="F17" s="54" t="s">
        <v>539</v>
      </c>
      <c r="G17" s="54" t="s">
        <v>539</v>
      </c>
      <c r="H17" s="54" t="s">
        <v>539</v>
      </c>
      <c r="I17" s="54" t="s">
        <v>539</v>
      </c>
      <c r="J17" s="54">
        <v>3</v>
      </c>
      <c r="K17" s="54">
        <v>6</v>
      </c>
      <c r="L17" s="54">
        <v>0</v>
      </c>
      <c r="M17" s="54">
        <v>1</v>
      </c>
    </row>
    <row r="18" spans="1:13" ht="12.95" customHeight="1">
      <c r="A18" s="3150" t="s">
        <v>206</v>
      </c>
      <c r="B18" s="3151"/>
      <c r="C18" s="3151"/>
      <c r="D18" s="160">
        <v>110</v>
      </c>
      <c r="E18" s="160">
        <v>91</v>
      </c>
      <c r="F18" s="160">
        <v>91</v>
      </c>
      <c r="G18" s="160">
        <v>66</v>
      </c>
      <c r="H18" s="160">
        <v>101</v>
      </c>
      <c r="I18" s="160">
        <v>48</v>
      </c>
      <c r="J18" s="160">
        <v>47</v>
      </c>
      <c r="K18" s="160">
        <v>67</v>
      </c>
      <c r="L18" s="160">
        <v>60</v>
      </c>
      <c r="M18" s="160">
        <v>50</v>
      </c>
    </row>
    <row r="19" spans="1:13" ht="12.95" customHeight="1">
      <c r="A19" s="2316" t="s">
        <v>383</v>
      </c>
      <c r="B19" s="2308"/>
      <c r="C19" s="2308"/>
      <c r="D19" s="54">
        <v>481</v>
      </c>
      <c r="E19" s="54">
        <v>802</v>
      </c>
      <c r="F19" s="54">
        <v>777</v>
      </c>
      <c r="G19" s="54">
        <v>725</v>
      </c>
      <c r="H19" s="54">
        <v>800</v>
      </c>
      <c r="I19" s="54">
        <v>446</v>
      </c>
      <c r="J19" s="54">
        <v>341</v>
      </c>
      <c r="K19" s="54">
        <v>600</v>
      </c>
      <c r="L19" s="54">
        <v>604</v>
      </c>
      <c r="M19" s="54">
        <v>501</v>
      </c>
    </row>
    <row r="20" spans="1:13" ht="12.95" customHeight="1">
      <c r="A20" s="3150" t="s">
        <v>384</v>
      </c>
      <c r="B20" s="3151"/>
      <c r="C20" s="3151"/>
      <c r="D20" s="160">
        <v>29</v>
      </c>
      <c r="E20" s="160">
        <v>51</v>
      </c>
      <c r="F20" s="160">
        <v>76</v>
      </c>
      <c r="G20" s="160">
        <v>39</v>
      </c>
      <c r="H20" s="160">
        <v>67</v>
      </c>
      <c r="I20" s="160">
        <v>66</v>
      </c>
      <c r="J20" s="160">
        <v>104</v>
      </c>
      <c r="K20" s="160">
        <v>162</v>
      </c>
      <c r="L20" s="160">
        <v>115</v>
      </c>
      <c r="M20" s="160">
        <v>150</v>
      </c>
    </row>
    <row r="21" spans="1:13" ht="12.95" customHeight="1">
      <c r="A21" s="2316" t="s">
        <v>207</v>
      </c>
      <c r="B21" s="2308"/>
      <c r="C21" s="2308"/>
      <c r="D21" s="54">
        <v>929</v>
      </c>
      <c r="E21" s="54">
        <v>911</v>
      </c>
      <c r="F21" s="54">
        <v>686</v>
      </c>
      <c r="G21" s="54">
        <v>666</v>
      </c>
      <c r="H21" s="54">
        <v>976</v>
      </c>
      <c r="I21" s="54">
        <v>721</v>
      </c>
      <c r="J21" s="54">
        <v>584</v>
      </c>
      <c r="K21" s="54">
        <v>747</v>
      </c>
      <c r="L21" s="54">
        <v>673</v>
      </c>
      <c r="M21" s="54">
        <v>598</v>
      </c>
    </row>
    <row r="22" spans="1:13" ht="12.95" customHeight="1">
      <c r="A22" s="3150" t="s">
        <v>208</v>
      </c>
      <c r="B22" s="3151"/>
      <c r="C22" s="3151"/>
      <c r="D22" s="160">
        <v>992</v>
      </c>
      <c r="E22" s="161">
        <v>1301</v>
      </c>
      <c r="F22" s="161">
        <v>1106</v>
      </c>
      <c r="G22" s="160">
        <v>934</v>
      </c>
      <c r="H22" s="161">
        <v>1012</v>
      </c>
      <c r="I22" s="160">
        <v>616</v>
      </c>
      <c r="J22" s="160">
        <v>554</v>
      </c>
      <c r="K22" s="160">
        <v>591</v>
      </c>
      <c r="L22" s="160">
        <v>611</v>
      </c>
      <c r="M22" s="160">
        <v>727</v>
      </c>
    </row>
    <row r="23" spans="1:13" ht="12.95" customHeight="1">
      <c r="A23" s="2316" t="s">
        <v>209</v>
      </c>
      <c r="B23" s="2308"/>
      <c r="C23" s="2308"/>
      <c r="D23" s="54">
        <v>177</v>
      </c>
      <c r="E23" s="54">
        <v>309</v>
      </c>
      <c r="F23" s="54">
        <v>258</v>
      </c>
      <c r="G23" s="54">
        <v>195</v>
      </c>
      <c r="H23" s="54">
        <v>479</v>
      </c>
      <c r="I23" s="54">
        <v>266</v>
      </c>
      <c r="J23" s="54">
        <v>353</v>
      </c>
      <c r="K23" s="54">
        <v>540</v>
      </c>
      <c r="L23" s="54">
        <v>395</v>
      </c>
      <c r="M23" s="54">
        <v>541</v>
      </c>
    </row>
    <row r="24" spans="1:13" ht="12.95" customHeight="1">
      <c r="A24" s="3150" t="s">
        <v>210</v>
      </c>
      <c r="B24" s="3151"/>
      <c r="C24" s="3151"/>
      <c r="D24" s="160">
        <v>20</v>
      </c>
      <c r="E24" s="160">
        <v>33</v>
      </c>
      <c r="F24" s="160">
        <v>24</v>
      </c>
      <c r="G24" s="160">
        <v>11</v>
      </c>
      <c r="H24" s="160" t="s">
        <v>539</v>
      </c>
      <c r="I24" s="160">
        <v>16</v>
      </c>
      <c r="J24" s="160">
        <v>33</v>
      </c>
      <c r="K24" s="160">
        <v>62</v>
      </c>
      <c r="L24" s="160">
        <v>24</v>
      </c>
      <c r="M24" s="160">
        <v>31</v>
      </c>
    </row>
    <row r="25" spans="1:13" ht="12.95" customHeight="1">
      <c r="A25" s="3155" t="s">
        <v>385</v>
      </c>
      <c r="B25" s="3156"/>
      <c r="C25" s="3156"/>
      <c r="D25" s="195">
        <v>5628</v>
      </c>
      <c r="E25" s="195">
        <v>12106</v>
      </c>
      <c r="F25" s="195">
        <v>10909</v>
      </c>
      <c r="G25" s="195">
        <v>6518</v>
      </c>
      <c r="H25" s="195">
        <v>11483</v>
      </c>
      <c r="I25" s="195">
        <v>7808</v>
      </c>
      <c r="J25" s="195">
        <v>7025</v>
      </c>
      <c r="K25" s="195">
        <v>8750</v>
      </c>
      <c r="L25" s="195">
        <v>10126</v>
      </c>
      <c r="M25" s="195">
        <v>12414</v>
      </c>
    </row>
    <row r="26" spans="1:13" ht="12.95" customHeight="1">
      <c r="A26" s="3168" t="s">
        <v>386</v>
      </c>
      <c r="B26" s="3169"/>
      <c r="C26" s="3169"/>
      <c r="D26" s="197">
        <v>9926</v>
      </c>
      <c r="E26" s="197">
        <v>17537</v>
      </c>
      <c r="F26" s="197">
        <v>15933</v>
      </c>
      <c r="G26" s="197">
        <v>11002</v>
      </c>
      <c r="H26" s="197">
        <v>17154</v>
      </c>
      <c r="I26" s="197">
        <v>11486</v>
      </c>
      <c r="J26" s="197">
        <v>10447</v>
      </c>
      <c r="K26" s="197">
        <v>13505</v>
      </c>
      <c r="L26" s="197">
        <v>14923</v>
      </c>
      <c r="M26" s="197">
        <v>17696</v>
      </c>
    </row>
    <row r="27" spans="1:13" ht="12" customHeight="1">
      <c r="A27" s="59" t="s">
        <v>665</v>
      </c>
      <c r="B27" s="2312" t="s">
        <v>0</v>
      </c>
      <c r="C27" s="2312"/>
      <c r="D27" s="2312"/>
      <c r="E27" s="2312"/>
      <c r="F27" s="2312"/>
      <c r="G27" s="2312"/>
      <c r="H27" s="2312"/>
      <c r="I27" s="2312"/>
      <c r="J27" s="2312"/>
      <c r="K27" s="2312"/>
      <c r="L27" s="2312"/>
      <c r="M27" s="2312"/>
    </row>
    <row r="28" spans="1:13" ht="12" customHeight="1">
      <c r="B28" s="2312"/>
      <c r="C28" s="2312"/>
      <c r="D28" s="2312"/>
      <c r="E28" s="2312"/>
      <c r="F28" s="2312"/>
      <c r="G28" s="2312"/>
      <c r="H28" s="2312"/>
      <c r="I28" s="2312"/>
      <c r="J28" s="2312"/>
      <c r="K28" s="2312"/>
      <c r="L28" s="2312"/>
      <c r="M28" s="2312"/>
    </row>
    <row r="29" spans="1:13" ht="12" customHeight="1">
      <c r="A29" s="2357" t="s">
        <v>1</v>
      </c>
      <c r="B29" s="2357"/>
      <c r="C29" s="2357"/>
      <c r="D29" s="2357"/>
      <c r="E29" s="2357"/>
      <c r="F29" s="2357"/>
      <c r="G29" s="2357"/>
      <c r="H29" s="2357"/>
      <c r="I29" s="2357"/>
      <c r="J29" s="2357"/>
      <c r="K29" s="2357"/>
      <c r="L29" s="2357"/>
      <c r="M29" s="2357"/>
    </row>
    <row r="30" spans="1:13" ht="12" customHeight="1">
      <c r="A30" s="2357" t="s">
        <v>667</v>
      </c>
      <c r="B30" s="2357"/>
      <c r="C30" s="2357" t="s">
        <v>488</v>
      </c>
      <c r="D30" s="2357"/>
      <c r="E30" s="2357"/>
      <c r="F30" s="2357"/>
      <c r="G30" s="2357"/>
      <c r="H30" s="2357"/>
      <c r="I30" s="2357"/>
      <c r="J30" s="2357"/>
      <c r="K30" s="2357"/>
      <c r="L30" s="2357"/>
      <c r="M30" s="2357"/>
    </row>
    <row r="31" spans="1:13" ht="12" customHeight="1">
      <c r="C31" s="2357"/>
      <c r="D31" s="2357"/>
      <c r="E31" s="2357"/>
      <c r="F31" s="2357"/>
      <c r="G31" s="2357"/>
      <c r="H31" s="2357"/>
      <c r="I31" s="2357"/>
      <c r="J31" s="2357"/>
      <c r="K31" s="2357"/>
      <c r="L31" s="2357"/>
      <c r="M31" s="2357"/>
    </row>
    <row r="32" spans="1:13" ht="12" customHeight="1">
      <c r="C32" s="2357" t="s">
        <v>489</v>
      </c>
      <c r="D32" s="2357"/>
      <c r="E32" s="2357"/>
      <c r="F32" s="2357"/>
      <c r="G32" s="2357"/>
      <c r="H32" s="2357"/>
      <c r="I32" s="2357"/>
      <c r="J32" s="2357"/>
      <c r="K32" s="2357"/>
      <c r="L32" s="2357"/>
      <c r="M32" s="2357"/>
    </row>
    <row r="33" spans="3:13" ht="12" customHeight="1">
      <c r="C33" s="2357" t="s">
        <v>490</v>
      </c>
      <c r="D33" s="2357"/>
      <c r="E33" s="2357"/>
      <c r="F33" s="2357"/>
      <c r="G33" s="2357"/>
      <c r="H33" s="2357"/>
      <c r="I33" s="2357"/>
      <c r="J33" s="2357"/>
      <c r="K33" s="2357"/>
      <c r="L33" s="2357"/>
      <c r="M33" s="2357"/>
    </row>
    <row r="34" spans="3:13">
      <c r="C34" s="28"/>
      <c r="D34" s="28"/>
      <c r="E34" s="28"/>
      <c r="F34" s="28"/>
      <c r="G34" s="28"/>
      <c r="H34" s="28"/>
      <c r="I34" s="28"/>
      <c r="J34" s="28"/>
      <c r="K34" s="28"/>
      <c r="L34" s="28"/>
      <c r="M34" s="28"/>
    </row>
  </sheetData>
  <mergeCells count="31">
    <mergeCell ref="A23:C23"/>
    <mergeCell ref="A26:C26"/>
    <mergeCell ref="A1:M2"/>
    <mergeCell ref="B27:M28"/>
    <mergeCell ref="A21:C21"/>
    <mergeCell ref="A22:C22"/>
    <mergeCell ref="A24:C24"/>
    <mergeCell ref="A18:C18"/>
    <mergeCell ref="A19:C19"/>
    <mergeCell ref="A20:C20"/>
    <mergeCell ref="A17:C17"/>
    <mergeCell ref="A16:C16"/>
    <mergeCell ref="A13:C13"/>
    <mergeCell ref="A14:C14"/>
    <mergeCell ref="A3:C3"/>
    <mergeCell ref="A4:C4"/>
    <mergeCell ref="C33:M33"/>
    <mergeCell ref="A29:M29"/>
    <mergeCell ref="A25:C25"/>
    <mergeCell ref="C32:M32"/>
    <mergeCell ref="A30:B30"/>
    <mergeCell ref="C30:M31"/>
    <mergeCell ref="A10:C10"/>
    <mergeCell ref="A11:C11"/>
    <mergeCell ref="A12:C12"/>
    <mergeCell ref="A15:C15"/>
    <mergeCell ref="A5:C5"/>
    <mergeCell ref="A6:C6"/>
    <mergeCell ref="A7:C7"/>
    <mergeCell ref="A8:C8"/>
    <mergeCell ref="A9:C9"/>
  </mergeCells>
  <phoneticPr fontId="39" type="noConversion"/>
  <pageMargins left="0.75" right="0.75" top="1" bottom="1" header="0.5" footer="0.5"/>
  <pageSetup orientation="landscape" horizontalDpi="1200" verticalDpi="1200" r:id="rId1"/>
  <headerFooter alignWithMargins="0"/>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tabColor rgb="FFFF99FF"/>
  </sheetPr>
  <dimension ref="A1:W19"/>
  <sheetViews>
    <sheetView showGridLines="0" workbookViewId="0">
      <selection sqref="A1:L2"/>
    </sheetView>
  </sheetViews>
  <sheetFormatPr defaultRowHeight="12.75"/>
  <cols>
    <col min="1" max="1" width="4.5703125" style="214" customWidth="1"/>
    <col min="2" max="2" width="2.5703125" style="214" customWidth="1"/>
    <col min="3" max="3" width="30" style="214" customWidth="1"/>
    <col min="4" max="11" width="8.7109375" style="214" customWidth="1"/>
    <col min="12" max="12" width="8.7109375" style="214" hidden="1" customWidth="1"/>
    <col min="13" max="13" width="9.140625" style="214"/>
    <col min="14" max="14" width="14.42578125" style="214" customWidth="1"/>
    <col min="15" max="16384" width="9.140625" style="214"/>
  </cols>
  <sheetData>
    <row r="1" spans="1:23" ht="12.75" customHeight="1">
      <c r="A1" s="2503" t="s">
        <v>941</v>
      </c>
      <c r="B1" s="2503"/>
      <c r="C1" s="2503"/>
      <c r="D1" s="2503"/>
      <c r="E1" s="2503"/>
      <c r="F1" s="2503"/>
      <c r="G1" s="2503"/>
      <c r="H1" s="2503"/>
      <c r="I1" s="2503"/>
      <c r="J1" s="2503"/>
      <c r="K1" s="2503"/>
      <c r="L1" s="2503"/>
    </row>
    <row r="2" spans="1:23">
      <c r="A2" s="2330"/>
      <c r="B2" s="2330"/>
      <c r="C2" s="2330"/>
      <c r="D2" s="2330"/>
      <c r="E2" s="2330"/>
      <c r="F2" s="2330"/>
      <c r="G2" s="2330"/>
      <c r="H2" s="2330"/>
      <c r="I2" s="2330"/>
      <c r="J2" s="2330"/>
      <c r="K2" s="2330"/>
      <c r="L2" s="2330"/>
    </row>
    <row r="3" spans="1:23" ht="12.95" customHeight="1">
      <c r="A3" s="3146" t="s">
        <v>377</v>
      </c>
      <c r="B3" s="3181"/>
      <c r="C3" s="3181"/>
      <c r="D3" s="2006">
        <v>2004</v>
      </c>
      <c r="E3" s="2006">
        <v>2005</v>
      </c>
      <c r="F3" s="2006">
        <v>2006</v>
      </c>
      <c r="G3" s="2006">
        <v>2007</v>
      </c>
      <c r="H3" s="2006">
        <v>2008</v>
      </c>
      <c r="I3" s="2006">
        <v>2009</v>
      </c>
      <c r="J3" s="2010">
        <v>2010</v>
      </c>
      <c r="K3" s="2010">
        <v>2011</v>
      </c>
      <c r="L3" s="2218">
        <v>2009</v>
      </c>
    </row>
    <row r="4" spans="1:23" ht="12.95" customHeight="1">
      <c r="A4" s="3173" t="s">
        <v>392</v>
      </c>
      <c r="B4" s="3174"/>
      <c r="C4" s="3175"/>
      <c r="D4" s="1593">
        <v>36747.709273</v>
      </c>
      <c r="E4" s="1593">
        <v>38509.918353000001</v>
      </c>
      <c r="F4" s="1593">
        <v>37651.324000000001</v>
      </c>
      <c r="G4" s="1593">
        <v>44967.591679999998</v>
      </c>
      <c r="H4" s="1593">
        <v>47401.397161000001</v>
      </c>
      <c r="I4" s="1593">
        <v>46307.478870999999</v>
      </c>
      <c r="J4" s="1593">
        <v>45868.974132000003</v>
      </c>
      <c r="K4" s="1593">
        <v>51845.335760000002</v>
      </c>
      <c r="L4" s="223"/>
    </row>
    <row r="5" spans="1:23" ht="12.95" customHeight="1">
      <c r="A5" s="3170" t="s">
        <v>393</v>
      </c>
      <c r="B5" s="3171"/>
      <c r="C5" s="3172"/>
      <c r="D5" s="2216">
        <v>72706.340798999998</v>
      </c>
      <c r="E5" s="2216">
        <v>67854.084243999998</v>
      </c>
      <c r="F5" s="2216">
        <v>81296.153156999993</v>
      </c>
      <c r="G5" s="2216">
        <v>69595.680368000001</v>
      </c>
      <c r="H5" s="2216">
        <v>77340.891365000003</v>
      </c>
      <c r="I5" s="2216">
        <v>70995.221585000007</v>
      </c>
      <c r="J5" s="2216">
        <v>79783.764624999996</v>
      </c>
      <c r="K5" s="2216">
        <v>81585.113903999998</v>
      </c>
      <c r="L5" s="223"/>
    </row>
    <row r="6" spans="1:23" ht="12.95" customHeight="1">
      <c r="A6" s="3173" t="s">
        <v>394</v>
      </c>
      <c r="B6" s="3174"/>
      <c r="C6" s="3175"/>
      <c r="D6" s="1593">
        <v>8675.1934165999992</v>
      </c>
      <c r="E6" s="1593">
        <v>14783.743216000001</v>
      </c>
      <c r="F6" s="1593">
        <v>16641.579613999998</v>
      </c>
      <c r="G6" s="1593">
        <v>18292.32933</v>
      </c>
      <c r="H6" s="1593">
        <v>18424.165163000001</v>
      </c>
      <c r="I6" s="1593">
        <v>16707.744122</v>
      </c>
      <c r="J6" s="1593">
        <v>19594.051717999999</v>
      </c>
      <c r="K6" s="1593">
        <v>19958.464175000001</v>
      </c>
      <c r="L6" s="223"/>
      <c r="O6" s="221"/>
      <c r="P6" s="221"/>
      <c r="Q6" s="221"/>
    </row>
    <row r="7" spans="1:23" ht="12.95" customHeight="1">
      <c r="A7" s="3170" t="s">
        <v>395</v>
      </c>
      <c r="B7" s="3171"/>
      <c r="C7" s="3172"/>
      <c r="D7" s="2216">
        <v>18381.106674999999</v>
      </c>
      <c r="E7" s="2216">
        <v>27769.644135999999</v>
      </c>
      <c r="F7" s="2216">
        <v>32829.180517000001</v>
      </c>
      <c r="G7" s="2216">
        <v>35894.345415999996</v>
      </c>
      <c r="H7" s="2216">
        <v>35539.530533999998</v>
      </c>
      <c r="I7" s="2216">
        <v>39416.657398000003</v>
      </c>
      <c r="J7" s="2216">
        <v>39411.222672000004</v>
      </c>
      <c r="K7" s="2216">
        <v>42174.677195999997</v>
      </c>
      <c r="L7" s="223"/>
      <c r="N7" s="221"/>
      <c r="O7" s="221"/>
      <c r="P7" s="221"/>
      <c r="Q7" s="221"/>
    </row>
    <row r="8" spans="1:23" ht="12.95" customHeight="1">
      <c r="A8" s="3173" t="s">
        <v>396</v>
      </c>
      <c r="B8" s="3174"/>
      <c r="C8" s="3175"/>
      <c r="D8" s="1593">
        <v>25513</v>
      </c>
      <c r="E8" s="1593">
        <v>17871</v>
      </c>
      <c r="F8" s="1593">
        <v>28745</v>
      </c>
      <c r="G8" s="1593">
        <v>31144</v>
      </c>
      <c r="H8" s="1593">
        <v>36827</v>
      </c>
      <c r="I8" s="1593">
        <v>24580.517486000001</v>
      </c>
      <c r="J8" s="1593" t="s">
        <v>539</v>
      </c>
      <c r="K8" s="2217"/>
      <c r="L8" s="223"/>
      <c r="N8" s="221"/>
      <c r="O8" s="221"/>
      <c r="P8" s="221"/>
      <c r="Q8" s="221"/>
    </row>
    <row r="9" spans="1:23" ht="12.95" customHeight="1">
      <c r="A9" s="3170" t="s">
        <v>397</v>
      </c>
      <c r="B9" s="3171"/>
      <c r="C9" s="3172"/>
      <c r="D9" s="2216">
        <v>16583.415916000002</v>
      </c>
      <c r="E9" s="2216">
        <v>21612.352693000001</v>
      </c>
      <c r="F9" s="2216">
        <v>16002.763935999999</v>
      </c>
      <c r="G9" s="2216">
        <v>17097.442723</v>
      </c>
      <c r="H9" s="2216">
        <v>13870.780365000001</v>
      </c>
      <c r="I9" s="2216">
        <v>12877.34823</v>
      </c>
      <c r="J9" s="2216">
        <v>12402.924056</v>
      </c>
      <c r="K9" s="2216">
        <v>17133.485110000001</v>
      </c>
      <c r="L9" s="223"/>
      <c r="N9" s="221"/>
      <c r="O9" s="221"/>
      <c r="P9" s="221"/>
      <c r="Q9" s="221"/>
    </row>
    <row r="10" spans="1:23" ht="12.95" customHeight="1">
      <c r="A10" s="3173" t="s">
        <v>398</v>
      </c>
      <c r="B10" s="3174"/>
      <c r="C10" s="3175"/>
      <c r="D10" s="1593">
        <v>20078.415712000002</v>
      </c>
      <c r="E10" s="1593">
        <v>20787.346718000001</v>
      </c>
      <c r="F10" s="1593">
        <v>23381.364774999998</v>
      </c>
      <c r="G10" s="1593">
        <v>22042.918157</v>
      </c>
      <c r="H10" s="1593">
        <v>24087.610267</v>
      </c>
      <c r="I10" s="1593">
        <v>22620.007538999998</v>
      </c>
      <c r="J10" s="1593">
        <v>27100.916646999998</v>
      </c>
      <c r="K10" s="1593">
        <v>28394.931395</v>
      </c>
      <c r="L10" s="223"/>
      <c r="N10" s="221"/>
    </row>
    <row r="11" spans="1:23" ht="12.95" customHeight="1">
      <c r="A11" s="3170" t="s">
        <v>399</v>
      </c>
      <c r="B11" s="3171"/>
      <c r="C11" s="3172"/>
      <c r="D11" s="2216">
        <v>45778.456281999999</v>
      </c>
      <c r="E11" s="2216">
        <v>64063.157015999997</v>
      </c>
      <c r="F11" s="2216">
        <v>73084.317079999993</v>
      </c>
      <c r="G11" s="2216">
        <v>76387.705742000006</v>
      </c>
      <c r="H11" s="2216">
        <v>77673.835947</v>
      </c>
      <c r="I11" s="2216">
        <v>69218.929654000007</v>
      </c>
      <c r="J11" s="2216">
        <v>76575.496828999996</v>
      </c>
      <c r="K11" s="2216">
        <v>79148.867131999999</v>
      </c>
      <c r="L11" s="223"/>
      <c r="O11" s="2013"/>
    </row>
    <row r="12" spans="1:23" ht="12.95" customHeight="1">
      <c r="A12" s="3173" t="s">
        <v>400</v>
      </c>
      <c r="B12" s="3174"/>
      <c r="C12" s="3175"/>
      <c r="D12" s="1593">
        <v>20522.728088</v>
      </c>
      <c r="E12" s="1593">
        <v>19983.869594</v>
      </c>
      <c r="F12" s="1593">
        <v>25797.722061</v>
      </c>
      <c r="G12" s="1593">
        <v>25212.549577000002</v>
      </c>
      <c r="H12" s="1593">
        <v>25129.180933</v>
      </c>
      <c r="I12" s="1593">
        <v>29161.421396000002</v>
      </c>
      <c r="J12" s="1593">
        <v>33112.980859000003</v>
      </c>
      <c r="K12" s="1593">
        <v>35415.535698</v>
      </c>
      <c r="L12" s="223"/>
      <c r="N12" s="2013"/>
      <c r="O12" s="2013"/>
    </row>
    <row r="13" spans="1:23" ht="12.95" customHeight="1">
      <c r="A13" s="3170" t="s">
        <v>401</v>
      </c>
      <c r="B13" s="3171"/>
      <c r="C13" s="3172"/>
      <c r="D13" s="2216">
        <v>12856.361585000001</v>
      </c>
      <c r="E13" s="2216">
        <v>23266.458774999999</v>
      </c>
      <c r="F13" s="2216">
        <v>16413.660607000002</v>
      </c>
      <c r="G13" s="2216">
        <v>17401.826616999999</v>
      </c>
      <c r="H13" s="2216">
        <v>14543.262717</v>
      </c>
      <c r="I13" s="2216">
        <v>15923.082138</v>
      </c>
      <c r="J13" s="2216">
        <v>18956.073669000001</v>
      </c>
      <c r="K13" s="2216">
        <v>17733.117056999999</v>
      </c>
      <c r="L13" s="223"/>
      <c r="N13" s="2013"/>
    </row>
    <row r="14" spans="1:23" ht="12.95" customHeight="1">
      <c r="A14" s="3178" t="s">
        <v>756</v>
      </c>
      <c r="B14" s="3179"/>
      <c r="C14" s="3180"/>
      <c r="D14" s="1584">
        <v>28141.479852</v>
      </c>
      <c r="E14" s="1584">
        <v>29818.925956999999</v>
      </c>
      <c r="F14" s="1584">
        <v>31766.668989999998</v>
      </c>
      <c r="G14" s="1584">
        <v>32990.601511000001</v>
      </c>
      <c r="H14" s="1584">
        <v>26406.120652000001</v>
      </c>
      <c r="I14" s="1584">
        <v>26858.859165999998</v>
      </c>
      <c r="J14" s="1584">
        <v>33025.852252999997</v>
      </c>
      <c r="K14" s="1584">
        <v>30830.73775</v>
      </c>
      <c r="L14" s="2215"/>
      <c r="O14" s="2213"/>
      <c r="P14" s="2213"/>
      <c r="Q14" s="2213"/>
      <c r="R14" s="2213"/>
      <c r="S14" s="2213"/>
      <c r="T14" s="2213"/>
      <c r="U14" s="2213"/>
      <c r="V14" s="2213"/>
      <c r="W14" s="2213"/>
    </row>
    <row r="15" spans="1:23" ht="12.95" customHeight="1">
      <c r="A15" s="3176" t="s">
        <v>711</v>
      </c>
      <c r="B15" s="3177"/>
      <c r="C15" s="2214"/>
      <c r="D15" s="1589"/>
      <c r="E15" s="1589"/>
      <c r="F15" s="1589"/>
      <c r="G15" s="1589"/>
      <c r="H15" s="1589"/>
      <c r="I15" s="1589"/>
      <c r="J15" s="1589"/>
      <c r="K15" s="1589"/>
      <c r="L15" s="223"/>
      <c r="O15" s="2213"/>
      <c r="P15" s="2213"/>
      <c r="Q15" s="2213"/>
      <c r="R15" s="2213"/>
      <c r="S15" s="2213"/>
      <c r="T15" s="2213"/>
      <c r="U15" s="2213"/>
      <c r="V15" s="2213"/>
      <c r="W15" s="2213"/>
    </row>
    <row r="16" spans="1:23" s="2213" customFormat="1" ht="12" customHeight="1">
      <c r="A16" s="2539" t="s">
        <v>1</v>
      </c>
      <c r="B16" s="2539"/>
      <c r="C16" s="2539"/>
      <c r="D16" s="2539"/>
      <c r="E16" s="2539"/>
      <c r="F16" s="2539"/>
      <c r="G16" s="2539"/>
      <c r="H16" s="2539"/>
      <c r="I16" s="2539"/>
      <c r="J16" s="2539"/>
      <c r="K16" s="2539"/>
    </row>
    <row r="17" spans="1:23" s="2213" customFormat="1" ht="34.5" customHeight="1">
      <c r="A17" s="2539" t="s">
        <v>943</v>
      </c>
      <c r="B17" s="2502"/>
      <c r="C17" s="2502"/>
      <c r="D17" s="2502"/>
      <c r="E17" s="2502"/>
      <c r="F17" s="2502"/>
      <c r="G17" s="2502"/>
      <c r="H17" s="2502"/>
      <c r="I17" s="2502"/>
      <c r="J17" s="2502"/>
      <c r="K17" s="2502"/>
      <c r="L17" s="2007"/>
      <c r="O17" s="2212"/>
      <c r="P17" s="2212"/>
      <c r="Q17" s="2212"/>
      <c r="R17" s="2212"/>
      <c r="S17" s="2212"/>
      <c r="T17" s="2212"/>
      <c r="U17" s="2212"/>
      <c r="V17" s="2212"/>
      <c r="W17" s="2212"/>
    </row>
    <row r="18" spans="1:23" s="2212" customFormat="1" ht="33.75" customHeight="1">
      <c r="A18" s="2539" t="s">
        <v>505</v>
      </c>
      <c r="B18" s="2539"/>
      <c r="C18" s="2539" t="s">
        <v>942</v>
      </c>
      <c r="D18" s="2502"/>
      <c r="E18" s="2502"/>
      <c r="F18" s="2502"/>
      <c r="G18" s="2502"/>
      <c r="H18" s="2502"/>
      <c r="I18" s="2502"/>
      <c r="J18" s="2502"/>
      <c r="K18" s="2502"/>
      <c r="L18" s="2011"/>
      <c r="O18" s="214"/>
      <c r="P18" s="214"/>
      <c r="Q18" s="214"/>
      <c r="R18" s="214"/>
      <c r="S18" s="214"/>
      <c r="T18" s="214"/>
      <c r="U18" s="214"/>
      <c r="V18" s="214"/>
      <c r="W18" s="214"/>
    </row>
    <row r="19" spans="1:23">
      <c r="C19" s="2018"/>
      <c r="D19" s="2018"/>
      <c r="E19" s="2018"/>
      <c r="F19" s="2018"/>
      <c r="G19" s="2018"/>
      <c r="H19" s="2018"/>
      <c r="I19" s="2018"/>
      <c r="J19" s="2018"/>
      <c r="K19" s="2018"/>
      <c r="L19" s="2018"/>
    </row>
  </sheetData>
  <mergeCells count="18">
    <mergeCell ref="A7:C7"/>
    <mergeCell ref="A8:C8"/>
    <mergeCell ref="A13:C13"/>
    <mergeCell ref="A14:C14"/>
    <mergeCell ref="A1:L2"/>
    <mergeCell ref="A3:C3"/>
    <mergeCell ref="A4:C4"/>
    <mergeCell ref="A5:C5"/>
    <mergeCell ref="A6:C6"/>
    <mergeCell ref="A18:B18"/>
    <mergeCell ref="A9:C9"/>
    <mergeCell ref="A10:C10"/>
    <mergeCell ref="A11:C11"/>
    <mergeCell ref="A12:C12"/>
    <mergeCell ref="A16:K16"/>
    <mergeCell ref="A15:B15"/>
    <mergeCell ref="A17:K17"/>
    <mergeCell ref="C18:K18"/>
  </mergeCells>
  <pageMargins left="0.75" right="0.75" top="1" bottom="1" header="0.5" footer="0.5"/>
  <pageSetup orientation="portrait" horizontalDpi="1200" verticalDpi="1200" r:id="rId1"/>
  <headerFooter alignWithMargins="0"/>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tabColor rgb="FFFF99FF"/>
  </sheetPr>
  <dimension ref="A1:W20"/>
  <sheetViews>
    <sheetView showGridLines="0" workbookViewId="0">
      <selection sqref="A1:J2"/>
    </sheetView>
  </sheetViews>
  <sheetFormatPr defaultRowHeight="12.75"/>
  <cols>
    <col min="1" max="1" width="4.5703125" style="214" customWidth="1"/>
    <col min="2" max="2" width="2.5703125" style="214" customWidth="1"/>
    <col min="3" max="3" width="30" style="214" customWidth="1"/>
    <col min="4" max="11" width="8.7109375" style="214" customWidth="1"/>
    <col min="12" max="13" width="9.140625" style="214"/>
    <col min="14" max="14" width="9.7109375" style="214" customWidth="1"/>
    <col min="15" max="16384" width="9.140625" style="214"/>
  </cols>
  <sheetData>
    <row r="1" spans="1:15" ht="12.75" customHeight="1">
      <c r="A1" s="2503" t="s">
        <v>947</v>
      </c>
      <c r="B1" s="2503"/>
      <c r="C1" s="2503"/>
      <c r="D1" s="2503"/>
      <c r="E1" s="2503"/>
      <c r="F1" s="2503"/>
      <c r="G1" s="2503"/>
      <c r="H1" s="2503"/>
      <c r="I1" s="2503"/>
      <c r="J1" s="2503"/>
      <c r="K1" s="2013"/>
    </row>
    <row r="2" spans="1:15">
      <c r="A2" s="2330"/>
      <c r="B2" s="2330"/>
      <c r="C2" s="2330"/>
      <c r="D2" s="2330"/>
      <c r="E2" s="2330"/>
      <c r="F2" s="2330"/>
      <c r="G2" s="2330"/>
      <c r="H2" s="2330"/>
      <c r="I2" s="2330"/>
      <c r="J2" s="2330"/>
      <c r="K2" s="2014"/>
    </row>
    <row r="3" spans="1:15">
      <c r="A3" s="3146" t="s">
        <v>377</v>
      </c>
      <c r="B3" s="3182"/>
      <c r="C3" s="3182"/>
      <c r="D3" s="2223">
        <v>2004</v>
      </c>
      <c r="E3" s="2223">
        <v>2005</v>
      </c>
      <c r="F3" s="2223">
        <v>2006</v>
      </c>
      <c r="G3" s="2223">
        <v>2007</v>
      </c>
      <c r="H3" s="2223">
        <v>2008</v>
      </c>
      <c r="I3" s="2223">
        <v>2009</v>
      </c>
      <c r="J3" s="2224">
        <v>2010</v>
      </c>
      <c r="K3" s="2224">
        <v>2011</v>
      </c>
    </row>
    <row r="4" spans="1:15" ht="12.95" customHeight="1">
      <c r="A4" s="3173" t="s">
        <v>392</v>
      </c>
      <c r="B4" s="3037"/>
      <c r="C4" s="3183"/>
      <c r="D4" s="1593">
        <v>9408.1667691999992</v>
      </c>
      <c r="E4" s="1593">
        <v>11175.492776999999</v>
      </c>
      <c r="F4" s="1593">
        <v>11294.864549</v>
      </c>
      <c r="G4" s="1593">
        <v>13581.517542</v>
      </c>
      <c r="H4" s="1593">
        <v>12788.381121</v>
      </c>
      <c r="I4" s="1593">
        <v>11201.767406000001</v>
      </c>
      <c r="J4" s="1593">
        <v>11430.650433999999</v>
      </c>
      <c r="K4" s="1593">
        <v>12562.314351999999</v>
      </c>
    </row>
    <row r="5" spans="1:15" ht="12.95" customHeight="1">
      <c r="A5" s="3170" t="s">
        <v>393</v>
      </c>
      <c r="B5" s="3127"/>
      <c r="C5" s="3136"/>
      <c r="D5" s="2216">
        <v>31112.751576999999</v>
      </c>
      <c r="E5" s="2216">
        <v>30224.359737999999</v>
      </c>
      <c r="F5" s="2216">
        <v>34856.814780000001</v>
      </c>
      <c r="G5" s="2216">
        <v>31187.943834000002</v>
      </c>
      <c r="H5" s="2216">
        <v>30666.778955000002</v>
      </c>
      <c r="I5" s="2216">
        <v>23372.975545000001</v>
      </c>
      <c r="J5" s="2216">
        <v>23020.363893000002</v>
      </c>
      <c r="K5" s="2216">
        <v>22124.735589</v>
      </c>
    </row>
    <row r="6" spans="1:15" ht="12.95" customHeight="1">
      <c r="A6" s="3173" t="s">
        <v>394</v>
      </c>
      <c r="B6" s="3037"/>
      <c r="C6" s="3183"/>
      <c r="D6" s="1593">
        <v>2163.803668</v>
      </c>
      <c r="E6" s="1593">
        <v>4078.9040823999999</v>
      </c>
      <c r="F6" s="1593">
        <v>4941.8391233000002</v>
      </c>
      <c r="G6" s="1593">
        <v>5029.0700710000001</v>
      </c>
      <c r="H6" s="1593">
        <v>4212.4982148999998</v>
      </c>
      <c r="I6" s="1593">
        <v>2796.0189172</v>
      </c>
      <c r="J6" s="1593">
        <v>3330.2788885</v>
      </c>
      <c r="K6" s="1593">
        <v>3564.7808654999999</v>
      </c>
    </row>
    <row r="7" spans="1:15" ht="12.95" customHeight="1">
      <c r="A7" s="3170" t="s">
        <v>395</v>
      </c>
      <c r="B7" s="3127"/>
      <c r="C7" s="3136"/>
      <c r="D7" s="2216">
        <v>5221.2891353000005</v>
      </c>
      <c r="E7" s="2216">
        <v>9859.9150061</v>
      </c>
      <c r="F7" s="2216">
        <v>12675.798935000001</v>
      </c>
      <c r="G7" s="2216">
        <v>12630.91346</v>
      </c>
      <c r="H7" s="2216">
        <v>10020.870951999999</v>
      </c>
      <c r="I7" s="2216">
        <v>9563.1768909000002</v>
      </c>
      <c r="J7" s="2216">
        <v>9426.8255597000007</v>
      </c>
      <c r="K7" s="2216">
        <v>9799.3704407000005</v>
      </c>
    </row>
    <row r="8" spans="1:15" ht="12.95" customHeight="1">
      <c r="A8" s="3173" t="s">
        <v>396</v>
      </c>
      <c r="B8" s="3037"/>
      <c r="C8" s="3183"/>
      <c r="D8" s="1593">
        <v>10850</v>
      </c>
      <c r="E8" s="1593">
        <v>6691</v>
      </c>
      <c r="F8" s="1593">
        <v>9925</v>
      </c>
      <c r="G8" s="1593">
        <v>10884</v>
      </c>
      <c r="H8" s="1593">
        <v>16269</v>
      </c>
      <c r="I8" s="1593">
        <v>7541.1399209000001</v>
      </c>
      <c r="J8" s="1593" t="s">
        <v>539</v>
      </c>
      <c r="K8" s="2225"/>
      <c r="L8" s="221"/>
    </row>
    <row r="9" spans="1:15" ht="12.95" customHeight="1">
      <c r="A9" s="3170" t="s">
        <v>397</v>
      </c>
      <c r="B9" s="3127"/>
      <c r="C9" s="3136"/>
      <c r="D9" s="2216">
        <v>9468.9541410000002</v>
      </c>
      <c r="E9" s="2216">
        <v>13060.724372999999</v>
      </c>
      <c r="F9" s="2216">
        <v>9943.7628808000009</v>
      </c>
      <c r="G9" s="2216">
        <v>9826.9509868999994</v>
      </c>
      <c r="H9" s="2216">
        <v>7497.8630371999998</v>
      </c>
      <c r="I9" s="2216">
        <v>6458.9715968</v>
      </c>
      <c r="J9" s="2216">
        <v>5701.8767276999997</v>
      </c>
      <c r="K9" s="2216">
        <v>7954.6483963999999</v>
      </c>
      <c r="L9" s="221"/>
    </row>
    <row r="10" spans="1:15" ht="12.95" customHeight="1">
      <c r="A10" s="3173" t="s">
        <v>398</v>
      </c>
      <c r="B10" s="3037"/>
      <c r="C10" s="3183"/>
      <c r="D10" s="1593">
        <v>6228.1047028000003</v>
      </c>
      <c r="E10" s="1593">
        <v>6075.7681828000004</v>
      </c>
      <c r="F10" s="1593">
        <v>6764.1957642999996</v>
      </c>
      <c r="G10" s="1593">
        <v>5189.4782819000002</v>
      </c>
      <c r="H10" s="1593">
        <v>5389.7417094000002</v>
      </c>
      <c r="I10" s="1593">
        <v>3843.1622907000001</v>
      </c>
      <c r="J10" s="1593">
        <v>4141.3270099000001</v>
      </c>
      <c r="K10" s="1593">
        <v>4278.5707161999999</v>
      </c>
      <c r="L10" s="221"/>
    </row>
    <row r="11" spans="1:15" ht="12.95" customHeight="1">
      <c r="A11" s="3170" t="s">
        <v>399</v>
      </c>
      <c r="B11" s="3127"/>
      <c r="C11" s="3136"/>
      <c r="D11" s="2216">
        <v>20444.706326</v>
      </c>
      <c r="E11" s="2216">
        <v>30478.205539999999</v>
      </c>
      <c r="F11" s="2216">
        <v>36790.613841999999</v>
      </c>
      <c r="G11" s="2216">
        <v>35706.021836</v>
      </c>
      <c r="H11" s="2216">
        <v>31646.708858999998</v>
      </c>
      <c r="I11" s="2216">
        <v>25950.738963</v>
      </c>
      <c r="J11" s="2216">
        <v>27725.987945000001</v>
      </c>
      <c r="K11" s="2216">
        <v>27751.867491000001</v>
      </c>
    </row>
    <row r="12" spans="1:15" ht="12.95" customHeight="1">
      <c r="A12" s="3173" t="s">
        <v>400</v>
      </c>
      <c r="B12" s="3037"/>
      <c r="C12" s="3183"/>
      <c r="D12" s="1593">
        <v>3717.4933593999999</v>
      </c>
      <c r="E12" s="1593">
        <v>3606.5739773999999</v>
      </c>
      <c r="F12" s="1593">
        <v>5803.5569554000003</v>
      </c>
      <c r="G12" s="1593">
        <v>5064.6533335000004</v>
      </c>
      <c r="H12" s="1593">
        <v>3933.4742716000001</v>
      </c>
      <c r="I12" s="1593">
        <v>3550.4036818999998</v>
      </c>
      <c r="J12" s="1593">
        <v>3606.2053595000002</v>
      </c>
      <c r="K12" s="1593">
        <v>3466.9429408000001</v>
      </c>
    </row>
    <row r="13" spans="1:15" ht="12.95" customHeight="1">
      <c r="A13" s="3170" t="s">
        <v>401</v>
      </c>
      <c r="B13" s="3127"/>
      <c r="C13" s="3136"/>
      <c r="D13" s="2216">
        <v>4419.4622324000002</v>
      </c>
      <c r="E13" s="2216">
        <v>6944.3261351000001</v>
      </c>
      <c r="F13" s="2216">
        <v>5773.1943559000001</v>
      </c>
      <c r="G13" s="2216">
        <v>6055.0625983</v>
      </c>
      <c r="H13" s="2216">
        <v>4159.9516451</v>
      </c>
      <c r="I13" s="2216">
        <v>4148.8610133000002</v>
      </c>
      <c r="J13" s="2216">
        <v>4290.0279541999998</v>
      </c>
      <c r="K13" s="2216">
        <v>3156.2386323999999</v>
      </c>
    </row>
    <row r="14" spans="1:15" ht="12.95" hidden="1" customHeight="1">
      <c r="A14" s="3127"/>
      <c r="B14" s="3127"/>
      <c r="C14" s="3136"/>
      <c r="D14" s="2216"/>
      <c r="E14" s="2216"/>
      <c r="F14" s="2216"/>
      <c r="G14" s="2216"/>
      <c r="H14" s="2216"/>
      <c r="I14" s="2216"/>
      <c r="J14" s="2216"/>
      <c r="K14" s="2216"/>
    </row>
    <row r="15" spans="1:15" ht="12.95" customHeight="1">
      <c r="A15" s="3178" t="s">
        <v>756</v>
      </c>
      <c r="B15" s="3179"/>
      <c r="C15" s="3180"/>
      <c r="D15" s="1584">
        <v>8078.8086794999999</v>
      </c>
      <c r="E15" s="1584">
        <v>9900.1853988000003</v>
      </c>
      <c r="F15" s="1584">
        <v>11110.803680999999</v>
      </c>
      <c r="G15" s="1584">
        <v>11975.277423</v>
      </c>
      <c r="H15" s="1584">
        <v>7281.0428099000001</v>
      </c>
      <c r="I15" s="1584">
        <v>5358.1505350999996</v>
      </c>
      <c r="J15" s="1584">
        <v>5905.9640943000004</v>
      </c>
      <c r="K15" s="1584">
        <v>4923.9489882999997</v>
      </c>
    </row>
    <row r="16" spans="1:15" ht="12.95" customHeight="1">
      <c r="A16" s="3176" t="s">
        <v>711</v>
      </c>
      <c r="B16" s="3177"/>
      <c r="C16" s="2214"/>
      <c r="D16" s="1589"/>
      <c r="E16" s="1589"/>
      <c r="F16" s="1589"/>
      <c r="G16" s="1589"/>
      <c r="H16" s="1589"/>
      <c r="I16" s="1589"/>
      <c r="J16" s="1589"/>
      <c r="K16" s="1589"/>
      <c r="M16" s="2213"/>
      <c r="N16" s="2213"/>
      <c r="O16" s="2213"/>
    </row>
    <row r="17" spans="1:23" s="2213" customFormat="1" ht="12" customHeight="1">
      <c r="A17" s="2539" t="s">
        <v>1</v>
      </c>
      <c r="B17" s="2539"/>
      <c r="C17" s="2539"/>
      <c r="D17" s="2539"/>
      <c r="E17" s="2539"/>
      <c r="F17" s="2539"/>
      <c r="G17" s="2539"/>
      <c r="H17" s="2539"/>
      <c r="I17" s="2539"/>
      <c r="J17" s="2539"/>
      <c r="K17" s="2009"/>
    </row>
    <row r="18" spans="1:23" s="2213" customFormat="1" ht="34.5" customHeight="1">
      <c r="A18" s="2539" t="s">
        <v>943</v>
      </c>
      <c r="B18" s="2502"/>
      <c r="C18" s="2502"/>
      <c r="D18" s="2502"/>
      <c r="E18" s="2502"/>
      <c r="F18" s="2502"/>
      <c r="G18" s="2502"/>
      <c r="H18" s="2502"/>
      <c r="I18" s="2502"/>
      <c r="J18" s="2502"/>
      <c r="K18" s="2502"/>
      <c r="O18" s="2212"/>
      <c r="P18" s="2212"/>
      <c r="Q18" s="2212"/>
      <c r="R18" s="2212"/>
      <c r="S18" s="2212"/>
      <c r="T18" s="2212"/>
      <c r="U18" s="2212"/>
      <c r="V18" s="2212"/>
      <c r="W18" s="2212"/>
    </row>
    <row r="19" spans="1:23" s="2212" customFormat="1" ht="33.75" customHeight="1">
      <c r="A19" s="2539" t="s">
        <v>505</v>
      </c>
      <c r="B19" s="2539"/>
      <c r="C19" s="2539" t="s">
        <v>942</v>
      </c>
      <c r="D19" s="2502"/>
      <c r="E19" s="2502"/>
      <c r="F19" s="2502"/>
      <c r="G19" s="2502"/>
      <c r="H19" s="2502"/>
      <c r="I19" s="2502"/>
      <c r="J19" s="2502"/>
      <c r="K19" s="2502"/>
      <c r="O19" s="214"/>
      <c r="P19" s="214"/>
      <c r="Q19" s="214"/>
      <c r="R19" s="214"/>
      <c r="S19" s="214"/>
      <c r="T19" s="214"/>
      <c r="U19" s="214"/>
      <c r="V19" s="214"/>
      <c r="W19" s="214"/>
    </row>
    <row r="20" spans="1:23">
      <c r="C20" s="2018"/>
      <c r="D20" s="2018"/>
      <c r="E20" s="2018"/>
      <c r="F20" s="2018"/>
      <c r="G20" s="2018"/>
      <c r="H20" s="2018"/>
      <c r="I20" s="2018"/>
      <c r="J20" s="2018"/>
      <c r="K20" s="2018"/>
    </row>
  </sheetData>
  <mergeCells count="19">
    <mergeCell ref="A18:K18"/>
    <mergeCell ref="A19:B19"/>
    <mergeCell ref="C19:K19"/>
    <mergeCell ref="A13:C13"/>
    <mergeCell ref="A14:C14"/>
    <mergeCell ref="A15:C15"/>
    <mergeCell ref="A16:B16"/>
    <mergeCell ref="A17:J17"/>
    <mergeCell ref="A10:C10"/>
    <mergeCell ref="A11:C11"/>
    <mergeCell ref="A12:C12"/>
    <mergeCell ref="A7:C7"/>
    <mergeCell ref="A8:C8"/>
    <mergeCell ref="A9:C9"/>
    <mergeCell ref="A1:J2"/>
    <mergeCell ref="A3:C3"/>
    <mergeCell ref="A4:C4"/>
    <mergeCell ref="A5:C5"/>
    <mergeCell ref="A6:C6"/>
  </mergeCells>
  <pageMargins left="0.75" right="0.75" top="1" bottom="1" header="0.5" footer="0.5"/>
  <pageSetup orientation="portrait" horizontalDpi="1200" verticalDpi="1200" r:id="rId1"/>
  <headerFooter alignWithMargins="0"/>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tabColor rgb="FFFF99FF"/>
  </sheetPr>
  <dimension ref="A1:W21"/>
  <sheetViews>
    <sheetView showGridLines="0" workbookViewId="0">
      <selection sqref="A1:I2"/>
    </sheetView>
  </sheetViews>
  <sheetFormatPr defaultRowHeight="12.75"/>
  <cols>
    <col min="1" max="1" width="4.5703125" style="214" customWidth="1"/>
    <col min="2" max="2" width="2.5703125" style="214" customWidth="1"/>
    <col min="3" max="3" width="30" style="214" customWidth="1"/>
    <col min="4" max="11" width="8.7109375" style="214" customWidth="1"/>
    <col min="12" max="16384" width="9.140625" style="214"/>
  </cols>
  <sheetData>
    <row r="1" spans="1:14" ht="12.75" customHeight="1">
      <c r="A1" s="2503" t="s">
        <v>946</v>
      </c>
      <c r="B1" s="2503"/>
      <c r="C1" s="2503"/>
      <c r="D1" s="2503"/>
      <c r="E1" s="2503"/>
      <c r="F1" s="2503"/>
      <c r="G1" s="2503"/>
      <c r="H1" s="2503"/>
      <c r="I1" s="2503"/>
      <c r="J1" s="2012"/>
    </row>
    <row r="2" spans="1:14">
      <c r="A2" s="2330"/>
      <c r="B2" s="2330"/>
      <c r="C2" s="2330"/>
      <c r="D2" s="2330"/>
      <c r="E2" s="2330"/>
      <c r="F2" s="2330"/>
      <c r="G2" s="2330"/>
      <c r="H2" s="2330"/>
      <c r="I2" s="2330"/>
      <c r="J2" s="2219"/>
    </row>
    <row r="3" spans="1:14">
      <c r="A3" s="3146" t="s">
        <v>377</v>
      </c>
      <c r="B3" s="3181"/>
      <c r="C3" s="3181"/>
      <c r="D3" s="2006">
        <v>2004</v>
      </c>
      <c r="E3" s="2006">
        <v>2005</v>
      </c>
      <c r="F3" s="2006">
        <v>2006</v>
      </c>
      <c r="G3" s="2006">
        <v>2007</v>
      </c>
      <c r="H3" s="2006">
        <v>2008</v>
      </c>
      <c r="I3" s="2006">
        <v>2009</v>
      </c>
      <c r="J3" s="2010">
        <v>2010</v>
      </c>
      <c r="K3" s="2010">
        <v>2011</v>
      </c>
    </row>
    <row r="4" spans="1:14" ht="12.75" customHeight="1">
      <c r="A4" s="3173" t="s">
        <v>392</v>
      </c>
      <c r="B4" s="3174"/>
      <c r="C4" s="3175"/>
      <c r="D4" s="1593">
        <v>10294.817713</v>
      </c>
      <c r="E4" s="1593">
        <v>8666.9063889999998</v>
      </c>
      <c r="F4" s="1593">
        <v>9413.0832964000001</v>
      </c>
      <c r="G4" s="1593">
        <v>11003.447237</v>
      </c>
      <c r="H4" s="1593">
        <v>11714.950425000001</v>
      </c>
      <c r="I4" s="1593">
        <v>11516.609323999999</v>
      </c>
      <c r="J4" s="1593">
        <v>10492.802534</v>
      </c>
      <c r="K4" s="1593">
        <v>14056.769947999999</v>
      </c>
    </row>
    <row r="5" spans="1:14" ht="12.95" customHeight="1">
      <c r="A5" s="3170" t="s">
        <v>393</v>
      </c>
      <c r="B5" s="3171"/>
      <c r="C5" s="3172"/>
      <c r="D5" s="2216">
        <v>21920.604931999998</v>
      </c>
      <c r="E5" s="2216">
        <v>18899.094546</v>
      </c>
      <c r="F5" s="2216">
        <v>25040.733809000001</v>
      </c>
      <c r="G5" s="2216">
        <v>19580.752804</v>
      </c>
      <c r="H5" s="2216">
        <v>23931.459769000001</v>
      </c>
      <c r="I5" s="2216">
        <v>20709.563767</v>
      </c>
      <c r="J5" s="2216">
        <v>24359.579546000001</v>
      </c>
      <c r="K5" s="2216">
        <v>24627.118288999998</v>
      </c>
    </row>
    <row r="6" spans="1:14" ht="12.95" customHeight="1">
      <c r="A6" s="3173" t="s">
        <v>394</v>
      </c>
      <c r="B6" s="3174"/>
      <c r="C6" s="3175"/>
      <c r="D6" s="1593">
        <v>767.65050903999997</v>
      </c>
      <c r="E6" s="1593">
        <v>1053.7048196000001</v>
      </c>
      <c r="F6" s="1593">
        <v>1271.7171979</v>
      </c>
      <c r="G6" s="1593">
        <v>1307.6334299</v>
      </c>
      <c r="H6" s="1593">
        <v>1321.2718373</v>
      </c>
      <c r="I6" s="1593">
        <v>1319.7017767</v>
      </c>
      <c r="J6" s="1593">
        <v>1558.7272364</v>
      </c>
      <c r="K6" s="1593">
        <v>1894.2047445999999</v>
      </c>
    </row>
    <row r="7" spans="1:14" ht="12.95" customHeight="1">
      <c r="A7" s="3170" t="s">
        <v>395</v>
      </c>
      <c r="B7" s="3171"/>
      <c r="C7" s="3172"/>
      <c r="D7" s="2216">
        <v>3235.9753350000001</v>
      </c>
      <c r="E7" s="2216">
        <v>4801.3511920999999</v>
      </c>
      <c r="F7" s="2216">
        <v>5950.7608688</v>
      </c>
      <c r="G7" s="2216">
        <v>5590.6794828000002</v>
      </c>
      <c r="H7" s="2216">
        <v>5644.0968343000004</v>
      </c>
      <c r="I7" s="2216">
        <v>6584.1378395000002</v>
      </c>
      <c r="J7" s="2216">
        <v>6596.6739390000002</v>
      </c>
      <c r="K7" s="2216">
        <v>6642.9870743000001</v>
      </c>
    </row>
    <row r="8" spans="1:14" ht="12.95" customHeight="1">
      <c r="A8" s="3173" t="s">
        <v>396</v>
      </c>
      <c r="B8" s="3174"/>
      <c r="C8" s="3175"/>
      <c r="D8" s="1593">
        <v>449</v>
      </c>
      <c r="E8" s="1593">
        <v>185</v>
      </c>
      <c r="F8" s="1593">
        <v>462</v>
      </c>
      <c r="G8" s="1593">
        <v>372</v>
      </c>
      <c r="H8" s="1593">
        <v>629</v>
      </c>
      <c r="I8" s="1593">
        <v>375.34183535</v>
      </c>
      <c r="J8" s="1593" t="s">
        <v>539</v>
      </c>
      <c r="K8" s="2217"/>
    </row>
    <row r="9" spans="1:14" ht="12.95" customHeight="1">
      <c r="A9" s="3170" t="s">
        <v>397</v>
      </c>
      <c r="B9" s="3171"/>
      <c r="C9" s="3172"/>
      <c r="D9" s="2216">
        <v>2336</v>
      </c>
      <c r="E9" s="2216">
        <v>2721</v>
      </c>
      <c r="F9" s="2216">
        <v>1058</v>
      </c>
      <c r="G9" s="2216" t="s">
        <v>345</v>
      </c>
      <c r="H9" s="2216" t="s">
        <v>345</v>
      </c>
      <c r="I9" s="2216" t="s">
        <v>539</v>
      </c>
      <c r="J9" s="2216" t="s">
        <v>345</v>
      </c>
      <c r="K9" s="223" t="s">
        <v>539</v>
      </c>
    </row>
    <row r="10" spans="1:14" ht="12.95" customHeight="1">
      <c r="A10" s="3173" t="s">
        <v>398</v>
      </c>
      <c r="B10" s="3174"/>
      <c r="C10" s="3175"/>
      <c r="D10" s="1593">
        <v>1188.5072614000001</v>
      </c>
      <c r="E10" s="1593">
        <v>1023.395452</v>
      </c>
      <c r="F10" s="1593">
        <v>1311.9690028</v>
      </c>
      <c r="G10" s="1593">
        <v>1691.2682021000001</v>
      </c>
      <c r="H10" s="1593">
        <v>1651.45279</v>
      </c>
      <c r="I10" s="1593">
        <v>1854.6651879000001</v>
      </c>
      <c r="J10" s="1593">
        <v>2255.5704113000002</v>
      </c>
      <c r="K10" s="1593">
        <v>3493.2661932000001</v>
      </c>
    </row>
    <row r="11" spans="1:14" ht="12.95" customHeight="1">
      <c r="A11" s="3170" t="s">
        <v>399</v>
      </c>
      <c r="B11" s="3171"/>
      <c r="C11" s="3172"/>
      <c r="D11" s="2216">
        <v>13383.042081</v>
      </c>
      <c r="E11" s="2216">
        <v>18178.615441999998</v>
      </c>
      <c r="F11" s="2216">
        <v>17892.028414</v>
      </c>
      <c r="G11" s="2216">
        <v>16884.281427000002</v>
      </c>
      <c r="H11" s="2216">
        <v>16084.377928</v>
      </c>
      <c r="I11" s="2216">
        <v>12801.705755000001</v>
      </c>
      <c r="J11" s="2216">
        <v>12225.727295999999</v>
      </c>
      <c r="K11" s="2216">
        <v>12015.021183000001</v>
      </c>
    </row>
    <row r="12" spans="1:14" ht="12.95" customHeight="1">
      <c r="A12" s="3173" t="s">
        <v>400</v>
      </c>
      <c r="B12" s="3174"/>
      <c r="C12" s="3175"/>
      <c r="D12" s="1593">
        <v>1771.8902524</v>
      </c>
      <c r="E12" s="1593">
        <v>1357.162538</v>
      </c>
      <c r="F12" s="1593">
        <v>2085.3755626000002</v>
      </c>
      <c r="G12" s="1593">
        <v>2364.0724209999998</v>
      </c>
      <c r="H12" s="1593">
        <v>2711.5617640999999</v>
      </c>
      <c r="I12" s="1593">
        <v>2661.5597713000002</v>
      </c>
      <c r="J12" s="1593">
        <v>3303.7071256999998</v>
      </c>
      <c r="K12" s="1593">
        <v>4092.1135567000001</v>
      </c>
    </row>
    <row r="13" spans="1:14" ht="12.95" customHeight="1">
      <c r="A13" s="3170" t="s">
        <v>401</v>
      </c>
      <c r="B13" s="3171"/>
      <c r="C13" s="3172"/>
      <c r="D13" s="2216">
        <v>2424.0369372</v>
      </c>
      <c r="E13" s="2216">
        <v>3137.8043204000001</v>
      </c>
      <c r="F13" s="2216">
        <v>1994.2792523999999</v>
      </c>
      <c r="G13" s="2216">
        <v>1993.4091768000001</v>
      </c>
      <c r="H13" s="2216">
        <v>1616.3807243000001</v>
      </c>
      <c r="I13" s="2216">
        <v>1224.3299256</v>
      </c>
      <c r="J13" s="2216">
        <v>1242.3568958000001</v>
      </c>
      <c r="K13" s="2216">
        <v>730.82116711000003</v>
      </c>
    </row>
    <row r="14" spans="1:14" ht="12.95" hidden="1" customHeight="1">
      <c r="A14" s="3184"/>
      <c r="B14" s="3185"/>
      <c r="C14" s="3186"/>
      <c r="D14" s="2220"/>
      <c r="E14" s="2220"/>
      <c r="F14" s="2220"/>
      <c r="G14" s="2220"/>
      <c r="H14" s="2220"/>
      <c r="I14" s="2220"/>
      <c r="J14" s="2220"/>
      <c r="K14" s="2220"/>
    </row>
    <row r="15" spans="1:14" ht="12.95" customHeight="1">
      <c r="A15" s="3178" t="s">
        <v>756</v>
      </c>
      <c r="B15" s="3179"/>
      <c r="C15" s="3180"/>
      <c r="D15" s="1584">
        <v>6790.8389133999999</v>
      </c>
      <c r="E15" s="1584">
        <v>5139.6034873999997</v>
      </c>
      <c r="F15" s="1584">
        <v>5170.7527337000001</v>
      </c>
      <c r="G15" s="1584">
        <v>6253.0748813</v>
      </c>
      <c r="H15" s="1584">
        <v>4234.0814075999997</v>
      </c>
      <c r="I15" s="1584">
        <v>4027.7595274999999</v>
      </c>
      <c r="J15" s="1584">
        <v>5248.1010389000003</v>
      </c>
      <c r="K15" s="1584">
        <v>6207.9615868999999</v>
      </c>
    </row>
    <row r="16" spans="1:14" ht="12.95" customHeight="1">
      <c r="A16" s="3187" t="s">
        <v>711</v>
      </c>
      <c r="B16" s="3188"/>
      <c r="C16" s="2214"/>
      <c r="D16" s="1589"/>
      <c r="E16" s="1589"/>
      <c r="F16" s="1589"/>
      <c r="G16" s="1589"/>
      <c r="H16" s="1589"/>
      <c r="I16" s="1589"/>
      <c r="J16" s="1589"/>
      <c r="K16" s="1589"/>
      <c r="L16" s="2213"/>
      <c r="M16" s="2213"/>
      <c r="N16" s="2213"/>
    </row>
    <row r="17" spans="1:23" ht="12" customHeight="1">
      <c r="A17" s="2535" t="s">
        <v>1</v>
      </c>
      <c r="B17" s="2535"/>
      <c r="C17" s="2535"/>
      <c r="D17" s="2535"/>
      <c r="E17" s="2535"/>
      <c r="F17" s="2535"/>
      <c r="G17" s="2535"/>
      <c r="H17" s="2535"/>
      <c r="I17" s="2535"/>
      <c r="J17" s="2008"/>
    </row>
    <row r="18" spans="1:23" s="2213" customFormat="1" ht="34.5" customHeight="1">
      <c r="A18" s="2539" t="s">
        <v>943</v>
      </c>
      <c r="B18" s="2502"/>
      <c r="C18" s="2502"/>
      <c r="D18" s="2502"/>
      <c r="E18" s="2502"/>
      <c r="F18" s="2502"/>
      <c r="G18" s="2502"/>
      <c r="H18" s="2502"/>
      <c r="I18" s="2502"/>
      <c r="J18" s="2502"/>
      <c r="K18" s="2502"/>
      <c r="O18" s="2212"/>
      <c r="P18" s="2212"/>
      <c r="Q18" s="2212"/>
      <c r="R18" s="2212"/>
      <c r="S18" s="2212"/>
      <c r="T18" s="2212"/>
      <c r="U18" s="2212"/>
      <c r="V18" s="2212"/>
      <c r="W18" s="2212"/>
    </row>
    <row r="19" spans="1:23" s="2212" customFormat="1" ht="33.75" customHeight="1">
      <c r="A19" s="2539" t="s">
        <v>505</v>
      </c>
      <c r="B19" s="2539"/>
      <c r="C19" s="2539" t="s">
        <v>942</v>
      </c>
      <c r="D19" s="2502"/>
      <c r="E19" s="2502"/>
      <c r="F19" s="2502"/>
      <c r="G19" s="2502"/>
      <c r="H19" s="2502"/>
      <c r="I19" s="2502"/>
      <c r="J19" s="2502"/>
      <c r="K19" s="2502"/>
      <c r="O19" s="214"/>
      <c r="P19" s="214"/>
      <c r="Q19" s="214"/>
      <c r="R19" s="214"/>
      <c r="S19" s="214"/>
      <c r="T19" s="214"/>
      <c r="U19" s="214"/>
      <c r="V19" s="214"/>
      <c r="W19" s="214"/>
    </row>
    <row r="20" spans="1:23">
      <c r="C20" s="2016"/>
      <c r="D20" s="2016"/>
      <c r="E20" s="2016"/>
      <c r="F20" s="2016"/>
      <c r="G20" s="2016"/>
      <c r="H20" s="2016"/>
      <c r="I20" s="2016"/>
      <c r="J20" s="2016"/>
    </row>
    <row r="21" spans="1:23">
      <c r="C21" s="2018"/>
      <c r="D21" s="2018"/>
      <c r="E21" s="2018"/>
      <c r="F21" s="2018"/>
      <c r="G21" s="2018"/>
      <c r="H21" s="2018"/>
      <c r="I21" s="2018"/>
      <c r="J21" s="2018"/>
    </row>
  </sheetData>
  <mergeCells count="19">
    <mergeCell ref="A19:B19"/>
    <mergeCell ref="C19:K19"/>
    <mergeCell ref="A10:C10"/>
    <mergeCell ref="A11:C11"/>
    <mergeCell ref="A12:C12"/>
    <mergeCell ref="A13:C13"/>
    <mergeCell ref="A14:C14"/>
    <mergeCell ref="A15:C15"/>
    <mergeCell ref="A16:B16"/>
    <mergeCell ref="A17:I17"/>
    <mergeCell ref="A18:K18"/>
    <mergeCell ref="A7:C7"/>
    <mergeCell ref="A8:C8"/>
    <mergeCell ref="A9:C9"/>
    <mergeCell ref="A1:I2"/>
    <mergeCell ref="A3:C3"/>
    <mergeCell ref="A4:C4"/>
    <mergeCell ref="A5:C5"/>
    <mergeCell ref="A6:C6"/>
  </mergeCells>
  <pageMargins left="0.75" right="0.75" top="1" bottom="1" header="0.5" footer="0.5"/>
  <pageSetup orientation="portrait" horizontalDpi="1200" verticalDpi="1200" r:id="rId1"/>
  <headerFooter alignWithMargins="0"/>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rgb="FFFF99FF"/>
  </sheetPr>
  <dimension ref="A1:W20"/>
  <sheetViews>
    <sheetView showGridLines="0" workbookViewId="0">
      <selection sqref="A1:J2"/>
    </sheetView>
  </sheetViews>
  <sheetFormatPr defaultRowHeight="12.75"/>
  <cols>
    <col min="1" max="1" width="4.5703125" style="214" customWidth="1"/>
    <col min="2" max="2" width="2.5703125" style="214" customWidth="1"/>
    <col min="3" max="3" width="30" style="214" customWidth="1"/>
    <col min="4" max="11" width="8.7109375" style="214" customWidth="1"/>
    <col min="12" max="16384" width="9.140625" style="214"/>
  </cols>
  <sheetData>
    <row r="1" spans="1:11" ht="12.75" customHeight="1">
      <c r="A1" s="2503" t="s">
        <v>945</v>
      </c>
      <c r="B1" s="2503"/>
      <c r="C1" s="2503"/>
      <c r="D1" s="2503"/>
      <c r="E1" s="2503"/>
      <c r="F1" s="2503"/>
      <c r="G1" s="2503"/>
      <c r="H1" s="2503"/>
      <c r="I1" s="2503"/>
      <c r="J1" s="2503"/>
    </row>
    <row r="2" spans="1:11">
      <c r="A2" s="2330"/>
      <c r="B2" s="2330"/>
      <c r="C2" s="2330"/>
      <c r="D2" s="2330"/>
      <c r="E2" s="2330"/>
      <c r="F2" s="2330"/>
      <c r="G2" s="2330"/>
      <c r="H2" s="2330"/>
      <c r="I2" s="2330"/>
      <c r="J2" s="2330"/>
    </row>
    <row r="3" spans="1:11">
      <c r="A3" s="3146" t="s">
        <v>377</v>
      </c>
      <c r="B3" s="3181"/>
      <c r="C3" s="3181"/>
      <c r="D3" s="2006">
        <v>2004</v>
      </c>
      <c r="E3" s="2006">
        <v>2005</v>
      </c>
      <c r="F3" s="2006">
        <v>2006</v>
      </c>
      <c r="G3" s="2006">
        <v>2007</v>
      </c>
      <c r="H3" s="2006">
        <v>2008</v>
      </c>
      <c r="I3" s="2006">
        <v>2009</v>
      </c>
      <c r="J3" s="2010">
        <v>2010</v>
      </c>
      <c r="K3" s="2010">
        <v>2011</v>
      </c>
    </row>
    <row r="4" spans="1:11" ht="12.95" customHeight="1">
      <c r="A4" s="3173" t="s">
        <v>392</v>
      </c>
      <c r="B4" s="3174"/>
      <c r="C4" s="3175"/>
      <c r="D4" s="1593">
        <v>5251.9177133000003</v>
      </c>
      <c r="E4" s="1593">
        <v>5661.280452</v>
      </c>
      <c r="F4" s="1593">
        <v>5413.7877403000002</v>
      </c>
      <c r="G4" s="1593">
        <v>6555.6616381000003</v>
      </c>
      <c r="H4" s="1593">
        <v>7627.3699963999998</v>
      </c>
      <c r="I4" s="1593">
        <v>7805.7658224999996</v>
      </c>
      <c r="J4" s="1593">
        <v>7827.1423109999996</v>
      </c>
      <c r="K4" s="1593">
        <v>8361.9312656000002</v>
      </c>
    </row>
    <row r="5" spans="1:11" ht="12.95" customHeight="1">
      <c r="A5" s="3170" t="s">
        <v>393</v>
      </c>
      <c r="B5" s="3171"/>
      <c r="C5" s="3172"/>
      <c r="D5" s="2216">
        <v>11544.304173</v>
      </c>
      <c r="E5" s="2216">
        <v>10810.999755999999</v>
      </c>
      <c r="F5" s="2216">
        <v>11644.333251</v>
      </c>
      <c r="G5" s="2216">
        <v>11334.524095999999</v>
      </c>
      <c r="H5" s="2216">
        <v>12381.841965</v>
      </c>
      <c r="I5" s="2216">
        <v>12561.293127999999</v>
      </c>
      <c r="J5" s="2216">
        <v>14153.726621</v>
      </c>
      <c r="K5" s="2216">
        <v>14841.690815</v>
      </c>
    </row>
    <row r="6" spans="1:11" ht="12.95" customHeight="1">
      <c r="A6" s="3173" t="s">
        <v>394</v>
      </c>
      <c r="B6" s="3174"/>
      <c r="C6" s="3175"/>
      <c r="D6" s="1593">
        <v>1172.3184034000001</v>
      </c>
      <c r="E6" s="1593">
        <v>2125.7459222000002</v>
      </c>
      <c r="F6" s="1593">
        <v>3286.7622068000001</v>
      </c>
      <c r="G6" s="1593">
        <v>3604.8160360000002</v>
      </c>
      <c r="H6" s="1593">
        <v>3792.9198157000001</v>
      </c>
      <c r="I6" s="1593">
        <v>3166.8422556</v>
      </c>
      <c r="J6" s="1593">
        <v>4005.0284335000001</v>
      </c>
      <c r="K6" s="1593">
        <v>3870.8386159000001</v>
      </c>
    </row>
    <row r="7" spans="1:11" ht="12.95" customHeight="1">
      <c r="A7" s="3170" t="s">
        <v>395</v>
      </c>
      <c r="B7" s="3171"/>
      <c r="C7" s="3172"/>
      <c r="D7" s="2216">
        <v>2935.0902915000001</v>
      </c>
      <c r="E7" s="2216">
        <v>4495.9628253999999</v>
      </c>
      <c r="F7" s="2216">
        <v>5268.2436772999999</v>
      </c>
      <c r="G7" s="2216">
        <v>6207.4185260000004</v>
      </c>
      <c r="H7" s="2216">
        <v>6267.1463316999998</v>
      </c>
      <c r="I7" s="2216">
        <v>7307.5548405</v>
      </c>
      <c r="J7" s="2216">
        <v>7251.6498788999997</v>
      </c>
      <c r="K7" s="2216">
        <v>9174.6897398000001</v>
      </c>
    </row>
    <row r="8" spans="1:11" ht="12.95" customHeight="1">
      <c r="A8" s="3173" t="s">
        <v>396</v>
      </c>
      <c r="B8" s="3174"/>
      <c r="C8" s="3175"/>
      <c r="D8" s="1593">
        <v>8214</v>
      </c>
      <c r="E8" s="1593">
        <v>5003</v>
      </c>
      <c r="F8" s="1593">
        <v>7219</v>
      </c>
      <c r="G8" s="1593">
        <v>6643</v>
      </c>
      <c r="H8" s="1593">
        <v>10537</v>
      </c>
      <c r="I8" s="1593">
        <v>5937.3477676000002</v>
      </c>
      <c r="J8" s="1593" t="s">
        <v>539</v>
      </c>
      <c r="K8" s="1593"/>
    </row>
    <row r="9" spans="1:11" ht="12.95" customHeight="1">
      <c r="A9" s="3170" t="s">
        <v>397</v>
      </c>
      <c r="B9" s="3171"/>
      <c r="C9" s="3172"/>
      <c r="D9" s="2216">
        <v>3755.0918765000001</v>
      </c>
      <c r="E9" s="2216">
        <v>5191.7477957000001</v>
      </c>
      <c r="F9" s="2216">
        <v>4332.8104092000003</v>
      </c>
      <c r="G9" s="2216">
        <v>3576.2052041000002</v>
      </c>
      <c r="H9" s="2216">
        <v>3377.5694465000001</v>
      </c>
      <c r="I9" s="2216">
        <v>3375.3390946999998</v>
      </c>
      <c r="J9" s="2216">
        <v>3153.4215064</v>
      </c>
      <c r="K9" s="2216">
        <v>4798.3312196999996</v>
      </c>
    </row>
    <row r="10" spans="1:11" ht="12.95" customHeight="1">
      <c r="A10" s="3173" t="s">
        <v>398</v>
      </c>
      <c r="B10" s="3174"/>
      <c r="C10" s="3175"/>
      <c r="D10" s="1593">
        <v>4455.4110787999998</v>
      </c>
      <c r="E10" s="1593">
        <v>4468.1180629999999</v>
      </c>
      <c r="F10" s="1593">
        <v>4301.6203329999998</v>
      </c>
      <c r="G10" s="1593">
        <v>5756.5215363999996</v>
      </c>
      <c r="H10" s="1593">
        <v>5617.2270305000002</v>
      </c>
      <c r="I10" s="1593">
        <v>5595.8424427</v>
      </c>
      <c r="J10" s="1593">
        <v>6793.6451903999996</v>
      </c>
      <c r="K10" s="1593">
        <v>6626.5052552999996</v>
      </c>
    </row>
    <row r="11" spans="1:11" ht="12.95" customHeight="1">
      <c r="A11" s="3170" t="s">
        <v>399</v>
      </c>
      <c r="B11" s="3171"/>
      <c r="C11" s="3172"/>
      <c r="D11" s="2216">
        <v>5919.6971428999996</v>
      </c>
      <c r="E11" s="2216">
        <v>10192.446411000001</v>
      </c>
      <c r="F11" s="2216">
        <v>12938.18793</v>
      </c>
      <c r="G11" s="2216">
        <v>14500.171881</v>
      </c>
      <c r="H11" s="2216">
        <v>16203.971765</v>
      </c>
      <c r="I11" s="2216">
        <v>15309.635921999999</v>
      </c>
      <c r="J11" s="2216">
        <v>18101.741839999999</v>
      </c>
      <c r="K11" s="2216">
        <v>19223.892228000001</v>
      </c>
    </row>
    <row r="12" spans="1:11" ht="12.95" customHeight="1">
      <c r="A12" s="3173" t="s">
        <v>400</v>
      </c>
      <c r="B12" s="3174"/>
      <c r="C12" s="3175"/>
      <c r="D12" s="1593">
        <v>2670.7313984000002</v>
      </c>
      <c r="E12" s="1593">
        <v>2830.2963730000001</v>
      </c>
      <c r="F12" s="1593">
        <v>3729.8344117000001</v>
      </c>
      <c r="G12" s="1593">
        <v>3432.7127980999999</v>
      </c>
      <c r="H12" s="1593">
        <v>3374.3809245000002</v>
      </c>
      <c r="I12" s="1593">
        <v>4042.5040917000001</v>
      </c>
      <c r="J12" s="1593">
        <v>4535.8225087999999</v>
      </c>
      <c r="K12" s="1593">
        <v>4901.1110737999998</v>
      </c>
    </row>
    <row r="13" spans="1:11" ht="12.95" customHeight="1">
      <c r="A13" s="3170" t="s">
        <v>401</v>
      </c>
      <c r="B13" s="3171"/>
      <c r="C13" s="3172"/>
      <c r="D13" s="2216">
        <v>1166.198083</v>
      </c>
      <c r="E13" s="2216">
        <v>2178.8535176999999</v>
      </c>
      <c r="F13" s="2216">
        <v>1565.5397012000001</v>
      </c>
      <c r="G13" s="2216">
        <v>1548.7090075999999</v>
      </c>
      <c r="H13" s="2216">
        <v>1629.4159622</v>
      </c>
      <c r="I13" s="2216">
        <v>2053.0509594999999</v>
      </c>
      <c r="J13" s="2216">
        <v>2947.1612934999998</v>
      </c>
      <c r="K13" s="2216">
        <v>2867.6314388999999</v>
      </c>
    </row>
    <row r="14" spans="1:11" ht="12.95" hidden="1" customHeight="1">
      <c r="A14" s="3184"/>
      <c r="B14" s="3185"/>
      <c r="C14" s="3186"/>
      <c r="D14" s="2220"/>
      <c r="E14" s="2220"/>
      <c r="F14" s="2220"/>
      <c r="G14" s="2220"/>
      <c r="H14" s="2220"/>
      <c r="I14" s="2220"/>
      <c r="J14" s="2220"/>
      <c r="K14" s="2220"/>
    </row>
    <row r="15" spans="1:11" ht="12.95" customHeight="1">
      <c r="A15" s="3173" t="s">
        <v>756</v>
      </c>
      <c r="B15" s="3174"/>
      <c r="C15" s="3175"/>
      <c r="D15" s="1593">
        <v>3881.400142</v>
      </c>
      <c r="E15" s="1593">
        <v>4398.5893712999996</v>
      </c>
      <c r="F15" s="1593">
        <v>4138.5198630000004</v>
      </c>
      <c r="G15" s="1593">
        <v>4729.2604246999999</v>
      </c>
      <c r="H15" s="1593">
        <v>3325.5497307000001</v>
      </c>
      <c r="I15" s="1593">
        <v>3418.3304137999999</v>
      </c>
      <c r="J15" s="1593">
        <v>4815.1229031000003</v>
      </c>
      <c r="K15" s="1584">
        <v>4689.4642962999997</v>
      </c>
    </row>
    <row r="16" spans="1:11" ht="12.95" customHeight="1">
      <c r="A16" s="3176" t="s">
        <v>711</v>
      </c>
      <c r="B16" s="3177"/>
      <c r="C16" s="2221"/>
      <c r="D16" s="2222"/>
      <c r="E16" s="2222"/>
      <c r="F16" s="2222"/>
      <c r="G16" s="2222"/>
      <c r="H16" s="2222"/>
      <c r="I16" s="2222"/>
      <c r="J16" s="2222"/>
      <c r="K16" s="1589"/>
    </row>
    <row r="17" spans="1:23" s="2213" customFormat="1" ht="12" customHeight="1">
      <c r="A17" s="2539" t="s">
        <v>1</v>
      </c>
      <c r="B17" s="2539"/>
      <c r="C17" s="2539"/>
      <c r="D17" s="2539"/>
      <c r="E17" s="2539"/>
      <c r="F17" s="2539"/>
      <c r="G17" s="2539"/>
      <c r="H17" s="2539"/>
      <c r="I17" s="2539"/>
      <c r="J17" s="2539"/>
    </row>
    <row r="18" spans="1:23" s="2213" customFormat="1" ht="34.5" customHeight="1">
      <c r="A18" s="2539" t="s">
        <v>943</v>
      </c>
      <c r="B18" s="2502"/>
      <c r="C18" s="2502"/>
      <c r="D18" s="2502"/>
      <c r="E18" s="2502"/>
      <c r="F18" s="2502"/>
      <c r="G18" s="2502"/>
      <c r="H18" s="2502"/>
      <c r="I18" s="2502"/>
      <c r="J18" s="2502"/>
      <c r="K18" s="2502"/>
      <c r="L18" s="2007"/>
      <c r="O18" s="2212"/>
      <c r="P18" s="2212"/>
      <c r="Q18" s="2212"/>
      <c r="R18" s="2212"/>
      <c r="S18" s="2212"/>
      <c r="T18" s="2212"/>
      <c r="U18" s="2212"/>
      <c r="V18" s="2212"/>
      <c r="W18" s="2212"/>
    </row>
    <row r="19" spans="1:23" s="2212" customFormat="1" ht="33.75" customHeight="1">
      <c r="A19" s="2539" t="s">
        <v>505</v>
      </c>
      <c r="B19" s="2539"/>
      <c r="C19" s="2539" t="s">
        <v>942</v>
      </c>
      <c r="D19" s="2502"/>
      <c r="E19" s="2502"/>
      <c r="F19" s="2502"/>
      <c r="G19" s="2502"/>
      <c r="H19" s="2502"/>
      <c r="I19" s="2502"/>
      <c r="J19" s="2502"/>
      <c r="K19" s="2502"/>
      <c r="L19" s="2011"/>
      <c r="O19" s="214"/>
      <c r="P19" s="214"/>
      <c r="Q19" s="214"/>
      <c r="R19" s="214"/>
      <c r="S19" s="214"/>
      <c r="T19" s="214"/>
      <c r="U19" s="214"/>
      <c r="V19" s="214"/>
      <c r="W19" s="214"/>
    </row>
    <row r="20" spans="1:23">
      <c r="C20" s="2018"/>
      <c r="D20" s="2018"/>
      <c r="E20" s="2018"/>
      <c r="F20" s="2018"/>
      <c r="G20" s="2018"/>
      <c r="H20" s="2018"/>
      <c r="I20" s="2018"/>
      <c r="J20" s="2018"/>
    </row>
  </sheetData>
  <mergeCells count="19">
    <mergeCell ref="A17:J17"/>
    <mergeCell ref="A18:K18"/>
    <mergeCell ref="A19:B19"/>
    <mergeCell ref="C19:K19"/>
    <mergeCell ref="A13:C13"/>
    <mergeCell ref="A14:C14"/>
    <mergeCell ref="A15:C15"/>
    <mergeCell ref="A16:B16"/>
    <mergeCell ref="A10:C10"/>
    <mergeCell ref="A11:C11"/>
    <mergeCell ref="A12:C12"/>
    <mergeCell ref="A7:C7"/>
    <mergeCell ref="A8:C8"/>
    <mergeCell ref="A9:C9"/>
    <mergeCell ref="A1:J2"/>
    <mergeCell ref="A3:C3"/>
    <mergeCell ref="A4:C4"/>
    <mergeCell ref="A5:C5"/>
    <mergeCell ref="A6:C6"/>
  </mergeCells>
  <pageMargins left="0.75" right="0.75" top="1" bottom="1" header="0.5" footer="0.5"/>
  <pageSetup orientation="portrait" horizontalDpi="1200" verticalDpi="1200" r:id="rId1"/>
  <headerFooter alignWithMargins="0"/>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tabColor rgb="FFFF99FF"/>
  </sheetPr>
  <dimension ref="A1:W21"/>
  <sheetViews>
    <sheetView showGridLines="0" workbookViewId="0">
      <selection sqref="A1:J2"/>
    </sheetView>
  </sheetViews>
  <sheetFormatPr defaultRowHeight="12.75"/>
  <cols>
    <col min="1" max="1" width="4.5703125" style="214" customWidth="1"/>
    <col min="2" max="2" width="2.5703125" style="214" customWidth="1"/>
    <col min="3" max="3" width="30" style="214" customWidth="1"/>
    <col min="4" max="11" width="8.7109375" style="214" customWidth="1"/>
    <col min="12" max="16384" width="9.140625" style="214"/>
  </cols>
  <sheetData>
    <row r="1" spans="1:11" ht="12.75" customHeight="1">
      <c r="A1" s="2503" t="s">
        <v>944</v>
      </c>
      <c r="B1" s="2503"/>
      <c r="C1" s="2503"/>
      <c r="D1" s="2503"/>
      <c r="E1" s="2503"/>
      <c r="F1" s="2503"/>
      <c r="G1" s="2503"/>
      <c r="H1" s="2503"/>
      <c r="I1" s="2503"/>
      <c r="J1" s="2503"/>
    </row>
    <row r="2" spans="1:11">
      <c r="A2" s="2330"/>
      <c r="B2" s="2330"/>
      <c r="C2" s="2330"/>
      <c r="D2" s="2330"/>
      <c r="E2" s="2330"/>
      <c r="F2" s="2330"/>
      <c r="G2" s="2330"/>
      <c r="H2" s="2330"/>
      <c r="I2" s="2330"/>
      <c r="J2" s="2330"/>
    </row>
    <row r="3" spans="1:11">
      <c r="A3" s="3146" t="s">
        <v>377</v>
      </c>
      <c r="B3" s="3182"/>
      <c r="C3" s="3182"/>
      <c r="D3" s="2006">
        <v>2004</v>
      </c>
      <c r="E3" s="2006">
        <v>2005</v>
      </c>
      <c r="F3" s="2006">
        <v>2006</v>
      </c>
      <c r="G3" s="2006">
        <v>2007</v>
      </c>
      <c r="H3" s="2006">
        <v>2008</v>
      </c>
      <c r="I3" s="2006">
        <v>2009</v>
      </c>
      <c r="J3" s="2010">
        <v>2010</v>
      </c>
      <c r="K3" s="2010">
        <v>2011</v>
      </c>
    </row>
    <row r="4" spans="1:11" ht="12.95" customHeight="1">
      <c r="A4" s="3173" t="s">
        <v>392</v>
      </c>
      <c r="B4" s="3174"/>
      <c r="C4" s="3175"/>
      <c r="D4" s="2226">
        <v>98.774590090000004</v>
      </c>
      <c r="E4" s="2226">
        <v>222.38780650000001</v>
      </c>
      <c r="F4" s="2226">
        <v>140.94804941999999</v>
      </c>
      <c r="G4" s="2226">
        <v>202.84083414</v>
      </c>
      <c r="H4" s="2226">
        <v>220.07424091999999</v>
      </c>
      <c r="I4" s="2226">
        <v>199.55722091000001</v>
      </c>
      <c r="J4" s="2226">
        <v>351.76283050000001</v>
      </c>
      <c r="K4" s="2226">
        <v>239.28117827</v>
      </c>
    </row>
    <row r="5" spans="1:11" ht="12.95" customHeight="1">
      <c r="A5" s="3170" t="s">
        <v>393</v>
      </c>
      <c r="B5" s="3171"/>
      <c r="C5" s="3172"/>
      <c r="D5" s="2216">
        <v>201.47225735000001</v>
      </c>
      <c r="E5" s="2216">
        <v>253.49736526000001</v>
      </c>
      <c r="F5" s="2216">
        <v>183.28612677000001</v>
      </c>
      <c r="G5" s="2216">
        <v>159.23081065</v>
      </c>
      <c r="H5" s="2216">
        <v>186.89403224</v>
      </c>
      <c r="I5" s="2216">
        <v>208.52909043</v>
      </c>
      <c r="J5" s="2216">
        <v>295.94774236000001</v>
      </c>
      <c r="K5" s="2216">
        <v>287.26228598</v>
      </c>
    </row>
    <row r="6" spans="1:11" ht="12.95" customHeight="1">
      <c r="A6" s="3173" t="s">
        <v>394</v>
      </c>
      <c r="B6" s="3174"/>
      <c r="C6" s="3175"/>
      <c r="D6" s="2226">
        <v>755.56376235000005</v>
      </c>
      <c r="E6" s="2226">
        <v>1794.0065810999999</v>
      </c>
      <c r="F6" s="2226">
        <v>1381.0281941000001</v>
      </c>
      <c r="G6" s="2226">
        <v>1216.4688908999999</v>
      </c>
      <c r="H6" s="2226">
        <v>890.14033876999997</v>
      </c>
      <c r="I6" s="2226">
        <v>864.24321841000005</v>
      </c>
      <c r="J6" s="2226">
        <v>1344.8991994999999</v>
      </c>
      <c r="K6" s="2226">
        <v>1393.3162073000001</v>
      </c>
    </row>
    <row r="7" spans="1:11" ht="12.95" customHeight="1">
      <c r="A7" s="3170" t="s">
        <v>395</v>
      </c>
      <c r="B7" s="3171"/>
      <c r="C7" s="3172"/>
      <c r="D7" s="2216" t="s">
        <v>345</v>
      </c>
      <c r="E7" s="2216" t="s">
        <v>345</v>
      </c>
      <c r="F7" s="2216" t="s">
        <v>345</v>
      </c>
      <c r="G7" s="2216" t="s">
        <v>345</v>
      </c>
      <c r="H7" s="2216" t="s">
        <v>345</v>
      </c>
      <c r="I7" s="2216">
        <v>55.629446756</v>
      </c>
      <c r="J7" s="2216">
        <v>85.612943319999999</v>
      </c>
      <c r="K7" s="2216">
        <v>176.32887500000001</v>
      </c>
    </row>
    <row r="8" spans="1:11" ht="12.95" customHeight="1">
      <c r="A8" s="3173" t="s">
        <v>396</v>
      </c>
      <c r="B8" s="3174"/>
      <c r="C8" s="3175"/>
      <c r="D8" s="2226">
        <v>468</v>
      </c>
      <c r="E8" s="2226">
        <v>605</v>
      </c>
      <c r="F8" s="2226">
        <v>668</v>
      </c>
      <c r="G8" s="2226">
        <v>705</v>
      </c>
      <c r="H8" s="2226">
        <v>624</v>
      </c>
      <c r="I8" s="2226">
        <v>399.33353125000002</v>
      </c>
      <c r="J8" s="2226" t="s">
        <v>539</v>
      </c>
      <c r="K8" s="2227"/>
    </row>
    <row r="9" spans="1:11" ht="12.95" customHeight="1">
      <c r="A9" s="3170" t="s">
        <v>397</v>
      </c>
      <c r="B9" s="3171"/>
      <c r="C9" s="3172"/>
      <c r="D9" s="2216">
        <v>60</v>
      </c>
      <c r="E9" s="2216">
        <v>132</v>
      </c>
      <c r="F9" s="2216">
        <v>70</v>
      </c>
      <c r="G9" s="2216" t="s">
        <v>345</v>
      </c>
      <c r="H9" s="2216" t="s">
        <v>345</v>
      </c>
      <c r="I9" s="2216">
        <v>85.723412945999996</v>
      </c>
      <c r="J9" s="2216" t="s">
        <v>539</v>
      </c>
      <c r="K9" s="2216">
        <v>150</v>
      </c>
    </row>
    <row r="10" spans="1:11" ht="12.95" customHeight="1">
      <c r="A10" s="3173" t="s">
        <v>398</v>
      </c>
      <c r="B10" s="3174"/>
      <c r="C10" s="3175"/>
      <c r="D10" s="2226">
        <v>1740.8415282999999</v>
      </c>
      <c r="E10" s="2226">
        <v>2208.5515971999998</v>
      </c>
      <c r="F10" s="2226">
        <v>1120.1476239000001</v>
      </c>
      <c r="G10" s="2226">
        <v>1103.0953099000001</v>
      </c>
      <c r="H10" s="2226">
        <v>1001.4696822</v>
      </c>
      <c r="I10" s="2226">
        <v>970.22710327000004</v>
      </c>
      <c r="J10" s="2226">
        <v>1659.9562639999999</v>
      </c>
      <c r="K10" s="2226">
        <v>1540.5425058000001</v>
      </c>
    </row>
    <row r="11" spans="1:11" ht="12.95" customHeight="1">
      <c r="A11" s="3170" t="s">
        <v>399</v>
      </c>
      <c r="B11" s="3171"/>
      <c r="C11" s="3172"/>
      <c r="D11" s="2216">
        <v>213.70000766000001</v>
      </c>
      <c r="E11" s="2216">
        <v>329.78948917000002</v>
      </c>
      <c r="F11" s="2216">
        <v>296.19919898000001</v>
      </c>
      <c r="G11" s="2216">
        <v>325.1479362</v>
      </c>
      <c r="H11" s="2216">
        <v>295.26748809999998</v>
      </c>
      <c r="I11" s="2216">
        <v>347.45338822999997</v>
      </c>
      <c r="J11" s="2216">
        <v>503.59620773</v>
      </c>
      <c r="K11" s="2216">
        <v>575.51647388000004</v>
      </c>
    </row>
    <row r="12" spans="1:11" ht="12.95" customHeight="1">
      <c r="A12" s="3173" t="s">
        <v>400</v>
      </c>
      <c r="B12" s="3174"/>
      <c r="C12" s="3175"/>
      <c r="D12" s="2226">
        <v>3475.7712320999999</v>
      </c>
      <c r="E12" s="2226">
        <v>4118.7900164000002</v>
      </c>
      <c r="F12" s="2226">
        <v>4705.6836778999996</v>
      </c>
      <c r="G12" s="2226">
        <v>3761.5908252999998</v>
      </c>
      <c r="H12" s="2226">
        <v>3002.0169363999998</v>
      </c>
      <c r="I12" s="2226">
        <v>2956.7126919000002</v>
      </c>
      <c r="J12" s="2226">
        <v>3766.2372301999999</v>
      </c>
      <c r="K12" s="2226">
        <v>4460.3362614999996</v>
      </c>
    </row>
    <row r="13" spans="1:11" ht="12.95" customHeight="1">
      <c r="A13" s="3170" t="s">
        <v>401</v>
      </c>
      <c r="B13" s="3171"/>
      <c r="C13" s="3172"/>
      <c r="D13" s="2216">
        <v>2149.3879803</v>
      </c>
      <c r="E13" s="2216">
        <v>4343.3788668999996</v>
      </c>
      <c r="F13" s="2216">
        <v>2428.7852452000002</v>
      </c>
      <c r="G13" s="2216">
        <v>1793.6354352999999</v>
      </c>
      <c r="H13" s="2216">
        <v>1669.7354800000001</v>
      </c>
      <c r="I13" s="2216">
        <v>1946.4499241999999</v>
      </c>
      <c r="J13" s="2216">
        <v>3044.1713754000002</v>
      </c>
      <c r="K13" s="2216">
        <v>2504.5648692</v>
      </c>
    </row>
    <row r="14" spans="1:11" ht="12.95" hidden="1" customHeight="1">
      <c r="A14" s="3184"/>
      <c r="B14" s="3185"/>
      <c r="C14" s="3186"/>
      <c r="D14" s="2228"/>
      <c r="E14" s="2228"/>
      <c r="F14" s="2228"/>
      <c r="G14" s="2228"/>
      <c r="H14" s="2228"/>
      <c r="I14" s="2228"/>
      <c r="J14" s="2228"/>
      <c r="K14" s="2228"/>
    </row>
    <row r="15" spans="1:11" ht="12.95" customHeight="1">
      <c r="A15" s="3178" t="s">
        <v>756</v>
      </c>
      <c r="B15" s="3179"/>
      <c r="C15" s="3180"/>
      <c r="D15" s="2229">
        <v>2613.1631226999998</v>
      </c>
      <c r="E15" s="2229">
        <v>4217.1734605000001</v>
      </c>
      <c r="F15" s="2229">
        <v>3294.0256469000001</v>
      </c>
      <c r="G15" s="2229">
        <v>2608.1915435000001</v>
      </c>
      <c r="H15" s="2229">
        <v>1678.9020362000001</v>
      </c>
      <c r="I15" s="2229">
        <v>1703.6689558</v>
      </c>
      <c r="J15" s="2229">
        <v>2838.1414534</v>
      </c>
      <c r="K15" s="2229">
        <v>3075.7801724999999</v>
      </c>
    </row>
    <row r="16" spans="1:11" ht="12.95" customHeight="1">
      <c r="A16" s="3187" t="s">
        <v>711</v>
      </c>
      <c r="B16" s="3188"/>
      <c r="C16" s="2214"/>
      <c r="D16" s="1589"/>
      <c r="E16" s="1589"/>
      <c r="F16" s="1589"/>
      <c r="G16" s="1589"/>
      <c r="H16" s="1589"/>
      <c r="I16" s="1589"/>
      <c r="J16" s="1589"/>
      <c r="K16" s="1589"/>
    </row>
    <row r="17" spans="1:23" s="2213" customFormat="1" ht="12" customHeight="1">
      <c r="A17" s="2539" t="s">
        <v>1</v>
      </c>
      <c r="B17" s="2539"/>
      <c r="C17" s="2539"/>
      <c r="D17" s="2539"/>
      <c r="E17" s="2539"/>
      <c r="F17" s="2539"/>
      <c r="G17" s="2539"/>
      <c r="H17" s="2539"/>
      <c r="I17" s="2539"/>
      <c r="J17" s="2539"/>
    </row>
    <row r="18" spans="1:23" s="2213" customFormat="1" ht="34.5" customHeight="1">
      <c r="A18" s="2539" t="s">
        <v>943</v>
      </c>
      <c r="B18" s="2502"/>
      <c r="C18" s="2502"/>
      <c r="D18" s="2502"/>
      <c r="E18" s="2502"/>
      <c r="F18" s="2502"/>
      <c r="G18" s="2502"/>
      <c r="H18" s="2502"/>
      <c r="I18" s="2502"/>
      <c r="J18" s="2502"/>
      <c r="K18" s="2502"/>
      <c r="L18" s="2007"/>
      <c r="O18" s="2212"/>
      <c r="P18" s="2212"/>
      <c r="Q18" s="2212"/>
      <c r="R18" s="2212"/>
      <c r="S18" s="2212"/>
      <c r="T18" s="2212"/>
      <c r="U18" s="2212"/>
      <c r="V18" s="2212"/>
      <c r="W18" s="2212"/>
    </row>
    <row r="19" spans="1:23" s="2212" customFormat="1" ht="33.75" customHeight="1">
      <c r="A19" s="2539" t="s">
        <v>505</v>
      </c>
      <c r="B19" s="2539"/>
      <c r="C19" s="2539" t="s">
        <v>942</v>
      </c>
      <c r="D19" s="2502"/>
      <c r="E19" s="2502"/>
      <c r="F19" s="2502"/>
      <c r="G19" s="2502"/>
      <c r="H19" s="2502"/>
      <c r="I19" s="2502"/>
      <c r="J19" s="2502"/>
      <c r="K19" s="2502"/>
      <c r="L19" s="2011"/>
      <c r="O19" s="214"/>
      <c r="P19" s="214"/>
      <c r="Q19" s="214"/>
      <c r="R19" s="214"/>
      <c r="S19" s="214"/>
      <c r="T19" s="214"/>
      <c r="U19" s="214"/>
      <c r="V19" s="214"/>
      <c r="W19" s="214"/>
    </row>
    <row r="20" spans="1:23">
      <c r="C20" s="2018"/>
      <c r="D20" s="2018"/>
      <c r="E20" s="2018"/>
      <c r="F20" s="2018"/>
      <c r="G20" s="2018"/>
      <c r="H20" s="2018"/>
      <c r="I20" s="2018"/>
      <c r="J20" s="2018"/>
    </row>
    <row r="21" spans="1:23" ht="13.5">
      <c r="C21" s="2230"/>
    </row>
  </sheetData>
  <mergeCells count="19">
    <mergeCell ref="A16:B16"/>
    <mergeCell ref="A17:J17"/>
    <mergeCell ref="A18:K18"/>
    <mergeCell ref="A19:B19"/>
    <mergeCell ref="C19:K19"/>
    <mergeCell ref="A12:C12"/>
    <mergeCell ref="A13:C13"/>
    <mergeCell ref="A14:C14"/>
    <mergeCell ref="A15:C15"/>
    <mergeCell ref="A9:C9"/>
    <mergeCell ref="A10:C10"/>
    <mergeCell ref="A11:C11"/>
    <mergeCell ref="A6:C6"/>
    <mergeCell ref="A7:C7"/>
    <mergeCell ref="A8:C8"/>
    <mergeCell ref="A1:J2"/>
    <mergeCell ref="A3:C3"/>
    <mergeCell ref="A4:C4"/>
    <mergeCell ref="A5:C5"/>
  </mergeCells>
  <pageMargins left="0.75" right="0.75" top="1" bottom="1" header="0.5" footer="0.5"/>
  <pageSetup orientation="portrait" horizontalDpi="1200" verticalDpi="1200" r:id="rId1"/>
  <headerFooter alignWithMargins="0"/>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8">
    <tabColor rgb="FFFFFF66"/>
    <pageSetUpPr fitToPage="1"/>
  </sheetPr>
  <dimension ref="A1:W54"/>
  <sheetViews>
    <sheetView showGridLines="0" zoomScaleNormal="100" workbookViewId="0">
      <selection sqref="A1:U1"/>
    </sheetView>
  </sheetViews>
  <sheetFormatPr defaultColWidth="9.140625" defaultRowHeight="12.75"/>
  <cols>
    <col min="1" max="1" width="30" style="1655" customWidth="1"/>
    <col min="2" max="12" width="7.7109375" style="1655" customWidth="1"/>
    <col min="13" max="21" width="7.7109375" style="2083" customWidth="1"/>
    <col min="22" max="16384" width="9.140625" style="214"/>
  </cols>
  <sheetData>
    <row r="1" spans="1:23" ht="18.75">
      <c r="A1" s="2654" t="s">
        <v>2217</v>
      </c>
      <c r="B1" s="2654"/>
      <c r="C1" s="2654"/>
      <c r="D1" s="2654"/>
      <c r="E1" s="2654"/>
      <c r="F1" s="2654"/>
      <c r="G1" s="2654"/>
      <c r="H1" s="2654"/>
      <c r="I1" s="2654"/>
      <c r="J1" s="2654"/>
      <c r="K1" s="2654"/>
      <c r="L1" s="2654"/>
      <c r="M1" s="3189"/>
      <c r="N1" s="3189"/>
      <c r="O1" s="3189"/>
      <c r="P1" s="3189"/>
      <c r="Q1" s="3189"/>
      <c r="R1" s="3189"/>
      <c r="S1" s="3189"/>
      <c r="T1" s="3189"/>
      <c r="U1" s="3189"/>
    </row>
    <row r="2" spans="1:23" ht="24" customHeight="1">
      <c r="A2" s="2231" t="s">
        <v>1198</v>
      </c>
      <c r="B2" s="2075">
        <v>1999</v>
      </c>
      <c r="C2" s="2075">
        <v>2000</v>
      </c>
      <c r="D2" s="2075">
        <v>2001</v>
      </c>
      <c r="E2" s="2075">
        <v>2002</v>
      </c>
      <c r="F2" s="2075">
        <v>2003</v>
      </c>
      <c r="G2" s="2075">
        <v>2004</v>
      </c>
      <c r="H2" s="2075">
        <v>2005</v>
      </c>
      <c r="I2" s="2075">
        <v>2006</v>
      </c>
      <c r="J2" s="2075">
        <v>2007</v>
      </c>
      <c r="K2" s="2075">
        <v>2008</v>
      </c>
      <c r="L2" s="2075">
        <v>2009</v>
      </c>
      <c r="M2" s="2075">
        <v>2010</v>
      </c>
      <c r="N2" s="2075">
        <v>2011</v>
      </c>
      <c r="O2" s="2075">
        <v>2012</v>
      </c>
      <c r="P2" s="2075">
        <v>2013</v>
      </c>
      <c r="Q2" s="2075">
        <v>2014</v>
      </c>
      <c r="R2" s="2075">
        <v>2015</v>
      </c>
      <c r="S2" s="2075">
        <v>2016</v>
      </c>
      <c r="T2" s="2075">
        <v>2017</v>
      </c>
      <c r="U2" s="2075">
        <v>2018</v>
      </c>
    </row>
    <row r="3" spans="1:23" ht="12" customHeight="1">
      <c r="A3" s="2020" t="s">
        <v>1203</v>
      </c>
      <c r="B3" s="2076">
        <v>97</v>
      </c>
      <c r="C3" s="2076">
        <v>93</v>
      </c>
      <c r="D3" s="2076">
        <v>15</v>
      </c>
      <c r="E3" s="2076">
        <v>128</v>
      </c>
      <c r="F3" s="2076">
        <v>109</v>
      </c>
      <c r="G3" s="2076">
        <v>137</v>
      </c>
      <c r="H3" s="2076">
        <v>167</v>
      </c>
      <c r="I3" s="2076">
        <v>169</v>
      </c>
      <c r="J3" s="2077">
        <v>190</v>
      </c>
      <c r="K3" s="2077">
        <v>157</v>
      </c>
      <c r="L3" s="2077">
        <v>147</v>
      </c>
      <c r="M3" s="2077">
        <v>132</v>
      </c>
      <c r="N3" s="2077">
        <v>168</v>
      </c>
      <c r="O3" s="2077">
        <v>134</v>
      </c>
      <c r="P3" s="2077">
        <v>174</v>
      </c>
      <c r="Q3" s="2077">
        <v>165</v>
      </c>
      <c r="R3" s="2077">
        <v>200</v>
      </c>
      <c r="S3" s="2077">
        <v>163</v>
      </c>
      <c r="T3" s="2077">
        <v>127</v>
      </c>
      <c r="U3" s="2077">
        <v>191</v>
      </c>
      <c r="V3" s="329"/>
      <c r="W3" s="329"/>
    </row>
    <row r="4" spans="1:23" ht="12" customHeight="1">
      <c r="A4" s="2019" t="s">
        <v>1195</v>
      </c>
      <c r="B4" s="2078">
        <v>130</v>
      </c>
      <c r="C4" s="2078">
        <v>138</v>
      </c>
      <c r="D4" s="2078">
        <v>115</v>
      </c>
      <c r="E4" s="2078">
        <v>142</v>
      </c>
      <c r="F4" s="2078">
        <v>197</v>
      </c>
      <c r="G4" s="2078">
        <v>201</v>
      </c>
      <c r="H4" s="2078">
        <v>211</v>
      </c>
      <c r="I4" s="2078">
        <v>140</v>
      </c>
      <c r="J4" s="2079">
        <v>205</v>
      </c>
      <c r="K4" s="2079">
        <v>223</v>
      </c>
      <c r="L4" s="2079">
        <v>219</v>
      </c>
      <c r="M4" s="2079">
        <v>234</v>
      </c>
      <c r="N4" s="2079">
        <v>247</v>
      </c>
      <c r="O4" s="2079">
        <v>280</v>
      </c>
      <c r="P4" s="2079">
        <v>269</v>
      </c>
      <c r="Q4" s="2079">
        <v>316</v>
      </c>
      <c r="R4" s="2079">
        <v>419</v>
      </c>
      <c r="S4" s="2079">
        <v>633</v>
      </c>
      <c r="T4" s="2079">
        <v>761</v>
      </c>
      <c r="U4" s="2079">
        <v>463</v>
      </c>
    </row>
    <row r="5" spans="1:23" ht="12" customHeight="1">
      <c r="A5" s="2020" t="s">
        <v>1174</v>
      </c>
      <c r="B5" s="2076">
        <v>84</v>
      </c>
      <c r="C5" s="2076">
        <v>85</v>
      </c>
      <c r="D5" s="2076">
        <v>98</v>
      </c>
      <c r="E5" s="2076">
        <v>112</v>
      </c>
      <c r="F5" s="2076">
        <v>117</v>
      </c>
      <c r="G5" s="2076">
        <v>127</v>
      </c>
      <c r="H5" s="2076">
        <v>172</v>
      </c>
      <c r="I5" s="2076">
        <v>169</v>
      </c>
      <c r="J5" s="2077">
        <v>121</v>
      </c>
      <c r="K5" s="2077">
        <v>161</v>
      </c>
      <c r="L5" s="2077">
        <v>200</v>
      </c>
      <c r="M5" s="2077">
        <v>195</v>
      </c>
      <c r="N5" s="2077">
        <v>264</v>
      </c>
      <c r="O5" s="2077">
        <v>198</v>
      </c>
      <c r="P5" s="2077">
        <v>185</v>
      </c>
      <c r="Q5" s="2077">
        <v>192</v>
      </c>
      <c r="R5" s="2077">
        <v>198</v>
      </c>
      <c r="S5" s="2077">
        <v>224</v>
      </c>
      <c r="T5" s="2077">
        <v>210</v>
      </c>
      <c r="U5" s="2077">
        <v>228</v>
      </c>
    </row>
    <row r="6" spans="1:23" ht="12" customHeight="1">
      <c r="A6" s="2019" t="s">
        <v>1176</v>
      </c>
      <c r="B6" s="2078">
        <v>91</v>
      </c>
      <c r="C6" s="2078">
        <v>129</v>
      </c>
      <c r="D6" s="2078">
        <v>203</v>
      </c>
      <c r="E6" s="2078">
        <v>241</v>
      </c>
      <c r="F6" s="2078">
        <v>236</v>
      </c>
      <c r="G6" s="2078">
        <v>272</v>
      </c>
      <c r="H6" s="2078">
        <v>277</v>
      </c>
      <c r="I6" s="2078">
        <v>258</v>
      </c>
      <c r="J6" s="2079">
        <v>270</v>
      </c>
      <c r="K6" s="2079">
        <v>314</v>
      </c>
      <c r="L6" s="2079">
        <v>306</v>
      </c>
      <c r="M6" s="2079">
        <v>262</v>
      </c>
      <c r="N6" s="2079">
        <v>242</v>
      </c>
      <c r="O6" s="2079">
        <v>234</v>
      </c>
      <c r="P6" s="2079">
        <v>199</v>
      </c>
      <c r="Q6" s="2079">
        <v>220</v>
      </c>
      <c r="R6" s="2079">
        <v>280</v>
      </c>
      <c r="S6" s="2079">
        <v>532</v>
      </c>
      <c r="T6" s="2079">
        <v>555</v>
      </c>
      <c r="U6" s="2079">
        <v>444</v>
      </c>
    </row>
    <row r="7" spans="1:23" ht="12" customHeight="1">
      <c r="A7" s="2020" t="s">
        <v>1180</v>
      </c>
      <c r="B7" s="2076">
        <v>182</v>
      </c>
      <c r="C7" s="2076">
        <v>195</v>
      </c>
      <c r="D7" s="2076">
        <v>206</v>
      </c>
      <c r="E7" s="2076">
        <v>245</v>
      </c>
      <c r="F7" s="2076">
        <v>253</v>
      </c>
      <c r="G7" s="2076">
        <v>285</v>
      </c>
      <c r="H7" s="2076">
        <v>342</v>
      </c>
      <c r="I7" s="2076">
        <v>343</v>
      </c>
      <c r="J7" s="2077">
        <v>376</v>
      </c>
      <c r="K7" s="2077">
        <v>364</v>
      </c>
      <c r="L7" s="2077">
        <v>395</v>
      </c>
      <c r="M7" s="2077">
        <v>390</v>
      </c>
      <c r="N7" s="2077">
        <v>456</v>
      </c>
      <c r="O7" s="2077">
        <v>424</v>
      </c>
      <c r="P7" s="2077">
        <v>441</v>
      </c>
      <c r="Q7" s="2077">
        <v>403</v>
      </c>
      <c r="R7" s="2077">
        <v>439</v>
      </c>
      <c r="S7" s="2077">
        <v>479</v>
      </c>
      <c r="T7" s="2077">
        <v>464</v>
      </c>
      <c r="U7" s="2077">
        <v>491</v>
      </c>
    </row>
    <row r="8" spans="1:23" ht="12" customHeight="1">
      <c r="A8" s="2019" t="s">
        <v>1211</v>
      </c>
      <c r="B8" s="2078">
        <v>67</v>
      </c>
      <c r="C8" s="2078">
        <v>42</v>
      </c>
      <c r="D8" s="2078">
        <v>16</v>
      </c>
      <c r="E8" s="2078">
        <v>86</v>
      </c>
      <c r="F8" s="2078">
        <v>65</v>
      </c>
      <c r="G8" s="2078">
        <v>94</v>
      </c>
      <c r="H8" s="2078">
        <v>105</v>
      </c>
      <c r="I8" s="2078">
        <v>74</v>
      </c>
      <c r="J8" s="2079">
        <v>101</v>
      </c>
      <c r="K8" s="2079">
        <v>115</v>
      </c>
      <c r="L8" s="2079">
        <v>96</v>
      </c>
      <c r="M8" s="2079">
        <v>93</v>
      </c>
      <c r="N8" s="2079">
        <v>122</v>
      </c>
      <c r="O8" s="2079">
        <v>123</v>
      </c>
      <c r="P8" s="2079">
        <v>140</v>
      </c>
      <c r="Q8" s="2079">
        <v>126</v>
      </c>
      <c r="R8" s="2079">
        <v>108</v>
      </c>
      <c r="S8" s="2079">
        <v>122</v>
      </c>
      <c r="T8" s="2079">
        <v>115</v>
      </c>
      <c r="U8" s="2079">
        <v>162</v>
      </c>
    </row>
    <row r="9" spans="1:23" ht="12" customHeight="1">
      <c r="A9" s="2020" t="s">
        <v>1181</v>
      </c>
      <c r="B9" s="2076">
        <v>553</v>
      </c>
      <c r="C9" s="2076">
        <v>556</v>
      </c>
      <c r="D9" s="2076">
        <v>488</v>
      </c>
      <c r="E9" s="2076">
        <v>518</v>
      </c>
      <c r="F9" s="2076">
        <v>448</v>
      </c>
      <c r="G9" s="2076">
        <v>501</v>
      </c>
      <c r="H9" s="2076">
        <v>509</v>
      </c>
      <c r="I9" s="2076">
        <v>755</v>
      </c>
      <c r="J9" s="2077">
        <v>518</v>
      </c>
      <c r="K9" s="2077">
        <v>544</v>
      </c>
      <c r="L9" s="2077">
        <v>530</v>
      </c>
      <c r="M9" s="2077">
        <v>488</v>
      </c>
      <c r="N9" s="2077">
        <v>503</v>
      </c>
      <c r="O9" s="2077">
        <v>615</v>
      </c>
      <c r="P9" s="2077">
        <v>628</v>
      </c>
      <c r="Q9" s="2077">
        <v>622</v>
      </c>
      <c r="R9" s="2077">
        <v>697</v>
      </c>
      <c r="S9" s="2077">
        <v>1114</v>
      </c>
      <c r="T9" s="2077">
        <v>1235</v>
      </c>
      <c r="U9" s="2077">
        <v>1214</v>
      </c>
    </row>
    <row r="10" spans="1:23" ht="12" customHeight="1">
      <c r="A10" s="2019" t="s">
        <v>1212</v>
      </c>
      <c r="B10" s="2078">
        <v>69</v>
      </c>
      <c r="C10" s="2078">
        <v>100</v>
      </c>
      <c r="D10" s="2078">
        <v>131</v>
      </c>
      <c r="E10" s="2078">
        <v>123</v>
      </c>
      <c r="F10" s="2078">
        <v>99</v>
      </c>
      <c r="G10" s="2078">
        <v>140</v>
      </c>
      <c r="H10" s="2078">
        <v>146</v>
      </c>
      <c r="I10" s="2078">
        <v>186</v>
      </c>
      <c r="J10" s="2079">
        <v>154</v>
      </c>
      <c r="K10" s="2079">
        <v>176</v>
      </c>
      <c r="L10" s="2079">
        <v>139</v>
      </c>
      <c r="M10" s="2079">
        <v>184</v>
      </c>
      <c r="N10" s="2079">
        <v>230</v>
      </c>
      <c r="O10" s="2079">
        <v>246</v>
      </c>
      <c r="P10" s="2079">
        <v>282</v>
      </c>
      <c r="Q10" s="2079">
        <v>286</v>
      </c>
      <c r="R10" s="2079">
        <v>299</v>
      </c>
      <c r="S10" s="2079">
        <v>569</v>
      </c>
      <c r="T10" s="2079">
        <v>619</v>
      </c>
      <c r="U10" s="2079">
        <v>471</v>
      </c>
    </row>
    <row r="11" spans="1:23" ht="12" customHeight="1">
      <c r="A11" s="2020" t="s">
        <v>1165</v>
      </c>
      <c r="B11" s="2076">
        <v>155</v>
      </c>
      <c r="C11" s="2076">
        <v>106</v>
      </c>
      <c r="D11" s="2076">
        <v>171</v>
      </c>
      <c r="E11" s="2076">
        <v>211</v>
      </c>
      <c r="F11" s="2076">
        <v>181</v>
      </c>
      <c r="G11" s="2076">
        <v>189</v>
      </c>
      <c r="H11" s="2076">
        <v>229</v>
      </c>
      <c r="I11" s="2076">
        <v>223</v>
      </c>
      <c r="J11" s="2077">
        <v>226</v>
      </c>
      <c r="K11" s="2077">
        <v>184</v>
      </c>
      <c r="L11" s="2077">
        <v>224</v>
      </c>
      <c r="M11" s="2077">
        <v>213</v>
      </c>
      <c r="N11" s="2077">
        <v>240</v>
      </c>
      <c r="O11" s="2077">
        <v>266</v>
      </c>
      <c r="P11" s="2077">
        <v>247</v>
      </c>
      <c r="Q11" s="2077">
        <v>339</v>
      </c>
      <c r="R11" s="2077">
        <v>290</v>
      </c>
      <c r="S11" s="2077">
        <v>320</v>
      </c>
      <c r="T11" s="2077">
        <v>337</v>
      </c>
      <c r="U11" s="2077">
        <v>341</v>
      </c>
    </row>
    <row r="12" spans="1:23" ht="12" customHeight="1">
      <c r="A12" s="2019" t="s">
        <v>1199</v>
      </c>
      <c r="B12" s="2078">
        <v>35</v>
      </c>
      <c r="C12" s="2078">
        <v>32</v>
      </c>
      <c r="D12" s="2078">
        <v>38</v>
      </c>
      <c r="E12" s="2078">
        <v>37</v>
      </c>
      <c r="F12" s="2078">
        <v>29</v>
      </c>
      <c r="G12" s="2078">
        <v>27</v>
      </c>
      <c r="H12" s="2078">
        <v>40</v>
      </c>
      <c r="I12" s="2078">
        <v>46</v>
      </c>
      <c r="J12" s="2079">
        <v>64</v>
      </c>
      <c r="K12" s="2079">
        <v>51</v>
      </c>
      <c r="L12" s="2079">
        <v>41</v>
      </c>
      <c r="M12" s="2079">
        <v>38</v>
      </c>
      <c r="N12" s="2079">
        <v>52</v>
      </c>
      <c r="O12" s="2079">
        <v>59</v>
      </c>
      <c r="P12" s="2079">
        <v>55</v>
      </c>
      <c r="Q12" s="2079">
        <v>75</v>
      </c>
      <c r="R12" s="2079">
        <v>86</v>
      </c>
      <c r="S12" s="2079">
        <v>108</v>
      </c>
      <c r="T12" s="2079">
        <v>120</v>
      </c>
      <c r="U12" s="2079">
        <v>97</v>
      </c>
    </row>
    <row r="13" spans="1:23" ht="12" customHeight="1">
      <c r="A13" s="2020" t="s">
        <v>1213</v>
      </c>
      <c r="B13" s="2076">
        <v>52</v>
      </c>
      <c r="C13" s="2076">
        <v>51</v>
      </c>
      <c r="D13" s="2076">
        <v>65</v>
      </c>
      <c r="E13" s="2076">
        <v>97</v>
      </c>
      <c r="F13" s="2076">
        <v>76</v>
      </c>
      <c r="G13" s="2076">
        <v>86</v>
      </c>
      <c r="H13" s="2076">
        <v>125</v>
      </c>
      <c r="I13" s="2076">
        <v>181</v>
      </c>
      <c r="J13" s="2077">
        <v>211</v>
      </c>
      <c r="K13" s="2077">
        <v>199</v>
      </c>
      <c r="L13" s="2077">
        <v>132</v>
      </c>
      <c r="M13" s="2077">
        <v>239</v>
      </c>
      <c r="N13" s="2077">
        <v>244</v>
      </c>
      <c r="O13" s="2077">
        <v>233</v>
      </c>
      <c r="P13" s="2077">
        <v>218</v>
      </c>
      <c r="Q13" s="2077">
        <v>230</v>
      </c>
      <c r="R13" s="2077">
        <v>312</v>
      </c>
      <c r="S13" s="2077">
        <v>339</v>
      </c>
      <c r="T13" s="2077">
        <v>451</v>
      </c>
      <c r="U13" s="2077">
        <v>498</v>
      </c>
    </row>
    <row r="14" spans="1:23" ht="12" customHeight="1">
      <c r="A14" s="2019" t="s">
        <v>1313</v>
      </c>
      <c r="B14" s="2078">
        <v>43</v>
      </c>
      <c r="C14" s="2078">
        <v>54</v>
      </c>
      <c r="D14" s="2078">
        <v>80</v>
      </c>
      <c r="E14" s="2078">
        <v>60</v>
      </c>
      <c r="F14" s="2078">
        <v>72</v>
      </c>
      <c r="G14" s="2078">
        <v>71</v>
      </c>
      <c r="H14" s="2078">
        <v>92</v>
      </c>
      <c r="I14" s="2078">
        <v>84</v>
      </c>
      <c r="J14" s="2079">
        <v>101</v>
      </c>
      <c r="K14" s="2079">
        <v>116</v>
      </c>
      <c r="L14" s="2079">
        <v>81</v>
      </c>
      <c r="M14" s="2079">
        <v>110</v>
      </c>
      <c r="N14" s="2079">
        <v>98</v>
      </c>
      <c r="O14" s="2079">
        <v>95</v>
      </c>
      <c r="P14" s="2079">
        <v>124</v>
      </c>
      <c r="Q14" s="2079">
        <v>140</v>
      </c>
      <c r="R14" s="2079">
        <v>146</v>
      </c>
      <c r="S14" s="2079">
        <v>162</v>
      </c>
      <c r="T14" s="2079">
        <v>164</v>
      </c>
      <c r="U14" s="2079">
        <v>170</v>
      </c>
    </row>
    <row r="15" spans="1:23" ht="12" customHeight="1">
      <c r="A15" s="2020" t="s">
        <v>1179</v>
      </c>
      <c r="B15" s="2076">
        <v>211</v>
      </c>
      <c r="C15" s="2076">
        <v>199</v>
      </c>
      <c r="D15" s="2076">
        <v>283</v>
      </c>
      <c r="E15" s="2076">
        <v>317</v>
      </c>
      <c r="F15" s="2076">
        <v>319</v>
      </c>
      <c r="G15" s="2076">
        <v>366</v>
      </c>
      <c r="H15" s="2076">
        <v>334</v>
      </c>
      <c r="I15" s="2076">
        <v>399</v>
      </c>
      <c r="J15" s="2077">
        <v>501</v>
      </c>
      <c r="K15" s="2077">
        <v>286</v>
      </c>
      <c r="L15" s="2077">
        <v>414</v>
      </c>
      <c r="M15" s="2077">
        <v>445</v>
      </c>
      <c r="N15" s="2077">
        <v>385</v>
      </c>
      <c r="O15" s="2077">
        <v>368</v>
      </c>
      <c r="P15" s="2077">
        <v>429</v>
      </c>
      <c r="Q15" s="2077">
        <v>403</v>
      </c>
      <c r="R15" s="2077">
        <v>459</v>
      </c>
      <c r="S15" s="2077">
        <v>522</v>
      </c>
      <c r="T15" s="2077">
        <v>536</v>
      </c>
      <c r="U15" s="2077">
        <v>592</v>
      </c>
    </row>
    <row r="16" spans="1:23" ht="12" customHeight="1">
      <c r="A16" s="2019" t="s">
        <v>1196</v>
      </c>
      <c r="B16" s="2078">
        <v>41</v>
      </c>
      <c r="C16" s="2078">
        <v>51</v>
      </c>
      <c r="D16" s="2078">
        <v>63</v>
      </c>
      <c r="E16" s="2078">
        <v>68</v>
      </c>
      <c r="F16" s="2078">
        <v>64</v>
      </c>
      <c r="G16" s="2078">
        <v>72</v>
      </c>
      <c r="H16" s="2078">
        <v>83</v>
      </c>
      <c r="I16" s="2078">
        <v>91</v>
      </c>
      <c r="J16" s="2079">
        <v>99</v>
      </c>
      <c r="K16" s="2079">
        <v>104</v>
      </c>
      <c r="L16" s="2079">
        <v>97</v>
      </c>
      <c r="M16" s="2079">
        <v>109</v>
      </c>
      <c r="N16" s="2079">
        <v>123</v>
      </c>
      <c r="O16" s="2079">
        <v>131</v>
      </c>
      <c r="P16" s="2079">
        <v>144</v>
      </c>
      <c r="Q16" s="2079">
        <v>133</v>
      </c>
      <c r="R16" s="2079">
        <v>155</v>
      </c>
      <c r="S16" s="2079">
        <v>201</v>
      </c>
      <c r="T16" s="2079">
        <v>220</v>
      </c>
      <c r="U16" s="2079">
        <v>177</v>
      </c>
    </row>
    <row r="17" spans="1:21" ht="12" customHeight="1">
      <c r="A17" s="2020" t="s">
        <v>1173</v>
      </c>
      <c r="B17" s="2076">
        <v>77</v>
      </c>
      <c r="C17" s="2076">
        <v>87</v>
      </c>
      <c r="D17" s="2076">
        <v>110</v>
      </c>
      <c r="E17" s="2076">
        <v>143</v>
      </c>
      <c r="F17" s="2076">
        <v>129</v>
      </c>
      <c r="G17" s="2076">
        <v>146</v>
      </c>
      <c r="H17" s="2076">
        <v>162</v>
      </c>
      <c r="I17" s="2076">
        <v>186</v>
      </c>
      <c r="J17" s="2077">
        <v>258</v>
      </c>
      <c r="K17" s="2077">
        <v>246</v>
      </c>
      <c r="L17" s="2077">
        <v>273</v>
      </c>
      <c r="M17" s="2077">
        <v>263</v>
      </c>
      <c r="N17" s="2077">
        <v>245</v>
      </c>
      <c r="O17" s="2077">
        <v>190</v>
      </c>
      <c r="P17" s="2077">
        <v>167</v>
      </c>
      <c r="Q17" s="2077">
        <v>163</v>
      </c>
      <c r="R17" s="2077">
        <v>176</v>
      </c>
      <c r="S17" s="2077">
        <v>227</v>
      </c>
      <c r="T17" s="2077">
        <v>236</v>
      </c>
      <c r="U17" s="2077">
        <v>271</v>
      </c>
    </row>
    <row r="18" spans="1:21" ht="12" customHeight="1">
      <c r="A18" s="2019" t="s">
        <v>1177</v>
      </c>
      <c r="B18" s="2078">
        <v>197</v>
      </c>
      <c r="C18" s="2078">
        <v>191</v>
      </c>
      <c r="D18" s="2078">
        <v>144</v>
      </c>
      <c r="E18" s="2078">
        <v>195</v>
      </c>
      <c r="F18" s="2078">
        <v>190</v>
      </c>
      <c r="G18" s="2078">
        <v>235</v>
      </c>
      <c r="H18" s="2078">
        <v>235</v>
      </c>
      <c r="I18" s="2078">
        <v>259</v>
      </c>
      <c r="J18" s="2079">
        <v>258</v>
      </c>
      <c r="K18" s="2079">
        <v>245</v>
      </c>
      <c r="L18" s="2079">
        <v>239</v>
      </c>
      <c r="M18" s="2079">
        <v>246</v>
      </c>
      <c r="N18" s="2079">
        <v>236</v>
      </c>
      <c r="O18" s="2079">
        <v>261</v>
      </c>
      <c r="P18" s="2079">
        <v>282</v>
      </c>
      <c r="Q18" s="2079">
        <v>300</v>
      </c>
      <c r="R18" s="2079">
        <v>285</v>
      </c>
      <c r="S18" s="2079">
        <v>308</v>
      </c>
      <c r="T18" s="2079">
        <v>335</v>
      </c>
      <c r="U18" s="2079">
        <v>368</v>
      </c>
    </row>
    <row r="19" spans="1:21" ht="12" customHeight="1">
      <c r="A19" s="2020" t="s">
        <v>1210</v>
      </c>
      <c r="B19" s="2076">
        <v>681</v>
      </c>
      <c r="C19" s="2076">
        <v>518</v>
      </c>
      <c r="D19" s="2076">
        <v>478</v>
      </c>
      <c r="E19" s="2076">
        <v>739</v>
      </c>
      <c r="F19" s="2076">
        <v>735</v>
      </c>
      <c r="G19" s="2076">
        <v>666</v>
      </c>
      <c r="H19" s="2076">
        <v>640</v>
      </c>
      <c r="I19" s="2076">
        <v>689</v>
      </c>
      <c r="J19" s="2077">
        <v>755</v>
      </c>
      <c r="K19" s="2077">
        <v>707</v>
      </c>
      <c r="L19" s="2077">
        <v>770</v>
      </c>
      <c r="M19" s="2077">
        <v>700</v>
      </c>
      <c r="N19" s="2077">
        <v>684</v>
      </c>
      <c r="O19" s="2077">
        <v>682</v>
      </c>
      <c r="P19" s="2077">
        <v>815</v>
      </c>
      <c r="Q19" s="2077">
        <v>735</v>
      </c>
      <c r="R19" s="2077">
        <v>732</v>
      </c>
      <c r="S19" s="2077">
        <v>821</v>
      </c>
      <c r="T19" s="2077">
        <v>917</v>
      </c>
      <c r="U19" s="2077">
        <v>988</v>
      </c>
    </row>
    <row r="20" spans="1:21" ht="12" customHeight="1">
      <c r="A20" s="2019" t="s">
        <v>1182</v>
      </c>
      <c r="B20" s="2078">
        <v>288</v>
      </c>
      <c r="C20" s="2078">
        <v>274</v>
      </c>
      <c r="D20" s="2078">
        <v>312</v>
      </c>
      <c r="E20" s="2078">
        <v>341</v>
      </c>
      <c r="F20" s="2078">
        <v>368</v>
      </c>
      <c r="G20" s="2078">
        <v>418</v>
      </c>
      <c r="H20" s="2078">
        <v>468</v>
      </c>
      <c r="I20" s="2078">
        <v>541</v>
      </c>
      <c r="J20" s="2079">
        <v>575</v>
      </c>
      <c r="K20" s="2079">
        <v>526</v>
      </c>
      <c r="L20" s="2079">
        <v>566</v>
      </c>
      <c r="M20" s="2079">
        <v>609</v>
      </c>
      <c r="N20" s="2079">
        <v>627</v>
      </c>
      <c r="O20" s="2079">
        <v>630</v>
      </c>
      <c r="P20" s="2079">
        <v>705</v>
      </c>
      <c r="Q20" s="2079">
        <v>695</v>
      </c>
      <c r="R20" s="2079">
        <v>707</v>
      </c>
      <c r="S20" s="2079">
        <v>797</v>
      </c>
      <c r="T20" s="2079">
        <v>969</v>
      </c>
      <c r="U20" s="2079">
        <v>1079</v>
      </c>
    </row>
    <row r="21" spans="1:21" ht="12" customHeight="1">
      <c r="A21" s="2020" t="s">
        <v>1200</v>
      </c>
      <c r="B21" s="2076">
        <v>28</v>
      </c>
      <c r="C21" s="2076">
        <v>34</v>
      </c>
      <c r="D21" s="2076">
        <v>30</v>
      </c>
      <c r="E21" s="2076">
        <v>40</v>
      </c>
      <c r="F21" s="2076">
        <v>44</v>
      </c>
      <c r="G21" s="2076">
        <v>49</v>
      </c>
      <c r="H21" s="2076">
        <v>65</v>
      </c>
      <c r="I21" s="2076">
        <v>60</v>
      </c>
      <c r="J21" s="2077">
        <v>55</v>
      </c>
      <c r="K21" s="2077">
        <v>66</v>
      </c>
      <c r="L21" s="2077">
        <v>53</v>
      </c>
      <c r="M21" s="2077">
        <v>65</v>
      </c>
      <c r="N21" s="2077">
        <v>79</v>
      </c>
      <c r="O21" s="2077">
        <v>92</v>
      </c>
      <c r="P21" s="2077">
        <v>65</v>
      </c>
      <c r="Q21" s="2077">
        <v>108</v>
      </c>
      <c r="R21" s="2077">
        <v>110</v>
      </c>
      <c r="S21" s="2077">
        <v>170</v>
      </c>
      <c r="T21" s="2077">
        <v>200</v>
      </c>
      <c r="U21" s="2077">
        <v>205</v>
      </c>
    </row>
    <row r="22" spans="1:21" ht="12" customHeight="1">
      <c r="A22" s="2019" t="s">
        <v>842</v>
      </c>
      <c r="B22" s="2078">
        <v>106</v>
      </c>
      <c r="C22" s="2078">
        <v>106</v>
      </c>
      <c r="D22" s="2078">
        <v>135</v>
      </c>
      <c r="E22" s="2078">
        <v>119</v>
      </c>
      <c r="F22" s="2078">
        <v>94</v>
      </c>
      <c r="G22" s="2078">
        <v>123</v>
      </c>
      <c r="H22" s="2078">
        <v>124</v>
      </c>
      <c r="I22" s="2078">
        <v>144</v>
      </c>
      <c r="J22" s="2079">
        <v>150</v>
      </c>
      <c r="K22" s="2079">
        <v>150</v>
      </c>
      <c r="L22" s="2079">
        <v>155</v>
      </c>
      <c r="M22" s="2079">
        <v>98</v>
      </c>
      <c r="N22" s="2079">
        <v>123</v>
      </c>
      <c r="O22" s="2079">
        <v>135</v>
      </c>
      <c r="P22" s="2079">
        <v>113</v>
      </c>
      <c r="Q22" s="2079">
        <v>140</v>
      </c>
      <c r="R22" s="2079">
        <v>203</v>
      </c>
      <c r="S22" s="2079">
        <v>300</v>
      </c>
      <c r="T22" s="2079">
        <v>325</v>
      </c>
      <c r="U22" s="2079">
        <v>258</v>
      </c>
    </row>
    <row r="23" spans="1:21" ht="12" customHeight="1">
      <c r="A23" s="2020" t="s">
        <v>1168</v>
      </c>
      <c r="B23" s="2076">
        <v>90</v>
      </c>
      <c r="C23" s="2076">
        <v>76</v>
      </c>
      <c r="D23" s="2076">
        <v>126</v>
      </c>
      <c r="E23" s="2076">
        <v>134</v>
      </c>
      <c r="F23" s="2076">
        <v>148</v>
      </c>
      <c r="G23" s="2076">
        <v>123</v>
      </c>
      <c r="H23" s="2076">
        <v>156</v>
      </c>
      <c r="I23" s="2076">
        <v>168</v>
      </c>
      <c r="J23" s="2077">
        <v>165</v>
      </c>
      <c r="K23" s="2077">
        <v>153</v>
      </c>
      <c r="L23" s="2077">
        <v>156</v>
      </c>
      <c r="M23" s="2077">
        <v>126</v>
      </c>
      <c r="N23" s="2077">
        <v>171</v>
      </c>
      <c r="O23" s="2077">
        <v>152</v>
      </c>
      <c r="P23" s="2077">
        <v>170</v>
      </c>
      <c r="Q23" s="2077">
        <v>260</v>
      </c>
      <c r="R23" s="2077">
        <v>327</v>
      </c>
      <c r="S23" s="2077">
        <v>427</v>
      </c>
      <c r="T23" s="2077">
        <v>372</v>
      </c>
      <c r="U23" s="2077">
        <v>365</v>
      </c>
    </row>
    <row r="24" spans="1:21" ht="12" customHeight="1">
      <c r="A24" s="2019" t="s">
        <v>1201</v>
      </c>
      <c r="B24" s="2078">
        <v>35</v>
      </c>
      <c r="C24" s="2078">
        <v>36</v>
      </c>
      <c r="D24" s="2078">
        <v>34</v>
      </c>
      <c r="E24" s="2078">
        <v>26</v>
      </c>
      <c r="F24" s="2078">
        <v>43</v>
      </c>
      <c r="G24" s="2078">
        <v>37</v>
      </c>
      <c r="H24" s="2078">
        <v>41</v>
      </c>
      <c r="I24" s="2078">
        <v>43</v>
      </c>
      <c r="J24" s="2079">
        <v>55</v>
      </c>
      <c r="K24" s="2079">
        <v>51</v>
      </c>
      <c r="L24" s="2079">
        <v>47</v>
      </c>
      <c r="M24" s="2079">
        <v>32</v>
      </c>
      <c r="N24" s="2079">
        <v>44</v>
      </c>
      <c r="O24" s="2079">
        <v>57</v>
      </c>
      <c r="P24" s="2079">
        <v>56</v>
      </c>
      <c r="Q24" s="2079">
        <v>73</v>
      </c>
      <c r="R24" s="2079">
        <v>93</v>
      </c>
      <c r="S24" s="2079">
        <v>123</v>
      </c>
      <c r="T24" s="2079">
        <v>131</v>
      </c>
      <c r="U24" s="2079">
        <v>101</v>
      </c>
    </row>
    <row r="25" spans="1:21" ht="12" customHeight="1">
      <c r="A25" s="2020" t="s">
        <v>1170</v>
      </c>
      <c r="B25" s="2076">
        <v>34</v>
      </c>
      <c r="C25" s="2076">
        <v>13</v>
      </c>
      <c r="D25" s="2076">
        <v>61</v>
      </c>
      <c r="E25" s="2076">
        <v>24</v>
      </c>
      <c r="F25" s="2076">
        <v>24</v>
      </c>
      <c r="G25" s="2076">
        <v>12</v>
      </c>
      <c r="H25" s="2076">
        <v>18</v>
      </c>
      <c r="I25" s="2076">
        <v>124</v>
      </c>
      <c r="J25" s="2077">
        <v>126</v>
      </c>
      <c r="K25" s="2077">
        <v>133</v>
      </c>
      <c r="L25" s="2077">
        <v>121</v>
      </c>
      <c r="M25" s="2077">
        <v>101</v>
      </c>
      <c r="N25" s="2077">
        <v>148</v>
      </c>
      <c r="O25" s="2077">
        <v>158</v>
      </c>
      <c r="P25" s="2077">
        <v>170</v>
      </c>
      <c r="Q25" s="2077">
        <v>173</v>
      </c>
      <c r="R25" s="2077">
        <v>202</v>
      </c>
      <c r="S25" s="2077">
        <v>209</v>
      </c>
      <c r="T25" s="2077">
        <v>230</v>
      </c>
      <c r="U25" s="2077">
        <v>185</v>
      </c>
    </row>
    <row r="26" spans="1:21" ht="12" customHeight="1">
      <c r="A26" s="2019" t="s">
        <v>1314</v>
      </c>
      <c r="B26" s="2078">
        <v>739</v>
      </c>
      <c r="C26" s="2078">
        <v>609</v>
      </c>
      <c r="D26" s="2078">
        <v>705</v>
      </c>
      <c r="E26" s="2078">
        <v>711</v>
      </c>
      <c r="F26" s="2078">
        <v>753</v>
      </c>
      <c r="G26" s="2078">
        <v>695</v>
      </c>
      <c r="H26" s="2078">
        <v>790</v>
      </c>
      <c r="I26" s="2078">
        <v>860</v>
      </c>
      <c r="J26" s="2079">
        <v>753</v>
      </c>
      <c r="K26" s="2079">
        <v>648</v>
      </c>
      <c r="L26" s="2079">
        <v>625</v>
      </c>
      <c r="M26" s="2079">
        <v>591</v>
      </c>
      <c r="N26" s="2079">
        <v>674</v>
      </c>
      <c r="O26" s="2079">
        <v>778</v>
      </c>
      <c r="P26" s="2079">
        <v>785</v>
      </c>
      <c r="Q26" s="2079">
        <v>765</v>
      </c>
      <c r="R26" s="2079">
        <v>887</v>
      </c>
      <c r="S26" s="2079">
        <v>1326</v>
      </c>
      <c r="T26" s="2079">
        <v>1395</v>
      </c>
      <c r="U26" s="2079">
        <v>1365</v>
      </c>
    </row>
    <row r="27" spans="1:21" ht="12" customHeight="1">
      <c r="A27" s="2020" t="s">
        <v>1202</v>
      </c>
      <c r="B27" s="2076">
        <v>42</v>
      </c>
      <c r="C27" s="2076">
        <v>57</v>
      </c>
      <c r="D27" s="2076">
        <v>56</v>
      </c>
      <c r="E27" s="2076">
        <v>76</v>
      </c>
      <c r="F27" s="2076">
        <v>81</v>
      </c>
      <c r="G27" s="2076">
        <v>84</v>
      </c>
      <c r="H27" s="2076">
        <v>76</v>
      </c>
      <c r="I27" s="2076">
        <v>89</v>
      </c>
      <c r="J27" s="2077">
        <v>80</v>
      </c>
      <c r="K27" s="2077">
        <v>76</v>
      </c>
      <c r="L27" s="2077">
        <v>105</v>
      </c>
      <c r="M27" s="2077">
        <v>84</v>
      </c>
      <c r="N27" s="2077">
        <v>76</v>
      </c>
      <c r="O27" s="2077">
        <v>102</v>
      </c>
      <c r="P27" s="2077">
        <v>109</v>
      </c>
      <c r="Q27" s="2077">
        <v>129</v>
      </c>
      <c r="R27" s="2077">
        <v>124</v>
      </c>
      <c r="S27" s="2077">
        <v>141</v>
      </c>
      <c r="T27" s="2077">
        <v>183</v>
      </c>
      <c r="U27" s="2077">
        <v>185</v>
      </c>
    </row>
    <row r="28" spans="1:21" ht="12" customHeight="1">
      <c r="A28" s="2019" t="s">
        <v>1209</v>
      </c>
      <c r="B28" s="2078">
        <v>215</v>
      </c>
      <c r="C28" s="2078">
        <v>123</v>
      </c>
      <c r="D28" s="2078">
        <v>20</v>
      </c>
      <c r="E28" s="2078">
        <v>219</v>
      </c>
      <c r="F28" s="2078">
        <v>218</v>
      </c>
      <c r="G28" s="2078">
        <v>242</v>
      </c>
      <c r="H28" s="2078">
        <v>242</v>
      </c>
      <c r="I28" s="2078">
        <v>247</v>
      </c>
      <c r="J28" s="2079">
        <v>287</v>
      </c>
      <c r="K28" s="2079">
        <v>324</v>
      </c>
      <c r="L28" s="2079">
        <v>336</v>
      </c>
      <c r="M28" s="2079">
        <v>313</v>
      </c>
      <c r="N28" s="2079">
        <v>319</v>
      </c>
      <c r="O28" s="2079">
        <v>320</v>
      </c>
      <c r="P28" s="2079">
        <v>358</v>
      </c>
      <c r="Q28" s="2079">
        <v>372</v>
      </c>
      <c r="R28" s="2079">
        <v>381</v>
      </c>
      <c r="S28" s="2079">
        <v>415</v>
      </c>
      <c r="T28" s="2079">
        <v>372</v>
      </c>
      <c r="U28" s="2079">
        <v>416</v>
      </c>
    </row>
    <row r="29" spans="1:21" ht="12" customHeight="1">
      <c r="A29" s="2020" t="s">
        <v>1172</v>
      </c>
      <c r="B29" s="2076">
        <v>67</v>
      </c>
      <c r="C29" s="2076">
        <v>63</v>
      </c>
      <c r="D29" s="2076">
        <v>91</v>
      </c>
      <c r="E29" s="2076">
        <v>76</v>
      </c>
      <c r="F29" s="2076">
        <v>94</v>
      </c>
      <c r="G29" s="2076">
        <v>99</v>
      </c>
      <c r="H29" s="2076">
        <v>94</v>
      </c>
      <c r="I29" s="2076">
        <v>110</v>
      </c>
      <c r="J29" s="2077">
        <v>116</v>
      </c>
      <c r="K29" s="2077">
        <v>125</v>
      </c>
      <c r="L29" s="2077">
        <v>128</v>
      </c>
      <c r="M29" s="2077">
        <v>155</v>
      </c>
      <c r="N29" s="2077">
        <v>151</v>
      </c>
      <c r="O29" s="2077">
        <v>135</v>
      </c>
      <c r="P29" s="2077">
        <v>123</v>
      </c>
      <c r="Q29" s="2077">
        <v>177</v>
      </c>
      <c r="R29" s="2077">
        <v>195</v>
      </c>
      <c r="S29" s="2077">
        <v>216</v>
      </c>
      <c r="T29" s="2077">
        <v>229</v>
      </c>
      <c r="U29" s="2077">
        <v>260</v>
      </c>
    </row>
    <row r="30" spans="1:21" ht="12" customHeight="1">
      <c r="A30" s="2019" t="s">
        <v>845</v>
      </c>
      <c r="B30" s="2078">
        <v>64</v>
      </c>
      <c r="C30" s="2078">
        <v>94</v>
      </c>
      <c r="D30" s="2078">
        <v>167</v>
      </c>
      <c r="E30" s="2078">
        <v>193</v>
      </c>
      <c r="F30" s="2078">
        <v>200</v>
      </c>
      <c r="G30" s="2078">
        <v>202</v>
      </c>
      <c r="H30" s="2078">
        <v>229</v>
      </c>
      <c r="I30" s="2078">
        <v>211</v>
      </c>
      <c r="J30" s="2079">
        <v>262</v>
      </c>
      <c r="K30" s="2079">
        <v>271</v>
      </c>
      <c r="L30" s="2079">
        <v>276</v>
      </c>
      <c r="M30" s="2079">
        <v>238</v>
      </c>
      <c r="N30" s="2079">
        <v>211</v>
      </c>
      <c r="O30" s="2079">
        <v>192</v>
      </c>
      <c r="P30" s="2079">
        <v>238</v>
      </c>
      <c r="Q30" s="2079">
        <v>236</v>
      </c>
      <c r="R30" s="2079">
        <v>319</v>
      </c>
      <c r="S30" s="2079">
        <v>586</v>
      </c>
      <c r="T30" s="2079">
        <v>616</v>
      </c>
      <c r="U30" s="2079">
        <v>409</v>
      </c>
    </row>
    <row r="31" spans="1:21" ht="12" customHeight="1">
      <c r="A31" s="2020" t="s">
        <v>1164</v>
      </c>
      <c r="B31" s="2076">
        <v>298</v>
      </c>
      <c r="C31" s="2076">
        <v>367</v>
      </c>
      <c r="D31" s="2076">
        <v>311</v>
      </c>
      <c r="E31" s="2076">
        <v>293</v>
      </c>
      <c r="F31" s="2076">
        <v>278</v>
      </c>
      <c r="G31" s="2076">
        <v>324</v>
      </c>
      <c r="H31" s="2076">
        <v>391</v>
      </c>
      <c r="I31" s="2076">
        <v>433</v>
      </c>
      <c r="J31" s="2077">
        <v>356</v>
      </c>
      <c r="K31" s="2077">
        <v>383</v>
      </c>
      <c r="L31" s="2077">
        <v>351</v>
      </c>
      <c r="M31" s="2077">
        <v>342</v>
      </c>
      <c r="N31" s="2077">
        <v>436</v>
      </c>
      <c r="O31" s="2077">
        <v>460</v>
      </c>
      <c r="P31" s="2077">
        <v>402</v>
      </c>
      <c r="Q31" s="2077">
        <v>516</v>
      </c>
      <c r="R31" s="2077">
        <v>568</v>
      </c>
      <c r="S31" s="2077">
        <v>746</v>
      </c>
      <c r="T31" s="2077">
        <v>1047</v>
      </c>
      <c r="U31" s="2077">
        <v>950</v>
      </c>
    </row>
    <row r="32" spans="1:21" ht="12" customHeight="1">
      <c r="A32" s="2019" t="s">
        <v>1175</v>
      </c>
      <c r="B32" s="2078">
        <v>137</v>
      </c>
      <c r="C32" s="2078">
        <v>163</v>
      </c>
      <c r="D32" s="2078">
        <v>146</v>
      </c>
      <c r="E32" s="2078">
        <v>161</v>
      </c>
      <c r="F32" s="2078">
        <v>169</v>
      </c>
      <c r="G32" s="2078">
        <v>164</v>
      </c>
      <c r="H32" s="2078">
        <v>173</v>
      </c>
      <c r="I32" s="2078">
        <v>190</v>
      </c>
      <c r="J32" s="2079">
        <v>165</v>
      </c>
      <c r="K32" s="2079">
        <v>121</v>
      </c>
      <c r="L32" s="2079">
        <v>178</v>
      </c>
      <c r="M32" s="2079">
        <v>205</v>
      </c>
      <c r="N32" s="2079">
        <v>193</v>
      </c>
      <c r="O32" s="2079">
        <v>214</v>
      </c>
      <c r="P32" s="2079">
        <v>215</v>
      </c>
      <c r="Q32" s="2079">
        <v>223</v>
      </c>
      <c r="R32" s="2079">
        <v>232</v>
      </c>
      <c r="S32" s="2079">
        <v>240</v>
      </c>
      <c r="T32" s="2079">
        <v>247</v>
      </c>
      <c r="U32" s="2079">
        <v>262</v>
      </c>
    </row>
    <row r="33" spans="1:21" ht="12" customHeight="1">
      <c r="A33" s="2020" t="s">
        <v>1208</v>
      </c>
      <c r="B33" s="2076">
        <v>131</v>
      </c>
      <c r="C33" s="2076">
        <v>74</v>
      </c>
      <c r="D33" s="2076">
        <v>42</v>
      </c>
      <c r="E33" s="2076">
        <v>137</v>
      </c>
      <c r="F33" s="2076">
        <v>156</v>
      </c>
      <c r="G33" s="2076">
        <v>168</v>
      </c>
      <c r="H33" s="2076">
        <v>168</v>
      </c>
      <c r="I33" s="2076">
        <v>176</v>
      </c>
      <c r="J33" s="2077">
        <v>216</v>
      </c>
      <c r="K33" s="2077">
        <v>219</v>
      </c>
      <c r="L33" s="2077">
        <v>238</v>
      </c>
      <c r="M33" s="2077">
        <v>255</v>
      </c>
      <c r="N33" s="2077">
        <v>254</v>
      </c>
      <c r="O33" s="2077">
        <v>286</v>
      </c>
      <c r="P33" s="2077">
        <v>317</v>
      </c>
      <c r="Q33" s="2077">
        <v>327</v>
      </c>
      <c r="R33" s="2077">
        <v>337</v>
      </c>
      <c r="S33" s="2077">
        <v>353</v>
      </c>
      <c r="T33" s="2077">
        <v>412</v>
      </c>
      <c r="U33" s="2077">
        <v>440</v>
      </c>
    </row>
    <row r="34" spans="1:21" ht="12" customHeight="1">
      <c r="A34" s="2019" t="s">
        <v>1207</v>
      </c>
      <c r="B34" s="2078">
        <v>93</v>
      </c>
      <c r="C34" s="2078">
        <v>50</v>
      </c>
      <c r="D34" s="2080"/>
      <c r="E34" s="2078">
        <v>144</v>
      </c>
      <c r="F34" s="2078">
        <v>158</v>
      </c>
      <c r="G34" s="2078">
        <v>178</v>
      </c>
      <c r="H34" s="2078">
        <v>226</v>
      </c>
      <c r="I34" s="2078">
        <v>226</v>
      </c>
      <c r="J34" s="2079">
        <v>212</v>
      </c>
      <c r="K34" s="2079">
        <v>260</v>
      </c>
      <c r="L34" s="2079">
        <v>246</v>
      </c>
      <c r="M34" s="2079">
        <v>216</v>
      </c>
      <c r="N34" s="2079">
        <v>213</v>
      </c>
      <c r="O34" s="2079">
        <v>206</v>
      </c>
      <c r="P34" s="2079">
        <v>242</v>
      </c>
      <c r="Q34" s="2079">
        <v>250</v>
      </c>
      <c r="R34" s="2079">
        <v>283</v>
      </c>
      <c r="S34" s="2079">
        <v>227</v>
      </c>
      <c r="T34" s="2079">
        <v>213</v>
      </c>
      <c r="U34" s="2079">
        <v>249</v>
      </c>
    </row>
    <row r="35" spans="1:21" ht="12" customHeight="1">
      <c r="A35" s="2020" t="s">
        <v>1167</v>
      </c>
      <c r="B35" s="2076">
        <v>135</v>
      </c>
      <c r="C35" s="2076">
        <v>121</v>
      </c>
      <c r="D35" s="2076">
        <v>116</v>
      </c>
      <c r="E35" s="2076">
        <v>128</v>
      </c>
      <c r="F35" s="2076">
        <v>165</v>
      </c>
      <c r="G35" s="2076">
        <v>166</v>
      </c>
      <c r="H35" s="2076">
        <v>202</v>
      </c>
      <c r="I35" s="2076">
        <v>203</v>
      </c>
      <c r="J35" s="2077">
        <v>218</v>
      </c>
      <c r="K35" s="2077">
        <v>211</v>
      </c>
      <c r="L35" s="2077">
        <v>215</v>
      </c>
      <c r="M35" s="2077">
        <v>168</v>
      </c>
      <c r="N35" s="2077">
        <v>214</v>
      </c>
      <c r="O35" s="2077">
        <v>248</v>
      </c>
      <c r="P35" s="2077">
        <v>262</v>
      </c>
      <c r="Q35" s="2077">
        <v>264</v>
      </c>
      <c r="R35" s="2077">
        <v>283</v>
      </c>
      <c r="S35" s="2077">
        <v>262</v>
      </c>
      <c r="T35" s="2077">
        <v>272</v>
      </c>
      <c r="U35" s="2077">
        <v>261</v>
      </c>
    </row>
    <row r="36" spans="1:21" ht="12" customHeight="1">
      <c r="A36" s="2019" t="s">
        <v>1206</v>
      </c>
      <c r="B36" s="2078">
        <v>58</v>
      </c>
      <c r="C36" s="2078">
        <v>47</v>
      </c>
      <c r="D36" s="2078">
        <v>31</v>
      </c>
      <c r="E36" s="2078">
        <v>72</v>
      </c>
      <c r="F36" s="2078">
        <v>72</v>
      </c>
      <c r="G36" s="2078">
        <v>76</v>
      </c>
      <c r="H36" s="2078">
        <v>91</v>
      </c>
      <c r="I36" s="2078">
        <v>97</v>
      </c>
      <c r="J36" s="2079">
        <v>69</v>
      </c>
      <c r="K36" s="2079">
        <v>109</v>
      </c>
      <c r="L36" s="2079">
        <v>137</v>
      </c>
      <c r="M36" s="2079">
        <v>134</v>
      </c>
      <c r="N36" s="2079">
        <v>111</v>
      </c>
      <c r="O36" s="2079">
        <v>127</v>
      </c>
      <c r="P36" s="2079">
        <v>125</v>
      </c>
      <c r="Q36" s="2079">
        <v>124</v>
      </c>
      <c r="R36" s="2079">
        <v>102</v>
      </c>
      <c r="S36" s="2079">
        <v>94</v>
      </c>
      <c r="T36" s="2079">
        <v>197</v>
      </c>
      <c r="U36" s="2079">
        <v>278</v>
      </c>
    </row>
    <row r="37" spans="1:21" ht="12" customHeight="1">
      <c r="A37" s="2020" t="s">
        <v>1205</v>
      </c>
      <c r="B37" s="2076">
        <v>253</v>
      </c>
      <c r="C37" s="2076">
        <v>197</v>
      </c>
      <c r="D37" s="2076">
        <v>32</v>
      </c>
      <c r="E37" s="2076">
        <v>277</v>
      </c>
      <c r="F37" s="2076">
        <v>292</v>
      </c>
      <c r="G37" s="2076">
        <v>296</v>
      </c>
      <c r="H37" s="2076">
        <v>282</v>
      </c>
      <c r="I37" s="2076">
        <v>305</v>
      </c>
      <c r="J37" s="2077">
        <v>357</v>
      </c>
      <c r="K37" s="2077">
        <v>361</v>
      </c>
      <c r="L37" s="2077">
        <v>368</v>
      </c>
      <c r="M37" s="2077">
        <v>367</v>
      </c>
      <c r="N37" s="2077">
        <v>415</v>
      </c>
      <c r="O37" s="2077">
        <v>424</v>
      </c>
      <c r="P37" s="2077">
        <v>428</v>
      </c>
      <c r="Q37" s="2077">
        <v>419</v>
      </c>
      <c r="R37" s="2077">
        <v>419</v>
      </c>
      <c r="S37" s="2077">
        <v>434</v>
      </c>
      <c r="T37" s="2077">
        <v>483</v>
      </c>
      <c r="U37" s="2077">
        <v>481</v>
      </c>
    </row>
    <row r="38" spans="1:21" ht="12" customHeight="1">
      <c r="A38" s="2019" t="s">
        <v>1204</v>
      </c>
      <c r="B38" s="2078">
        <v>73</v>
      </c>
      <c r="C38" s="2078">
        <v>70</v>
      </c>
      <c r="D38" s="2078">
        <v>25</v>
      </c>
      <c r="E38" s="2078">
        <v>80</v>
      </c>
      <c r="F38" s="2078">
        <v>83</v>
      </c>
      <c r="G38" s="2078">
        <v>112</v>
      </c>
      <c r="H38" s="2078">
        <v>87</v>
      </c>
      <c r="I38" s="2078">
        <v>96</v>
      </c>
      <c r="J38" s="2079">
        <v>141</v>
      </c>
      <c r="K38" s="2079">
        <v>114</v>
      </c>
      <c r="L38" s="2079">
        <v>115</v>
      </c>
      <c r="M38" s="2079">
        <v>133</v>
      </c>
      <c r="N38" s="2079">
        <v>144</v>
      </c>
      <c r="O38" s="2079">
        <v>142</v>
      </c>
      <c r="P38" s="2079">
        <v>152</v>
      </c>
      <c r="Q38" s="2079">
        <v>134</v>
      </c>
      <c r="R38" s="2079">
        <v>141</v>
      </c>
      <c r="S38" s="2079">
        <v>150</v>
      </c>
      <c r="T38" s="2079">
        <v>157</v>
      </c>
      <c r="U38" s="2079">
        <v>175</v>
      </c>
    </row>
    <row r="39" spans="1:21" ht="12" customHeight="1">
      <c r="A39" s="2020" t="s">
        <v>1169</v>
      </c>
      <c r="B39" s="2076">
        <v>51</v>
      </c>
      <c r="C39" s="2076">
        <v>51</v>
      </c>
      <c r="D39" s="2076">
        <v>49</v>
      </c>
      <c r="E39" s="2076">
        <v>72</v>
      </c>
      <c r="F39" s="2076">
        <v>77</v>
      </c>
      <c r="G39" s="2076">
        <v>87</v>
      </c>
      <c r="H39" s="2076">
        <v>88</v>
      </c>
      <c r="I39" s="2076">
        <v>112</v>
      </c>
      <c r="J39" s="2077">
        <v>88</v>
      </c>
      <c r="K39" s="2077">
        <v>108</v>
      </c>
      <c r="L39" s="2077">
        <v>126</v>
      </c>
      <c r="M39" s="2077">
        <v>151</v>
      </c>
      <c r="N39" s="2077">
        <v>161</v>
      </c>
      <c r="O39" s="2077">
        <v>150</v>
      </c>
      <c r="P39" s="2077">
        <v>177</v>
      </c>
      <c r="Q39" s="2077">
        <v>189</v>
      </c>
      <c r="R39" s="2077">
        <v>166</v>
      </c>
      <c r="S39" s="2077">
        <v>266</v>
      </c>
      <c r="T39" s="2077">
        <v>289</v>
      </c>
      <c r="U39" s="2077">
        <v>360</v>
      </c>
    </row>
    <row r="40" spans="1:21" ht="12" customHeight="1">
      <c r="A40" s="2019" t="s">
        <v>1166</v>
      </c>
      <c r="B40" s="2078">
        <v>46</v>
      </c>
      <c r="C40" s="2078">
        <v>28</v>
      </c>
      <c r="D40" s="2078">
        <v>61</v>
      </c>
      <c r="E40" s="2078">
        <v>32</v>
      </c>
      <c r="F40" s="2078">
        <v>27</v>
      </c>
      <c r="G40" s="2078">
        <v>17</v>
      </c>
      <c r="H40" s="2078">
        <v>21</v>
      </c>
      <c r="I40" s="2078">
        <v>160</v>
      </c>
      <c r="J40" s="2079">
        <v>182</v>
      </c>
      <c r="K40" s="2079">
        <v>193</v>
      </c>
      <c r="L40" s="2079">
        <v>164</v>
      </c>
      <c r="M40" s="2079">
        <v>199</v>
      </c>
      <c r="N40" s="2079">
        <v>279</v>
      </c>
      <c r="O40" s="2079">
        <v>288</v>
      </c>
      <c r="P40" s="2079">
        <v>274</v>
      </c>
      <c r="Q40" s="2079">
        <v>261</v>
      </c>
      <c r="R40" s="2079">
        <v>277</v>
      </c>
      <c r="S40" s="2079">
        <v>380</v>
      </c>
      <c r="T40" s="2079">
        <v>479</v>
      </c>
      <c r="U40" s="2079">
        <v>396</v>
      </c>
    </row>
    <row r="41" spans="1:21" ht="12" customHeight="1">
      <c r="A41" s="2020" t="s">
        <v>1197</v>
      </c>
      <c r="B41" s="2076">
        <v>87</v>
      </c>
      <c r="C41" s="2076">
        <v>74</v>
      </c>
      <c r="D41" s="2076">
        <v>98</v>
      </c>
      <c r="E41" s="2076">
        <v>127</v>
      </c>
      <c r="F41" s="2076">
        <v>141</v>
      </c>
      <c r="G41" s="2076">
        <v>130</v>
      </c>
      <c r="H41" s="2076">
        <v>116</v>
      </c>
      <c r="I41" s="2076">
        <v>110</v>
      </c>
      <c r="J41" s="2077">
        <v>148</v>
      </c>
      <c r="K41" s="2077">
        <v>132</v>
      </c>
      <c r="L41" s="2077">
        <v>152</v>
      </c>
      <c r="M41" s="2077">
        <v>140</v>
      </c>
      <c r="N41" s="2077">
        <v>177</v>
      </c>
      <c r="O41" s="2077">
        <v>188</v>
      </c>
      <c r="P41" s="2077">
        <v>144</v>
      </c>
      <c r="Q41" s="2077">
        <v>195</v>
      </c>
      <c r="R41" s="2077">
        <v>179</v>
      </c>
      <c r="S41" s="2077">
        <v>218</v>
      </c>
      <c r="T41" s="2077">
        <v>200</v>
      </c>
      <c r="U41" s="2077">
        <v>179</v>
      </c>
    </row>
    <row r="42" spans="1:21" ht="12" customHeight="1">
      <c r="A42" s="2019" t="s">
        <v>1171</v>
      </c>
      <c r="B42" s="2078">
        <v>58</v>
      </c>
      <c r="C42" s="2078">
        <v>53</v>
      </c>
      <c r="D42" s="2078">
        <v>74</v>
      </c>
      <c r="E42" s="2078">
        <v>91</v>
      </c>
      <c r="F42" s="2078">
        <v>84</v>
      </c>
      <c r="G42" s="2078">
        <v>94</v>
      </c>
      <c r="H42" s="2078">
        <v>84</v>
      </c>
      <c r="I42" s="2078">
        <v>101</v>
      </c>
      <c r="J42" s="2079">
        <v>98</v>
      </c>
      <c r="K42" s="2079">
        <v>80</v>
      </c>
      <c r="L42" s="2079">
        <v>118</v>
      </c>
      <c r="M42" s="2079">
        <v>120</v>
      </c>
      <c r="N42" s="2079">
        <v>154</v>
      </c>
      <c r="O42" s="2079">
        <v>156</v>
      </c>
      <c r="P42" s="2079">
        <v>156</v>
      </c>
      <c r="Q42" s="2079">
        <v>131</v>
      </c>
      <c r="R42" s="2079">
        <v>137</v>
      </c>
      <c r="S42" s="2079">
        <v>147</v>
      </c>
      <c r="T42" s="2079">
        <v>146</v>
      </c>
      <c r="U42" s="2079">
        <v>162</v>
      </c>
    </row>
    <row r="43" spans="1:21" ht="12" customHeight="1">
      <c r="A43" s="2020" t="s">
        <v>1315</v>
      </c>
      <c r="B43" s="2076">
        <v>28</v>
      </c>
      <c r="C43" s="2076">
        <v>29</v>
      </c>
      <c r="D43" s="2076">
        <v>30</v>
      </c>
      <c r="E43" s="2076">
        <v>35</v>
      </c>
      <c r="F43" s="2076">
        <v>43</v>
      </c>
      <c r="G43" s="2076">
        <v>33</v>
      </c>
      <c r="H43" s="2076">
        <v>60</v>
      </c>
      <c r="I43" s="2076">
        <v>52</v>
      </c>
      <c r="J43" s="2077">
        <v>58</v>
      </c>
      <c r="K43" s="2077">
        <v>69</v>
      </c>
      <c r="L43" s="2077">
        <v>51</v>
      </c>
      <c r="M43" s="2077">
        <v>57</v>
      </c>
      <c r="N43" s="2077">
        <v>58</v>
      </c>
      <c r="O43" s="2077">
        <v>56</v>
      </c>
      <c r="P43" s="2077">
        <v>72</v>
      </c>
      <c r="Q43" s="2077">
        <v>82</v>
      </c>
      <c r="R43" s="2077">
        <v>88</v>
      </c>
      <c r="S43" s="2077">
        <v>131</v>
      </c>
      <c r="T43" s="2077">
        <v>150</v>
      </c>
      <c r="U43" s="2077">
        <v>133</v>
      </c>
    </row>
    <row r="44" spans="1:21" ht="12" customHeight="1">
      <c r="A44" s="2019" t="s">
        <v>1178</v>
      </c>
      <c r="B44" s="2078">
        <v>153</v>
      </c>
      <c r="C44" s="2078">
        <v>187</v>
      </c>
      <c r="D44" s="2078">
        <v>191</v>
      </c>
      <c r="E44" s="2078">
        <v>203</v>
      </c>
      <c r="F44" s="2078">
        <v>184</v>
      </c>
      <c r="G44" s="2078">
        <v>198</v>
      </c>
      <c r="H44" s="2078">
        <v>251</v>
      </c>
      <c r="I44" s="2078">
        <v>328</v>
      </c>
      <c r="J44" s="2079">
        <v>279</v>
      </c>
      <c r="K44" s="2079">
        <v>269</v>
      </c>
      <c r="L44" s="2079">
        <v>306</v>
      </c>
      <c r="M44" s="2079">
        <v>272</v>
      </c>
      <c r="N44" s="2079">
        <v>278</v>
      </c>
      <c r="O44" s="2079">
        <v>296</v>
      </c>
      <c r="P44" s="2079">
        <v>386</v>
      </c>
      <c r="Q44" s="2079">
        <v>457</v>
      </c>
      <c r="R44" s="2079">
        <v>577</v>
      </c>
      <c r="S44" s="2079">
        <v>674</v>
      </c>
      <c r="T44" s="2079">
        <v>756</v>
      </c>
      <c r="U44" s="2079">
        <v>775</v>
      </c>
    </row>
    <row r="45" spans="1:21" ht="12" customHeight="1">
      <c r="A45" s="2022" t="s">
        <v>196</v>
      </c>
      <c r="B45" s="2081">
        <v>16849</v>
      </c>
      <c r="C45" s="2081">
        <v>17415</v>
      </c>
      <c r="D45" s="2081">
        <v>19394</v>
      </c>
      <c r="E45" s="2081">
        <v>23518</v>
      </c>
      <c r="F45" s="2081">
        <v>25785</v>
      </c>
      <c r="G45" s="2081">
        <v>27424</v>
      </c>
      <c r="H45" s="2081">
        <v>29813</v>
      </c>
      <c r="I45" s="2081">
        <v>34425</v>
      </c>
      <c r="J45" s="2082">
        <v>36010</v>
      </c>
      <c r="K45" s="2082">
        <v>36450</v>
      </c>
      <c r="L45" s="2082">
        <v>37004</v>
      </c>
      <c r="M45" s="2082">
        <v>38329</v>
      </c>
      <c r="N45" s="2082">
        <v>41340</v>
      </c>
      <c r="O45" s="2082">
        <v>41502</v>
      </c>
      <c r="P45" s="2082">
        <v>43982</v>
      </c>
      <c r="Q45" s="2082">
        <v>47055</v>
      </c>
      <c r="R45" s="2082">
        <v>52404</v>
      </c>
      <c r="S45" s="2082">
        <v>63632</v>
      </c>
      <c r="T45" s="2082">
        <v>70237</v>
      </c>
      <c r="U45" s="2082">
        <v>67367</v>
      </c>
    </row>
    <row r="46" spans="1:21" ht="11.1" customHeight="1">
      <c r="A46" s="3190" t="s">
        <v>1125</v>
      </c>
      <c r="B46" s="3191"/>
      <c r="C46" s="3191"/>
      <c r="D46" s="3191"/>
      <c r="E46" s="3191"/>
      <c r="F46" s="3191"/>
      <c r="G46" s="2232"/>
      <c r="H46" s="2232"/>
      <c r="I46" s="2232"/>
      <c r="J46" s="2232"/>
      <c r="K46" s="2232"/>
      <c r="L46" s="2232"/>
      <c r="M46" s="2232"/>
      <c r="N46" s="2232"/>
      <c r="O46" s="2232"/>
      <c r="P46" s="2232"/>
      <c r="Q46" s="2232"/>
      <c r="R46" s="2232"/>
      <c r="S46" s="2232"/>
      <c r="T46" s="2232"/>
      <c r="U46" s="2232"/>
    </row>
    <row r="47" spans="1:21" ht="12.75" customHeight="1">
      <c r="A47" s="3079" t="s">
        <v>1402</v>
      </c>
      <c r="B47" s="3080"/>
      <c r="C47" s="3080"/>
      <c r="D47" s="3080"/>
      <c r="E47" s="3080"/>
      <c r="F47" s="3080"/>
      <c r="G47" s="3080"/>
      <c r="H47" s="3080"/>
      <c r="I47" s="3080"/>
      <c r="J47" s="3080"/>
      <c r="K47" s="3080"/>
      <c r="L47" s="3080"/>
      <c r="M47" s="3080"/>
      <c r="N47" s="3080"/>
      <c r="O47" s="3080"/>
      <c r="P47" s="3080"/>
      <c r="Q47" s="3080"/>
      <c r="R47" s="3080"/>
      <c r="S47" s="3080"/>
      <c r="T47" s="3080"/>
      <c r="U47" s="3080"/>
    </row>
    <row r="48" spans="1:21" ht="12.75" customHeight="1">
      <c r="A48" s="3068" t="s">
        <v>1316</v>
      </c>
      <c r="B48" s="2502"/>
      <c r="C48" s="2502"/>
      <c r="D48" s="2502"/>
      <c r="E48" s="2502"/>
      <c r="F48" s="2502"/>
      <c r="G48" s="2502"/>
      <c r="H48" s="2502"/>
      <c r="I48" s="2502"/>
      <c r="J48" s="2502"/>
      <c r="K48" s="2502"/>
      <c r="L48" s="2502"/>
      <c r="M48" s="2502"/>
      <c r="N48" s="2502"/>
      <c r="O48" s="2502"/>
      <c r="P48" s="2502"/>
      <c r="Q48" s="2502"/>
      <c r="R48" s="2502"/>
      <c r="S48" s="2502"/>
      <c r="T48" s="2502"/>
      <c r="U48" s="2502"/>
    </row>
    <row r="49" spans="1:21" ht="15" customHeight="1">
      <c r="A49" s="3068" t="s">
        <v>1214</v>
      </c>
      <c r="B49" s="2502"/>
      <c r="C49" s="2502"/>
      <c r="D49" s="2502"/>
      <c r="E49" s="2502"/>
      <c r="F49" s="2502"/>
      <c r="G49" s="2502"/>
      <c r="H49" s="2502"/>
      <c r="I49" s="2502"/>
      <c r="J49" s="2502"/>
      <c r="K49" s="2502"/>
      <c r="L49" s="2502"/>
      <c r="M49" s="2502"/>
      <c r="N49" s="2502"/>
      <c r="O49" s="2502"/>
      <c r="P49" s="2502"/>
      <c r="Q49" s="2502"/>
      <c r="R49" s="2502"/>
      <c r="S49" s="2502"/>
      <c r="T49" s="2502"/>
      <c r="U49" s="2502"/>
    </row>
    <row r="50" spans="1:21" ht="35.25" customHeight="1">
      <c r="A50" s="3068" t="s">
        <v>1216</v>
      </c>
      <c r="B50" s="2502"/>
      <c r="C50" s="2502"/>
      <c r="D50" s="2502"/>
      <c r="E50" s="2502"/>
      <c r="F50" s="2502"/>
      <c r="G50" s="2502"/>
      <c r="H50" s="2502"/>
      <c r="I50" s="2502"/>
      <c r="J50" s="2502"/>
      <c r="K50" s="2502"/>
      <c r="L50" s="2502"/>
      <c r="M50" s="2502"/>
      <c r="N50" s="2502"/>
      <c r="O50" s="2502"/>
      <c r="P50" s="2502"/>
      <c r="Q50" s="2502"/>
      <c r="R50" s="2502"/>
      <c r="S50" s="2502"/>
      <c r="T50" s="2502"/>
      <c r="U50" s="2502"/>
    </row>
    <row r="51" spans="1:21" ht="25.5" customHeight="1">
      <c r="A51" s="3060" t="s">
        <v>1405</v>
      </c>
      <c r="B51" s="2502"/>
      <c r="C51" s="2502"/>
      <c r="D51" s="2502"/>
      <c r="E51" s="2502"/>
      <c r="F51" s="2502"/>
      <c r="G51" s="2502"/>
      <c r="H51" s="2502"/>
      <c r="I51" s="2502"/>
      <c r="J51" s="2502"/>
      <c r="K51" s="2502"/>
      <c r="L51" s="2502"/>
      <c r="M51" s="2502"/>
      <c r="N51" s="2502"/>
      <c r="O51" s="2502"/>
      <c r="P51" s="2502"/>
      <c r="Q51" s="2502"/>
      <c r="R51" s="2502"/>
      <c r="S51" s="2502"/>
      <c r="T51" s="2502"/>
      <c r="U51" s="2502"/>
    </row>
    <row r="53" spans="1:21" s="1655" customFormat="1" ht="12.75" customHeight="1">
      <c r="A53" s="2233"/>
      <c r="B53" s="2233"/>
      <c r="C53" s="2021"/>
      <c r="D53" s="2021"/>
      <c r="E53" s="2021"/>
      <c r="F53" s="2021"/>
      <c r="G53" s="2021"/>
      <c r="H53" s="2021"/>
      <c r="I53" s="2021"/>
      <c r="J53" s="2021"/>
      <c r="K53" s="2021"/>
      <c r="L53" s="2021"/>
      <c r="M53" s="2007"/>
      <c r="N53" s="2007"/>
      <c r="O53" s="2007"/>
      <c r="P53" s="2007"/>
      <c r="Q53" s="2007"/>
      <c r="R53" s="2007"/>
      <c r="S53" s="2007"/>
      <c r="T53" s="2007"/>
      <c r="U53" s="2007"/>
    </row>
    <row r="54" spans="1:21" s="1655" customFormat="1">
      <c r="C54" s="2234"/>
      <c r="D54" s="2234"/>
      <c r="E54" s="2234"/>
      <c r="F54" s="2234"/>
      <c r="G54" s="2234"/>
      <c r="H54" s="2234"/>
      <c r="I54" s="2234"/>
      <c r="J54" s="2234"/>
      <c r="K54" s="2234"/>
      <c r="L54" s="2234"/>
      <c r="M54" s="2235"/>
      <c r="N54" s="2235"/>
      <c r="O54" s="2235"/>
      <c r="P54" s="2235"/>
      <c r="Q54" s="2235"/>
      <c r="R54" s="2235"/>
      <c r="S54" s="2235"/>
      <c r="T54" s="2235"/>
      <c r="U54" s="2235"/>
    </row>
  </sheetData>
  <mergeCells count="7">
    <mergeCell ref="A51:U51"/>
    <mergeCell ref="A1:U1"/>
    <mergeCell ref="A46:F46"/>
    <mergeCell ref="A47:U47"/>
    <mergeCell ref="A48:U48"/>
    <mergeCell ref="A49:U49"/>
    <mergeCell ref="A50:U50"/>
  </mergeCells>
  <pageMargins left="0.75" right="0.75" top="1" bottom="1" header="0.5" footer="0.5"/>
  <pageSetup scale="71" orientation="landscape" r:id="rId1"/>
  <headerFooter alignWithMargins="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9">
    <tabColor rgb="FFFFFF66"/>
    <pageSetUpPr fitToPage="1"/>
  </sheetPr>
  <dimension ref="A1:AA53"/>
  <sheetViews>
    <sheetView showGridLines="0" zoomScaleNormal="100" workbookViewId="0">
      <selection activeCell="W34" sqref="W34"/>
    </sheetView>
  </sheetViews>
  <sheetFormatPr defaultColWidth="9.140625" defaultRowHeight="12.75"/>
  <cols>
    <col min="1" max="1" width="30" style="1655" customWidth="1"/>
    <col min="2" max="12" width="7.7109375" style="1655" customWidth="1"/>
    <col min="13" max="21" width="7.7109375" style="2083" customWidth="1"/>
    <col min="22" max="16384" width="9.140625" style="214"/>
  </cols>
  <sheetData>
    <row r="1" spans="1:27" ht="15.75">
      <c r="A1" s="3074" t="s">
        <v>2218</v>
      </c>
      <c r="B1" s="3074"/>
      <c r="C1" s="3074"/>
      <c r="D1" s="3074"/>
      <c r="E1" s="3074"/>
      <c r="F1" s="3074"/>
      <c r="G1" s="3074"/>
      <c r="H1" s="3074"/>
      <c r="I1" s="3074"/>
      <c r="J1" s="3074"/>
      <c r="K1" s="3074"/>
      <c r="L1" s="3074"/>
      <c r="M1" s="3026"/>
      <c r="N1" s="3026"/>
      <c r="O1" s="3026"/>
      <c r="P1" s="3026"/>
      <c r="Q1" s="3026"/>
      <c r="R1" s="3026"/>
      <c r="S1" s="3026"/>
      <c r="T1" s="3026"/>
      <c r="U1" s="3026"/>
    </row>
    <row r="2" spans="1:27" ht="24" customHeight="1">
      <c r="A2" s="2231" t="s">
        <v>1198</v>
      </c>
      <c r="B2" s="2075">
        <v>1999</v>
      </c>
      <c r="C2" s="2075">
        <v>2000</v>
      </c>
      <c r="D2" s="2075">
        <v>2001</v>
      </c>
      <c r="E2" s="2075">
        <v>2002</v>
      </c>
      <c r="F2" s="2075">
        <v>2003</v>
      </c>
      <c r="G2" s="2075">
        <v>2004</v>
      </c>
      <c r="H2" s="2075">
        <v>2005</v>
      </c>
      <c r="I2" s="2075">
        <v>2006</v>
      </c>
      <c r="J2" s="2075">
        <v>2007</v>
      </c>
      <c r="K2" s="2075">
        <v>2008</v>
      </c>
      <c r="L2" s="2075">
        <v>2009</v>
      </c>
      <c r="M2" s="2075">
        <v>2010</v>
      </c>
      <c r="N2" s="2075">
        <v>2011</v>
      </c>
      <c r="O2" s="2075">
        <v>2012</v>
      </c>
      <c r="P2" s="2075">
        <v>2013</v>
      </c>
      <c r="Q2" s="2075">
        <v>2014</v>
      </c>
      <c r="R2" s="2075">
        <v>2015</v>
      </c>
      <c r="S2" s="2075">
        <v>2016</v>
      </c>
      <c r="T2" s="2075">
        <v>2017</v>
      </c>
      <c r="U2" s="2075">
        <v>2018</v>
      </c>
    </row>
    <row r="3" spans="1:27" ht="12" customHeight="1">
      <c r="A3" s="2020" t="s">
        <v>1203</v>
      </c>
      <c r="B3" s="2236">
        <v>6.6</v>
      </c>
      <c r="C3" s="2236">
        <v>6.2</v>
      </c>
      <c r="D3" s="2237"/>
      <c r="E3" s="2236">
        <v>8.4</v>
      </c>
      <c r="F3" s="2236">
        <v>7.2</v>
      </c>
      <c r="G3" s="2236">
        <v>9</v>
      </c>
      <c r="H3" s="2236">
        <v>11</v>
      </c>
      <c r="I3" s="2236">
        <v>10.9</v>
      </c>
      <c r="J3" s="2236">
        <v>12.3</v>
      </c>
      <c r="K3" s="2236">
        <v>10.1</v>
      </c>
      <c r="L3" s="2236">
        <v>9.1999999999999993</v>
      </c>
      <c r="M3" s="2236">
        <v>8.1</v>
      </c>
      <c r="N3" s="2236">
        <v>10</v>
      </c>
      <c r="O3" s="2236">
        <v>8</v>
      </c>
      <c r="P3" s="2236">
        <v>10.199999999999999</v>
      </c>
      <c r="Q3" s="2236">
        <v>9.4</v>
      </c>
      <c r="R3" s="2236">
        <v>11.3</v>
      </c>
      <c r="S3" s="2236">
        <v>8.9</v>
      </c>
      <c r="T3" s="2236">
        <v>7.1</v>
      </c>
      <c r="U3" s="2236">
        <v>10.6</v>
      </c>
      <c r="V3" s="2238"/>
      <c r="W3" s="2238"/>
      <c r="X3" s="2238"/>
      <c r="Y3" s="2238"/>
      <c r="Z3" s="2238"/>
      <c r="AA3" s="2238"/>
    </row>
    <row r="4" spans="1:27" ht="12" customHeight="1">
      <c r="A4" s="2019" t="s">
        <v>1195</v>
      </c>
      <c r="B4" s="2239">
        <v>9.9</v>
      </c>
      <c r="C4" s="2239">
        <v>10.7</v>
      </c>
      <c r="D4" s="2239">
        <v>9.1</v>
      </c>
      <c r="E4" s="2239">
        <v>11.2</v>
      </c>
      <c r="F4" s="2239">
        <v>15.9</v>
      </c>
      <c r="G4" s="2239">
        <v>16.2</v>
      </c>
      <c r="H4" s="2239">
        <v>17.3</v>
      </c>
      <c r="I4" s="2239">
        <v>11.6</v>
      </c>
      <c r="J4" s="2239">
        <v>16.399999999999999</v>
      </c>
      <c r="K4" s="2239">
        <v>18.399999999999999</v>
      </c>
      <c r="L4" s="2239">
        <v>17.3</v>
      </c>
      <c r="M4" s="2239">
        <v>19.100000000000001</v>
      </c>
      <c r="N4" s="2239">
        <v>20.8</v>
      </c>
      <c r="O4" s="2239">
        <v>22.5</v>
      </c>
      <c r="P4" s="2239">
        <v>21.7</v>
      </c>
      <c r="Q4" s="2239">
        <v>25.9</v>
      </c>
      <c r="R4" s="2239">
        <v>34.1</v>
      </c>
      <c r="S4" s="2239">
        <v>51.9</v>
      </c>
      <c r="T4" s="2239">
        <v>63</v>
      </c>
      <c r="U4" s="2239">
        <v>39</v>
      </c>
    </row>
    <row r="5" spans="1:27" ht="12" customHeight="1">
      <c r="A5" s="2020" t="s">
        <v>1174</v>
      </c>
      <c r="B5" s="2236">
        <v>6.2</v>
      </c>
      <c r="C5" s="2236">
        <v>6.3</v>
      </c>
      <c r="D5" s="2236">
        <v>7.1</v>
      </c>
      <c r="E5" s="2236">
        <v>7.9</v>
      </c>
      <c r="F5" s="2236">
        <v>8.1999999999999993</v>
      </c>
      <c r="G5" s="2236">
        <v>8.6999999999999993</v>
      </c>
      <c r="H5" s="2236">
        <v>11.5</v>
      </c>
      <c r="I5" s="2236">
        <v>11.1</v>
      </c>
      <c r="J5" s="2236">
        <v>7.5</v>
      </c>
      <c r="K5" s="2236">
        <v>10.1</v>
      </c>
      <c r="L5" s="2236">
        <v>12.1</v>
      </c>
      <c r="M5" s="2236">
        <v>11.3</v>
      </c>
      <c r="N5" s="2236">
        <v>15</v>
      </c>
      <c r="O5" s="2236">
        <v>11</v>
      </c>
      <c r="P5" s="2236">
        <v>10.199999999999999</v>
      </c>
      <c r="Q5" s="2236">
        <v>10.6</v>
      </c>
      <c r="R5" s="2236">
        <v>10.5</v>
      </c>
      <c r="S5" s="2236">
        <v>11.7</v>
      </c>
      <c r="T5" s="2236">
        <v>10.8</v>
      </c>
      <c r="U5" s="2236">
        <v>11.5</v>
      </c>
    </row>
    <row r="6" spans="1:27" ht="12" customHeight="1">
      <c r="A6" s="2019" t="s">
        <v>1176</v>
      </c>
      <c r="B6" s="2239">
        <v>5.6</v>
      </c>
      <c r="C6" s="2239">
        <v>7.8</v>
      </c>
      <c r="D6" s="2239">
        <v>12</v>
      </c>
      <c r="E6" s="2239">
        <v>14</v>
      </c>
      <c r="F6" s="2239">
        <v>13.5</v>
      </c>
      <c r="G6" s="2239">
        <v>15.3</v>
      </c>
      <c r="H6" s="2239">
        <v>15.4</v>
      </c>
      <c r="I6" s="2239">
        <v>14.4</v>
      </c>
      <c r="J6" s="2239">
        <v>15.4</v>
      </c>
      <c r="K6" s="2239">
        <v>17.5</v>
      </c>
      <c r="L6" s="2239">
        <v>16.8</v>
      </c>
      <c r="M6" s="2239">
        <v>14.2</v>
      </c>
      <c r="N6" s="2239">
        <v>12.8</v>
      </c>
      <c r="O6" s="2239">
        <v>11.8</v>
      </c>
      <c r="P6" s="2239">
        <v>10.3</v>
      </c>
      <c r="Q6" s="2239">
        <v>11.1</v>
      </c>
      <c r="R6" s="2239">
        <v>14.4</v>
      </c>
      <c r="S6" s="2239">
        <v>27.8</v>
      </c>
      <c r="T6" s="2239">
        <v>28.3</v>
      </c>
      <c r="U6" s="2239">
        <v>22.4</v>
      </c>
    </row>
    <row r="7" spans="1:27" ht="12" customHeight="1">
      <c r="A7" s="2020" t="s">
        <v>1180</v>
      </c>
      <c r="B7" s="2236">
        <v>13.7</v>
      </c>
      <c r="C7" s="2236">
        <v>14.4</v>
      </c>
      <c r="D7" s="2236">
        <v>14.1</v>
      </c>
      <c r="E7" s="2236">
        <v>16</v>
      </c>
      <c r="F7" s="2236">
        <v>16</v>
      </c>
      <c r="G7" s="2236">
        <v>17</v>
      </c>
      <c r="H7" s="2236">
        <v>19.7</v>
      </c>
      <c r="I7" s="2236">
        <v>18.7</v>
      </c>
      <c r="J7" s="2236">
        <v>19.8</v>
      </c>
      <c r="K7" s="2236">
        <v>18.7</v>
      </c>
      <c r="L7" s="2236">
        <v>20</v>
      </c>
      <c r="M7" s="2236">
        <v>19.5</v>
      </c>
      <c r="N7" s="2236">
        <v>22.8</v>
      </c>
      <c r="O7" s="2236">
        <v>20.399999999999999</v>
      </c>
      <c r="P7" s="2236">
        <v>20.9</v>
      </c>
      <c r="Q7" s="2236">
        <v>18.8</v>
      </c>
      <c r="R7" s="2236">
        <v>19.600000000000001</v>
      </c>
      <c r="S7" s="2236">
        <v>21.3</v>
      </c>
      <c r="T7" s="2236">
        <v>20.3</v>
      </c>
      <c r="U7" s="2236">
        <v>20.8</v>
      </c>
    </row>
    <row r="8" spans="1:27" ht="12" customHeight="1">
      <c r="A8" s="2019" t="s">
        <v>1211</v>
      </c>
      <c r="B8" s="2239">
        <v>7</v>
      </c>
      <c r="C8" s="2239">
        <v>4.2</v>
      </c>
      <c r="D8" s="2237"/>
      <c r="E8" s="2239">
        <v>8.5</v>
      </c>
      <c r="F8" s="2239">
        <v>6.2</v>
      </c>
      <c r="G8" s="2239">
        <v>9.1999999999999993</v>
      </c>
      <c r="H8" s="2239">
        <v>10.1</v>
      </c>
      <c r="I8" s="2239">
        <v>7.1</v>
      </c>
      <c r="J8" s="2239">
        <v>9.5</v>
      </c>
      <c r="K8" s="2239">
        <v>10.5</v>
      </c>
      <c r="L8" s="2239">
        <v>8.5</v>
      </c>
      <c r="M8" s="2239">
        <v>8.3000000000000007</v>
      </c>
      <c r="N8" s="2239">
        <v>10.5</v>
      </c>
      <c r="O8" s="2239">
        <v>10.9</v>
      </c>
      <c r="P8" s="2239">
        <v>11.8</v>
      </c>
      <c r="Q8" s="2239">
        <v>10.7</v>
      </c>
      <c r="R8" s="2239">
        <v>8.9</v>
      </c>
      <c r="S8" s="2239">
        <v>10.199999999999999</v>
      </c>
      <c r="T8" s="2239">
        <v>9.6999999999999993</v>
      </c>
      <c r="U8" s="2239">
        <v>13</v>
      </c>
    </row>
    <row r="9" spans="1:27" ht="12" customHeight="1">
      <c r="A9" s="2020" t="s">
        <v>1181</v>
      </c>
      <c r="B9" s="2236">
        <v>10.4</v>
      </c>
      <c r="C9" s="2236">
        <v>10.4</v>
      </c>
      <c r="D9" s="2236">
        <v>9.1999999999999993</v>
      </c>
      <c r="E9" s="2236">
        <v>9.8000000000000007</v>
      </c>
      <c r="F9" s="2236">
        <v>8.4</v>
      </c>
      <c r="G9" s="2236">
        <v>9.6</v>
      </c>
      <c r="H9" s="2236">
        <v>9.8000000000000007</v>
      </c>
      <c r="I9" s="2236">
        <v>14.7</v>
      </c>
      <c r="J9" s="2236">
        <v>10</v>
      </c>
      <c r="K9" s="2236">
        <v>10.5</v>
      </c>
      <c r="L9" s="2236">
        <v>10.199999999999999</v>
      </c>
      <c r="M9" s="2236">
        <v>9.1999999999999993</v>
      </c>
      <c r="N9" s="2236">
        <v>9.6</v>
      </c>
      <c r="O9" s="2236">
        <v>11.5</v>
      </c>
      <c r="P9" s="2236">
        <v>11.6</v>
      </c>
      <c r="Q9" s="2236">
        <v>11.5</v>
      </c>
      <c r="R9" s="2236">
        <v>12.6</v>
      </c>
      <c r="S9" s="2236">
        <v>20.7</v>
      </c>
      <c r="T9" s="2236">
        <v>22.9</v>
      </c>
      <c r="U9" s="2236">
        <v>22.4</v>
      </c>
    </row>
    <row r="10" spans="1:27" ht="12" customHeight="1">
      <c r="A10" s="2019" t="s">
        <v>1212</v>
      </c>
      <c r="B10" s="2239">
        <v>5</v>
      </c>
      <c r="C10" s="2239">
        <v>7.3</v>
      </c>
      <c r="D10" s="2239">
        <v>9.5</v>
      </c>
      <c r="E10" s="2239">
        <v>9</v>
      </c>
      <c r="F10" s="2239">
        <v>7.3</v>
      </c>
      <c r="G10" s="2239">
        <v>10.4</v>
      </c>
      <c r="H10" s="2239">
        <v>10.8</v>
      </c>
      <c r="I10" s="2239">
        <v>13.8</v>
      </c>
      <c r="J10" s="2239">
        <v>11.5</v>
      </c>
      <c r="K10" s="2239">
        <v>13</v>
      </c>
      <c r="L10" s="2239">
        <v>10.4</v>
      </c>
      <c r="M10" s="2239">
        <v>13.8</v>
      </c>
      <c r="N10" s="2239">
        <v>17.5</v>
      </c>
      <c r="O10" s="2239">
        <v>19.2</v>
      </c>
      <c r="P10" s="2239">
        <v>21.8</v>
      </c>
      <c r="Q10" s="2239">
        <v>22.8</v>
      </c>
      <c r="R10" s="2239">
        <v>23.7</v>
      </c>
      <c r="S10" s="2239">
        <v>46.1</v>
      </c>
      <c r="T10" s="2239">
        <v>49.4</v>
      </c>
      <c r="U10" s="2239">
        <v>37.5</v>
      </c>
    </row>
    <row r="11" spans="1:27" ht="12" customHeight="1">
      <c r="A11" s="2020" t="s">
        <v>1165</v>
      </c>
      <c r="B11" s="2236">
        <v>6.9</v>
      </c>
      <c r="C11" s="2236">
        <v>4.8</v>
      </c>
      <c r="D11" s="2236">
        <v>7.6</v>
      </c>
      <c r="E11" s="2236">
        <v>9.6</v>
      </c>
      <c r="F11" s="2236">
        <v>8.1</v>
      </c>
      <c r="G11" s="2236">
        <v>8.3000000000000007</v>
      </c>
      <c r="H11" s="2236">
        <v>10.4</v>
      </c>
      <c r="I11" s="2236">
        <v>9.6999999999999993</v>
      </c>
      <c r="J11" s="2236">
        <v>9.6999999999999993</v>
      </c>
      <c r="K11" s="2236">
        <v>7.9</v>
      </c>
      <c r="L11" s="2236">
        <v>9.4</v>
      </c>
      <c r="M11" s="2236">
        <v>8.9</v>
      </c>
      <c r="N11" s="2236">
        <v>10</v>
      </c>
      <c r="O11" s="2236">
        <v>10.8</v>
      </c>
      <c r="P11" s="2236">
        <v>9.9</v>
      </c>
      <c r="Q11" s="2236">
        <v>13.2</v>
      </c>
      <c r="R11" s="2236">
        <v>11.1</v>
      </c>
      <c r="S11" s="2236">
        <v>12.1</v>
      </c>
      <c r="T11" s="2236">
        <v>12.5</v>
      </c>
      <c r="U11" s="2236">
        <v>12.6</v>
      </c>
    </row>
    <row r="12" spans="1:27" ht="12" customHeight="1">
      <c r="A12" s="2019" t="s">
        <v>1199</v>
      </c>
      <c r="B12" s="2239">
        <v>3.3</v>
      </c>
      <c r="C12" s="2239">
        <v>3.4</v>
      </c>
      <c r="D12" s="2239">
        <v>3.7</v>
      </c>
      <c r="E12" s="2239">
        <v>3.4</v>
      </c>
      <c r="F12" s="2239">
        <v>2.7</v>
      </c>
      <c r="G12" s="2239">
        <v>2.7</v>
      </c>
      <c r="H12" s="2239">
        <v>3.8</v>
      </c>
      <c r="I12" s="2239">
        <v>4.3</v>
      </c>
      <c r="J12" s="2239">
        <v>5.9</v>
      </c>
      <c r="K12" s="2239">
        <v>4.8</v>
      </c>
      <c r="L12" s="2239">
        <v>3.6</v>
      </c>
      <c r="M12" s="2239">
        <v>3.2</v>
      </c>
      <c r="N12" s="2239">
        <v>4.5</v>
      </c>
      <c r="O12" s="2239">
        <v>5</v>
      </c>
      <c r="P12" s="2239">
        <v>4.8</v>
      </c>
      <c r="Q12" s="2239">
        <v>6.5</v>
      </c>
      <c r="R12" s="2239">
        <v>7.3</v>
      </c>
      <c r="S12" s="2239">
        <v>9.6</v>
      </c>
      <c r="T12" s="2239">
        <v>10.6</v>
      </c>
      <c r="U12" s="2239">
        <v>8.5</v>
      </c>
    </row>
    <row r="13" spans="1:27" ht="12" customHeight="1">
      <c r="A13" s="2020" t="s">
        <v>1213</v>
      </c>
      <c r="B13" s="2236">
        <v>5</v>
      </c>
      <c r="C13" s="2236">
        <v>4.9000000000000004</v>
      </c>
      <c r="D13" s="2236">
        <v>5.9</v>
      </c>
      <c r="E13" s="2236">
        <v>8.9</v>
      </c>
      <c r="F13" s="2236">
        <v>7</v>
      </c>
      <c r="G13" s="2236">
        <v>7.8</v>
      </c>
      <c r="H13" s="2236">
        <v>10.9</v>
      </c>
      <c r="I13" s="2236">
        <v>15.9</v>
      </c>
      <c r="J13" s="2236">
        <v>18.3</v>
      </c>
      <c r="K13" s="2236">
        <v>17.399999999999999</v>
      </c>
      <c r="L13" s="2236">
        <v>11.2</v>
      </c>
      <c r="M13" s="2236">
        <v>20</v>
      </c>
      <c r="N13" s="2236">
        <v>20.3</v>
      </c>
      <c r="O13" s="2236">
        <v>19.3</v>
      </c>
      <c r="P13" s="2236">
        <v>17.7</v>
      </c>
      <c r="Q13" s="2236">
        <v>18</v>
      </c>
      <c r="R13" s="2236">
        <v>23.9</v>
      </c>
      <c r="S13" s="2236">
        <v>26</v>
      </c>
      <c r="T13" s="2236">
        <v>33.9</v>
      </c>
      <c r="U13" s="2236">
        <v>37.299999999999997</v>
      </c>
    </row>
    <row r="14" spans="1:27" ht="12" customHeight="1">
      <c r="A14" s="2019" t="s">
        <v>1313</v>
      </c>
      <c r="B14" s="2239">
        <v>5.3</v>
      </c>
      <c r="C14" s="2239">
        <v>6.4</v>
      </c>
      <c r="D14" s="2239">
        <v>9.6</v>
      </c>
      <c r="E14" s="2239">
        <v>7.1</v>
      </c>
      <c r="F14" s="2239">
        <v>8.5</v>
      </c>
      <c r="G14" s="2239">
        <v>8.1</v>
      </c>
      <c r="H14" s="2239">
        <v>11</v>
      </c>
      <c r="I14" s="2239">
        <v>9.6999999999999993</v>
      </c>
      <c r="J14" s="2239">
        <v>11.1</v>
      </c>
      <c r="K14" s="2239">
        <v>12.3</v>
      </c>
      <c r="L14" s="2239">
        <v>8.4</v>
      </c>
      <c r="M14" s="2239">
        <v>11.4</v>
      </c>
      <c r="N14" s="2239">
        <v>10</v>
      </c>
      <c r="O14" s="2239">
        <v>9.3000000000000007</v>
      </c>
      <c r="P14" s="2239">
        <v>12.3</v>
      </c>
      <c r="Q14" s="2239">
        <v>13.5</v>
      </c>
      <c r="R14" s="2239">
        <v>13.6</v>
      </c>
      <c r="S14" s="2239">
        <v>14.9</v>
      </c>
      <c r="T14" s="2239">
        <v>14.7</v>
      </c>
      <c r="U14" s="2239">
        <v>15.1</v>
      </c>
    </row>
    <row r="15" spans="1:27" ht="12" customHeight="1">
      <c r="A15" s="2020" t="s">
        <v>1179</v>
      </c>
      <c r="B15" s="2236">
        <v>6.4</v>
      </c>
      <c r="C15" s="2236">
        <v>5.8</v>
      </c>
      <c r="D15" s="2236">
        <v>8</v>
      </c>
      <c r="E15" s="2236">
        <v>8.9</v>
      </c>
      <c r="F15" s="2236">
        <v>8.9</v>
      </c>
      <c r="G15" s="2236">
        <v>10.1</v>
      </c>
      <c r="H15" s="2236">
        <v>9.1999999999999993</v>
      </c>
      <c r="I15" s="2236">
        <v>10.3</v>
      </c>
      <c r="J15" s="2236">
        <v>12.9</v>
      </c>
      <c r="K15" s="2236">
        <v>7.3</v>
      </c>
      <c r="L15" s="2236">
        <v>10.3</v>
      </c>
      <c r="M15" s="2236">
        <v>11</v>
      </c>
      <c r="N15" s="2236">
        <v>9.1999999999999993</v>
      </c>
      <c r="O15" s="2236">
        <v>8.6</v>
      </c>
      <c r="P15" s="2236">
        <v>9.8000000000000007</v>
      </c>
      <c r="Q15" s="2236">
        <v>8.9</v>
      </c>
      <c r="R15" s="2236">
        <v>9.9</v>
      </c>
      <c r="S15" s="2236">
        <v>11.2</v>
      </c>
      <c r="T15" s="2236">
        <v>11.2</v>
      </c>
      <c r="U15" s="2236">
        <v>12.4</v>
      </c>
    </row>
    <row r="16" spans="1:27" ht="12" customHeight="1">
      <c r="A16" s="2019" t="s">
        <v>1196</v>
      </c>
      <c r="B16" s="2239">
        <v>3.6</v>
      </c>
      <c r="C16" s="2239">
        <v>4.3</v>
      </c>
      <c r="D16" s="2239">
        <v>5.4</v>
      </c>
      <c r="E16" s="2239">
        <v>5.9</v>
      </c>
      <c r="F16" s="2239">
        <v>5.5</v>
      </c>
      <c r="G16" s="2239">
        <v>6.1</v>
      </c>
      <c r="H16" s="2239">
        <v>7.2</v>
      </c>
      <c r="I16" s="2239">
        <v>7.7</v>
      </c>
      <c r="J16" s="2239">
        <v>8.5</v>
      </c>
      <c r="K16" s="2239">
        <v>8.6</v>
      </c>
      <c r="L16" s="2239">
        <v>8.1999999999999993</v>
      </c>
      <c r="M16" s="2239">
        <v>8.8000000000000007</v>
      </c>
      <c r="N16" s="2239">
        <v>9.9</v>
      </c>
      <c r="O16" s="2239">
        <v>10.3</v>
      </c>
      <c r="P16" s="2239">
        <v>11.3</v>
      </c>
      <c r="Q16" s="2239">
        <v>10.7</v>
      </c>
      <c r="R16" s="2239">
        <v>11.9</v>
      </c>
      <c r="S16" s="2239">
        <v>15.8</v>
      </c>
      <c r="T16" s="2239">
        <v>16.8</v>
      </c>
      <c r="U16" s="2239">
        <v>13.4</v>
      </c>
    </row>
    <row r="17" spans="1:21" ht="12" customHeight="1">
      <c r="A17" s="2020" t="s">
        <v>1173</v>
      </c>
      <c r="B17" s="2236">
        <v>7.7</v>
      </c>
      <c r="C17" s="2236">
        <v>8.6999999999999993</v>
      </c>
      <c r="D17" s="2236">
        <v>10.5</v>
      </c>
      <c r="E17" s="2236">
        <v>13.3</v>
      </c>
      <c r="F17" s="2236">
        <v>11.8</v>
      </c>
      <c r="G17" s="2236">
        <v>12.9</v>
      </c>
      <c r="H17" s="2236">
        <v>14</v>
      </c>
      <c r="I17" s="2236">
        <v>15.7</v>
      </c>
      <c r="J17" s="2236">
        <v>21.4</v>
      </c>
      <c r="K17" s="2236">
        <v>19.899999999999999</v>
      </c>
      <c r="L17" s="2236">
        <v>21.8</v>
      </c>
      <c r="M17" s="2236">
        <v>20.8</v>
      </c>
      <c r="N17" s="2236">
        <v>18.600000000000001</v>
      </c>
      <c r="O17" s="2236">
        <v>14.5</v>
      </c>
      <c r="P17" s="2236">
        <v>12.4</v>
      </c>
      <c r="Q17" s="2236">
        <v>12</v>
      </c>
      <c r="R17" s="2236">
        <v>12.5</v>
      </c>
      <c r="S17" s="2236">
        <v>15.8</v>
      </c>
      <c r="T17" s="2236">
        <v>15.9</v>
      </c>
      <c r="U17" s="2236">
        <v>18.399999999999999</v>
      </c>
    </row>
    <row r="18" spans="1:21" ht="12" customHeight="1">
      <c r="A18" s="2019" t="s">
        <v>1177</v>
      </c>
      <c r="B18" s="2239">
        <v>10.6</v>
      </c>
      <c r="C18" s="2239">
        <v>10.199999999999999</v>
      </c>
      <c r="D18" s="2239">
        <v>7.6</v>
      </c>
      <c r="E18" s="2239">
        <v>10.199999999999999</v>
      </c>
      <c r="F18" s="2239">
        <v>9.9</v>
      </c>
      <c r="G18" s="2239">
        <v>12.3</v>
      </c>
      <c r="H18" s="2239">
        <v>11.9</v>
      </c>
      <c r="I18" s="2239">
        <v>13</v>
      </c>
      <c r="J18" s="2239">
        <v>12.8</v>
      </c>
      <c r="K18" s="2239">
        <v>12</v>
      </c>
      <c r="L18" s="2239">
        <v>11.5</v>
      </c>
      <c r="M18" s="2239">
        <v>11.7</v>
      </c>
      <c r="N18" s="2239">
        <v>11</v>
      </c>
      <c r="O18" s="2239">
        <v>12</v>
      </c>
      <c r="P18" s="2239">
        <v>12.6</v>
      </c>
      <c r="Q18" s="2239">
        <v>13.1</v>
      </c>
      <c r="R18" s="2239">
        <v>12.6</v>
      </c>
      <c r="S18" s="2239">
        <v>13</v>
      </c>
      <c r="T18" s="2239">
        <v>14.3</v>
      </c>
      <c r="U18" s="2239">
        <v>14.8</v>
      </c>
    </row>
    <row r="19" spans="1:21" ht="12" customHeight="1">
      <c r="A19" s="2020" t="s">
        <v>1210</v>
      </c>
      <c r="B19" s="2236">
        <v>7.5</v>
      </c>
      <c r="C19" s="2236">
        <v>5.6</v>
      </c>
      <c r="D19" s="2236">
        <v>5.2</v>
      </c>
      <c r="E19" s="2236">
        <v>7.8</v>
      </c>
      <c r="F19" s="2236">
        <v>7.7</v>
      </c>
      <c r="G19" s="2236">
        <v>6.9</v>
      </c>
      <c r="H19" s="2236">
        <v>6.6</v>
      </c>
      <c r="I19" s="2236">
        <v>7.1</v>
      </c>
      <c r="J19" s="2236">
        <v>7.7</v>
      </c>
      <c r="K19" s="2236">
        <v>7.1</v>
      </c>
      <c r="L19" s="2236">
        <v>7.7</v>
      </c>
      <c r="M19" s="2236">
        <v>6.9</v>
      </c>
      <c r="N19" s="2236">
        <v>6.7</v>
      </c>
      <c r="O19" s="2236">
        <v>6.6</v>
      </c>
      <c r="P19" s="2236">
        <v>7.8</v>
      </c>
      <c r="Q19" s="2236">
        <v>6.9</v>
      </c>
      <c r="R19" s="2236">
        <v>6.9</v>
      </c>
      <c r="S19" s="2236">
        <v>7.6</v>
      </c>
      <c r="T19" s="2236">
        <v>8.5</v>
      </c>
      <c r="U19" s="2236">
        <v>9.3000000000000007</v>
      </c>
    </row>
    <row r="20" spans="1:21" ht="12" customHeight="1">
      <c r="A20" s="2019" t="s">
        <v>1182</v>
      </c>
      <c r="B20" s="2239">
        <v>9.8000000000000007</v>
      </c>
      <c r="C20" s="2239">
        <v>9.1</v>
      </c>
      <c r="D20" s="2239">
        <v>10</v>
      </c>
      <c r="E20" s="2239">
        <v>10.7</v>
      </c>
      <c r="F20" s="2239">
        <v>11.4</v>
      </c>
      <c r="G20" s="2239">
        <v>12.6</v>
      </c>
      <c r="H20" s="2239">
        <v>13.7</v>
      </c>
      <c r="I20" s="2239">
        <v>15.1</v>
      </c>
      <c r="J20" s="2239">
        <v>15.9</v>
      </c>
      <c r="K20" s="2239">
        <v>14.3</v>
      </c>
      <c r="L20" s="2239">
        <v>15.1</v>
      </c>
      <c r="M20" s="2239">
        <v>16.100000000000001</v>
      </c>
      <c r="N20" s="2239">
        <v>16.2</v>
      </c>
      <c r="O20" s="2239">
        <v>16.100000000000001</v>
      </c>
      <c r="P20" s="2239">
        <v>17.600000000000001</v>
      </c>
      <c r="Q20" s="2239">
        <v>16.899999999999999</v>
      </c>
      <c r="R20" s="2239">
        <v>17</v>
      </c>
      <c r="S20" s="2239">
        <v>18.600000000000001</v>
      </c>
      <c r="T20" s="2239">
        <v>22.5</v>
      </c>
      <c r="U20" s="2239">
        <v>24.5</v>
      </c>
    </row>
    <row r="21" spans="1:21" ht="12" customHeight="1">
      <c r="A21" s="2020" t="s">
        <v>1200</v>
      </c>
      <c r="B21" s="2236">
        <v>4.0999999999999996</v>
      </c>
      <c r="C21" s="2236">
        <v>4.5999999999999996</v>
      </c>
      <c r="D21" s="2236">
        <v>4</v>
      </c>
      <c r="E21" s="2236">
        <v>5.2</v>
      </c>
      <c r="F21" s="2236">
        <v>5.4</v>
      </c>
      <c r="G21" s="2236">
        <v>6.2</v>
      </c>
      <c r="H21" s="2236">
        <v>8.1999999999999993</v>
      </c>
      <c r="I21" s="2236">
        <v>7.1</v>
      </c>
      <c r="J21" s="2236">
        <v>6.2</v>
      </c>
      <c r="K21" s="2236">
        <v>7</v>
      </c>
      <c r="L21" s="2236">
        <v>5.6</v>
      </c>
      <c r="M21" s="2236">
        <v>6.8</v>
      </c>
      <c r="N21" s="2236">
        <v>8.1999999999999993</v>
      </c>
      <c r="O21" s="2236">
        <v>9.3000000000000007</v>
      </c>
      <c r="P21" s="2236">
        <v>6.2</v>
      </c>
      <c r="Q21" s="2236">
        <v>9.9</v>
      </c>
      <c r="R21" s="2236">
        <v>10.3</v>
      </c>
      <c r="S21" s="2236">
        <v>15.7</v>
      </c>
      <c r="T21" s="2236">
        <v>17.8</v>
      </c>
      <c r="U21" s="2236">
        <v>17.899999999999999</v>
      </c>
    </row>
    <row r="22" spans="1:21" ht="12" customHeight="1">
      <c r="A22" s="2019" t="s">
        <v>842</v>
      </c>
      <c r="B22" s="2239">
        <v>4.8</v>
      </c>
      <c r="C22" s="2239">
        <v>4.7</v>
      </c>
      <c r="D22" s="2239">
        <v>5.9</v>
      </c>
      <c r="E22" s="2239">
        <v>5.0999999999999996</v>
      </c>
      <c r="F22" s="2239">
        <v>4</v>
      </c>
      <c r="G22" s="2239">
        <v>5.0999999999999996</v>
      </c>
      <c r="H22" s="2239">
        <v>5.0999999999999996</v>
      </c>
      <c r="I22" s="2239">
        <v>5.9</v>
      </c>
      <c r="J22" s="2239">
        <v>6</v>
      </c>
      <c r="K22" s="2239">
        <v>6</v>
      </c>
      <c r="L22" s="2239">
        <v>6</v>
      </c>
      <c r="M22" s="2239">
        <v>3.8</v>
      </c>
      <c r="N22" s="2239">
        <v>4.5999999999999996</v>
      </c>
      <c r="O22" s="2239">
        <v>4.8</v>
      </c>
      <c r="P22" s="2239">
        <v>4.0999999999999996</v>
      </c>
      <c r="Q22" s="2239">
        <v>5</v>
      </c>
      <c r="R22" s="2239">
        <v>7.2</v>
      </c>
      <c r="S22" s="2239">
        <v>10.8</v>
      </c>
      <c r="T22" s="2239">
        <v>11.4</v>
      </c>
      <c r="U22" s="2239">
        <v>9</v>
      </c>
    </row>
    <row r="23" spans="1:21" ht="12" customHeight="1">
      <c r="A23" s="2020" t="s">
        <v>1168</v>
      </c>
      <c r="B23" s="2236">
        <v>5.7</v>
      </c>
      <c r="C23" s="2236">
        <v>4.9000000000000004</v>
      </c>
      <c r="D23" s="2236">
        <v>8.1999999999999993</v>
      </c>
      <c r="E23" s="2236">
        <v>8.6999999999999993</v>
      </c>
      <c r="F23" s="2236">
        <v>9.6999999999999993</v>
      </c>
      <c r="G23" s="2236">
        <v>8.1</v>
      </c>
      <c r="H23" s="2236">
        <v>10.3</v>
      </c>
      <c r="I23" s="2236">
        <v>10.8</v>
      </c>
      <c r="J23" s="2236">
        <v>10.7</v>
      </c>
      <c r="K23" s="2236">
        <v>9.8000000000000007</v>
      </c>
      <c r="L23" s="2236">
        <v>9.9</v>
      </c>
      <c r="M23" s="2236">
        <v>7.9</v>
      </c>
      <c r="N23" s="2236">
        <v>10.6</v>
      </c>
      <c r="O23" s="2236">
        <v>9.4</v>
      </c>
      <c r="P23" s="2236">
        <v>10.5</v>
      </c>
      <c r="Q23" s="2236">
        <v>15.9</v>
      </c>
      <c r="R23" s="2236">
        <v>20</v>
      </c>
      <c r="S23" s="2236">
        <v>25.9</v>
      </c>
      <c r="T23" s="2236">
        <v>22.3</v>
      </c>
      <c r="U23" s="2236">
        <v>22</v>
      </c>
    </row>
    <row r="24" spans="1:21" ht="12" customHeight="1">
      <c r="A24" s="2019" t="s">
        <v>1201</v>
      </c>
      <c r="B24" s="2239">
        <v>4</v>
      </c>
      <c r="C24" s="2239">
        <v>3.9</v>
      </c>
      <c r="D24" s="2239">
        <v>3.7</v>
      </c>
      <c r="E24" s="2239">
        <v>2.8</v>
      </c>
      <c r="F24" s="2239">
        <v>4.5</v>
      </c>
      <c r="G24" s="2239">
        <v>4.2</v>
      </c>
      <c r="H24" s="2239">
        <v>4.4000000000000004</v>
      </c>
      <c r="I24" s="2239">
        <v>4.4000000000000004</v>
      </c>
      <c r="J24" s="2239">
        <v>5.7</v>
      </c>
      <c r="K24" s="2239">
        <v>5.0999999999999996</v>
      </c>
      <c r="L24" s="2239">
        <v>4.8</v>
      </c>
      <c r="M24" s="2239">
        <v>3.2</v>
      </c>
      <c r="N24" s="2239">
        <v>4.2</v>
      </c>
      <c r="O24" s="2239">
        <v>5.4</v>
      </c>
      <c r="P24" s="2239">
        <v>5.5</v>
      </c>
      <c r="Q24" s="2239">
        <v>7</v>
      </c>
      <c r="R24" s="2239">
        <v>8.9</v>
      </c>
      <c r="S24" s="2239">
        <v>12</v>
      </c>
      <c r="T24" s="2239">
        <v>12.4</v>
      </c>
      <c r="U24" s="2239">
        <v>9.6999999999999993</v>
      </c>
    </row>
    <row r="25" spans="1:21" ht="12" customHeight="1">
      <c r="A25" s="2020" t="s">
        <v>1170</v>
      </c>
      <c r="B25" s="2236">
        <v>2.6</v>
      </c>
      <c r="C25" s="2237"/>
      <c r="D25" s="2236">
        <v>4.5</v>
      </c>
      <c r="E25" s="2236">
        <v>1.8</v>
      </c>
      <c r="F25" s="2236">
        <v>1.8</v>
      </c>
      <c r="G25" s="2237"/>
      <c r="H25" s="2237"/>
      <c r="I25" s="2236">
        <v>9.1</v>
      </c>
      <c r="J25" s="2236">
        <v>9.5</v>
      </c>
      <c r="K25" s="2236">
        <v>10.1</v>
      </c>
      <c r="L25" s="2236">
        <v>9.1</v>
      </c>
      <c r="M25" s="2236">
        <v>7.4</v>
      </c>
      <c r="N25" s="2236">
        <v>11.5</v>
      </c>
      <c r="O25" s="2236">
        <v>12</v>
      </c>
      <c r="P25" s="2236">
        <v>12.8</v>
      </c>
      <c r="Q25" s="2236">
        <v>13.1</v>
      </c>
      <c r="R25" s="2236">
        <v>15.4</v>
      </c>
      <c r="S25" s="2236">
        <v>16.3</v>
      </c>
      <c r="T25" s="2236">
        <v>17.600000000000001</v>
      </c>
      <c r="U25" s="2236">
        <v>14.8</v>
      </c>
    </row>
    <row r="26" spans="1:21" ht="12" customHeight="1">
      <c r="A26" s="2019" t="s">
        <v>1314</v>
      </c>
      <c r="B26" s="2239">
        <v>9.1999999999999993</v>
      </c>
      <c r="C26" s="2239">
        <v>7.6</v>
      </c>
      <c r="D26" s="2239">
        <v>8.6</v>
      </c>
      <c r="E26" s="2239">
        <v>8.8000000000000007</v>
      </c>
      <c r="F26" s="2239">
        <v>9.3000000000000007</v>
      </c>
      <c r="G26" s="2239">
        <v>8.6</v>
      </c>
      <c r="H26" s="2239">
        <v>9.6999999999999993</v>
      </c>
      <c r="I26" s="2239">
        <v>10.6</v>
      </c>
      <c r="J26" s="2239">
        <v>9.1</v>
      </c>
      <c r="K26" s="2239">
        <v>7.8</v>
      </c>
      <c r="L26" s="2239">
        <v>7.5</v>
      </c>
      <c r="M26" s="2239">
        <v>7</v>
      </c>
      <c r="N26" s="2239">
        <v>7.7</v>
      </c>
      <c r="O26" s="2239">
        <v>8.9</v>
      </c>
      <c r="P26" s="2239">
        <v>8.9</v>
      </c>
      <c r="Q26" s="2239">
        <v>8.5</v>
      </c>
      <c r="R26" s="2239">
        <v>9.9</v>
      </c>
      <c r="S26" s="2239">
        <v>14.7</v>
      </c>
      <c r="T26" s="2239">
        <v>15.3</v>
      </c>
      <c r="U26" s="2239">
        <v>15.2</v>
      </c>
    </row>
    <row r="27" spans="1:21" ht="12" customHeight="1">
      <c r="A27" s="2020" t="s">
        <v>1202</v>
      </c>
      <c r="B27" s="2236">
        <v>3.4</v>
      </c>
      <c r="C27" s="2236">
        <v>4.5999999999999996</v>
      </c>
      <c r="D27" s="2236">
        <v>4.4000000000000004</v>
      </c>
      <c r="E27" s="2236">
        <v>5.9</v>
      </c>
      <c r="F27" s="2236">
        <v>6.3</v>
      </c>
      <c r="G27" s="2236">
        <v>6.7</v>
      </c>
      <c r="H27" s="2236">
        <v>6</v>
      </c>
      <c r="I27" s="2236">
        <v>7.1</v>
      </c>
      <c r="J27" s="2236">
        <v>6.2</v>
      </c>
      <c r="K27" s="2236">
        <v>6.1</v>
      </c>
      <c r="L27" s="2236">
        <v>8.5</v>
      </c>
      <c r="M27" s="2236">
        <v>6.5</v>
      </c>
      <c r="N27" s="2236">
        <v>6.1</v>
      </c>
      <c r="O27" s="2236">
        <v>8.1999999999999993</v>
      </c>
      <c r="P27" s="2236">
        <v>8.4</v>
      </c>
      <c r="Q27" s="2236">
        <v>10.3</v>
      </c>
      <c r="R27" s="2236">
        <v>9.6999999999999993</v>
      </c>
      <c r="S27" s="2236">
        <v>11.4</v>
      </c>
      <c r="T27" s="2236">
        <v>14.7</v>
      </c>
      <c r="U27" s="2236">
        <v>14.4</v>
      </c>
    </row>
    <row r="28" spans="1:21" ht="12" customHeight="1">
      <c r="A28" s="2019" t="s">
        <v>1209</v>
      </c>
      <c r="B28" s="2239">
        <v>7.5</v>
      </c>
      <c r="C28" s="2239">
        <v>4.4000000000000004</v>
      </c>
      <c r="D28" s="2239">
        <v>0.7</v>
      </c>
      <c r="E28" s="2239">
        <v>7.6</v>
      </c>
      <c r="F28" s="2239">
        <v>7.5</v>
      </c>
      <c r="G28" s="2239">
        <v>8.1</v>
      </c>
      <c r="H28" s="2239">
        <v>8.1</v>
      </c>
      <c r="I28" s="2239">
        <v>8.1</v>
      </c>
      <c r="J28" s="2239">
        <v>9.5</v>
      </c>
      <c r="K28" s="2239">
        <v>10.6</v>
      </c>
      <c r="L28" s="2239">
        <v>11</v>
      </c>
      <c r="M28" s="2239">
        <v>10</v>
      </c>
      <c r="N28" s="2239">
        <v>10</v>
      </c>
      <c r="O28" s="2239">
        <v>10</v>
      </c>
      <c r="P28" s="2239">
        <v>11</v>
      </c>
      <c r="Q28" s="2239">
        <v>11.2</v>
      </c>
      <c r="R28" s="2239">
        <v>11.2</v>
      </c>
      <c r="S28" s="2239">
        <v>12.2</v>
      </c>
      <c r="T28" s="2239">
        <v>11</v>
      </c>
      <c r="U28" s="2239">
        <v>12.5</v>
      </c>
    </row>
    <row r="29" spans="1:21" ht="12" customHeight="1">
      <c r="A29" s="2020" t="s">
        <v>1172</v>
      </c>
      <c r="B29" s="2236">
        <v>7.4</v>
      </c>
      <c r="C29" s="2236">
        <v>6.8</v>
      </c>
      <c r="D29" s="2236">
        <v>9.4</v>
      </c>
      <c r="E29" s="2236">
        <v>7.9</v>
      </c>
      <c r="F29" s="2236">
        <v>9.3000000000000007</v>
      </c>
      <c r="G29" s="2236">
        <v>9.6</v>
      </c>
      <c r="H29" s="2236">
        <v>8.6999999999999993</v>
      </c>
      <c r="I29" s="2236">
        <v>9.8000000000000007</v>
      </c>
      <c r="J29" s="2236">
        <v>10.1</v>
      </c>
      <c r="K29" s="2236">
        <v>10.7</v>
      </c>
      <c r="L29" s="2236">
        <v>10.9</v>
      </c>
      <c r="M29" s="2236">
        <v>13.1</v>
      </c>
      <c r="N29" s="2236">
        <v>12.5</v>
      </c>
      <c r="O29" s="2236">
        <v>10.8</v>
      </c>
      <c r="P29" s="2236">
        <v>9.8000000000000007</v>
      </c>
      <c r="Q29" s="2236">
        <v>13.6</v>
      </c>
      <c r="R29" s="2236">
        <v>14.7</v>
      </c>
      <c r="S29" s="2236">
        <v>15.7</v>
      </c>
      <c r="T29" s="2236">
        <v>16.5</v>
      </c>
      <c r="U29" s="2236">
        <v>18</v>
      </c>
    </row>
    <row r="30" spans="1:21" ht="12" customHeight="1">
      <c r="A30" s="2019" t="s">
        <v>845</v>
      </c>
      <c r="B30" s="2239">
        <v>6.1</v>
      </c>
      <c r="C30" s="2239">
        <v>8.9</v>
      </c>
      <c r="D30" s="2239">
        <v>15.7</v>
      </c>
      <c r="E30" s="2239">
        <v>17.7</v>
      </c>
      <c r="F30" s="2239">
        <v>17.8</v>
      </c>
      <c r="G30" s="2239">
        <v>17.399999999999999</v>
      </c>
      <c r="H30" s="2239">
        <v>19.3</v>
      </c>
      <c r="I30" s="2239">
        <v>17.3</v>
      </c>
      <c r="J30" s="2239">
        <v>21.9</v>
      </c>
      <c r="K30" s="2239">
        <v>22.2</v>
      </c>
      <c r="L30" s="2239">
        <v>22.1</v>
      </c>
      <c r="M30" s="2239">
        <v>18.3</v>
      </c>
      <c r="N30" s="2239">
        <v>16.3</v>
      </c>
      <c r="O30" s="2239">
        <v>13.8</v>
      </c>
      <c r="P30" s="2239">
        <v>17.7</v>
      </c>
      <c r="Q30" s="2239">
        <v>17.5</v>
      </c>
      <c r="R30" s="2239">
        <v>24.3</v>
      </c>
      <c r="S30" s="2239">
        <v>45.2</v>
      </c>
      <c r="T30" s="2239">
        <v>45.8</v>
      </c>
      <c r="U30" s="2239">
        <v>29.9</v>
      </c>
    </row>
    <row r="31" spans="1:21" ht="12" customHeight="1">
      <c r="A31" s="2020" t="s">
        <v>1164</v>
      </c>
      <c r="B31" s="2236">
        <v>20.3</v>
      </c>
      <c r="C31" s="2236">
        <v>25.5</v>
      </c>
      <c r="D31" s="2236">
        <v>21.7</v>
      </c>
      <c r="E31" s="2236">
        <v>20.5</v>
      </c>
      <c r="F31" s="2236">
        <v>19.600000000000001</v>
      </c>
      <c r="G31" s="2236">
        <v>22.6</v>
      </c>
      <c r="H31" s="2236">
        <v>26.9</v>
      </c>
      <c r="I31" s="2236">
        <v>30.1</v>
      </c>
      <c r="J31" s="2236">
        <v>24.2</v>
      </c>
      <c r="K31" s="2236">
        <v>26.2</v>
      </c>
      <c r="L31" s="2236">
        <v>23.6</v>
      </c>
      <c r="M31" s="2236">
        <v>22.6</v>
      </c>
      <c r="N31" s="2236">
        <v>28.9</v>
      </c>
      <c r="O31" s="2236">
        <v>30.2</v>
      </c>
      <c r="P31" s="2236">
        <v>25.8</v>
      </c>
      <c r="Q31" s="2236">
        <v>33.299999999999997</v>
      </c>
      <c r="R31" s="2236">
        <v>36</v>
      </c>
      <c r="S31" s="2236">
        <v>47.7</v>
      </c>
      <c r="T31" s="2236">
        <v>66.5</v>
      </c>
      <c r="U31" s="2236">
        <v>59.4</v>
      </c>
    </row>
    <row r="32" spans="1:21" ht="12" customHeight="1">
      <c r="A32" s="2019" t="s">
        <v>1175</v>
      </c>
      <c r="B32" s="2239">
        <v>17.100000000000001</v>
      </c>
      <c r="C32" s="2239">
        <v>19.899999999999999</v>
      </c>
      <c r="D32" s="2239">
        <v>17.600000000000001</v>
      </c>
      <c r="E32" s="2239">
        <v>19</v>
      </c>
      <c r="F32" s="2239">
        <v>19.5</v>
      </c>
      <c r="G32" s="2239">
        <v>19.100000000000001</v>
      </c>
      <c r="H32" s="2239">
        <v>19.600000000000001</v>
      </c>
      <c r="I32" s="2239">
        <v>20.8</v>
      </c>
      <c r="J32" s="2239">
        <v>18.100000000000001</v>
      </c>
      <c r="K32" s="2239">
        <v>13.1</v>
      </c>
      <c r="L32" s="2239">
        <v>19.100000000000001</v>
      </c>
      <c r="M32" s="2239">
        <v>21.2</v>
      </c>
      <c r="N32" s="2239">
        <v>20.9</v>
      </c>
      <c r="O32" s="2239">
        <v>22.3</v>
      </c>
      <c r="P32" s="2239">
        <v>22.9</v>
      </c>
      <c r="Q32" s="2239">
        <v>23.4</v>
      </c>
      <c r="R32" s="2239">
        <v>24.5</v>
      </c>
      <c r="S32" s="2239">
        <v>25.1</v>
      </c>
      <c r="T32" s="2239">
        <v>25.4</v>
      </c>
      <c r="U32" s="2239">
        <v>26.1</v>
      </c>
    </row>
    <row r="33" spans="1:21" ht="12" customHeight="1">
      <c r="A33" s="2020" t="s">
        <v>1208</v>
      </c>
      <c r="B33" s="2236">
        <v>9.5</v>
      </c>
      <c r="C33" s="2236">
        <v>5.0999999999999996</v>
      </c>
      <c r="D33" s="2236">
        <v>2.8</v>
      </c>
      <c r="E33" s="2236">
        <v>8.6999999999999993</v>
      </c>
      <c r="F33" s="2236">
        <v>9.4</v>
      </c>
      <c r="G33" s="2236">
        <v>9.6999999999999993</v>
      </c>
      <c r="H33" s="2236">
        <v>9.1999999999999993</v>
      </c>
      <c r="I33" s="2236">
        <v>9.1999999999999993</v>
      </c>
      <c r="J33" s="2236">
        <v>10.9</v>
      </c>
      <c r="K33" s="2236">
        <v>10.8</v>
      </c>
      <c r="L33" s="2236">
        <v>11.4</v>
      </c>
      <c r="M33" s="2236">
        <v>11.9</v>
      </c>
      <c r="N33" s="2236">
        <v>11.5</v>
      </c>
      <c r="O33" s="2236">
        <v>12.7</v>
      </c>
      <c r="P33" s="2236">
        <v>13.7</v>
      </c>
      <c r="Q33" s="2236">
        <v>13.9</v>
      </c>
      <c r="R33" s="2236">
        <v>14.1</v>
      </c>
      <c r="S33" s="2236">
        <v>14.3</v>
      </c>
      <c r="T33" s="2236">
        <v>16.600000000000001</v>
      </c>
      <c r="U33" s="2236">
        <v>17.600000000000001</v>
      </c>
    </row>
    <row r="34" spans="1:21" ht="12" customHeight="1">
      <c r="A34" s="2019" t="s">
        <v>1207</v>
      </c>
      <c r="B34" s="2239">
        <v>7.8</v>
      </c>
      <c r="C34" s="2239">
        <v>4.2</v>
      </c>
      <c r="D34" s="2239"/>
      <c r="E34" s="2239">
        <v>11.3</v>
      </c>
      <c r="F34" s="2239">
        <v>12</v>
      </c>
      <c r="G34" s="2239">
        <v>13.3</v>
      </c>
      <c r="H34" s="2239">
        <v>16.7</v>
      </c>
      <c r="I34" s="2239">
        <v>16.399999999999999</v>
      </c>
      <c r="J34" s="2239">
        <v>15.3</v>
      </c>
      <c r="K34" s="2239">
        <v>18.399999999999999</v>
      </c>
      <c r="L34" s="2239">
        <v>17.100000000000001</v>
      </c>
      <c r="M34" s="2239">
        <v>14.9</v>
      </c>
      <c r="N34" s="2239">
        <v>14.6</v>
      </c>
      <c r="O34" s="2239">
        <v>13.4</v>
      </c>
      <c r="P34" s="2239">
        <v>15.9</v>
      </c>
      <c r="Q34" s="2239">
        <v>16.3</v>
      </c>
      <c r="R34" s="2239">
        <v>17.7</v>
      </c>
      <c r="S34" s="2239">
        <v>14</v>
      </c>
      <c r="T34" s="2239">
        <v>12.8</v>
      </c>
      <c r="U34" s="2239">
        <v>15.2</v>
      </c>
    </row>
    <row r="35" spans="1:21" ht="12" customHeight="1">
      <c r="A35" s="2020" t="s">
        <v>1167</v>
      </c>
      <c r="B35" s="2236">
        <v>16.3</v>
      </c>
      <c r="C35" s="2236">
        <v>13.8</v>
      </c>
      <c r="D35" s="2236">
        <v>13.7</v>
      </c>
      <c r="E35" s="2236">
        <v>15.1</v>
      </c>
      <c r="F35" s="2236">
        <v>18.600000000000001</v>
      </c>
      <c r="G35" s="2236">
        <v>18.7</v>
      </c>
      <c r="H35" s="2236">
        <v>22.1</v>
      </c>
      <c r="I35" s="2236">
        <v>21.4</v>
      </c>
      <c r="J35" s="2236">
        <v>22.6</v>
      </c>
      <c r="K35" s="2236">
        <v>21.3</v>
      </c>
      <c r="L35" s="2236">
        <v>21.9</v>
      </c>
      <c r="M35" s="2236">
        <v>16.7</v>
      </c>
      <c r="N35" s="2236">
        <v>21.1</v>
      </c>
      <c r="O35" s="2236">
        <v>24.6</v>
      </c>
      <c r="P35" s="2236">
        <v>24.5</v>
      </c>
      <c r="Q35" s="2236">
        <v>24.6</v>
      </c>
      <c r="R35" s="2236">
        <v>26.1</v>
      </c>
      <c r="S35" s="2236">
        <v>23.6</v>
      </c>
      <c r="T35" s="2236">
        <v>24</v>
      </c>
      <c r="U35" s="2236">
        <v>22.6</v>
      </c>
    </row>
    <row r="36" spans="1:21" ht="12" customHeight="1">
      <c r="A36" s="2019" t="s">
        <v>1206</v>
      </c>
      <c r="B36" s="2239">
        <v>3.8</v>
      </c>
      <c r="C36" s="2239">
        <v>3</v>
      </c>
      <c r="D36" s="2239">
        <v>1.8</v>
      </c>
      <c r="E36" s="2239">
        <v>4.3</v>
      </c>
      <c r="F36" s="2239">
        <v>4.2</v>
      </c>
      <c r="G36" s="2239">
        <v>4.2</v>
      </c>
      <c r="H36" s="2239">
        <v>5.0999999999999996</v>
      </c>
      <c r="I36" s="2239">
        <v>5.0999999999999996</v>
      </c>
      <c r="J36" s="2239">
        <v>3.7</v>
      </c>
      <c r="K36" s="2239">
        <v>5.6</v>
      </c>
      <c r="L36" s="2239">
        <v>7</v>
      </c>
      <c r="M36" s="2239">
        <v>6.7</v>
      </c>
      <c r="N36" s="2239">
        <v>5.3</v>
      </c>
      <c r="O36" s="2239">
        <v>6.2</v>
      </c>
      <c r="P36" s="2239">
        <v>6</v>
      </c>
      <c r="Q36" s="2239">
        <v>5.9</v>
      </c>
      <c r="R36" s="2239">
        <v>4.9000000000000004</v>
      </c>
      <c r="S36" s="2239">
        <v>4.5</v>
      </c>
      <c r="T36" s="2239">
        <v>9.1</v>
      </c>
      <c r="U36" s="2239">
        <v>12.5</v>
      </c>
    </row>
    <row r="37" spans="1:21" ht="12" customHeight="1">
      <c r="A37" s="2020" t="s">
        <v>1205</v>
      </c>
      <c r="B37" s="2236">
        <v>9.1999999999999993</v>
      </c>
      <c r="C37" s="2236">
        <v>7</v>
      </c>
      <c r="D37" s="2236">
        <v>1.1000000000000001</v>
      </c>
      <c r="E37" s="2236">
        <v>9.6</v>
      </c>
      <c r="F37" s="2236">
        <v>10</v>
      </c>
      <c r="G37" s="2236">
        <v>10.1</v>
      </c>
      <c r="H37" s="2236">
        <v>9.6</v>
      </c>
      <c r="I37" s="2236">
        <v>10.199999999999999</v>
      </c>
      <c r="J37" s="2236">
        <v>11.8</v>
      </c>
      <c r="K37" s="2236">
        <v>11.7</v>
      </c>
      <c r="L37" s="2236">
        <v>11.8</v>
      </c>
      <c r="M37" s="2236">
        <v>11.4</v>
      </c>
      <c r="N37" s="2236">
        <v>12.7</v>
      </c>
      <c r="O37" s="2236">
        <v>12.8</v>
      </c>
      <c r="P37" s="2236">
        <v>12.7</v>
      </c>
      <c r="Q37" s="2236">
        <v>12.2</v>
      </c>
      <c r="R37" s="2236">
        <v>12</v>
      </c>
      <c r="S37" s="2236">
        <v>12.3</v>
      </c>
      <c r="T37" s="2236">
        <v>13.5</v>
      </c>
      <c r="U37" s="2236">
        <v>13.4</v>
      </c>
    </row>
    <row r="38" spans="1:21" ht="12" customHeight="1">
      <c r="A38" s="2019" t="s">
        <v>1204</v>
      </c>
      <c r="B38" s="2239">
        <v>4.3</v>
      </c>
      <c r="C38" s="2239">
        <v>4</v>
      </c>
      <c r="D38" s="2239">
        <v>1.4</v>
      </c>
      <c r="E38" s="2239">
        <v>4.7</v>
      </c>
      <c r="F38" s="2239">
        <v>5</v>
      </c>
      <c r="G38" s="2239">
        <v>6.5</v>
      </c>
      <c r="H38" s="2239">
        <v>5</v>
      </c>
      <c r="I38" s="2239">
        <v>5.5</v>
      </c>
      <c r="J38" s="2239">
        <v>7.8</v>
      </c>
      <c r="K38" s="2239">
        <v>6.2</v>
      </c>
      <c r="L38" s="2239">
        <v>6.2</v>
      </c>
      <c r="M38" s="2239">
        <v>7.2</v>
      </c>
      <c r="N38" s="2239">
        <v>7.5</v>
      </c>
      <c r="O38" s="2239">
        <v>7.3</v>
      </c>
      <c r="P38" s="2239">
        <v>7.6</v>
      </c>
      <c r="Q38" s="2239">
        <v>6.6</v>
      </c>
      <c r="R38" s="2239">
        <v>6.8</v>
      </c>
      <c r="S38" s="2239">
        <v>7.1</v>
      </c>
      <c r="T38" s="2239">
        <v>7.4</v>
      </c>
      <c r="U38" s="2239">
        <v>8.3000000000000007</v>
      </c>
    </row>
    <row r="39" spans="1:21" ht="12" customHeight="1">
      <c r="A39" s="2020" t="s">
        <v>1169</v>
      </c>
      <c r="B39" s="2236">
        <v>5.0999999999999996</v>
      </c>
      <c r="C39" s="2236">
        <v>5.0999999999999996</v>
      </c>
      <c r="D39" s="2236">
        <v>4.8</v>
      </c>
      <c r="E39" s="2236">
        <v>7.1</v>
      </c>
      <c r="F39" s="2236">
        <v>7.7</v>
      </c>
      <c r="G39" s="2236">
        <v>8.9</v>
      </c>
      <c r="H39" s="2236">
        <v>8.9</v>
      </c>
      <c r="I39" s="2236">
        <v>11.4</v>
      </c>
      <c r="J39" s="2236">
        <v>9</v>
      </c>
      <c r="K39" s="2236">
        <v>11.2</v>
      </c>
      <c r="L39" s="2236">
        <v>12.9</v>
      </c>
      <c r="M39" s="2236">
        <v>15.9</v>
      </c>
      <c r="N39" s="2236">
        <v>17</v>
      </c>
      <c r="O39" s="2236">
        <v>15.5</v>
      </c>
      <c r="P39" s="2236">
        <v>19</v>
      </c>
      <c r="Q39" s="2236">
        <v>20.100000000000001</v>
      </c>
      <c r="R39" s="2236">
        <v>18.100000000000001</v>
      </c>
      <c r="S39" s="2236">
        <v>29.9</v>
      </c>
      <c r="T39" s="2236">
        <v>31.4</v>
      </c>
      <c r="U39" s="2236">
        <v>39</v>
      </c>
    </row>
    <row r="40" spans="1:21" ht="12" customHeight="1">
      <c r="A40" s="2019" t="s">
        <v>1166</v>
      </c>
      <c r="B40" s="2239">
        <v>3.3</v>
      </c>
      <c r="C40" s="2239">
        <v>1.9</v>
      </c>
      <c r="D40" s="2239">
        <v>4.2</v>
      </c>
      <c r="E40" s="2239">
        <v>2.2000000000000002</v>
      </c>
      <c r="F40" s="2239">
        <v>1.9</v>
      </c>
      <c r="G40" s="2237"/>
      <c r="H40" s="2239">
        <v>1.4</v>
      </c>
      <c r="I40" s="2239">
        <v>10.7</v>
      </c>
      <c r="J40" s="2239">
        <v>12.4</v>
      </c>
      <c r="K40" s="2239">
        <v>12.8</v>
      </c>
      <c r="L40" s="2239">
        <v>10.9</v>
      </c>
      <c r="M40" s="2239">
        <v>13.2</v>
      </c>
      <c r="N40" s="2239">
        <v>18.5</v>
      </c>
      <c r="O40" s="2239">
        <v>19.2</v>
      </c>
      <c r="P40" s="2239">
        <v>18</v>
      </c>
      <c r="Q40" s="2239">
        <v>18</v>
      </c>
      <c r="R40" s="2239">
        <v>19</v>
      </c>
      <c r="S40" s="2239">
        <v>27</v>
      </c>
      <c r="T40" s="2239">
        <v>33.5</v>
      </c>
      <c r="U40" s="2239">
        <v>27.5</v>
      </c>
    </row>
    <row r="41" spans="1:21" ht="12" customHeight="1">
      <c r="A41" s="2020" t="s">
        <v>1197</v>
      </c>
      <c r="B41" s="2236">
        <v>6.1</v>
      </c>
      <c r="C41" s="2236">
        <v>5.2</v>
      </c>
      <c r="D41" s="2236">
        <v>6.6</v>
      </c>
      <c r="E41" s="2236">
        <v>8.3000000000000007</v>
      </c>
      <c r="F41" s="2236">
        <v>9.1</v>
      </c>
      <c r="G41" s="2236">
        <v>8.1</v>
      </c>
      <c r="H41" s="2236">
        <v>7.1</v>
      </c>
      <c r="I41" s="2236">
        <v>6.6</v>
      </c>
      <c r="J41" s="2236">
        <v>8.5</v>
      </c>
      <c r="K41" s="2236">
        <v>7.7</v>
      </c>
      <c r="L41" s="2236">
        <v>8.3000000000000007</v>
      </c>
      <c r="M41" s="2236">
        <v>7.7</v>
      </c>
      <c r="N41" s="2236">
        <v>9.6</v>
      </c>
      <c r="O41" s="2236">
        <v>9.8000000000000007</v>
      </c>
      <c r="P41" s="2236">
        <v>7.4</v>
      </c>
      <c r="Q41" s="2236">
        <v>9.9</v>
      </c>
      <c r="R41" s="2236">
        <v>8.9</v>
      </c>
      <c r="S41" s="2236">
        <v>10.8</v>
      </c>
      <c r="T41" s="2236">
        <v>9.5</v>
      </c>
      <c r="U41" s="2236">
        <v>8.3000000000000007</v>
      </c>
    </row>
    <row r="42" spans="1:21" ht="12" customHeight="1">
      <c r="A42" s="2019" t="s">
        <v>1171</v>
      </c>
      <c r="B42" s="2239">
        <v>7.3</v>
      </c>
      <c r="C42" s="2239">
        <v>6.4</v>
      </c>
      <c r="D42" s="2239">
        <v>8.5</v>
      </c>
      <c r="E42" s="2239">
        <v>10.6</v>
      </c>
      <c r="F42" s="2239">
        <v>9.8000000000000007</v>
      </c>
      <c r="G42" s="2239">
        <v>10.5</v>
      </c>
      <c r="H42" s="2239">
        <v>9.6</v>
      </c>
      <c r="I42" s="2239">
        <v>11.1</v>
      </c>
      <c r="J42" s="2239">
        <v>10.3</v>
      </c>
      <c r="K42" s="2239">
        <v>7.9</v>
      </c>
      <c r="L42" s="2239">
        <v>11.4</v>
      </c>
      <c r="M42" s="2239">
        <v>11.5</v>
      </c>
      <c r="N42" s="2239">
        <v>14</v>
      </c>
      <c r="O42" s="2239">
        <v>14</v>
      </c>
      <c r="P42" s="2239">
        <v>13.6</v>
      </c>
      <c r="Q42" s="2239">
        <v>10.8</v>
      </c>
      <c r="R42" s="2239">
        <v>11</v>
      </c>
      <c r="S42" s="2239">
        <v>11.4</v>
      </c>
      <c r="T42" s="2239">
        <v>11</v>
      </c>
      <c r="U42" s="2239">
        <v>12.3</v>
      </c>
    </row>
    <row r="43" spans="1:21" ht="12" customHeight="1">
      <c r="A43" s="2020" t="s">
        <v>1315</v>
      </c>
      <c r="B43" s="2236">
        <v>4.4000000000000004</v>
      </c>
      <c r="C43" s="2236">
        <v>4.4000000000000004</v>
      </c>
      <c r="D43" s="2236">
        <v>4.7</v>
      </c>
      <c r="E43" s="2236">
        <v>4.8</v>
      </c>
      <c r="F43" s="2236">
        <v>6.2</v>
      </c>
      <c r="G43" s="2236">
        <v>4.2</v>
      </c>
      <c r="H43" s="2236">
        <v>7.8</v>
      </c>
      <c r="I43" s="2236">
        <v>6.3</v>
      </c>
      <c r="J43" s="2236">
        <v>6.9</v>
      </c>
      <c r="K43" s="2236">
        <v>7.9</v>
      </c>
      <c r="L43" s="2236">
        <v>5.7</v>
      </c>
      <c r="M43" s="2236">
        <v>6.1</v>
      </c>
      <c r="N43" s="2236">
        <v>5.9</v>
      </c>
      <c r="O43" s="2236">
        <v>5.5</v>
      </c>
      <c r="P43" s="2236">
        <v>7</v>
      </c>
      <c r="Q43" s="2236">
        <v>7.9</v>
      </c>
      <c r="R43" s="2236">
        <v>8.4</v>
      </c>
      <c r="S43" s="2236">
        <v>12.4</v>
      </c>
      <c r="T43" s="2236">
        <v>13.2</v>
      </c>
      <c r="U43" s="2236">
        <v>11.8</v>
      </c>
    </row>
    <row r="44" spans="1:21" ht="12" customHeight="1">
      <c r="A44" s="2019" t="s">
        <v>1178</v>
      </c>
      <c r="B44" s="2239">
        <v>7.6</v>
      </c>
      <c r="C44" s="2239">
        <v>9.3000000000000007</v>
      </c>
      <c r="D44" s="2239">
        <v>9.6</v>
      </c>
      <c r="E44" s="2239">
        <v>10.3</v>
      </c>
      <c r="F44" s="2239">
        <v>9.3000000000000007</v>
      </c>
      <c r="G44" s="2239">
        <v>10.199999999999999</v>
      </c>
      <c r="H44" s="2239">
        <v>12.8</v>
      </c>
      <c r="I44" s="2239">
        <v>17.100000000000001</v>
      </c>
      <c r="J44" s="2239">
        <v>14.3</v>
      </c>
      <c r="K44" s="2239">
        <v>14.2</v>
      </c>
      <c r="L44" s="2239">
        <v>16.3</v>
      </c>
      <c r="M44" s="2239">
        <v>14.5</v>
      </c>
      <c r="N44" s="2239">
        <v>15.8</v>
      </c>
      <c r="O44" s="2239">
        <v>17.100000000000001</v>
      </c>
      <c r="P44" s="2239">
        <v>21.6</v>
      </c>
      <c r="Q44" s="2239">
        <v>26.2</v>
      </c>
      <c r="R44" s="2239">
        <v>33</v>
      </c>
      <c r="S44" s="2239">
        <v>38.200000000000003</v>
      </c>
      <c r="T44" s="2239">
        <v>42.7</v>
      </c>
      <c r="U44" s="2239">
        <v>44.1</v>
      </c>
    </row>
    <row r="45" spans="1:21" ht="12" customHeight="1">
      <c r="A45" s="2022" t="s">
        <v>196</v>
      </c>
      <c r="B45" s="2240">
        <v>6.1</v>
      </c>
      <c r="C45" s="2240">
        <v>6.2</v>
      </c>
      <c r="D45" s="2240">
        <v>6.8</v>
      </c>
      <c r="E45" s="2240">
        <v>8.1999999999999993</v>
      </c>
      <c r="F45" s="2240">
        <v>8.9</v>
      </c>
      <c r="G45" s="2240">
        <v>9.4</v>
      </c>
      <c r="H45" s="2240">
        <v>10.1</v>
      </c>
      <c r="I45" s="2240">
        <v>11.5</v>
      </c>
      <c r="J45" s="2240">
        <v>11.9</v>
      </c>
      <c r="K45" s="2240">
        <v>11.9</v>
      </c>
      <c r="L45" s="2240">
        <v>11.9</v>
      </c>
      <c r="M45" s="2240">
        <v>12.3</v>
      </c>
      <c r="N45" s="2240">
        <v>13.2</v>
      </c>
      <c r="O45" s="2240">
        <v>13.1</v>
      </c>
      <c r="P45" s="2240">
        <v>13.8</v>
      </c>
      <c r="Q45" s="2240">
        <v>14.7</v>
      </c>
      <c r="R45" s="2240">
        <v>16.3</v>
      </c>
      <c r="S45" s="2240">
        <v>19.8</v>
      </c>
      <c r="T45" s="2240">
        <v>21.7</v>
      </c>
      <c r="U45" s="2240">
        <v>20.7</v>
      </c>
    </row>
    <row r="46" spans="1:21" ht="11.1" customHeight="1">
      <c r="A46" s="3190" t="s">
        <v>1215</v>
      </c>
      <c r="B46" s="3192"/>
      <c r="C46" s="3192"/>
      <c r="D46" s="3192"/>
      <c r="E46" s="3192"/>
      <c r="F46" s="3192"/>
      <c r="G46" s="2232"/>
      <c r="H46" s="2232"/>
      <c r="I46" s="2232"/>
      <c r="J46" s="2232"/>
      <c r="K46" s="2232"/>
      <c r="L46" s="2232"/>
      <c r="M46" s="2232"/>
      <c r="N46" s="2232"/>
      <c r="O46" s="2232"/>
      <c r="P46" s="2232"/>
      <c r="Q46" s="2232"/>
      <c r="R46" s="2232"/>
      <c r="S46" s="2232"/>
      <c r="T46" s="2232"/>
      <c r="U46" s="2232"/>
    </row>
    <row r="47" spans="1:21" ht="11.1" customHeight="1">
      <c r="A47" s="3079" t="s">
        <v>1402</v>
      </c>
      <c r="B47" s="3080"/>
      <c r="C47" s="3080"/>
      <c r="D47" s="3080"/>
      <c r="E47" s="3080"/>
      <c r="F47" s="3080"/>
      <c r="G47" s="3080"/>
      <c r="H47" s="3080"/>
      <c r="I47" s="3080"/>
      <c r="J47" s="3080"/>
      <c r="K47" s="3080"/>
      <c r="L47" s="3080"/>
      <c r="M47" s="3080"/>
      <c r="N47" s="3080"/>
      <c r="O47" s="3080"/>
      <c r="P47" s="3080"/>
      <c r="Q47" s="3080"/>
      <c r="R47" s="3080"/>
      <c r="S47" s="3080"/>
      <c r="T47" s="3080"/>
      <c r="U47" s="3080"/>
    </row>
    <row r="48" spans="1:21" ht="11.1" customHeight="1">
      <c r="A48" s="3068" t="s">
        <v>1316</v>
      </c>
      <c r="B48" s="2502"/>
      <c r="C48" s="2502"/>
      <c r="D48" s="2502"/>
      <c r="E48" s="2502"/>
      <c r="F48" s="2502"/>
      <c r="G48" s="2502"/>
      <c r="H48" s="2502"/>
      <c r="I48" s="2502"/>
      <c r="J48" s="2502"/>
      <c r="K48" s="2502"/>
      <c r="L48" s="2502"/>
      <c r="M48" s="2502"/>
      <c r="N48" s="2502"/>
      <c r="O48" s="2502"/>
      <c r="P48" s="2502"/>
      <c r="Q48" s="2502"/>
      <c r="R48" s="2502"/>
      <c r="S48" s="2502"/>
      <c r="T48" s="2502"/>
      <c r="U48" s="2502"/>
    </row>
    <row r="49" spans="1:21" ht="11.1" customHeight="1">
      <c r="A49" s="3068" t="s">
        <v>1214</v>
      </c>
      <c r="B49" s="2502"/>
      <c r="C49" s="2502"/>
      <c r="D49" s="2502"/>
      <c r="E49" s="2502"/>
      <c r="F49" s="2502"/>
      <c r="G49" s="2502"/>
      <c r="H49" s="2502"/>
      <c r="I49" s="2502"/>
      <c r="J49" s="2502"/>
      <c r="K49" s="2502"/>
      <c r="L49" s="2502"/>
      <c r="M49" s="2502"/>
      <c r="N49" s="2502"/>
      <c r="O49" s="2502"/>
      <c r="P49" s="2502"/>
      <c r="Q49" s="2502"/>
      <c r="R49" s="2502"/>
      <c r="S49" s="2502"/>
      <c r="T49" s="2502"/>
      <c r="U49" s="2502"/>
    </row>
    <row r="50" spans="1:21" ht="35.1" customHeight="1">
      <c r="A50" s="3068" t="s">
        <v>1403</v>
      </c>
      <c r="B50" s="2502"/>
      <c r="C50" s="2502"/>
      <c r="D50" s="2502"/>
      <c r="E50" s="2502"/>
      <c r="F50" s="2502"/>
      <c r="G50" s="2502"/>
      <c r="H50" s="2502"/>
      <c r="I50" s="2502"/>
      <c r="J50" s="2502"/>
      <c r="K50" s="2502"/>
      <c r="L50" s="2502"/>
      <c r="M50" s="2502"/>
      <c r="N50" s="2502"/>
      <c r="O50" s="2502"/>
      <c r="P50" s="2502"/>
      <c r="Q50" s="2502"/>
      <c r="R50" s="2502"/>
      <c r="S50" s="2502"/>
      <c r="T50" s="2502"/>
      <c r="U50" s="2502"/>
    </row>
    <row r="51" spans="1:21" ht="25.5" customHeight="1">
      <c r="A51" s="3060" t="s">
        <v>1404</v>
      </c>
      <c r="B51" s="2502"/>
      <c r="C51" s="2502"/>
      <c r="D51" s="2502"/>
      <c r="E51" s="2502"/>
      <c r="F51" s="2502"/>
      <c r="G51" s="2502"/>
      <c r="H51" s="2502"/>
      <c r="I51" s="2502"/>
      <c r="J51" s="2502"/>
      <c r="K51" s="2502"/>
      <c r="L51" s="2502"/>
      <c r="M51" s="2502"/>
      <c r="N51" s="2502"/>
      <c r="O51" s="2502"/>
      <c r="P51" s="2502"/>
      <c r="Q51" s="2502"/>
      <c r="R51" s="2502"/>
      <c r="S51" s="2502"/>
      <c r="T51" s="2502"/>
      <c r="U51" s="2502"/>
    </row>
    <row r="52" spans="1:21" s="1655" customFormat="1" ht="12.75" customHeight="1">
      <c r="A52" s="2233"/>
      <c r="B52" s="2233"/>
      <c r="C52" s="2021"/>
      <c r="D52" s="2021"/>
      <c r="E52" s="2021"/>
      <c r="F52" s="2021"/>
      <c r="G52" s="2021"/>
      <c r="H52" s="2021"/>
      <c r="I52" s="2021"/>
      <c r="J52" s="2021"/>
      <c r="K52" s="2021"/>
      <c r="L52" s="2021"/>
      <c r="M52" s="2007"/>
      <c r="N52" s="2007"/>
      <c r="O52" s="2007"/>
      <c r="P52" s="2007"/>
      <c r="Q52" s="2007"/>
      <c r="R52" s="2007"/>
      <c r="S52" s="2007"/>
      <c r="T52" s="2007"/>
      <c r="U52" s="2007"/>
    </row>
    <row r="53" spans="1:21" s="1655" customFormat="1">
      <c r="C53" s="2234"/>
      <c r="D53" s="2234"/>
      <c r="E53" s="2234"/>
      <c r="F53" s="2234"/>
      <c r="G53" s="2234"/>
      <c r="H53" s="2234"/>
      <c r="I53" s="2234"/>
      <c r="J53" s="2234"/>
      <c r="K53" s="2234"/>
      <c r="L53" s="2234"/>
      <c r="M53" s="2235"/>
      <c r="N53" s="2235"/>
      <c r="O53" s="2235"/>
      <c r="P53" s="2235"/>
      <c r="Q53" s="2235"/>
      <c r="R53" s="2235"/>
      <c r="S53" s="2235"/>
      <c r="T53" s="2235"/>
      <c r="U53" s="2235"/>
    </row>
  </sheetData>
  <mergeCells count="7">
    <mergeCell ref="A51:U51"/>
    <mergeCell ref="A1:U1"/>
    <mergeCell ref="A46:F46"/>
    <mergeCell ref="A47:U47"/>
    <mergeCell ref="A48:U48"/>
    <mergeCell ref="A49:U49"/>
    <mergeCell ref="A50:U50"/>
  </mergeCells>
  <pageMargins left="0.75" right="0.75" top="1" bottom="1" header="0.5" footer="0.5"/>
  <pageSetup scale="71"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FF00"/>
  </sheetPr>
  <dimension ref="A1:R48"/>
  <sheetViews>
    <sheetView showGridLines="0" zoomScaleNormal="100" workbookViewId="0">
      <selection sqref="A1:M2"/>
    </sheetView>
  </sheetViews>
  <sheetFormatPr defaultColWidth="9.140625" defaultRowHeight="12.75"/>
  <cols>
    <col min="1" max="1" width="4.5703125" style="350" customWidth="1"/>
    <col min="2" max="2" width="2.5703125" style="350" customWidth="1"/>
    <col min="3" max="3" width="2.85546875" style="350" customWidth="1"/>
    <col min="4" max="5" width="7.7109375" style="350" customWidth="1"/>
    <col min="6" max="6" width="9.140625" style="350"/>
    <col min="7" max="7" width="8.28515625" style="350" customWidth="1"/>
    <col min="8" max="8" width="9.140625" style="350"/>
    <col min="9" max="10" width="8.42578125" style="350" customWidth="1"/>
    <col min="11" max="11" width="8.28515625" style="350" customWidth="1"/>
    <col min="12" max="12" width="8.42578125" style="350" customWidth="1"/>
    <col min="13" max="13" width="11.140625" style="350" customWidth="1"/>
    <col min="14" max="14" width="9.28515625" style="350" customWidth="1"/>
    <col min="15" max="16384" width="9.140625" style="350"/>
  </cols>
  <sheetData>
    <row r="1" spans="1:18" ht="24" customHeight="1">
      <c r="A1" s="2449" t="s">
        <v>1418</v>
      </c>
      <c r="B1" s="2449"/>
      <c r="C1" s="2449"/>
      <c r="D1" s="2449"/>
      <c r="E1" s="2449"/>
      <c r="F1" s="2449"/>
      <c r="G1" s="2449"/>
      <c r="H1" s="2449"/>
      <c r="I1" s="2449"/>
      <c r="J1" s="2449"/>
      <c r="K1" s="2449"/>
      <c r="L1" s="2449"/>
      <c r="M1" s="2449"/>
    </row>
    <row r="2" spans="1:18" ht="13.5" customHeight="1">
      <c r="A2" s="2449"/>
      <c r="B2" s="2449"/>
      <c r="C2" s="2449"/>
      <c r="D2" s="2449"/>
      <c r="E2" s="2449"/>
      <c r="F2" s="2449"/>
      <c r="G2" s="2449"/>
      <c r="H2" s="2449"/>
      <c r="I2" s="2449"/>
      <c r="J2" s="2449"/>
      <c r="K2" s="2449"/>
      <c r="L2" s="2449"/>
      <c r="M2" s="2449"/>
    </row>
    <row r="3" spans="1:18" ht="12.75" customHeight="1">
      <c r="A3" s="2450" t="s">
        <v>51</v>
      </c>
      <c r="B3" s="2451"/>
      <c r="C3" s="2451"/>
      <c r="D3" s="2279" t="s">
        <v>52</v>
      </c>
      <c r="E3" s="2279"/>
      <c r="F3" s="2279" t="s">
        <v>53</v>
      </c>
      <c r="G3" s="2279"/>
      <c r="H3" s="2279"/>
      <c r="I3" s="2279" t="s">
        <v>54</v>
      </c>
      <c r="J3" s="2279"/>
      <c r="K3" s="2279"/>
      <c r="L3" s="2279"/>
      <c r="M3" s="588"/>
      <c r="O3" s="2437"/>
      <c r="P3" s="2437"/>
      <c r="Q3" s="2437"/>
      <c r="R3" s="2437"/>
    </row>
    <row r="4" spans="1:18" ht="36">
      <c r="A4" s="2452"/>
      <c r="B4" s="2451"/>
      <c r="C4" s="2451"/>
      <c r="D4" s="589" t="s">
        <v>55</v>
      </c>
      <c r="E4" s="589" t="s">
        <v>56</v>
      </c>
      <c r="F4" s="589" t="s">
        <v>57</v>
      </c>
      <c r="G4" s="589" t="s">
        <v>58</v>
      </c>
      <c r="H4" s="589" t="s">
        <v>59</v>
      </c>
      <c r="I4" s="589" t="s">
        <v>60</v>
      </c>
      <c r="J4" s="589" t="s">
        <v>61</v>
      </c>
      <c r="K4" s="589" t="s">
        <v>62</v>
      </c>
      <c r="L4" s="589" t="s">
        <v>63</v>
      </c>
      <c r="M4" s="588" t="s">
        <v>517</v>
      </c>
    </row>
    <row r="5" spans="1:18" ht="12.75" customHeight="1">
      <c r="A5" s="2448" t="s">
        <v>518</v>
      </c>
      <c r="B5" s="2453"/>
      <c r="C5" s="2453"/>
      <c r="D5" s="2453"/>
      <c r="E5" s="2453"/>
      <c r="F5" s="2453"/>
      <c r="G5" s="2453"/>
      <c r="H5" s="2453"/>
      <c r="I5" s="2453"/>
      <c r="J5" s="2453"/>
      <c r="K5" s="2453"/>
      <c r="L5" s="2453"/>
      <c r="M5" s="2453"/>
    </row>
    <row r="6" spans="1:18">
      <c r="A6" s="2271">
        <v>1990</v>
      </c>
      <c r="B6" s="2300"/>
      <c r="C6" s="2446"/>
      <c r="D6" s="249"/>
      <c r="E6" s="85"/>
      <c r="F6" s="84"/>
      <c r="G6" s="84"/>
      <c r="H6" s="84"/>
      <c r="I6" s="590">
        <v>20.6</v>
      </c>
      <c r="J6" s="481">
        <v>27.9</v>
      </c>
      <c r="K6" s="481">
        <v>34.700000000000003</v>
      </c>
      <c r="L6" s="591">
        <v>42.2</v>
      </c>
      <c r="M6" s="511">
        <v>31.4</v>
      </c>
    </row>
    <row r="7" spans="1:18">
      <c r="A7" s="2270">
        <v>1991</v>
      </c>
      <c r="B7" s="2292"/>
      <c r="C7" s="2447"/>
      <c r="D7" s="249"/>
      <c r="E7" s="85"/>
      <c r="F7" s="84"/>
      <c r="G7" s="84"/>
      <c r="H7" s="84"/>
      <c r="I7" s="249"/>
      <c r="J7" s="84"/>
      <c r="K7" s="84"/>
      <c r="L7" s="85"/>
      <c r="M7" s="37">
        <v>31.3</v>
      </c>
    </row>
    <row r="8" spans="1:18">
      <c r="A8" s="2271">
        <v>1993</v>
      </c>
      <c r="B8" s="2300"/>
      <c r="C8" s="2446"/>
      <c r="D8" s="590">
        <v>36.799999999999997</v>
      </c>
      <c r="E8" s="591">
        <v>28.6</v>
      </c>
      <c r="F8" s="481">
        <v>32.700000000000003</v>
      </c>
      <c r="G8" s="481">
        <v>33.6</v>
      </c>
      <c r="H8" s="481">
        <v>35.4</v>
      </c>
      <c r="I8" s="590">
        <v>24.4</v>
      </c>
      <c r="J8" s="481">
        <v>28.8</v>
      </c>
      <c r="K8" s="481">
        <v>36</v>
      </c>
      <c r="L8" s="591">
        <v>40.799999999999997</v>
      </c>
      <c r="M8" s="511">
        <v>32.799999999999997</v>
      </c>
      <c r="O8" s="246"/>
      <c r="P8" s="246"/>
      <c r="Q8" s="246"/>
    </row>
    <row r="9" spans="1:18">
      <c r="A9" s="2275">
        <v>1995</v>
      </c>
      <c r="B9" s="2296"/>
      <c r="C9" s="2442"/>
      <c r="D9" s="242">
        <v>46.2</v>
      </c>
      <c r="E9" s="39">
        <v>39.4</v>
      </c>
      <c r="F9" s="38">
        <v>40.5</v>
      </c>
      <c r="G9" s="38">
        <v>47.2</v>
      </c>
      <c r="H9" s="38">
        <v>49.2</v>
      </c>
      <c r="I9" s="242">
        <v>33.799999999999997</v>
      </c>
      <c r="J9" s="38">
        <v>41.4</v>
      </c>
      <c r="K9" s="38">
        <v>45.8</v>
      </c>
      <c r="L9" s="39">
        <v>47</v>
      </c>
      <c r="M9" s="73">
        <v>42.4</v>
      </c>
      <c r="O9" s="246"/>
      <c r="P9" s="246"/>
      <c r="Q9" s="246"/>
    </row>
    <row r="10" spans="1:18">
      <c r="A10" s="2271">
        <v>1997</v>
      </c>
      <c r="B10" s="2300"/>
      <c r="C10" s="2446"/>
      <c r="D10" s="590">
        <v>50.7</v>
      </c>
      <c r="E10" s="591">
        <v>42.9</v>
      </c>
      <c r="F10" s="481">
        <v>45.4</v>
      </c>
      <c r="G10" s="481">
        <v>52.2</v>
      </c>
      <c r="H10" s="481">
        <v>49.5</v>
      </c>
      <c r="I10" s="590">
        <v>38.799999999999997</v>
      </c>
      <c r="J10" s="481">
        <v>45.9</v>
      </c>
      <c r="K10" s="481">
        <v>50.3</v>
      </c>
      <c r="L10" s="591">
        <v>52.4</v>
      </c>
      <c r="M10" s="511">
        <v>47.1</v>
      </c>
      <c r="O10" s="246"/>
      <c r="P10" s="246"/>
      <c r="Q10" s="246"/>
    </row>
    <row r="11" spans="1:18">
      <c r="A11" s="2275">
        <v>1999</v>
      </c>
      <c r="B11" s="2296"/>
      <c r="C11" s="2442"/>
      <c r="D11" s="242">
        <v>51</v>
      </c>
      <c r="E11" s="39">
        <v>43.4</v>
      </c>
      <c r="F11" s="38">
        <v>45.9</v>
      </c>
      <c r="G11" s="38">
        <v>48.6</v>
      </c>
      <c r="H11" s="38">
        <v>51</v>
      </c>
      <c r="I11" s="242">
        <v>34.799999999999997</v>
      </c>
      <c r="J11" s="38">
        <v>49.1</v>
      </c>
      <c r="K11" s="38">
        <v>49.7</v>
      </c>
      <c r="L11" s="39">
        <v>58.4</v>
      </c>
      <c r="M11" s="73">
        <v>47.2</v>
      </c>
      <c r="O11" s="246"/>
      <c r="P11" s="246"/>
      <c r="Q11" s="246"/>
    </row>
    <row r="12" spans="1:18">
      <c r="A12" s="2271">
        <v>2001</v>
      </c>
      <c r="B12" s="2300"/>
      <c r="C12" s="2446"/>
      <c r="D12" s="590">
        <v>46.5</v>
      </c>
      <c r="E12" s="591">
        <v>38.4</v>
      </c>
      <c r="F12" s="481">
        <v>42.8</v>
      </c>
      <c r="G12" s="481">
        <v>40.200000000000003</v>
      </c>
      <c r="H12" s="481">
        <v>44.7</v>
      </c>
      <c r="I12" s="590">
        <v>32.700000000000003</v>
      </c>
      <c r="J12" s="481">
        <v>41.7</v>
      </c>
      <c r="K12" s="481">
        <v>47.2</v>
      </c>
      <c r="L12" s="591">
        <v>51.5</v>
      </c>
      <c r="M12" s="511">
        <v>42.4</v>
      </c>
      <c r="O12" s="246"/>
      <c r="P12" s="246"/>
      <c r="Q12" s="246"/>
    </row>
    <row r="13" spans="1:18">
      <c r="A13" s="2275">
        <v>2003</v>
      </c>
      <c r="B13" s="2296"/>
      <c r="C13" s="2442"/>
      <c r="D13" s="242">
        <v>42.7</v>
      </c>
      <c r="E13" s="39">
        <v>37.6</v>
      </c>
      <c r="F13" s="38">
        <v>39.799999999999997</v>
      </c>
      <c r="G13" s="38">
        <v>43.3</v>
      </c>
      <c r="H13" s="38">
        <v>42.7</v>
      </c>
      <c r="I13" s="242">
        <v>30.7</v>
      </c>
      <c r="J13" s="38">
        <v>40.4</v>
      </c>
      <c r="K13" s="38">
        <v>44.5</v>
      </c>
      <c r="L13" s="39">
        <v>48.5</v>
      </c>
      <c r="M13" s="73">
        <v>40.200000000000003</v>
      </c>
    </row>
    <row r="14" spans="1:18">
      <c r="A14" s="2271">
        <v>2005</v>
      </c>
      <c r="B14" s="2300"/>
      <c r="C14" s="2446"/>
      <c r="D14" s="590">
        <v>40.9</v>
      </c>
      <c r="E14" s="591">
        <v>35.9</v>
      </c>
      <c r="F14" s="481">
        <v>38</v>
      </c>
      <c r="G14" s="481">
        <v>40.700000000000003</v>
      </c>
      <c r="H14" s="481">
        <v>42.6</v>
      </c>
      <c r="I14" s="590">
        <v>29.3</v>
      </c>
      <c r="J14" s="481">
        <v>37.4</v>
      </c>
      <c r="K14" s="481">
        <v>42.3</v>
      </c>
      <c r="L14" s="591">
        <v>47.6</v>
      </c>
      <c r="M14" s="511">
        <v>38.4</v>
      </c>
    </row>
    <row r="15" spans="1:18">
      <c r="A15" s="2275">
        <v>2007</v>
      </c>
      <c r="B15" s="2296"/>
      <c r="C15" s="2442"/>
      <c r="D15" s="242">
        <v>41.6</v>
      </c>
      <c r="E15" s="39">
        <v>34.5</v>
      </c>
      <c r="F15" s="38">
        <v>38</v>
      </c>
      <c r="G15" s="38">
        <v>39.6</v>
      </c>
      <c r="H15" s="38">
        <v>38.9</v>
      </c>
      <c r="I15" s="242">
        <v>27.5</v>
      </c>
      <c r="J15" s="38">
        <v>36.9</v>
      </c>
      <c r="K15" s="38">
        <v>42.4</v>
      </c>
      <c r="L15" s="39">
        <v>49.1</v>
      </c>
      <c r="M15" s="73">
        <v>38.1</v>
      </c>
    </row>
    <row r="16" spans="1:18">
      <c r="A16" s="2271">
        <v>2009</v>
      </c>
      <c r="B16" s="2300"/>
      <c r="C16" s="2446"/>
      <c r="D16" s="590">
        <v>39</v>
      </c>
      <c r="E16" s="591">
        <v>34.299999999999997</v>
      </c>
      <c r="F16" s="481">
        <v>35.700000000000003</v>
      </c>
      <c r="G16" s="481">
        <v>41.2</v>
      </c>
      <c r="H16" s="481">
        <v>39.9</v>
      </c>
      <c r="I16" s="590">
        <v>26.4</v>
      </c>
      <c r="J16" s="481">
        <v>35.5</v>
      </c>
      <c r="K16" s="481">
        <v>42</v>
      </c>
      <c r="L16" s="591">
        <v>45.6</v>
      </c>
      <c r="M16" s="511">
        <v>36.799999999999997</v>
      </c>
    </row>
    <row r="17" spans="1:13">
      <c r="A17" s="2275">
        <v>2011</v>
      </c>
      <c r="B17" s="2296"/>
      <c r="C17" s="2442"/>
      <c r="D17" s="242">
        <v>42.5</v>
      </c>
      <c r="E17" s="39">
        <v>37.200000000000003</v>
      </c>
      <c r="F17" s="38">
        <v>37.9</v>
      </c>
      <c r="G17" s="38">
        <v>43</v>
      </c>
      <c r="H17" s="38">
        <v>42.1</v>
      </c>
      <c r="I17" s="242">
        <v>30.8</v>
      </c>
      <c r="J17" s="38">
        <v>36.4</v>
      </c>
      <c r="K17" s="38">
        <v>45.5</v>
      </c>
      <c r="L17" s="39">
        <v>48.9</v>
      </c>
      <c r="M17" s="73">
        <v>39.299999999999997</v>
      </c>
    </row>
    <row r="18" spans="1:13">
      <c r="A18" s="2271">
        <v>2013</v>
      </c>
      <c r="B18" s="2300"/>
      <c r="C18" s="2446"/>
      <c r="D18" s="590">
        <v>42.1</v>
      </c>
      <c r="E18" s="591">
        <v>39.200000000000003</v>
      </c>
      <c r="F18" s="481">
        <v>36.700000000000003</v>
      </c>
      <c r="G18" s="481">
        <v>46.8</v>
      </c>
      <c r="H18" s="481">
        <v>48.8</v>
      </c>
      <c r="I18" s="590">
        <v>30.1</v>
      </c>
      <c r="J18" s="481">
        <v>39.1</v>
      </c>
      <c r="K18" s="481">
        <v>46.4</v>
      </c>
      <c r="L18" s="591">
        <v>48.6</v>
      </c>
      <c r="M18" s="511">
        <v>40.700000000000003</v>
      </c>
    </row>
    <row r="19" spans="1:13">
      <c r="A19" s="2275">
        <v>2015</v>
      </c>
      <c r="B19" s="2296"/>
      <c r="C19" s="2442"/>
      <c r="D19" s="242">
        <v>39.799999999999997</v>
      </c>
      <c r="E19" s="39">
        <v>37.5</v>
      </c>
      <c r="F19" s="38">
        <v>35.200000000000003</v>
      </c>
      <c r="G19" s="38">
        <v>45.5</v>
      </c>
      <c r="H19" s="38">
        <v>45.6</v>
      </c>
      <c r="I19" s="242">
        <v>25.9</v>
      </c>
      <c r="J19" s="38">
        <v>35.5</v>
      </c>
      <c r="K19" s="38">
        <v>45.2</v>
      </c>
      <c r="L19" s="39">
        <v>49.8</v>
      </c>
      <c r="M19" s="73">
        <v>38.6</v>
      </c>
    </row>
    <row r="20" spans="1:13">
      <c r="A20" s="2271">
        <v>2017</v>
      </c>
      <c r="B20" s="2300"/>
      <c r="C20" s="2446"/>
      <c r="D20" s="590">
        <v>35.200000000000003</v>
      </c>
      <c r="E20" s="591">
        <v>35.9</v>
      </c>
      <c r="F20" s="481">
        <v>32</v>
      </c>
      <c r="G20" s="481">
        <v>42.8</v>
      </c>
      <c r="H20" s="481">
        <v>42.4</v>
      </c>
      <c r="I20" s="590">
        <v>23.8</v>
      </c>
      <c r="J20" s="481">
        <v>33.299999999999997</v>
      </c>
      <c r="K20" s="481">
        <v>41.4</v>
      </c>
      <c r="L20" s="591">
        <v>45.8</v>
      </c>
      <c r="M20" s="511">
        <v>35.6</v>
      </c>
    </row>
    <row r="21" spans="1:13" ht="13.5" customHeight="1">
      <c r="A21" s="2448" t="s">
        <v>812</v>
      </c>
      <c r="B21" s="2448"/>
      <c r="C21" s="2448"/>
      <c r="D21" s="2448"/>
      <c r="E21" s="2448"/>
      <c r="F21" s="2448"/>
      <c r="G21" s="2448"/>
      <c r="H21" s="2448"/>
      <c r="I21" s="2448"/>
      <c r="J21" s="2448"/>
      <c r="K21" s="2448"/>
      <c r="L21" s="2448"/>
      <c r="M21" s="2448"/>
    </row>
    <row r="22" spans="1:13">
      <c r="A22" s="2271">
        <v>1990</v>
      </c>
      <c r="B22" s="2300"/>
      <c r="C22" s="2446"/>
      <c r="D22" s="249"/>
      <c r="E22" s="85"/>
      <c r="F22" s="84"/>
      <c r="G22" s="84"/>
      <c r="H22" s="84"/>
      <c r="I22" s="590">
        <v>9.5</v>
      </c>
      <c r="J22" s="481">
        <v>13.5</v>
      </c>
      <c r="K22" s="481">
        <v>13.9</v>
      </c>
      <c r="L22" s="591">
        <v>18.5</v>
      </c>
      <c r="M22" s="511">
        <v>13.9</v>
      </c>
    </row>
    <row r="23" spans="1:13">
      <c r="A23" s="2270">
        <v>1991</v>
      </c>
      <c r="B23" s="2292"/>
      <c r="C23" s="2447"/>
      <c r="D23" s="249"/>
      <c r="E23" s="85"/>
      <c r="F23" s="84"/>
      <c r="G23" s="84"/>
      <c r="H23" s="84"/>
      <c r="I23" s="249"/>
      <c r="J23" s="84"/>
      <c r="K23" s="84"/>
      <c r="L23" s="85"/>
      <c r="M23" s="37">
        <v>14.7</v>
      </c>
    </row>
    <row r="24" spans="1:13">
      <c r="A24" s="2271">
        <v>1993</v>
      </c>
      <c r="B24" s="2300"/>
      <c r="C24" s="2446"/>
      <c r="D24" s="590">
        <v>20.6</v>
      </c>
      <c r="E24" s="591">
        <v>14.6</v>
      </c>
      <c r="F24" s="481">
        <v>17.3</v>
      </c>
      <c r="G24" s="481">
        <v>18.600000000000001</v>
      </c>
      <c r="H24" s="481">
        <v>19.399999999999999</v>
      </c>
      <c r="I24" s="590">
        <v>13.2</v>
      </c>
      <c r="J24" s="481">
        <v>16.5</v>
      </c>
      <c r="K24" s="481">
        <v>18.399999999999999</v>
      </c>
      <c r="L24" s="591">
        <v>22</v>
      </c>
      <c r="M24" s="511">
        <v>17.7</v>
      </c>
    </row>
    <row r="25" spans="1:13">
      <c r="A25" s="2275">
        <v>1995</v>
      </c>
      <c r="B25" s="2296"/>
      <c r="C25" s="2442"/>
      <c r="D25" s="242">
        <v>28.4</v>
      </c>
      <c r="E25" s="39">
        <v>22</v>
      </c>
      <c r="F25" s="38">
        <v>24.6</v>
      </c>
      <c r="G25" s="38">
        <v>28.6</v>
      </c>
      <c r="H25" s="38">
        <v>27.8</v>
      </c>
      <c r="I25" s="242">
        <v>20.9</v>
      </c>
      <c r="J25" s="38">
        <v>25.6</v>
      </c>
      <c r="K25" s="38">
        <v>27.6</v>
      </c>
      <c r="L25" s="39">
        <v>26.2</v>
      </c>
      <c r="M25" s="73">
        <v>25.3</v>
      </c>
    </row>
    <row r="26" spans="1:13">
      <c r="A26" s="2271">
        <v>1997</v>
      </c>
      <c r="B26" s="2300"/>
      <c r="C26" s="2446"/>
      <c r="D26" s="590">
        <v>30.2</v>
      </c>
      <c r="E26" s="591">
        <v>21.4</v>
      </c>
      <c r="F26" s="481">
        <v>25</v>
      </c>
      <c r="G26" s="481">
        <v>28.2</v>
      </c>
      <c r="H26" s="481">
        <v>28.6</v>
      </c>
      <c r="I26" s="590">
        <v>23.6</v>
      </c>
      <c r="J26" s="481">
        <v>25</v>
      </c>
      <c r="K26" s="481">
        <v>29.3</v>
      </c>
      <c r="L26" s="591">
        <v>26.6</v>
      </c>
      <c r="M26" s="511">
        <v>26.2</v>
      </c>
    </row>
    <row r="27" spans="1:13">
      <c r="A27" s="2275">
        <v>1999</v>
      </c>
      <c r="B27" s="2296"/>
      <c r="C27" s="2442"/>
      <c r="D27" s="242">
        <v>30.8</v>
      </c>
      <c r="E27" s="39">
        <v>22.6</v>
      </c>
      <c r="F27" s="38">
        <v>26.4</v>
      </c>
      <c r="G27" s="38">
        <v>26.4</v>
      </c>
      <c r="H27" s="38">
        <v>28.2</v>
      </c>
      <c r="I27" s="242">
        <v>21.7</v>
      </c>
      <c r="J27" s="38">
        <v>27.8</v>
      </c>
      <c r="K27" s="38">
        <v>26.7</v>
      </c>
      <c r="L27" s="39">
        <v>31.5</v>
      </c>
      <c r="M27" s="73">
        <v>26.7</v>
      </c>
    </row>
    <row r="28" spans="1:13">
      <c r="A28" s="2271">
        <v>2001</v>
      </c>
      <c r="B28" s="2300"/>
      <c r="C28" s="2446"/>
      <c r="D28" s="590">
        <v>27.9</v>
      </c>
      <c r="E28" s="591">
        <v>20</v>
      </c>
      <c r="F28" s="481">
        <v>24.4</v>
      </c>
      <c r="G28" s="481">
        <v>21.8</v>
      </c>
      <c r="H28" s="481">
        <v>24.6</v>
      </c>
      <c r="I28" s="590">
        <v>19.399999999999999</v>
      </c>
      <c r="J28" s="481">
        <v>24.8</v>
      </c>
      <c r="K28" s="481">
        <v>25.8</v>
      </c>
      <c r="L28" s="591">
        <v>26.9</v>
      </c>
      <c r="M28" s="511">
        <v>23.9</v>
      </c>
    </row>
    <row r="29" spans="1:13">
      <c r="A29" s="2275">
        <v>2003</v>
      </c>
      <c r="B29" s="2296"/>
      <c r="C29" s="2442"/>
      <c r="D29" s="242">
        <v>25.1</v>
      </c>
      <c r="E29" s="39">
        <v>19.3</v>
      </c>
      <c r="F29" s="38">
        <v>21.7</v>
      </c>
      <c r="G29" s="38">
        <v>23.9</v>
      </c>
      <c r="H29" s="38">
        <v>23.8</v>
      </c>
      <c r="I29" s="242">
        <v>18.5</v>
      </c>
      <c r="J29" s="38">
        <v>22</v>
      </c>
      <c r="K29" s="38">
        <v>24.1</v>
      </c>
      <c r="L29" s="39">
        <v>25.8</v>
      </c>
      <c r="M29" s="73">
        <v>22.4</v>
      </c>
    </row>
    <row r="30" spans="1:13">
      <c r="A30" s="2271">
        <v>2005</v>
      </c>
      <c r="B30" s="2300"/>
      <c r="C30" s="2446"/>
      <c r="D30" s="590">
        <v>22.1</v>
      </c>
      <c r="E30" s="591">
        <v>18.2</v>
      </c>
      <c r="F30" s="481">
        <v>20.3</v>
      </c>
      <c r="G30" s="481">
        <v>20.399999999999999</v>
      </c>
      <c r="H30" s="481">
        <v>23</v>
      </c>
      <c r="I30" s="590">
        <v>17.399999999999999</v>
      </c>
      <c r="J30" s="481">
        <v>20.2</v>
      </c>
      <c r="K30" s="481">
        <v>21</v>
      </c>
      <c r="L30" s="591">
        <v>22.8</v>
      </c>
      <c r="M30" s="511">
        <v>20.2</v>
      </c>
    </row>
    <row r="31" spans="1:13">
      <c r="A31" s="2275">
        <v>2007</v>
      </c>
      <c r="B31" s="2296"/>
      <c r="C31" s="2442"/>
      <c r="D31" s="242">
        <v>22.4</v>
      </c>
      <c r="E31" s="39">
        <v>17</v>
      </c>
      <c r="F31" s="38">
        <v>19.899999999999999</v>
      </c>
      <c r="G31" s="38">
        <v>21.5</v>
      </c>
      <c r="H31" s="38">
        <v>18.5</v>
      </c>
      <c r="I31" s="242">
        <v>14.7</v>
      </c>
      <c r="J31" s="38">
        <v>19.3</v>
      </c>
      <c r="K31" s="38">
        <v>21.4</v>
      </c>
      <c r="L31" s="39">
        <v>25.1</v>
      </c>
      <c r="M31" s="73">
        <v>19.7</v>
      </c>
    </row>
    <row r="32" spans="1:13">
      <c r="A32" s="2271">
        <v>2009</v>
      </c>
      <c r="B32" s="2300"/>
      <c r="C32" s="2446"/>
      <c r="D32" s="590">
        <v>23.4</v>
      </c>
      <c r="E32" s="591">
        <v>17.899999999999999</v>
      </c>
      <c r="F32" s="481">
        <v>20.7</v>
      </c>
      <c r="G32" s="481">
        <v>22.2</v>
      </c>
      <c r="H32" s="481">
        <v>21.6</v>
      </c>
      <c r="I32" s="590">
        <v>15.5</v>
      </c>
      <c r="J32" s="481">
        <v>21.1</v>
      </c>
      <c r="K32" s="481">
        <v>23.2</v>
      </c>
      <c r="L32" s="591">
        <v>24.6</v>
      </c>
      <c r="M32" s="511">
        <v>20.8</v>
      </c>
    </row>
    <row r="33" spans="1:13">
      <c r="A33" s="2275">
        <v>2011</v>
      </c>
      <c r="B33" s="2296"/>
      <c r="C33" s="2442"/>
      <c r="D33" s="242">
        <v>25.9</v>
      </c>
      <c r="E33" s="39">
        <v>20.100000000000001</v>
      </c>
      <c r="F33" s="38">
        <v>21.7</v>
      </c>
      <c r="G33" s="38">
        <v>25.1</v>
      </c>
      <c r="H33" s="38">
        <v>24.4</v>
      </c>
      <c r="I33" s="242">
        <v>18</v>
      </c>
      <c r="J33" s="38">
        <v>21.6</v>
      </c>
      <c r="K33" s="38">
        <v>25.5</v>
      </c>
      <c r="L33" s="39">
        <v>28</v>
      </c>
      <c r="M33" s="73">
        <v>23.1</v>
      </c>
    </row>
    <row r="34" spans="1:13">
      <c r="A34" s="2271">
        <v>2013</v>
      </c>
      <c r="B34" s="2300"/>
      <c r="C34" s="2446"/>
      <c r="D34" s="590">
        <v>25</v>
      </c>
      <c r="E34" s="591">
        <v>21.9</v>
      </c>
      <c r="F34" s="481">
        <v>20.399999999999999</v>
      </c>
      <c r="G34" s="481">
        <v>28.9</v>
      </c>
      <c r="H34" s="481">
        <v>27.6</v>
      </c>
      <c r="I34" s="590">
        <v>17.7</v>
      </c>
      <c r="J34" s="481">
        <v>23.5</v>
      </c>
      <c r="K34" s="481">
        <v>25.5</v>
      </c>
      <c r="L34" s="591">
        <v>27.7</v>
      </c>
      <c r="M34" s="511">
        <v>23.4</v>
      </c>
    </row>
    <row r="35" spans="1:13">
      <c r="A35" s="2275">
        <v>2015</v>
      </c>
      <c r="B35" s="2296"/>
      <c r="C35" s="2442"/>
      <c r="D35" s="242">
        <v>23.2</v>
      </c>
      <c r="E35" s="39">
        <v>20.100000000000001</v>
      </c>
      <c r="F35" s="38">
        <v>19.899999999999999</v>
      </c>
      <c r="G35" s="38">
        <v>27.1</v>
      </c>
      <c r="H35" s="38">
        <v>24.5</v>
      </c>
      <c r="I35" s="242">
        <v>15.2</v>
      </c>
      <c r="J35" s="38">
        <v>20</v>
      </c>
      <c r="K35" s="38">
        <v>24.8</v>
      </c>
      <c r="L35" s="39">
        <v>27.6</v>
      </c>
      <c r="M35" s="73">
        <v>21.7</v>
      </c>
    </row>
    <row r="36" spans="1:13">
      <c r="A36" s="2443">
        <v>2017</v>
      </c>
      <c r="B36" s="2444"/>
      <c r="C36" s="2445"/>
      <c r="D36" s="592">
        <v>20</v>
      </c>
      <c r="E36" s="593">
        <v>19.600000000000001</v>
      </c>
      <c r="F36" s="594">
        <v>17.7</v>
      </c>
      <c r="G36" s="594">
        <v>25.3</v>
      </c>
      <c r="H36" s="594">
        <v>23.4</v>
      </c>
      <c r="I36" s="592">
        <v>13.1</v>
      </c>
      <c r="J36" s="594">
        <v>18.7</v>
      </c>
      <c r="K36" s="594">
        <v>22.6</v>
      </c>
      <c r="L36" s="593">
        <v>25.7</v>
      </c>
      <c r="M36" s="595">
        <v>19.8</v>
      </c>
    </row>
    <row r="37" spans="1:13" ht="12" customHeight="1">
      <c r="A37" s="2283" t="s">
        <v>666</v>
      </c>
      <c r="B37" s="2283"/>
      <c r="C37" s="2283"/>
      <c r="D37" s="2283"/>
      <c r="E37" s="458"/>
      <c r="F37" s="458"/>
      <c r="G37" s="458"/>
      <c r="H37" s="458"/>
      <c r="I37" s="458"/>
      <c r="J37" s="458"/>
      <c r="K37" s="458"/>
      <c r="L37" s="458"/>
      <c r="M37" s="458"/>
    </row>
    <row r="38" spans="1:13" ht="12" customHeight="1">
      <c r="A38" s="2357" t="s">
        <v>509</v>
      </c>
      <c r="B38" s="2357"/>
      <c r="C38" s="2357"/>
      <c r="D38" s="2357"/>
      <c r="E38" s="2357"/>
      <c r="F38" s="2357"/>
      <c r="G38" s="2357"/>
      <c r="H38" s="2357"/>
      <c r="I38" s="2357"/>
      <c r="J38" s="2357"/>
      <c r="K38" s="2357"/>
      <c r="L38" s="2357"/>
      <c r="M38" s="2357"/>
    </row>
    <row r="39" spans="1:13" ht="140.1" customHeight="1">
      <c r="A39" s="2263" t="s">
        <v>667</v>
      </c>
      <c r="B39" s="2263"/>
      <c r="C39" s="2263" t="s">
        <v>1419</v>
      </c>
      <c r="D39" s="2263"/>
      <c r="E39" s="2263"/>
      <c r="F39" s="2263"/>
      <c r="G39" s="2263"/>
      <c r="H39" s="2263"/>
      <c r="I39" s="2263"/>
      <c r="J39" s="2263"/>
      <c r="K39" s="2263"/>
      <c r="L39" s="2263"/>
      <c r="M39" s="2263"/>
    </row>
    <row r="40" spans="1:13" ht="12" customHeight="1"/>
    <row r="41" spans="1:13" ht="12" customHeight="1"/>
    <row r="42" spans="1:13" ht="12" customHeight="1"/>
    <row r="43" spans="1:13" ht="12" customHeight="1"/>
    <row r="44" spans="1:13" ht="12" customHeight="1"/>
    <row r="45" spans="1:13" ht="12" customHeight="1"/>
    <row r="46" spans="1:13" ht="12" customHeight="1"/>
    <row r="47" spans="1:13" ht="12" customHeight="1"/>
    <row r="48" spans="1:13" ht="12" customHeight="1"/>
  </sheetData>
  <mergeCells count="42">
    <mergeCell ref="O3:R3"/>
    <mergeCell ref="A10:C10"/>
    <mergeCell ref="A1:M2"/>
    <mergeCell ref="A3:C4"/>
    <mergeCell ref="D3:E3"/>
    <mergeCell ref="F3:H3"/>
    <mergeCell ref="I3:L3"/>
    <mergeCell ref="A5:M5"/>
    <mergeCell ref="A6:C6"/>
    <mergeCell ref="A7:C7"/>
    <mergeCell ref="A8:C8"/>
    <mergeCell ref="A9:C9"/>
    <mergeCell ref="A22:C22"/>
    <mergeCell ref="A11:C11"/>
    <mergeCell ref="A12:C12"/>
    <mergeCell ref="A13:C13"/>
    <mergeCell ref="A14:C14"/>
    <mergeCell ref="A15:C15"/>
    <mergeCell ref="A16:C16"/>
    <mergeCell ref="A17:C17"/>
    <mergeCell ref="A18:C18"/>
    <mergeCell ref="A19:C19"/>
    <mergeCell ref="A20:C20"/>
    <mergeCell ref="A21:M21"/>
    <mergeCell ref="A34:C34"/>
    <mergeCell ref="A23:C23"/>
    <mergeCell ref="A24:C24"/>
    <mergeCell ref="A25:C25"/>
    <mergeCell ref="A26:C26"/>
    <mergeCell ref="A27:C27"/>
    <mergeCell ref="A28:C28"/>
    <mergeCell ref="A29:C29"/>
    <mergeCell ref="A30:C30"/>
    <mergeCell ref="A31:C31"/>
    <mergeCell ref="A32:C32"/>
    <mergeCell ref="A33:C33"/>
    <mergeCell ref="A35:C35"/>
    <mergeCell ref="A36:C36"/>
    <mergeCell ref="A37:D37"/>
    <mergeCell ref="A38:M38"/>
    <mergeCell ref="A39:B39"/>
    <mergeCell ref="C39:M39"/>
  </mergeCells>
  <pageMargins left="0.75" right="0.75" top="1" bottom="1" header="0.5" footer="0.5"/>
  <pageSetup orientation="portrait" horizontalDpi="1200" verticalDpi="1200" r:id="rId1"/>
  <headerFooter alignWithMargins="0"/>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3">
    <tabColor indexed="13"/>
  </sheetPr>
  <dimension ref="A1:O62"/>
  <sheetViews>
    <sheetView showGridLines="0" workbookViewId="0">
      <selection sqref="A1:O2"/>
    </sheetView>
  </sheetViews>
  <sheetFormatPr defaultColWidth="9.140625" defaultRowHeight="12.75"/>
  <cols>
    <col min="1" max="1" width="4.5703125" style="214" customWidth="1"/>
    <col min="2" max="2" width="2.5703125" style="214" customWidth="1"/>
    <col min="3" max="3" width="12" style="214" customWidth="1"/>
    <col min="4" max="15" width="7.7109375" style="214" customWidth="1"/>
    <col min="16" max="16384" width="9.140625" style="214"/>
  </cols>
  <sheetData>
    <row r="1" spans="1:15" ht="12.75" customHeight="1">
      <c r="A1" s="2547" t="s">
        <v>1243</v>
      </c>
      <c r="B1" s="2548"/>
      <c r="C1" s="2548"/>
      <c r="D1" s="2548"/>
      <c r="E1" s="2548"/>
      <c r="F1" s="2548"/>
      <c r="G1" s="2548"/>
      <c r="H1" s="2548"/>
      <c r="I1" s="2548"/>
      <c r="J1" s="2548"/>
      <c r="K1" s="2548"/>
      <c r="L1" s="2548"/>
      <c r="M1" s="2548"/>
      <c r="N1" s="2548"/>
      <c r="O1" s="2548"/>
    </row>
    <row r="2" spans="1:15">
      <c r="A2" s="2549"/>
      <c r="B2" s="2549"/>
      <c r="C2" s="2549"/>
      <c r="D2" s="2549"/>
      <c r="E2" s="2549"/>
      <c r="F2" s="2549"/>
      <c r="G2" s="2549"/>
      <c r="H2" s="2549"/>
      <c r="I2" s="2549"/>
      <c r="J2" s="2549"/>
      <c r="K2" s="2549"/>
      <c r="L2" s="2549"/>
      <c r="M2" s="2549"/>
      <c r="N2" s="2549"/>
      <c r="O2" s="2549"/>
    </row>
    <row r="3" spans="1:15" ht="14.25" customHeight="1">
      <c r="A3" s="2997" t="s">
        <v>562</v>
      </c>
      <c r="B3" s="3010"/>
      <c r="C3" s="3010"/>
      <c r="D3" s="2339" t="s">
        <v>518</v>
      </c>
      <c r="E3" s="2339"/>
      <c r="F3" s="2339"/>
      <c r="G3" s="2339"/>
      <c r="H3" s="2339"/>
      <c r="I3" s="2339"/>
      <c r="J3" s="2339" t="s">
        <v>403</v>
      </c>
      <c r="K3" s="2339"/>
      <c r="L3" s="2339"/>
      <c r="M3" s="2339"/>
      <c r="N3" s="2523"/>
      <c r="O3" s="2523"/>
    </row>
    <row r="4" spans="1:15" ht="12.75" customHeight="1">
      <c r="A4" s="3011"/>
      <c r="B4" s="3010"/>
      <c r="C4" s="3010"/>
      <c r="D4" s="2006">
        <v>1995</v>
      </c>
      <c r="E4" s="2006">
        <v>1999</v>
      </c>
      <c r="F4" s="2006">
        <v>2003</v>
      </c>
      <c r="G4" s="2006">
        <v>2007</v>
      </c>
      <c r="H4" s="2006">
        <v>2011</v>
      </c>
      <c r="I4" s="2006">
        <v>2015</v>
      </c>
      <c r="J4" s="2006">
        <v>1995</v>
      </c>
      <c r="K4" s="2006">
        <v>1999</v>
      </c>
      <c r="L4" s="2006">
        <v>2003</v>
      </c>
      <c r="M4" s="2006">
        <v>2007</v>
      </c>
      <c r="N4" s="2010">
        <v>2011</v>
      </c>
      <c r="O4" s="2010">
        <v>2015</v>
      </c>
    </row>
    <row r="5" spans="1:15" ht="13.15" customHeight="1">
      <c r="A5" s="3195" t="s">
        <v>737</v>
      </c>
      <c r="B5" s="3195"/>
      <c r="C5" s="3196"/>
      <c r="D5" s="1251"/>
      <c r="E5" s="1252"/>
      <c r="F5" s="1252"/>
      <c r="G5" s="1252"/>
      <c r="H5" s="1253">
        <v>4</v>
      </c>
      <c r="I5" s="1254">
        <v>7</v>
      </c>
      <c r="J5" s="1252"/>
      <c r="K5" s="1252"/>
      <c r="L5" s="1252"/>
      <c r="M5" s="1252"/>
      <c r="N5" s="1253">
        <v>2</v>
      </c>
      <c r="O5" s="1253">
        <v>4</v>
      </c>
    </row>
    <row r="6" spans="1:15" ht="13.15" customHeight="1">
      <c r="A6" s="3193" t="s">
        <v>566</v>
      </c>
      <c r="B6" s="3032"/>
      <c r="C6" s="3194"/>
      <c r="D6" s="1255"/>
      <c r="E6" s="1256"/>
      <c r="F6" s="1256"/>
      <c r="G6" s="219">
        <v>3</v>
      </c>
      <c r="H6" s="1257"/>
      <c r="I6" s="1258"/>
      <c r="J6" s="1256"/>
      <c r="K6" s="1256"/>
      <c r="L6" s="1256"/>
      <c r="M6" s="219">
        <v>1</v>
      </c>
      <c r="N6" s="1257"/>
      <c r="O6" s="1257"/>
    </row>
    <row r="7" spans="1:15" ht="13.15" customHeight="1">
      <c r="A7" s="3173" t="s">
        <v>567</v>
      </c>
      <c r="B7" s="3037"/>
      <c r="C7" s="3183"/>
      <c r="D7" s="1259"/>
      <c r="E7" s="1256"/>
      <c r="F7" s="1253">
        <v>21</v>
      </c>
      <c r="G7" s="1253">
        <v>17</v>
      </c>
      <c r="H7" s="1257"/>
      <c r="I7" s="1254">
        <v>20</v>
      </c>
      <c r="J7" s="1256"/>
      <c r="K7" s="1256"/>
      <c r="L7" s="1253">
        <v>10</v>
      </c>
      <c r="M7" s="1253">
        <v>6</v>
      </c>
      <c r="N7" s="1257"/>
      <c r="O7" s="1260">
        <v>9</v>
      </c>
    </row>
    <row r="8" spans="1:15" ht="13.15" customHeight="1">
      <c r="A8" s="3193" t="s">
        <v>568</v>
      </c>
      <c r="B8" s="3032"/>
      <c r="C8" s="3194"/>
      <c r="D8" s="1259"/>
      <c r="E8" s="1256"/>
      <c r="F8" s="1261">
        <v>32</v>
      </c>
      <c r="G8" s="219">
        <v>24</v>
      </c>
      <c r="H8" s="219">
        <v>24</v>
      </c>
      <c r="I8" s="1068">
        <v>17</v>
      </c>
      <c r="J8" s="1256"/>
      <c r="K8" s="1256"/>
      <c r="L8" s="1261">
        <v>14</v>
      </c>
      <c r="M8" s="219">
        <v>12</v>
      </c>
      <c r="N8" s="219">
        <v>11</v>
      </c>
      <c r="O8" s="219">
        <v>8</v>
      </c>
    </row>
    <row r="9" spans="1:15" ht="13.15" customHeight="1">
      <c r="A9" s="3173" t="s">
        <v>750</v>
      </c>
      <c r="B9" s="3197"/>
      <c r="C9" s="3183"/>
      <c r="D9" s="1255"/>
      <c r="E9" s="1257"/>
      <c r="F9" s="1257"/>
      <c r="G9" s="1253">
        <v>11</v>
      </c>
      <c r="H9" s="1253">
        <v>4</v>
      </c>
      <c r="I9" s="1073"/>
      <c r="J9" s="1256"/>
      <c r="K9" s="1257"/>
      <c r="L9" s="1257"/>
      <c r="M9" s="1253">
        <v>5</v>
      </c>
      <c r="N9" s="1253">
        <v>1</v>
      </c>
      <c r="O9" s="1257"/>
    </row>
    <row r="10" spans="1:15" ht="13.15" customHeight="1">
      <c r="A10" s="3193" t="s">
        <v>569</v>
      </c>
      <c r="B10" s="3032"/>
      <c r="C10" s="3194"/>
      <c r="D10" s="1259"/>
      <c r="E10" s="1261">
        <v>12</v>
      </c>
      <c r="F10" s="1261">
        <v>21</v>
      </c>
      <c r="G10" s="219">
        <v>22</v>
      </c>
      <c r="H10" s="219">
        <v>24</v>
      </c>
      <c r="I10" s="1068">
        <v>27</v>
      </c>
      <c r="J10" s="1256"/>
      <c r="K10" s="1261">
        <v>4</v>
      </c>
      <c r="L10" s="1261">
        <v>8</v>
      </c>
      <c r="M10" s="219">
        <v>7</v>
      </c>
      <c r="N10" s="219">
        <v>10</v>
      </c>
      <c r="O10" s="219">
        <v>12</v>
      </c>
    </row>
    <row r="11" spans="1:15" ht="13.15" customHeight="1">
      <c r="A11" s="3173" t="s">
        <v>570</v>
      </c>
      <c r="B11" s="3037"/>
      <c r="C11" s="3183"/>
      <c r="D11" s="887">
        <v>9</v>
      </c>
      <c r="E11" s="1260">
        <v>16</v>
      </c>
      <c r="F11" s="1260">
        <v>22</v>
      </c>
      <c r="G11" s="1260">
        <v>18</v>
      </c>
      <c r="H11" s="1260">
        <v>18</v>
      </c>
      <c r="I11" s="1065">
        <v>21</v>
      </c>
      <c r="J11" s="1260">
        <v>3</v>
      </c>
      <c r="K11" s="1260">
        <v>6</v>
      </c>
      <c r="L11" s="1260">
        <v>8</v>
      </c>
      <c r="M11" s="1260">
        <v>6</v>
      </c>
      <c r="N11" s="1260">
        <v>7</v>
      </c>
      <c r="O11" s="1260">
        <v>8</v>
      </c>
    </row>
    <row r="12" spans="1:15" ht="13.15" customHeight="1">
      <c r="A12" s="3193" t="s">
        <v>571</v>
      </c>
      <c r="B12" s="3032"/>
      <c r="C12" s="3194"/>
      <c r="D12" s="424">
        <v>5</v>
      </c>
      <c r="E12" s="219">
        <v>2</v>
      </c>
      <c r="F12" s="219">
        <v>4</v>
      </c>
      <c r="G12" s="219">
        <v>5</v>
      </c>
      <c r="H12" s="219">
        <v>7</v>
      </c>
      <c r="I12" s="1068">
        <v>7</v>
      </c>
      <c r="J12" s="219">
        <v>2</v>
      </c>
      <c r="K12" s="219">
        <v>1</v>
      </c>
      <c r="L12" s="219">
        <v>2</v>
      </c>
      <c r="M12" s="219">
        <v>3</v>
      </c>
      <c r="N12" s="219">
        <v>5</v>
      </c>
      <c r="O12" s="219">
        <v>5</v>
      </c>
    </row>
    <row r="13" spans="1:15" ht="13.15" customHeight="1">
      <c r="A13" s="3173" t="s">
        <v>572</v>
      </c>
      <c r="B13" s="3037"/>
      <c r="C13" s="3183"/>
      <c r="D13" s="887">
        <v>22</v>
      </c>
      <c r="E13" s="1260">
        <v>35</v>
      </c>
      <c r="F13" s="1260">
        <v>44</v>
      </c>
      <c r="G13" s="1260">
        <v>45</v>
      </c>
      <c r="H13" s="1260">
        <v>42</v>
      </c>
      <c r="I13" s="1065">
        <v>37</v>
      </c>
      <c r="J13" s="1260">
        <v>7</v>
      </c>
      <c r="K13" s="1260">
        <v>16</v>
      </c>
      <c r="L13" s="1260">
        <v>19</v>
      </c>
      <c r="M13" s="1260">
        <v>18</v>
      </c>
      <c r="N13" s="1260">
        <v>15</v>
      </c>
      <c r="O13" s="1260">
        <v>13</v>
      </c>
    </row>
    <row r="14" spans="1:15" ht="13.15" customHeight="1">
      <c r="A14" s="3193" t="s">
        <v>573</v>
      </c>
      <c r="B14" s="3032"/>
      <c r="C14" s="3194"/>
      <c r="D14" s="424">
        <v>17</v>
      </c>
      <c r="E14" s="219">
        <v>24</v>
      </c>
      <c r="F14" s="219">
        <v>23</v>
      </c>
      <c r="G14" s="1262"/>
      <c r="H14" s="219">
        <v>18</v>
      </c>
      <c r="I14" s="1068">
        <v>12</v>
      </c>
      <c r="J14" s="219">
        <v>6</v>
      </c>
      <c r="K14" s="219">
        <v>8</v>
      </c>
      <c r="L14" s="219">
        <v>8</v>
      </c>
      <c r="M14" s="1256"/>
      <c r="N14" s="1263">
        <v>6</v>
      </c>
      <c r="O14" s="1263">
        <v>5</v>
      </c>
    </row>
    <row r="15" spans="1:15" ht="13.15" customHeight="1">
      <c r="A15" s="3173" t="s">
        <v>574</v>
      </c>
      <c r="B15" s="3037"/>
      <c r="C15" s="3183"/>
      <c r="D15" s="887">
        <v>7</v>
      </c>
      <c r="E15" s="1260">
        <v>13</v>
      </c>
      <c r="F15" s="1260">
        <v>23</v>
      </c>
      <c r="G15" s="1260">
        <v>26</v>
      </c>
      <c r="H15" s="1260">
        <v>24</v>
      </c>
      <c r="I15" s="1065">
        <v>25</v>
      </c>
      <c r="J15" s="1256"/>
      <c r="K15" s="1260">
        <v>5</v>
      </c>
      <c r="L15" s="1260">
        <v>6</v>
      </c>
      <c r="M15" s="1260">
        <v>6</v>
      </c>
      <c r="N15" s="1260">
        <v>6</v>
      </c>
      <c r="O15" s="1260">
        <v>8</v>
      </c>
    </row>
    <row r="16" spans="1:15" ht="13.15" customHeight="1">
      <c r="A16" s="3193" t="s">
        <v>575</v>
      </c>
      <c r="B16" s="3032"/>
      <c r="C16" s="3194"/>
      <c r="D16" s="424">
        <v>11</v>
      </c>
      <c r="E16" s="219">
        <v>7</v>
      </c>
      <c r="F16" s="219">
        <v>9</v>
      </c>
      <c r="G16" s="219">
        <v>6</v>
      </c>
      <c r="H16" s="219">
        <v>5</v>
      </c>
      <c r="I16" s="1068">
        <v>6</v>
      </c>
      <c r="J16" s="219">
        <v>2</v>
      </c>
      <c r="K16" s="219">
        <v>1</v>
      </c>
      <c r="L16" s="219">
        <v>1</v>
      </c>
      <c r="M16" s="219">
        <v>1</v>
      </c>
      <c r="N16" s="219">
        <v>1</v>
      </c>
      <c r="O16" s="219">
        <v>1</v>
      </c>
    </row>
    <row r="17" spans="1:15" ht="13.15" customHeight="1">
      <c r="A17" s="3173" t="s">
        <v>576</v>
      </c>
      <c r="B17" s="3037"/>
      <c r="C17" s="3183"/>
      <c r="D17" s="887">
        <v>5</v>
      </c>
      <c r="E17" s="1260">
        <v>10</v>
      </c>
      <c r="F17" s="1260">
        <v>11</v>
      </c>
      <c r="G17" s="1260">
        <v>8</v>
      </c>
      <c r="H17" s="1260">
        <v>11</v>
      </c>
      <c r="I17" s="1065">
        <v>8</v>
      </c>
      <c r="J17" s="1260">
        <v>1</v>
      </c>
      <c r="K17" s="1260">
        <v>2</v>
      </c>
      <c r="L17" s="1260">
        <v>3</v>
      </c>
      <c r="M17" s="1260">
        <v>2</v>
      </c>
      <c r="N17" s="1260">
        <v>3</v>
      </c>
      <c r="O17" s="1260">
        <v>2</v>
      </c>
    </row>
    <row r="18" spans="1:15" ht="13.15" customHeight="1">
      <c r="A18" s="3170" t="s">
        <v>577</v>
      </c>
      <c r="B18" s="3127"/>
      <c r="C18" s="3136"/>
      <c r="D18" s="1259"/>
      <c r="E18" s="1261">
        <v>35</v>
      </c>
      <c r="F18" s="1261">
        <v>38</v>
      </c>
      <c r="G18" s="219">
        <v>31</v>
      </c>
      <c r="H18" s="219">
        <v>39</v>
      </c>
      <c r="I18" s="1068">
        <v>31</v>
      </c>
      <c r="J18" s="1256"/>
      <c r="K18" s="1261">
        <v>22</v>
      </c>
      <c r="L18" s="1261">
        <v>22</v>
      </c>
      <c r="M18" s="219">
        <v>15</v>
      </c>
      <c r="N18" s="219">
        <v>24</v>
      </c>
      <c r="O18" s="219">
        <v>17</v>
      </c>
    </row>
    <row r="19" spans="1:15" ht="13.15" customHeight="1">
      <c r="A19" s="3173" t="s">
        <v>155</v>
      </c>
      <c r="B19" s="3037"/>
      <c r="C19" s="3183"/>
      <c r="D19" s="1259"/>
      <c r="E19" s="1256"/>
      <c r="F19" s="1264"/>
      <c r="G19" s="1264"/>
      <c r="H19" s="1264"/>
      <c r="I19" s="1065">
        <v>11</v>
      </c>
      <c r="J19" s="1256"/>
      <c r="K19" s="1256"/>
      <c r="L19" s="1264"/>
      <c r="M19" s="1264"/>
      <c r="N19" s="1264"/>
      <c r="O19" s="1260">
        <v>4</v>
      </c>
    </row>
    <row r="20" spans="1:15" ht="13.15" customHeight="1">
      <c r="A20" s="3170" t="s">
        <v>578</v>
      </c>
      <c r="B20" s="3127"/>
      <c r="C20" s="3136"/>
      <c r="D20" s="1259"/>
      <c r="E20" s="1256"/>
      <c r="F20" s="219">
        <v>28</v>
      </c>
      <c r="G20" s="219">
        <v>20</v>
      </c>
      <c r="H20" s="219">
        <v>19</v>
      </c>
      <c r="I20" s="1265"/>
      <c r="J20" s="1256"/>
      <c r="K20" s="1256"/>
      <c r="L20" s="219">
        <v>12</v>
      </c>
      <c r="M20" s="219">
        <v>6</v>
      </c>
      <c r="N20" s="219">
        <v>7</v>
      </c>
      <c r="O20" s="1264"/>
    </row>
    <row r="21" spans="1:15" ht="13.15" customHeight="1">
      <c r="A21" s="3173" t="s">
        <v>579</v>
      </c>
      <c r="B21" s="3037"/>
      <c r="C21" s="3183"/>
      <c r="D21" s="1259"/>
      <c r="E21" s="1260">
        <v>9</v>
      </c>
      <c r="F21" s="1260">
        <v>6</v>
      </c>
      <c r="G21" s="1260">
        <v>6</v>
      </c>
      <c r="H21" s="1260">
        <v>8</v>
      </c>
      <c r="I21" s="1065">
        <v>9</v>
      </c>
      <c r="J21" s="1256"/>
      <c r="K21" s="1260">
        <v>4</v>
      </c>
      <c r="L21" s="1260">
        <v>3</v>
      </c>
      <c r="M21" s="1260">
        <v>3</v>
      </c>
      <c r="N21" s="1260">
        <v>4</v>
      </c>
      <c r="O21" s="1260">
        <v>4</v>
      </c>
    </row>
    <row r="22" spans="1:15" ht="13.15" customHeight="1">
      <c r="A22" s="3170" t="s">
        <v>580</v>
      </c>
      <c r="B22" s="3127"/>
      <c r="C22" s="3136"/>
      <c r="D22" s="1259"/>
      <c r="E22" s="219">
        <v>23</v>
      </c>
      <c r="F22" s="219">
        <v>27</v>
      </c>
      <c r="G22" s="1256"/>
      <c r="H22" s="1256"/>
      <c r="I22" s="1073"/>
      <c r="J22" s="1256"/>
      <c r="K22" s="219">
        <v>10</v>
      </c>
      <c r="L22" s="219">
        <v>11</v>
      </c>
      <c r="M22" s="1256"/>
      <c r="N22" s="1256"/>
      <c r="O22" s="1256"/>
    </row>
    <row r="23" spans="1:15" ht="13.15" customHeight="1">
      <c r="A23" s="3173" t="s">
        <v>581</v>
      </c>
      <c r="B23" s="3037"/>
      <c r="C23" s="3183"/>
      <c r="D23" s="887">
        <v>4</v>
      </c>
      <c r="E23" s="1260">
        <v>11</v>
      </c>
      <c r="F23" s="1260">
        <v>16</v>
      </c>
      <c r="G23" s="1260">
        <v>13</v>
      </c>
      <c r="H23" s="1260">
        <v>19</v>
      </c>
      <c r="I23" s="1065">
        <v>13</v>
      </c>
      <c r="J23" s="1260">
        <v>1</v>
      </c>
      <c r="K23" s="1260">
        <v>4</v>
      </c>
      <c r="L23" s="1260">
        <v>6</v>
      </c>
      <c r="M23" s="1260">
        <v>5</v>
      </c>
      <c r="N23" s="1260">
        <v>8</v>
      </c>
      <c r="O23" s="1260">
        <v>4</v>
      </c>
    </row>
    <row r="24" spans="1:15" ht="13.15" customHeight="1">
      <c r="A24" s="3170" t="s">
        <v>582</v>
      </c>
      <c r="B24" s="3127"/>
      <c r="C24" s="3136"/>
      <c r="D24" s="424">
        <v>10</v>
      </c>
      <c r="E24" s="219">
        <v>15</v>
      </c>
      <c r="F24" s="219">
        <v>13</v>
      </c>
      <c r="G24" s="219">
        <v>9</v>
      </c>
      <c r="H24" s="219">
        <v>10</v>
      </c>
      <c r="I24" s="1068">
        <v>7</v>
      </c>
      <c r="J24" s="219">
        <v>4</v>
      </c>
      <c r="K24" s="219">
        <v>4</v>
      </c>
      <c r="L24" s="219">
        <v>4</v>
      </c>
      <c r="M24" s="219">
        <v>3</v>
      </c>
      <c r="N24" s="219">
        <v>4</v>
      </c>
      <c r="O24" s="219">
        <v>2</v>
      </c>
    </row>
    <row r="25" spans="1:15" ht="13.15" customHeight="1">
      <c r="A25" s="3173" t="s">
        <v>583</v>
      </c>
      <c r="B25" s="3037"/>
      <c r="C25" s="3183"/>
      <c r="D25" s="887">
        <v>37</v>
      </c>
      <c r="E25" s="1260">
        <v>32</v>
      </c>
      <c r="F25" s="1260">
        <v>39</v>
      </c>
      <c r="G25" s="1260">
        <v>20</v>
      </c>
      <c r="H25" s="1260">
        <v>18</v>
      </c>
      <c r="I25" s="1065">
        <v>19</v>
      </c>
      <c r="J25" s="1260">
        <v>19</v>
      </c>
      <c r="K25" s="1260">
        <v>15</v>
      </c>
      <c r="L25" s="1260">
        <v>17</v>
      </c>
      <c r="M25" s="1260">
        <v>9</v>
      </c>
      <c r="N25" s="1260">
        <v>7</v>
      </c>
      <c r="O25" s="1260">
        <v>10</v>
      </c>
    </row>
    <row r="26" spans="1:15" ht="13.15" customHeight="1">
      <c r="A26" s="3170" t="s">
        <v>584</v>
      </c>
      <c r="B26" s="3127"/>
      <c r="C26" s="3136"/>
      <c r="D26" s="1259"/>
      <c r="E26" s="1256"/>
      <c r="F26" s="219">
        <v>39</v>
      </c>
      <c r="G26" s="219">
        <v>34</v>
      </c>
      <c r="H26" s="1256"/>
      <c r="I26" s="1073"/>
      <c r="J26" s="1256"/>
      <c r="K26" s="1256"/>
      <c r="L26" s="219">
        <v>21</v>
      </c>
      <c r="M26" s="219">
        <v>16</v>
      </c>
      <c r="N26" s="1256"/>
      <c r="O26" s="1256"/>
    </row>
    <row r="27" spans="1:15" ht="13.15" customHeight="1">
      <c r="A27" s="3173" t="s">
        <v>585</v>
      </c>
      <c r="B27" s="3037"/>
      <c r="C27" s="3183"/>
      <c r="D27" s="887">
        <v>19</v>
      </c>
      <c r="E27" s="1260">
        <v>25</v>
      </c>
      <c r="F27" s="1260">
        <v>27</v>
      </c>
      <c r="G27" s="1260">
        <v>23</v>
      </c>
      <c r="H27" s="1260">
        <v>21</v>
      </c>
      <c r="I27" s="1065">
        <v>27</v>
      </c>
      <c r="J27" s="1260">
        <v>13</v>
      </c>
      <c r="K27" s="1260">
        <v>14</v>
      </c>
      <c r="L27" s="1260">
        <v>15</v>
      </c>
      <c r="M27" s="1260">
        <v>13</v>
      </c>
      <c r="N27" s="1260">
        <v>12</v>
      </c>
      <c r="O27" s="1260">
        <v>15</v>
      </c>
    </row>
    <row r="28" spans="1:15" ht="13.15" customHeight="1">
      <c r="A28" s="3170" t="s">
        <v>586</v>
      </c>
      <c r="B28" s="3127"/>
      <c r="C28" s="3136"/>
      <c r="D28" s="1259"/>
      <c r="E28" s="219">
        <v>17</v>
      </c>
      <c r="F28" s="219">
        <v>16</v>
      </c>
      <c r="G28" s="219">
        <v>18</v>
      </c>
      <c r="H28" s="219">
        <v>24</v>
      </c>
      <c r="I28" s="1068">
        <v>17</v>
      </c>
      <c r="J28" s="1256"/>
      <c r="K28" s="219">
        <v>5</v>
      </c>
      <c r="L28" s="219">
        <v>4</v>
      </c>
      <c r="M28" s="219">
        <v>4</v>
      </c>
      <c r="N28" s="219">
        <v>6</v>
      </c>
      <c r="O28" s="219">
        <v>4</v>
      </c>
    </row>
    <row r="29" spans="1:15" ht="13.15" customHeight="1">
      <c r="A29" s="3173" t="s">
        <v>739</v>
      </c>
      <c r="B29" s="3037"/>
      <c r="C29" s="3183"/>
      <c r="D29" s="1255"/>
      <c r="E29" s="1257"/>
      <c r="F29" s="1257"/>
      <c r="G29" s="1257"/>
      <c r="H29" s="1260">
        <v>21</v>
      </c>
      <c r="I29" s="1065">
        <v>30</v>
      </c>
      <c r="J29" s="1256"/>
      <c r="K29" s="1257"/>
      <c r="L29" s="1257"/>
      <c r="M29" s="1257"/>
      <c r="N29" s="1260">
        <v>8</v>
      </c>
      <c r="O29" s="1260">
        <v>11</v>
      </c>
    </row>
    <row r="30" spans="1:15" ht="13.15" customHeight="1">
      <c r="A30" s="3170" t="s">
        <v>587</v>
      </c>
      <c r="B30" s="3127"/>
      <c r="C30" s="3136"/>
      <c r="D30" s="424">
        <v>1</v>
      </c>
      <c r="E30" s="219">
        <v>12</v>
      </c>
      <c r="F30" s="219">
        <v>13</v>
      </c>
      <c r="G30" s="219">
        <v>18</v>
      </c>
      <c r="H30" s="219">
        <v>20</v>
      </c>
      <c r="I30" s="1068">
        <v>18</v>
      </c>
      <c r="J30" s="219">
        <v>0</v>
      </c>
      <c r="K30" s="219">
        <v>4</v>
      </c>
      <c r="L30" s="219">
        <v>6</v>
      </c>
      <c r="M30" s="219">
        <v>5</v>
      </c>
      <c r="N30" s="219">
        <v>5</v>
      </c>
      <c r="O30" s="219">
        <v>4</v>
      </c>
    </row>
    <row r="31" spans="1:15" ht="13.15" customHeight="1">
      <c r="A31" s="3173" t="s">
        <v>748</v>
      </c>
      <c r="B31" s="3037"/>
      <c r="C31" s="3183"/>
      <c r="D31" s="1266"/>
      <c r="E31" s="1260">
        <v>8</v>
      </c>
      <c r="F31" s="1262"/>
      <c r="G31" s="1260">
        <v>6</v>
      </c>
      <c r="H31" s="1262"/>
      <c r="I31" s="1065">
        <v>5</v>
      </c>
      <c r="J31" s="1262"/>
      <c r="K31" s="1260">
        <v>3</v>
      </c>
      <c r="L31" s="1262"/>
      <c r="M31" s="1260">
        <v>2</v>
      </c>
      <c r="N31" s="1262"/>
      <c r="O31" s="1260">
        <v>2</v>
      </c>
    </row>
    <row r="32" spans="1:15" ht="13.15" customHeight="1">
      <c r="A32" s="3170" t="s">
        <v>588</v>
      </c>
      <c r="B32" s="3127"/>
      <c r="C32" s="3136"/>
      <c r="D32" s="424">
        <v>8</v>
      </c>
      <c r="E32" s="219">
        <v>7</v>
      </c>
      <c r="F32" s="219">
        <v>10</v>
      </c>
      <c r="G32" s="219">
        <v>13</v>
      </c>
      <c r="H32" s="219">
        <v>10</v>
      </c>
      <c r="I32" s="1068">
        <v>13</v>
      </c>
      <c r="J32" s="219">
        <v>2</v>
      </c>
      <c r="K32" s="219">
        <v>3</v>
      </c>
      <c r="L32" s="219">
        <v>4</v>
      </c>
      <c r="M32" s="219">
        <v>5</v>
      </c>
      <c r="N32" s="219">
        <v>4</v>
      </c>
      <c r="O32" s="219">
        <v>5</v>
      </c>
    </row>
    <row r="33" spans="1:15" ht="13.15" customHeight="1">
      <c r="A33" s="3173" t="s">
        <v>740</v>
      </c>
      <c r="B33" s="3037"/>
      <c r="C33" s="3183"/>
      <c r="D33" s="1255"/>
      <c r="E33" s="1257"/>
      <c r="F33" s="1257"/>
      <c r="G33" s="1260">
        <v>5</v>
      </c>
      <c r="H33" s="1260">
        <v>5</v>
      </c>
      <c r="I33" s="1065">
        <v>4</v>
      </c>
      <c r="J33" s="1257"/>
      <c r="K33" s="1257"/>
      <c r="L33" s="1257"/>
      <c r="M33" s="1260">
        <v>1</v>
      </c>
      <c r="N33" s="1260">
        <v>1</v>
      </c>
      <c r="O33" s="1260">
        <v>2</v>
      </c>
    </row>
    <row r="34" spans="1:15" ht="13.15" customHeight="1">
      <c r="A34" s="3170" t="s">
        <v>589</v>
      </c>
      <c r="B34" s="3127"/>
      <c r="C34" s="3136"/>
      <c r="D34" s="1259"/>
      <c r="E34" s="1256"/>
      <c r="F34" s="1256"/>
      <c r="G34" s="219">
        <v>28</v>
      </c>
      <c r="H34" s="219">
        <v>37</v>
      </c>
      <c r="I34" s="1068">
        <v>31</v>
      </c>
      <c r="J34" s="1256"/>
      <c r="K34" s="1256"/>
      <c r="L34" s="1256"/>
      <c r="M34" s="219">
        <v>10</v>
      </c>
      <c r="N34" s="219">
        <v>21</v>
      </c>
      <c r="O34" s="219">
        <v>12</v>
      </c>
    </row>
    <row r="35" spans="1:15" ht="13.15" customHeight="1">
      <c r="A35" s="3173" t="s">
        <v>741</v>
      </c>
      <c r="B35" s="3037"/>
      <c r="C35" s="3183"/>
      <c r="D35" s="1259"/>
      <c r="E35" s="1256"/>
      <c r="F35" s="1257"/>
      <c r="G35" s="1260">
        <v>3</v>
      </c>
      <c r="H35" s="1260">
        <v>5</v>
      </c>
      <c r="I35" s="1065">
        <v>8</v>
      </c>
      <c r="J35" s="1256"/>
      <c r="K35" s="1256"/>
      <c r="L35" s="1256"/>
      <c r="M35" s="1260">
        <v>2</v>
      </c>
      <c r="N35" s="1260">
        <v>3</v>
      </c>
      <c r="O35" s="1260">
        <v>3</v>
      </c>
    </row>
    <row r="36" spans="1:15" ht="13.15" customHeight="1">
      <c r="A36" s="3170" t="s">
        <v>590</v>
      </c>
      <c r="B36" s="3127"/>
      <c r="C36" s="3136"/>
      <c r="D36" s="1259"/>
      <c r="E36" s="1256"/>
      <c r="F36" s="219">
        <v>28</v>
      </c>
      <c r="G36" s="219">
        <v>28</v>
      </c>
      <c r="H36" s="1256"/>
      <c r="I36" s="1068">
        <v>22</v>
      </c>
      <c r="J36" s="1256"/>
      <c r="K36" s="1256"/>
      <c r="L36" s="219">
        <v>13</v>
      </c>
      <c r="M36" s="219">
        <v>15</v>
      </c>
      <c r="N36" s="1256"/>
      <c r="O36" s="219">
        <v>12</v>
      </c>
    </row>
    <row r="37" spans="1:15" ht="13.15" customHeight="1">
      <c r="A37" s="3173" t="s">
        <v>591</v>
      </c>
      <c r="B37" s="3037"/>
      <c r="C37" s="3183"/>
      <c r="D37" s="887">
        <v>6</v>
      </c>
      <c r="E37" s="1260">
        <v>12</v>
      </c>
      <c r="F37" s="1260">
        <v>9</v>
      </c>
      <c r="G37" s="1260">
        <v>6</v>
      </c>
      <c r="H37" s="1260">
        <v>5</v>
      </c>
      <c r="I37" s="1065">
        <v>7</v>
      </c>
      <c r="J37" s="1260">
        <v>3</v>
      </c>
      <c r="K37" s="1260">
        <v>4</v>
      </c>
      <c r="L37" s="1260">
        <v>3</v>
      </c>
      <c r="M37" s="1260">
        <v>2</v>
      </c>
      <c r="N37" s="1260">
        <v>2</v>
      </c>
      <c r="O37" s="1260">
        <v>2</v>
      </c>
    </row>
    <row r="38" spans="1:15" ht="13.15" customHeight="1">
      <c r="A38" s="3170" t="s">
        <v>592</v>
      </c>
      <c r="B38" s="3127"/>
      <c r="C38" s="3136"/>
      <c r="D38" s="424">
        <v>8</v>
      </c>
      <c r="E38" s="219">
        <v>14</v>
      </c>
      <c r="F38" s="219">
        <v>18</v>
      </c>
      <c r="G38" s="219">
        <v>16</v>
      </c>
      <c r="H38" s="219">
        <v>23</v>
      </c>
      <c r="I38" s="1068">
        <v>24</v>
      </c>
      <c r="J38" s="219">
        <v>3</v>
      </c>
      <c r="K38" s="219">
        <v>7</v>
      </c>
      <c r="L38" s="219">
        <v>8</v>
      </c>
      <c r="M38" s="219">
        <v>6</v>
      </c>
      <c r="N38" s="219">
        <v>10</v>
      </c>
      <c r="O38" s="219">
        <v>9</v>
      </c>
    </row>
    <row r="39" spans="1:15" ht="13.15" customHeight="1">
      <c r="A39" s="3173" t="s">
        <v>593</v>
      </c>
      <c r="B39" s="3037"/>
      <c r="C39" s="3183"/>
      <c r="D39" s="887">
        <v>7</v>
      </c>
      <c r="E39" s="1260">
        <v>9</v>
      </c>
      <c r="F39" s="1260">
        <v>15</v>
      </c>
      <c r="G39" s="1260">
        <v>13</v>
      </c>
      <c r="H39" s="1260">
        <v>16</v>
      </c>
      <c r="I39" s="1065">
        <v>15</v>
      </c>
      <c r="J39" s="1260">
        <v>4</v>
      </c>
      <c r="K39" s="1260">
        <v>5</v>
      </c>
      <c r="L39" s="1260">
        <v>7</v>
      </c>
      <c r="M39" s="1260">
        <v>6</v>
      </c>
      <c r="N39" s="1260">
        <v>9</v>
      </c>
      <c r="O39" s="1260">
        <v>8</v>
      </c>
    </row>
    <row r="40" spans="1:15" ht="13.15" customHeight="1">
      <c r="A40" s="3170" t="s">
        <v>594</v>
      </c>
      <c r="B40" s="3127"/>
      <c r="C40" s="3136"/>
      <c r="D40" s="1259"/>
      <c r="E40" s="219">
        <v>1</v>
      </c>
      <c r="F40" s="219">
        <v>3</v>
      </c>
      <c r="G40" s="219">
        <v>4</v>
      </c>
      <c r="H40" s="219">
        <v>7</v>
      </c>
      <c r="I40" s="1068">
        <v>8</v>
      </c>
      <c r="J40" s="1256"/>
      <c r="K40" s="219">
        <v>0</v>
      </c>
      <c r="L40" s="219">
        <v>1</v>
      </c>
      <c r="M40" s="219">
        <v>1</v>
      </c>
      <c r="N40" s="219">
        <v>2</v>
      </c>
      <c r="O40" s="219">
        <v>3</v>
      </c>
    </row>
    <row r="41" spans="1:15" ht="13.15" customHeight="1">
      <c r="A41" s="3173" t="s">
        <v>742</v>
      </c>
      <c r="B41" s="3037"/>
      <c r="C41" s="3183"/>
      <c r="D41" s="1259"/>
      <c r="E41" s="1260">
        <v>22</v>
      </c>
      <c r="F41" s="1260">
        <v>22</v>
      </c>
      <c r="G41" s="1260">
        <v>26</v>
      </c>
      <c r="H41" s="1260">
        <v>15</v>
      </c>
      <c r="I41" s="1265"/>
      <c r="J41" s="1256"/>
      <c r="K41" s="1260">
        <v>5</v>
      </c>
      <c r="L41" s="1260">
        <v>7</v>
      </c>
      <c r="M41" s="1260">
        <v>7</v>
      </c>
      <c r="N41" s="1260">
        <v>4</v>
      </c>
      <c r="O41" s="1264"/>
    </row>
    <row r="42" spans="1:15" ht="13.15" customHeight="1">
      <c r="A42" s="3170" t="s">
        <v>743</v>
      </c>
      <c r="B42" s="3127"/>
      <c r="C42" s="3136"/>
      <c r="D42" s="1259"/>
      <c r="E42" s="1257"/>
      <c r="F42" s="1257"/>
      <c r="G42" s="219">
        <v>7</v>
      </c>
      <c r="H42" s="219">
        <v>7</v>
      </c>
      <c r="I42" s="1068"/>
      <c r="J42" s="1256"/>
      <c r="K42" s="1257"/>
      <c r="L42" s="1257"/>
      <c r="M42" s="219">
        <v>2</v>
      </c>
      <c r="N42" s="219">
        <v>3</v>
      </c>
      <c r="O42" s="219"/>
    </row>
    <row r="43" spans="1:15" ht="13.15" customHeight="1">
      <c r="A43" s="3173" t="s">
        <v>102</v>
      </c>
      <c r="B43" s="3037"/>
      <c r="C43" s="3183"/>
      <c r="D43" s="887">
        <v>9</v>
      </c>
      <c r="E43" s="1260">
        <v>19</v>
      </c>
      <c r="F43" s="1260">
        <v>27</v>
      </c>
      <c r="G43" s="1260">
        <v>32</v>
      </c>
      <c r="H43" s="1260">
        <v>27</v>
      </c>
      <c r="I43" s="1065">
        <v>26</v>
      </c>
      <c r="J43" s="1260">
        <v>3</v>
      </c>
      <c r="K43" s="1260">
        <v>6</v>
      </c>
      <c r="L43" s="1260">
        <v>10</v>
      </c>
      <c r="M43" s="1260">
        <v>11</v>
      </c>
      <c r="N43" s="1260">
        <v>9</v>
      </c>
      <c r="O43" s="1260">
        <v>9</v>
      </c>
    </row>
    <row r="44" spans="1:15" ht="13.15" customHeight="1">
      <c r="A44" s="3170" t="s">
        <v>103</v>
      </c>
      <c r="B44" s="3127"/>
      <c r="C44" s="3136"/>
      <c r="D44" s="424">
        <v>13</v>
      </c>
      <c r="E44" s="219">
        <v>25</v>
      </c>
      <c r="F44" s="219">
        <v>28</v>
      </c>
      <c r="G44" s="219">
        <v>22</v>
      </c>
      <c r="H44" s="219">
        <v>23</v>
      </c>
      <c r="I44" s="1068">
        <v>25</v>
      </c>
      <c r="J44" s="219">
        <v>6</v>
      </c>
      <c r="K44" s="219">
        <v>13</v>
      </c>
      <c r="L44" s="219">
        <v>14</v>
      </c>
      <c r="M44" s="219">
        <v>9</v>
      </c>
      <c r="N44" s="219">
        <v>10</v>
      </c>
      <c r="O44" s="219">
        <v>12</v>
      </c>
    </row>
    <row r="45" spans="1:15" ht="13.15" customHeight="1">
      <c r="A45" s="3173" t="s">
        <v>101</v>
      </c>
      <c r="B45" s="3037"/>
      <c r="C45" s="3183"/>
      <c r="D45" s="1259"/>
      <c r="E45" s="1256"/>
      <c r="F45" s="1260">
        <v>36</v>
      </c>
      <c r="G45" s="1260">
        <v>37</v>
      </c>
      <c r="H45" s="1264"/>
      <c r="I45" s="1065">
        <v>27</v>
      </c>
      <c r="J45" s="1256"/>
      <c r="K45" s="1256"/>
      <c r="L45" s="1260">
        <v>23</v>
      </c>
      <c r="M45" s="1260">
        <v>20</v>
      </c>
      <c r="N45" s="1256"/>
      <c r="O45" s="1260">
        <v>14</v>
      </c>
    </row>
    <row r="46" spans="1:15" ht="13.15" customHeight="1">
      <c r="A46" s="3170" t="s">
        <v>104</v>
      </c>
      <c r="B46" s="3127"/>
      <c r="C46" s="3136"/>
      <c r="D46" s="424">
        <v>6</v>
      </c>
      <c r="E46" s="219">
        <v>8</v>
      </c>
      <c r="F46" s="219">
        <v>7</v>
      </c>
      <c r="G46" s="219">
        <v>7</v>
      </c>
      <c r="H46" s="219">
        <v>9</v>
      </c>
      <c r="I46" s="1068">
        <v>7</v>
      </c>
      <c r="J46" s="219">
        <v>1</v>
      </c>
      <c r="K46" s="219">
        <v>2</v>
      </c>
      <c r="L46" s="219">
        <v>1</v>
      </c>
      <c r="M46" s="219">
        <v>2</v>
      </c>
      <c r="N46" s="219">
        <v>3</v>
      </c>
      <c r="O46" s="219">
        <v>2</v>
      </c>
    </row>
    <row r="47" spans="1:15" ht="13.15" customHeight="1">
      <c r="A47" s="3173" t="s">
        <v>105</v>
      </c>
      <c r="B47" s="3037"/>
      <c r="C47" s="3183"/>
      <c r="D47" s="1259"/>
      <c r="E47" s="1256"/>
      <c r="F47" s="1260">
        <v>40</v>
      </c>
      <c r="G47" s="1260">
        <v>33</v>
      </c>
      <c r="H47" s="1256"/>
      <c r="I47" s="1073"/>
      <c r="J47" s="1256"/>
      <c r="K47" s="1256"/>
      <c r="L47" s="1260">
        <v>20</v>
      </c>
      <c r="M47" s="1260">
        <v>15</v>
      </c>
      <c r="N47" s="1256"/>
      <c r="O47" s="1256"/>
    </row>
    <row r="48" spans="1:15" ht="13.15" customHeight="1">
      <c r="A48" s="3170" t="s">
        <v>106</v>
      </c>
      <c r="B48" s="3127"/>
      <c r="C48" s="3136"/>
      <c r="D48" s="1259"/>
      <c r="E48" s="1256"/>
      <c r="F48" s="219">
        <v>4</v>
      </c>
      <c r="G48" s="1256"/>
      <c r="H48" s="1256"/>
      <c r="I48" s="1073"/>
      <c r="J48" s="1256"/>
      <c r="K48" s="1256"/>
      <c r="L48" s="219">
        <v>2</v>
      </c>
      <c r="M48" s="1256"/>
      <c r="N48" s="1256"/>
      <c r="O48" s="1256"/>
    </row>
    <row r="49" spans="1:15" ht="13.15" customHeight="1">
      <c r="A49" s="3173" t="s">
        <v>107</v>
      </c>
      <c r="B49" s="3037"/>
      <c r="C49" s="3183"/>
      <c r="D49" s="887">
        <v>14</v>
      </c>
      <c r="E49" s="1260">
        <v>20</v>
      </c>
      <c r="F49" s="1260">
        <v>21</v>
      </c>
      <c r="G49" s="1260">
        <v>14</v>
      </c>
      <c r="H49" s="1260">
        <v>11</v>
      </c>
      <c r="I49" s="1065">
        <v>9</v>
      </c>
      <c r="J49" s="1260">
        <v>5</v>
      </c>
      <c r="K49" s="1260">
        <v>5</v>
      </c>
      <c r="L49" s="1260">
        <v>5</v>
      </c>
      <c r="M49" s="1260">
        <v>3</v>
      </c>
      <c r="N49" s="1260">
        <v>3</v>
      </c>
      <c r="O49" s="1260">
        <v>2</v>
      </c>
    </row>
    <row r="50" spans="1:15" ht="13.15" customHeight="1">
      <c r="A50" s="3170" t="s">
        <v>402</v>
      </c>
      <c r="B50" s="3127"/>
      <c r="C50" s="3136"/>
      <c r="D50" s="424">
        <v>41</v>
      </c>
      <c r="E50" s="219">
        <v>35</v>
      </c>
      <c r="F50" s="219">
        <v>38</v>
      </c>
      <c r="G50" s="219">
        <v>29</v>
      </c>
      <c r="H50" s="1256"/>
      <c r="I50" s="1073"/>
      <c r="J50" s="219">
        <v>24</v>
      </c>
      <c r="K50" s="219">
        <v>16</v>
      </c>
      <c r="L50" s="219">
        <v>20</v>
      </c>
      <c r="M50" s="219">
        <v>11</v>
      </c>
      <c r="N50" s="1256"/>
      <c r="O50" s="1256"/>
    </row>
    <row r="51" spans="1:15" ht="12" customHeight="1">
      <c r="A51" s="3198" t="s">
        <v>749</v>
      </c>
      <c r="B51" s="3199"/>
      <c r="C51" s="3200"/>
      <c r="D51" s="1267">
        <v>34</v>
      </c>
      <c r="E51" s="2241">
        <v>41</v>
      </c>
      <c r="F51" s="2241">
        <v>36</v>
      </c>
      <c r="G51" s="2241">
        <v>31</v>
      </c>
      <c r="H51" s="2241">
        <v>35</v>
      </c>
      <c r="I51" s="1269">
        <v>31</v>
      </c>
      <c r="J51" s="2241">
        <v>17</v>
      </c>
      <c r="K51" s="2241">
        <v>19</v>
      </c>
      <c r="L51" s="2241">
        <v>17</v>
      </c>
      <c r="M51" s="2241">
        <v>14</v>
      </c>
      <c r="N51" s="2241">
        <v>18</v>
      </c>
      <c r="O51" s="2241">
        <v>15</v>
      </c>
    </row>
    <row r="52" spans="1:15" ht="12.4" customHeight="1">
      <c r="A52" s="3017" t="s">
        <v>666</v>
      </c>
      <c r="B52" s="3017"/>
      <c r="C52" s="3017"/>
      <c r="D52" s="2015"/>
      <c r="E52" s="2015"/>
      <c r="F52" s="2015"/>
      <c r="G52" s="2015"/>
      <c r="H52" s="2015"/>
      <c r="I52" s="2015"/>
      <c r="J52" s="2015"/>
      <c r="K52" s="2015"/>
      <c r="L52" s="2015"/>
      <c r="M52" s="2015"/>
      <c r="N52" s="2015"/>
      <c r="O52" s="2015"/>
    </row>
    <row r="53" spans="1:15" ht="12.4" customHeight="1">
      <c r="A53" s="2335" t="s">
        <v>637</v>
      </c>
      <c r="B53" s="2336"/>
      <c r="C53" s="2336"/>
      <c r="D53" s="2336"/>
      <c r="E53" s="2336"/>
      <c r="F53" s="2336"/>
      <c r="G53" s="2336"/>
      <c r="H53" s="2336"/>
      <c r="I53" s="2336"/>
      <c r="J53" s="2336"/>
      <c r="K53" s="2336"/>
      <c r="L53" s="2336"/>
      <c r="M53" s="2336"/>
      <c r="N53" s="2336"/>
      <c r="O53" s="2336"/>
    </row>
    <row r="54" spans="1:15" ht="12.4" customHeight="1">
      <c r="A54" s="2335" t="s">
        <v>638</v>
      </c>
      <c r="B54" s="2336"/>
      <c r="C54" s="2336"/>
      <c r="D54" s="2336"/>
      <c r="E54" s="2336"/>
      <c r="F54" s="2336"/>
      <c r="G54" s="2336"/>
      <c r="H54" s="2336"/>
      <c r="I54" s="2336"/>
      <c r="J54" s="2336"/>
      <c r="K54" s="2336"/>
      <c r="L54" s="2336"/>
      <c r="M54" s="2336"/>
      <c r="N54" s="2336"/>
      <c r="O54" s="2336"/>
    </row>
    <row r="55" spans="1:15" ht="12.4" customHeight="1">
      <c r="A55" s="2335" t="s">
        <v>1239</v>
      </c>
      <c r="B55" s="2336"/>
      <c r="C55" s="2336"/>
      <c r="D55" s="2336"/>
      <c r="E55" s="2336"/>
      <c r="F55" s="2336"/>
      <c r="G55" s="2336"/>
      <c r="H55" s="2336"/>
      <c r="I55" s="2336"/>
      <c r="J55" s="2336"/>
      <c r="K55" s="2336"/>
      <c r="L55" s="2336"/>
      <c r="M55" s="2336"/>
      <c r="N55" s="2336"/>
      <c r="O55" s="2336"/>
    </row>
    <row r="56" spans="1:15" ht="12.4" customHeight="1">
      <c r="A56" s="2335" t="s">
        <v>639</v>
      </c>
      <c r="B56" s="2336"/>
      <c r="C56" s="2336"/>
      <c r="D56" s="2336"/>
      <c r="E56" s="2336"/>
      <c r="F56" s="2336"/>
      <c r="G56" s="2336"/>
      <c r="H56" s="2336"/>
      <c r="I56" s="2336"/>
      <c r="J56" s="2336"/>
      <c r="K56" s="2336"/>
      <c r="L56" s="2336"/>
      <c r="M56" s="2336"/>
      <c r="N56" s="2336"/>
      <c r="O56" s="2336"/>
    </row>
    <row r="57" spans="1:15" ht="12.4" customHeight="1">
      <c r="A57" s="2335" t="s">
        <v>497</v>
      </c>
      <c r="B57" s="2336"/>
      <c r="C57" s="2336"/>
      <c r="D57" s="2336"/>
      <c r="E57" s="2336"/>
      <c r="F57" s="2336"/>
      <c r="G57" s="2336"/>
      <c r="H57" s="2336"/>
      <c r="I57" s="2336"/>
      <c r="J57" s="2336"/>
      <c r="K57" s="2336"/>
      <c r="L57" s="2336"/>
      <c r="M57" s="2336"/>
      <c r="N57" s="2336"/>
      <c r="O57" s="2336"/>
    </row>
    <row r="58" spans="1:15" ht="12.4" customHeight="1">
      <c r="A58" s="2335" t="s">
        <v>640</v>
      </c>
      <c r="B58" s="2336"/>
      <c r="C58" s="2336"/>
      <c r="D58" s="2336"/>
      <c r="E58" s="2336"/>
      <c r="F58" s="2336"/>
      <c r="G58" s="2336"/>
      <c r="H58" s="2336"/>
      <c r="I58" s="2336"/>
      <c r="J58" s="2336"/>
      <c r="K58" s="2336"/>
      <c r="L58" s="2336"/>
      <c r="M58" s="2336"/>
      <c r="N58" s="2336"/>
      <c r="O58" s="2336"/>
    </row>
    <row r="59" spans="1:15" s="2017" customFormat="1" ht="20.100000000000001" customHeight="1">
      <c r="A59" s="2335" t="s">
        <v>641</v>
      </c>
      <c r="B59" s="2336"/>
      <c r="C59" s="2336"/>
      <c r="D59" s="2336"/>
      <c r="E59" s="2336"/>
      <c r="F59" s="2336"/>
      <c r="G59" s="2336"/>
      <c r="H59" s="2336"/>
      <c r="I59" s="2336"/>
      <c r="J59" s="2336"/>
      <c r="K59" s="2336"/>
      <c r="L59" s="2336"/>
      <c r="M59" s="2336"/>
      <c r="N59" s="2336"/>
      <c r="O59" s="2336"/>
    </row>
    <row r="60" spans="1:15" s="2017" customFormat="1" ht="20.100000000000001" customHeight="1">
      <c r="A60" s="2332" t="s">
        <v>667</v>
      </c>
      <c r="B60" s="2332"/>
      <c r="C60" s="2332" t="s">
        <v>1240</v>
      </c>
      <c r="D60" s="2332"/>
      <c r="E60" s="2332"/>
      <c r="F60" s="2332"/>
      <c r="G60" s="2332"/>
      <c r="H60" s="2332"/>
      <c r="I60" s="2332"/>
      <c r="J60" s="2332"/>
      <c r="K60" s="2332"/>
      <c r="L60" s="2332"/>
      <c r="M60" s="2332"/>
      <c r="N60" s="2332"/>
      <c r="O60" s="2332"/>
    </row>
    <row r="61" spans="1:15" s="2017" customFormat="1" ht="20.100000000000001" customHeight="1">
      <c r="A61" s="833"/>
      <c r="B61" s="833"/>
      <c r="C61" s="2332"/>
      <c r="D61" s="2332"/>
      <c r="E61" s="2332"/>
      <c r="F61" s="2332"/>
      <c r="G61" s="2332"/>
      <c r="H61" s="2332"/>
      <c r="I61" s="2332"/>
      <c r="J61" s="2332"/>
      <c r="K61" s="2332"/>
      <c r="L61" s="2332"/>
      <c r="M61" s="2332"/>
      <c r="N61" s="2332"/>
      <c r="O61" s="2332"/>
    </row>
    <row r="62" spans="1:15" ht="42" customHeight="1">
      <c r="A62" s="833"/>
      <c r="B62" s="833"/>
      <c r="C62" s="2332"/>
      <c r="D62" s="2332"/>
      <c r="E62" s="2332"/>
      <c r="F62" s="2332"/>
      <c r="G62" s="2332"/>
      <c r="H62" s="2332"/>
      <c r="I62" s="2332"/>
      <c r="J62" s="2332"/>
      <c r="K62" s="2332"/>
      <c r="L62" s="2332"/>
      <c r="M62" s="2332"/>
      <c r="N62" s="2332"/>
      <c r="O62" s="2332"/>
    </row>
  </sheetData>
  <mergeCells count="61">
    <mergeCell ref="A60:B60"/>
    <mergeCell ref="C60:O62"/>
    <mergeCell ref="A49:C49"/>
    <mergeCell ref="A50:C50"/>
    <mergeCell ref="A51:C51"/>
    <mergeCell ref="A52:C52"/>
    <mergeCell ref="A53:O53"/>
    <mergeCell ref="A54:O54"/>
    <mergeCell ref="A55:O55"/>
    <mergeCell ref="A56:O56"/>
    <mergeCell ref="A57:O57"/>
    <mergeCell ref="A58:O58"/>
    <mergeCell ref="A59:O59"/>
    <mergeCell ref="A48:C48"/>
    <mergeCell ref="A37:C37"/>
    <mergeCell ref="A38:C38"/>
    <mergeCell ref="A39:C39"/>
    <mergeCell ref="A40:C40"/>
    <mergeCell ref="A41:C41"/>
    <mergeCell ref="A42:C42"/>
    <mergeCell ref="A43:C43"/>
    <mergeCell ref="A44:C44"/>
    <mergeCell ref="A45:C45"/>
    <mergeCell ref="A46:C46"/>
    <mergeCell ref="A47:C47"/>
    <mergeCell ref="A36:C36"/>
    <mergeCell ref="A25:C25"/>
    <mergeCell ref="A26:C26"/>
    <mergeCell ref="A27:C27"/>
    <mergeCell ref="A28:C28"/>
    <mergeCell ref="A29:C29"/>
    <mergeCell ref="A30:C30"/>
    <mergeCell ref="A31:C31"/>
    <mergeCell ref="A32:C32"/>
    <mergeCell ref="A33:C33"/>
    <mergeCell ref="A34:C34"/>
    <mergeCell ref="A35:C35"/>
    <mergeCell ref="A24:C24"/>
    <mergeCell ref="A13:C13"/>
    <mergeCell ref="A14:C14"/>
    <mergeCell ref="A15:C15"/>
    <mergeCell ref="A16:C16"/>
    <mergeCell ref="A17:C17"/>
    <mergeCell ref="A18:C18"/>
    <mergeCell ref="A19:C19"/>
    <mergeCell ref="A20:C20"/>
    <mergeCell ref="A21:C21"/>
    <mergeCell ref="A22:C22"/>
    <mergeCell ref="A23:C23"/>
    <mergeCell ref="A12:C12"/>
    <mergeCell ref="A1:O2"/>
    <mergeCell ref="A3:C4"/>
    <mergeCell ref="D3:I3"/>
    <mergeCell ref="J3:O3"/>
    <mergeCell ref="A5:C5"/>
    <mergeCell ref="A6:C6"/>
    <mergeCell ref="A7:C7"/>
    <mergeCell ref="A8:C8"/>
    <mergeCell ref="A9:C9"/>
    <mergeCell ref="A10:C10"/>
    <mergeCell ref="A11:C11"/>
  </mergeCells>
  <pageMargins left="0.75" right="0.75" top="1" bottom="1" header="0.5" footer="0.5"/>
  <pageSetup orientation="landscape" horizontalDpi="1200" verticalDpi="1200" r:id="rId1"/>
  <headerFooter alignWithMargins="0"/>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5">
    <tabColor indexed="13"/>
  </sheetPr>
  <dimension ref="A1:Q64"/>
  <sheetViews>
    <sheetView showGridLines="0" workbookViewId="0">
      <selection sqref="A1:O1"/>
    </sheetView>
  </sheetViews>
  <sheetFormatPr defaultColWidth="9.140625" defaultRowHeight="12.75"/>
  <cols>
    <col min="1" max="1" width="4.5703125" style="214" customWidth="1"/>
    <col min="2" max="2" width="2.5703125" style="214" customWidth="1"/>
    <col min="3" max="3" width="12" style="214" customWidth="1"/>
    <col min="4" max="15" width="7.7109375" style="214" customWidth="1"/>
    <col min="16" max="16384" width="9.140625" style="214"/>
  </cols>
  <sheetData>
    <row r="1" spans="1:15" ht="33" customHeight="1">
      <c r="A1" s="3201" t="s">
        <v>1238</v>
      </c>
      <c r="B1" s="3201"/>
      <c r="C1" s="3201"/>
      <c r="D1" s="3202"/>
      <c r="E1" s="3202"/>
      <c r="F1" s="3202"/>
      <c r="G1" s="3202"/>
      <c r="H1" s="3202"/>
      <c r="I1" s="3202"/>
      <c r="J1" s="3202"/>
      <c r="K1" s="3202"/>
      <c r="L1" s="3202"/>
      <c r="M1" s="3203"/>
      <c r="N1" s="3201"/>
      <c r="O1" s="3202"/>
    </row>
    <row r="2" spans="1:15" ht="12" customHeight="1">
      <c r="A2" s="2997" t="s">
        <v>562</v>
      </c>
      <c r="B2" s="3010"/>
      <c r="C2" s="3010"/>
      <c r="D2" s="2339" t="s">
        <v>563</v>
      </c>
      <c r="E2" s="2339"/>
      <c r="F2" s="2339"/>
      <c r="G2" s="2339"/>
      <c r="H2" s="2339"/>
      <c r="I2" s="2339"/>
      <c r="J2" s="2339" t="s">
        <v>564</v>
      </c>
      <c r="K2" s="2339"/>
      <c r="L2" s="2339"/>
      <c r="M2" s="2339"/>
      <c r="N2" s="2523"/>
      <c r="O2" s="2523"/>
    </row>
    <row r="3" spans="1:15" ht="12" customHeight="1">
      <c r="A3" s="3011"/>
      <c r="B3" s="3010"/>
      <c r="C3" s="3010"/>
      <c r="D3" s="2006">
        <v>1995</v>
      </c>
      <c r="E3" s="2006">
        <v>1999</v>
      </c>
      <c r="F3" s="2006">
        <v>2003</v>
      </c>
      <c r="G3" s="2006">
        <v>2007</v>
      </c>
      <c r="H3" s="2006">
        <v>2011</v>
      </c>
      <c r="I3" s="2006">
        <v>2015</v>
      </c>
      <c r="J3" s="2006">
        <v>1995</v>
      </c>
      <c r="K3" s="2006">
        <v>1999</v>
      </c>
      <c r="L3" s="2006">
        <v>2003</v>
      </c>
      <c r="M3" s="2006">
        <v>2007</v>
      </c>
      <c r="N3" s="2010">
        <v>2011</v>
      </c>
      <c r="O3" s="2010">
        <v>2015</v>
      </c>
    </row>
    <row r="4" spans="1:15" ht="13.15" customHeight="1">
      <c r="A4" s="3195" t="s">
        <v>737</v>
      </c>
      <c r="B4" s="3195"/>
      <c r="C4" s="3196"/>
      <c r="D4" s="1270"/>
      <c r="E4" s="1271"/>
      <c r="F4" s="1271"/>
      <c r="G4" s="1271"/>
      <c r="H4" s="1253">
        <v>13</v>
      </c>
      <c r="I4" s="1272">
        <v>11</v>
      </c>
      <c r="J4" s="1271"/>
      <c r="K4" s="1271"/>
      <c r="L4" s="1271"/>
      <c r="M4" s="1271"/>
      <c r="N4" s="1253">
        <v>32</v>
      </c>
      <c r="O4" s="1253">
        <v>32</v>
      </c>
    </row>
    <row r="5" spans="1:15" ht="13.15" customHeight="1">
      <c r="A5" s="3193" t="s">
        <v>566</v>
      </c>
      <c r="B5" s="3032"/>
      <c r="C5" s="3194"/>
      <c r="D5" s="1255"/>
      <c r="E5" s="1256"/>
      <c r="F5" s="1256"/>
      <c r="G5" s="219">
        <v>7</v>
      </c>
      <c r="H5" s="1257"/>
      <c r="I5" s="1273"/>
      <c r="J5" s="1256"/>
      <c r="K5" s="1256"/>
      <c r="L5" s="1256"/>
      <c r="M5" s="219">
        <v>35</v>
      </c>
      <c r="N5" s="1257"/>
      <c r="O5" s="1257"/>
    </row>
    <row r="6" spans="1:15" ht="13.15" customHeight="1">
      <c r="A6" s="3173" t="s">
        <v>567</v>
      </c>
      <c r="B6" s="3037"/>
      <c r="C6" s="3183"/>
      <c r="D6" s="1259"/>
      <c r="E6" s="1256"/>
      <c r="F6" s="1260">
        <v>49</v>
      </c>
      <c r="G6" s="1260">
        <v>45</v>
      </c>
      <c r="H6" s="1257"/>
      <c r="I6" s="1274">
        <v>28</v>
      </c>
      <c r="J6" s="1256"/>
      <c r="K6" s="1256"/>
      <c r="L6" s="1260">
        <v>82</v>
      </c>
      <c r="M6" s="1260">
        <v>80</v>
      </c>
      <c r="N6" s="1257"/>
      <c r="O6" s="1260">
        <v>68</v>
      </c>
    </row>
    <row r="7" spans="1:15" ht="13.15" customHeight="1">
      <c r="A7" s="3193" t="s">
        <v>568</v>
      </c>
      <c r="B7" s="3032"/>
      <c r="C7" s="3194"/>
      <c r="D7" s="1259"/>
      <c r="E7" s="1256"/>
      <c r="F7" s="219">
        <v>32</v>
      </c>
      <c r="G7" s="219">
        <v>23</v>
      </c>
      <c r="H7" s="219">
        <v>26</v>
      </c>
      <c r="I7" s="215">
        <v>15</v>
      </c>
      <c r="J7" s="1256"/>
      <c r="K7" s="1256"/>
      <c r="L7" s="219">
        <v>77</v>
      </c>
      <c r="M7" s="219">
        <v>70</v>
      </c>
      <c r="N7" s="219">
        <v>69</v>
      </c>
      <c r="O7" s="219">
        <v>56</v>
      </c>
    </row>
    <row r="8" spans="1:15" ht="13.15" customHeight="1">
      <c r="A8" s="3204" t="s">
        <v>738</v>
      </c>
      <c r="B8" s="3205"/>
      <c r="C8" s="3206"/>
      <c r="D8" s="1259"/>
      <c r="E8" s="1256"/>
      <c r="F8" s="1257"/>
      <c r="G8" s="1260">
        <v>19</v>
      </c>
      <c r="H8" s="1260">
        <v>15</v>
      </c>
      <c r="I8" s="1273"/>
      <c r="J8" s="1256"/>
      <c r="K8" s="1256"/>
      <c r="L8" s="1257"/>
      <c r="M8" s="1260">
        <v>60</v>
      </c>
      <c r="N8" s="1260">
        <v>47</v>
      </c>
      <c r="O8" s="1257"/>
    </row>
    <row r="9" spans="1:15" ht="13.15" customHeight="1">
      <c r="A9" s="3170" t="s">
        <v>569</v>
      </c>
      <c r="B9" s="3127"/>
      <c r="C9" s="3136"/>
      <c r="D9" s="1259"/>
      <c r="E9" s="1261">
        <v>50</v>
      </c>
      <c r="F9" s="1261">
        <v>46</v>
      </c>
      <c r="G9" s="219">
        <v>40</v>
      </c>
      <c r="H9" s="219">
        <v>39</v>
      </c>
      <c r="I9" s="215">
        <v>33</v>
      </c>
      <c r="J9" s="1256"/>
      <c r="K9" s="1261">
        <v>57</v>
      </c>
      <c r="L9" s="1261">
        <v>65</v>
      </c>
      <c r="M9" s="219">
        <v>66</v>
      </c>
      <c r="N9" s="219">
        <v>64</v>
      </c>
      <c r="O9" s="219">
        <v>59</v>
      </c>
    </row>
    <row r="10" spans="1:15" ht="13.15" customHeight="1">
      <c r="A10" s="3173" t="s">
        <v>570</v>
      </c>
      <c r="B10" s="3037"/>
      <c r="C10" s="3183"/>
      <c r="D10" s="887">
        <v>32</v>
      </c>
      <c r="E10" s="1260">
        <v>38</v>
      </c>
      <c r="F10" s="1260">
        <v>36</v>
      </c>
      <c r="G10" s="1260">
        <v>38</v>
      </c>
      <c r="H10" s="1260">
        <v>41</v>
      </c>
      <c r="I10" s="1274">
        <v>33</v>
      </c>
      <c r="J10" s="887">
        <v>39</v>
      </c>
      <c r="K10" s="1260">
        <v>46</v>
      </c>
      <c r="L10" s="1260">
        <v>63</v>
      </c>
      <c r="M10" s="1260">
        <v>64</v>
      </c>
      <c r="N10" s="1260">
        <v>66</v>
      </c>
      <c r="O10" s="1260">
        <v>55</v>
      </c>
    </row>
    <row r="11" spans="1:15" ht="13.15" customHeight="1">
      <c r="A11" s="3193" t="s">
        <v>571</v>
      </c>
      <c r="B11" s="3032"/>
      <c r="C11" s="3194"/>
      <c r="D11" s="424">
        <v>23</v>
      </c>
      <c r="E11" s="219">
        <v>16</v>
      </c>
      <c r="F11" s="219">
        <v>25</v>
      </c>
      <c r="G11" s="219">
        <v>23</v>
      </c>
      <c r="H11" s="219">
        <v>23</v>
      </c>
      <c r="I11" s="215">
        <v>18</v>
      </c>
      <c r="J11" s="424">
        <v>69</v>
      </c>
      <c r="K11" s="219">
        <v>61</v>
      </c>
      <c r="L11" s="219">
        <v>62</v>
      </c>
      <c r="M11" s="219">
        <v>62</v>
      </c>
      <c r="N11" s="219">
        <v>70</v>
      </c>
      <c r="O11" s="219">
        <v>68</v>
      </c>
    </row>
    <row r="12" spans="1:15" ht="13.15" customHeight="1">
      <c r="A12" s="3173" t="s">
        <v>572</v>
      </c>
      <c r="B12" s="3037"/>
      <c r="C12" s="3183"/>
      <c r="D12" s="887">
        <v>34</v>
      </c>
      <c r="E12" s="1260">
        <v>44</v>
      </c>
      <c r="F12" s="1260">
        <v>43</v>
      </c>
      <c r="G12" s="1260">
        <v>41</v>
      </c>
      <c r="H12" s="1260">
        <v>42</v>
      </c>
      <c r="I12" s="1274">
        <v>30</v>
      </c>
      <c r="J12" s="887">
        <v>67</v>
      </c>
      <c r="K12" s="1260">
        <v>77</v>
      </c>
      <c r="L12" s="1260">
        <v>77</v>
      </c>
      <c r="M12" s="1260">
        <v>76</v>
      </c>
      <c r="N12" s="1260">
        <v>79</v>
      </c>
      <c r="O12" s="1260">
        <v>68</v>
      </c>
    </row>
    <row r="13" spans="1:15" ht="13.15" customHeight="1">
      <c r="A13" s="3193" t="s">
        <v>573</v>
      </c>
      <c r="B13" s="3032"/>
      <c r="C13" s="3194"/>
      <c r="D13" s="424">
        <v>28</v>
      </c>
      <c r="E13" s="219">
        <v>38</v>
      </c>
      <c r="F13" s="219">
        <v>30</v>
      </c>
      <c r="G13" s="1256"/>
      <c r="H13" s="219">
        <v>24</v>
      </c>
      <c r="I13" s="215">
        <v>19</v>
      </c>
      <c r="J13" s="424">
        <v>81</v>
      </c>
      <c r="K13" s="219">
        <v>85</v>
      </c>
      <c r="L13" s="219">
        <v>81</v>
      </c>
      <c r="M13" s="1256"/>
      <c r="N13" s="219">
        <v>76</v>
      </c>
      <c r="O13" s="219">
        <v>73</v>
      </c>
    </row>
    <row r="14" spans="1:15" ht="13.15" customHeight="1">
      <c r="A14" s="3173" t="s">
        <v>574</v>
      </c>
      <c r="B14" s="3037"/>
      <c r="C14" s="3183"/>
      <c r="D14" s="887">
        <v>28</v>
      </c>
      <c r="E14" s="1260">
        <v>32</v>
      </c>
      <c r="F14" s="1260">
        <v>37</v>
      </c>
      <c r="G14" s="1260">
        <v>29</v>
      </c>
      <c r="H14" s="1260">
        <v>29</v>
      </c>
      <c r="I14" s="1274">
        <v>21</v>
      </c>
      <c r="J14" s="1260">
        <v>51</v>
      </c>
      <c r="K14" s="1260">
        <v>62</v>
      </c>
      <c r="L14" s="1260">
        <v>61</v>
      </c>
      <c r="M14" s="1260">
        <v>60</v>
      </c>
      <c r="N14" s="1260">
        <v>59</v>
      </c>
      <c r="O14" s="1260">
        <v>38</v>
      </c>
    </row>
    <row r="15" spans="1:15" ht="13.15" customHeight="1">
      <c r="A15" s="3193" t="s">
        <v>575</v>
      </c>
      <c r="B15" s="3032"/>
      <c r="C15" s="3194"/>
      <c r="D15" s="424">
        <v>42</v>
      </c>
      <c r="E15" s="219">
        <v>41</v>
      </c>
      <c r="F15" s="219">
        <v>41</v>
      </c>
      <c r="G15" s="219">
        <v>33</v>
      </c>
      <c r="H15" s="219">
        <v>31</v>
      </c>
      <c r="I15" s="215">
        <v>19</v>
      </c>
      <c r="J15" s="424">
        <v>45</v>
      </c>
      <c r="K15" s="219">
        <v>48</v>
      </c>
      <c r="L15" s="219">
        <v>62</v>
      </c>
      <c r="M15" s="1256"/>
      <c r="N15" s="219">
        <v>44</v>
      </c>
      <c r="O15" s="219">
        <v>38</v>
      </c>
    </row>
    <row r="16" spans="1:15" ht="13.15" customHeight="1">
      <c r="A16" s="3173" t="s">
        <v>576</v>
      </c>
      <c r="B16" s="3037"/>
      <c r="C16" s="3183"/>
      <c r="D16" s="887">
        <v>37</v>
      </c>
      <c r="E16" s="1260">
        <v>43</v>
      </c>
      <c r="F16" s="1260">
        <v>38</v>
      </c>
      <c r="G16" s="1260">
        <v>30</v>
      </c>
      <c r="H16" s="1260">
        <v>34</v>
      </c>
      <c r="I16" s="1274">
        <v>22</v>
      </c>
      <c r="J16" s="1260">
        <v>58</v>
      </c>
      <c r="K16" s="1260">
        <v>61</v>
      </c>
      <c r="L16" s="1260">
        <v>54</v>
      </c>
      <c r="M16" s="1260">
        <v>48</v>
      </c>
      <c r="N16" s="1260">
        <v>48</v>
      </c>
      <c r="O16" s="1260">
        <v>32</v>
      </c>
    </row>
    <row r="17" spans="1:15" ht="13.15" customHeight="1">
      <c r="A17" s="3170" t="s">
        <v>577</v>
      </c>
      <c r="B17" s="3127"/>
      <c r="C17" s="3136"/>
      <c r="D17" s="1259"/>
      <c r="E17" s="1261">
        <v>44</v>
      </c>
      <c r="F17" s="1261">
        <v>33</v>
      </c>
      <c r="G17" s="219">
        <v>30</v>
      </c>
      <c r="H17" s="219">
        <v>38</v>
      </c>
      <c r="I17" s="215">
        <v>26</v>
      </c>
      <c r="J17" s="1256"/>
      <c r="K17" s="1261">
        <v>60</v>
      </c>
      <c r="L17" s="1261">
        <v>58</v>
      </c>
      <c r="M17" s="219">
        <v>64</v>
      </c>
      <c r="N17" s="219">
        <v>67</v>
      </c>
      <c r="O17" s="219">
        <v>53</v>
      </c>
    </row>
    <row r="18" spans="1:15" ht="13.15" customHeight="1">
      <c r="A18" s="3173" t="s">
        <v>155</v>
      </c>
      <c r="B18" s="3037"/>
      <c r="C18" s="3183"/>
      <c r="D18" s="1259"/>
      <c r="E18" s="1256"/>
      <c r="F18" s="1256"/>
      <c r="G18" s="1256"/>
      <c r="H18" s="1256"/>
      <c r="I18" s="1274">
        <v>18</v>
      </c>
      <c r="J18" s="1256"/>
      <c r="K18" s="1260">
        <v>59</v>
      </c>
      <c r="L18" s="1260">
        <v>51</v>
      </c>
      <c r="M18" s="1256"/>
      <c r="N18" s="1256"/>
      <c r="O18" s="1260">
        <v>43</v>
      </c>
    </row>
    <row r="19" spans="1:15" ht="13.15" customHeight="1">
      <c r="A19" s="3170" t="s">
        <v>578</v>
      </c>
      <c r="B19" s="3127"/>
      <c r="C19" s="3136"/>
      <c r="D19" s="1259"/>
      <c r="E19" s="1256"/>
      <c r="F19" s="219">
        <v>46</v>
      </c>
      <c r="G19" s="219">
        <v>34</v>
      </c>
      <c r="H19" s="219">
        <v>33</v>
      </c>
      <c r="I19" s="1275"/>
      <c r="J19" s="1256"/>
      <c r="K19" s="1256"/>
      <c r="L19" s="219">
        <v>79</v>
      </c>
      <c r="M19" s="219">
        <v>75</v>
      </c>
      <c r="N19" s="219">
        <v>73</v>
      </c>
      <c r="O19" s="1257"/>
    </row>
    <row r="20" spans="1:15" ht="13.15" customHeight="1">
      <c r="A20" s="3173" t="s">
        <v>579</v>
      </c>
      <c r="B20" s="3037"/>
      <c r="C20" s="3183"/>
      <c r="D20" s="1259"/>
      <c r="E20" s="1260">
        <v>35</v>
      </c>
      <c r="F20" s="1260">
        <v>29</v>
      </c>
      <c r="G20" s="1260">
        <v>22</v>
      </c>
      <c r="H20" s="1260">
        <v>21</v>
      </c>
      <c r="I20" s="1274">
        <v>19</v>
      </c>
      <c r="J20" s="1259"/>
      <c r="K20" s="1260">
        <v>77</v>
      </c>
      <c r="L20" s="1260">
        <v>75</v>
      </c>
      <c r="M20" s="1260">
        <v>71</v>
      </c>
      <c r="N20" s="1260">
        <v>72</v>
      </c>
      <c r="O20" s="1260">
        <v>66</v>
      </c>
    </row>
    <row r="21" spans="1:15" ht="13.15" customHeight="1">
      <c r="A21" s="3170" t="s">
        <v>580</v>
      </c>
      <c r="B21" s="3127"/>
      <c r="C21" s="3136"/>
      <c r="D21" s="1259"/>
      <c r="E21" s="219">
        <v>67</v>
      </c>
      <c r="F21" s="219">
        <v>60</v>
      </c>
      <c r="G21" s="1256"/>
      <c r="H21" s="1256"/>
      <c r="I21" s="1275"/>
      <c r="J21" s="1256"/>
      <c r="K21" s="1260">
        <v>59</v>
      </c>
      <c r="L21" s="1260">
        <v>51</v>
      </c>
      <c r="M21" s="1256"/>
      <c r="N21" s="1256"/>
      <c r="O21" s="1256"/>
    </row>
    <row r="22" spans="1:15" ht="13.15" customHeight="1">
      <c r="A22" s="3173" t="s">
        <v>581</v>
      </c>
      <c r="B22" s="3037"/>
      <c r="C22" s="3183"/>
      <c r="D22" s="887">
        <v>34</v>
      </c>
      <c r="E22" s="1260">
        <v>36</v>
      </c>
      <c r="F22" s="1260">
        <v>39</v>
      </c>
      <c r="G22" s="1260">
        <v>33</v>
      </c>
      <c r="H22" s="1260">
        <v>37</v>
      </c>
      <c r="I22" s="1274">
        <v>29</v>
      </c>
      <c r="J22" s="887">
        <v>48</v>
      </c>
      <c r="K22" s="1260">
        <v>51</v>
      </c>
      <c r="L22" s="1260">
        <v>56</v>
      </c>
      <c r="M22" s="1260">
        <v>59</v>
      </c>
      <c r="N22" s="1260">
        <v>61</v>
      </c>
      <c r="O22" s="1260">
        <v>55</v>
      </c>
    </row>
    <row r="23" spans="1:15" ht="13.15" customHeight="1">
      <c r="A23" s="3170" t="s">
        <v>582</v>
      </c>
      <c r="B23" s="3127"/>
      <c r="C23" s="3136"/>
      <c r="D23" s="424">
        <v>32</v>
      </c>
      <c r="E23" s="219">
        <v>28</v>
      </c>
      <c r="F23" s="219">
        <v>20</v>
      </c>
      <c r="G23" s="219">
        <v>16</v>
      </c>
      <c r="H23" s="219">
        <v>10</v>
      </c>
      <c r="I23" s="215">
        <v>6</v>
      </c>
      <c r="J23" s="424">
        <v>56</v>
      </c>
      <c r="K23" s="219">
        <v>43</v>
      </c>
      <c r="L23" s="219">
        <v>37</v>
      </c>
      <c r="M23" s="219">
        <v>31</v>
      </c>
      <c r="N23" s="219">
        <v>17</v>
      </c>
      <c r="O23" s="219">
        <v>9</v>
      </c>
    </row>
    <row r="24" spans="1:15" ht="13.15" customHeight="1">
      <c r="A24" s="3173" t="s">
        <v>583</v>
      </c>
      <c r="B24" s="3037"/>
      <c r="C24" s="3183"/>
      <c r="D24" s="887">
        <v>41</v>
      </c>
      <c r="E24" s="1260">
        <v>37</v>
      </c>
      <c r="F24" s="1260">
        <v>33</v>
      </c>
      <c r="G24" s="1260">
        <v>23</v>
      </c>
      <c r="H24" s="1260">
        <v>21</v>
      </c>
      <c r="I24" s="1274">
        <v>13</v>
      </c>
      <c r="J24" s="887">
        <v>69</v>
      </c>
      <c r="K24" s="1260">
        <v>74</v>
      </c>
      <c r="L24" s="1260">
        <v>73</v>
      </c>
      <c r="M24" s="1260">
        <v>56</v>
      </c>
      <c r="N24" s="1260">
        <v>50</v>
      </c>
      <c r="O24" s="1260">
        <v>35</v>
      </c>
    </row>
    <row r="25" spans="1:15" ht="13.15" customHeight="1">
      <c r="A25" s="3170" t="s">
        <v>584</v>
      </c>
      <c r="B25" s="3127"/>
      <c r="C25" s="3136"/>
      <c r="D25" s="1259"/>
      <c r="E25" s="1256"/>
      <c r="F25" s="219">
        <v>30</v>
      </c>
      <c r="G25" s="219">
        <v>24</v>
      </c>
      <c r="H25" s="1257"/>
      <c r="I25" s="1273"/>
      <c r="J25" s="1256"/>
      <c r="K25" s="1256"/>
      <c r="L25" s="219">
        <v>79</v>
      </c>
      <c r="M25" s="219">
        <v>77</v>
      </c>
      <c r="N25" s="1257"/>
      <c r="O25" s="1257"/>
    </row>
    <row r="26" spans="1:15" ht="13.15" customHeight="1">
      <c r="A26" s="3173" t="s">
        <v>585</v>
      </c>
      <c r="B26" s="3037"/>
      <c r="C26" s="3183"/>
      <c r="D26" s="887">
        <v>36</v>
      </c>
      <c r="E26" s="1260">
        <v>40</v>
      </c>
      <c r="F26" s="1260">
        <v>38</v>
      </c>
      <c r="G26" s="1260">
        <v>37</v>
      </c>
      <c r="H26" s="1260">
        <v>36</v>
      </c>
      <c r="I26" s="1274">
        <v>37</v>
      </c>
      <c r="J26" s="887">
        <v>66</v>
      </c>
      <c r="K26" s="1260">
        <v>54</v>
      </c>
      <c r="L26" s="1260">
        <v>64</v>
      </c>
      <c r="M26" s="1260">
        <v>63</v>
      </c>
      <c r="N26" s="1260">
        <v>63</v>
      </c>
      <c r="O26" s="1260">
        <v>57</v>
      </c>
    </row>
    <row r="27" spans="1:15" ht="13.15" customHeight="1">
      <c r="A27" s="3170" t="s">
        <v>586</v>
      </c>
      <c r="B27" s="3127"/>
      <c r="C27" s="3136"/>
      <c r="D27" s="1259"/>
      <c r="E27" s="219">
        <v>40</v>
      </c>
      <c r="F27" s="219">
        <v>40</v>
      </c>
      <c r="G27" s="219">
        <v>41</v>
      </c>
      <c r="H27" s="219">
        <v>43</v>
      </c>
      <c r="I27" s="215">
        <v>24</v>
      </c>
      <c r="J27" s="1256"/>
      <c r="K27" s="219">
        <v>58</v>
      </c>
      <c r="L27" s="219">
        <v>61</v>
      </c>
      <c r="M27" s="219">
        <v>65</v>
      </c>
      <c r="N27" s="219">
        <v>65</v>
      </c>
      <c r="O27" s="219">
        <v>44</v>
      </c>
    </row>
    <row r="28" spans="1:15" ht="13.15" customHeight="1">
      <c r="A28" s="3173" t="s">
        <v>739</v>
      </c>
      <c r="B28" s="3037"/>
      <c r="C28" s="3183"/>
      <c r="D28" s="1259"/>
      <c r="E28" s="1257"/>
      <c r="F28" s="1257"/>
      <c r="G28" s="1257"/>
      <c r="H28" s="1260">
        <v>32</v>
      </c>
      <c r="I28" s="1274">
        <v>29</v>
      </c>
      <c r="J28" s="1256"/>
      <c r="K28" s="1257"/>
      <c r="L28" s="1257"/>
      <c r="M28" s="1257"/>
      <c r="N28" s="1260">
        <v>66</v>
      </c>
      <c r="O28" s="1260">
        <v>59</v>
      </c>
    </row>
    <row r="29" spans="1:15" ht="13.15" customHeight="1">
      <c r="A29" s="3170" t="s">
        <v>587</v>
      </c>
      <c r="B29" s="3127"/>
      <c r="C29" s="3136"/>
      <c r="D29" s="424">
        <v>25</v>
      </c>
      <c r="E29" s="219">
        <v>40</v>
      </c>
      <c r="F29" s="219">
        <v>41</v>
      </c>
      <c r="G29" s="219">
        <v>34</v>
      </c>
      <c r="H29" s="219">
        <v>37</v>
      </c>
      <c r="I29" s="215">
        <v>24</v>
      </c>
      <c r="J29" s="219">
        <v>59</v>
      </c>
      <c r="K29" s="219">
        <v>73</v>
      </c>
      <c r="L29" s="219">
        <v>77</v>
      </c>
      <c r="M29" s="219">
        <v>65</v>
      </c>
      <c r="N29" s="219">
        <v>63</v>
      </c>
      <c r="O29" s="219">
        <v>34</v>
      </c>
    </row>
    <row r="30" spans="1:15" ht="13.15" customHeight="1">
      <c r="A30" s="3173" t="s">
        <v>748</v>
      </c>
      <c r="B30" s="3037"/>
      <c r="C30" s="3183"/>
      <c r="D30" s="1259"/>
      <c r="E30" s="1260">
        <v>37</v>
      </c>
      <c r="F30" s="1256"/>
      <c r="G30" s="1260">
        <v>23</v>
      </c>
      <c r="H30" s="1256"/>
      <c r="I30" s="1274">
        <v>24</v>
      </c>
      <c r="J30" s="1256"/>
      <c r="K30" s="1260">
        <v>36</v>
      </c>
      <c r="L30" s="1256"/>
      <c r="M30" s="1260">
        <v>40</v>
      </c>
      <c r="N30" s="1256"/>
      <c r="O30" s="1260">
        <v>38</v>
      </c>
    </row>
    <row r="31" spans="1:15" ht="13.15" customHeight="1">
      <c r="A31" s="3170" t="s">
        <v>588</v>
      </c>
      <c r="B31" s="3127"/>
      <c r="C31" s="3136"/>
      <c r="D31" s="424">
        <v>31</v>
      </c>
      <c r="E31" s="219">
        <v>32</v>
      </c>
      <c r="F31" s="219">
        <v>27</v>
      </c>
      <c r="G31" s="219">
        <v>26</v>
      </c>
      <c r="H31" s="219">
        <v>22</v>
      </c>
      <c r="I31" s="215">
        <v>15</v>
      </c>
      <c r="J31" s="424">
        <v>66</v>
      </c>
      <c r="K31" s="219">
        <v>75</v>
      </c>
      <c r="L31" s="219">
        <v>75</v>
      </c>
      <c r="M31" s="219">
        <v>73</v>
      </c>
      <c r="N31" s="219">
        <v>68</v>
      </c>
      <c r="O31" s="219">
        <v>54</v>
      </c>
    </row>
    <row r="32" spans="1:15" ht="13.15" customHeight="1">
      <c r="A32" s="3173" t="s">
        <v>740</v>
      </c>
      <c r="B32" s="3037"/>
      <c r="C32" s="3183"/>
      <c r="D32" s="1255"/>
      <c r="E32" s="1257"/>
      <c r="F32" s="1257"/>
      <c r="G32" s="1260">
        <v>15</v>
      </c>
      <c r="H32" s="1260">
        <v>15</v>
      </c>
      <c r="I32" s="1274">
        <v>9</v>
      </c>
      <c r="J32" s="1256"/>
      <c r="K32" s="1257"/>
      <c r="L32" s="1257"/>
      <c r="M32" s="1260">
        <v>57</v>
      </c>
      <c r="N32" s="1264"/>
      <c r="O32" s="1260">
        <v>56</v>
      </c>
    </row>
    <row r="33" spans="1:15" ht="13.15" customHeight="1">
      <c r="A33" s="3170" t="s">
        <v>589</v>
      </c>
      <c r="B33" s="3127"/>
      <c r="C33" s="3136"/>
      <c r="D33" s="1259"/>
      <c r="E33" s="1256"/>
      <c r="F33" s="1256"/>
      <c r="G33" s="219">
        <v>25</v>
      </c>
      <c r="H33" s="219">
        <v>38</v>
      </c>
      <c r="I33" s="215">
        <v>26</v>
      </c>
      <c r="J33" s="1256"/>
      <c r="K33" s="1256"/>
      <c r="L33" s="1256"/>
      <c r="M33" s="219">
        <v>62</v>
      </c>
      <c r="N33" s="219">
        <v>69</v>
      </c>
      <c r="O33" s="219">
        <v>54</v>
      </c>
    </row>
    <row r="34" spans="1:15" ht="13.15" customHeight="1">
      <c r="A34" s="3173" t="s">
        <v>741</v>
      </c>
      <c r="B34" s="3037"/>
      <c r="C34" s="3183"/>
      <c r="D34" s="1259"/>
      <c r="E34" s="1256"/>
      <c r="F34" s="1256"/>
      <c r="G34" s="1260">
        <v>12</v>
      </c>
      <c r="H34" s="1260">
        <v>12</v>
      </c>
      <c r="I34" s="1274">
        <v>15</v>
      </c>
      <c r="J34" s="1256"/>
      <c r="K34" s="1256"/>
      <c r="L34" s="1256"/>
      <c r="M34" s="1260">
        <v>32</v>
      </c>
      <c r="N34" s="1260">
        <v>38</v>
      </c>
      <c r="O34" s="1260">
        <v>40</v>
      </c>
    </row>
    <row r="35" spans="1:15" ht="13.15" customHeight="1">
      <c r="A35" s="3170" t="s">
        <v>590</v>
      </c>
      <c r="B35" s="3127"/>
      <c r="C35" s="3136"/>
      <c r="D35" s="1259"/>
      <c r="E35" s="1256"/>
      <c r="F35" s="219">
        <v>31</v>
      </c>
      <c r="G35" s="219">
        <v>30</v>
      </c>
      <c r="H35" s="1257"/>
      <c r="I35" s="1273">
        <v>21</v>
      </c>
      <c r="J35" s="1256"/>
      <c r="K35" s="1256"/>
      <c r="L35" s="219">
        <v>73</v>
      </c>
      <c r="M35" s="219">
        <v>69</v>
      </c>
      <c r="N35" s="1257"/>
      <c r="O35" s="219">
        <v>49</v>
      </c>
    </row>
    <row r="36" spans="1:15" ht="13.15" customHeight="1">
      <c r="A36" s="3173" t="s">
        <v>591</v>
      </c>
      <c r="B36" s="3037"/>
      <c r="C36" s="3183"/>
      <c r="D36" s="887">
        <v>36</v>
      </c>
      <c r="E36" s="1260">
        <v>40</v>
      </c>
      <c r="F36" s="1260">
        <v>28</v>
      </c>
      <c r="G36" s="1260">
        <v>19</v>
      </c>
      <c r="H36" s="1260">
        <v>14</v>
      </c>
      <c r="I36" s="1274">
        <v>10</v>
      </c>
      <c r="J36" s="1260">
        <v>43</v>
      </c>
      <c r="K36" s="1260">
        <v>55</v>
      </c>
      <c r="L36" s="1260">
        <v>51</v>
      </c>
      <c r="M36" s="1260">
        <v>42</v>
      </c>
      <c r="N36" s="1260">
        <v>35</v>
      </c>
      <c r="O36" s="1260">
        <v>22</v>
      </c>
    </row>
    <row r="37" spans="1:15" ht="13.15" customHeight="1">
      <c r="A37" s="3170" t="s">
        <v>592</v>
      </c>
      <c r="B37" s="3127"/>
      <c r="C37" s="3136"/>
      <c r="D37" s="424">
        <v>28</v>
      </c>
      <c r="E37" s="219">
        <v>33</v>
      </c>
      <c r="F37" s="219">
        <v>31</v>
      </c>
      <c r="G37" s="219">
        <v>21</v>
      </c>
      <c r="H37" s="219">
        <v>28</v>
      </c>
      <c r="I37" s="215">
        <v>25</v>
      </c>
      <c r="J37" s="424">
        <v>54</v>
      </c>
      <c r="K37" s="219">
        <v>61</v>
      </c>
      <c r="L37" s="219">
        <v>65</v>
      </c>
      <c r="M37" s="219">
        <v>57</v>
      </c>
      <c r="N37" s="219">
        <v>57</v>
      </c>
      <c r="O37" s="219">
        <v>47</v>
      </c>
    </row>
    <row r="38" spans="1:15" ht="13.15" customHeight="1">
      <c r="A38" s="3173" t="s">
        <v>593</v>
      </c>
      <c r="B38" s="3037"/>
      <c r="C38" s="3183"/>
      <c r="D38" s="887">
        <v>24</v>
      </c>
      <c r="E38" s="1260">
        <v>31</v>
      </c>
      <c r="F38" s="1260">
        <v>28</v>
      </c>
      <c r="G38" s="1260">
        <v>19</v>
      </c>
      <c r="H38" s="1260">
        <v>29</v>
      </c>
      <c r="I38" s="1274">
        <v>19</v>
      </c>
      <c r="J38" s="887">
        <v>49</v>
      </c>
      <c r="K38" s="1260">
        <v>49</v>
      </c>
      <c r="L38" s="1260">
        <v>48</v>
      </c>
      <c r="M38" s="1260">
        <v>60</v>
      </c>
      <c r="N38" s="1260">
        <v>52</v>
      </c>
      <c r="O38" s="1260">
        <v>42</v>
      </c>
    </row>
    <row r="39" spans="1:15" ht="13.15" customHeight="1">
      <c r="A39" s="3170" t="s">
        <v>594</v>
      </c>
      <c r="B39" s="3127"/>
      <c r="C39" s="3136"/>
      <c r="D39" s="1259"/>
      <c r="E39" s="219">
        <v>24</v>
      </c>
      <c r="F39" s="219">
        <v>28</v>
      </c>
      <c r="G39" s="219">
        <v>25</v>
      </c>
      <c r="H39" s="219">
        <v>29</v>
      </c>
      <c r="I39" s="215">
        <v>30</v>
      </c>
      <c r="J39" s="1256"/>
      <c r="K39" s="219">
        <v>55</v>
      </c>
      <c r="L39" s="219">
        <v>55</v>
      </c>
      <c r="M39" s="219">
        <v>52</v>
      </c>
      <c r="N39" s="219">
        <v>49</v>
      </c>
      <c r="O39" s="219">
        <v>47</v>
      </c>
    </row>
    <row r="40" spans="1:15" ht="13.15" customHeight="1">
      <c r="A40" s="3173" t="s">
        <v>742</v>
      </c>
      <c r="B40" s="3037"/>
      <c r="C40" s="3183"/>
      <c r="D40" s="1259"/>
      <c r="E40" s="1260">
        <v>45</v>
      </c>
      <c r="F40" s="1260">
        <v>44</v>
      </c>
      <c r="G40" s="1260">
        <v>37</v>
      </c>
      <c r="H40" s="1260">
        <v>31</v>
      </c>
      <c r="I40" s="1275"/>
      <c r="J40" s="1256"/>
      <c r="K40" s="1260">
        <v>63</v>
      </c>
      <c r="L40" s="1260">
        <v>62</v>
      </c>
      <c r="M40" s="1260">
        <v>56</v>
      </c>
      <c r="N40" s="1260">
        <v>37</v>
      </c>
      <c r="O40" s="1256"/>
    </row>
    <row r="41" spans="1:15" ht="13.15" customHeight="1">
      <c r="A41" s="3170" t="s">
        <v>743</v>
      </c>
      <c r="B41" s="3127"/>
      <c r="C41" s="3136"/>
      <c r="D41" s="1259"/>
      <c r="E41" s="1257"/>
      <c r="F41" s="1257"/>
      <c r="G41" s="219">
        <v>21</v>
      </c>
      <c r="H41" s="219">
        <v>20</v>
      </c>
      <c r="I41" s="1275"/>
      <c r="J41" s="1256"/>
      <c r="K41" s="1260"/>
      <c r="L41" s="1260"/>
      <c r="M41" s="1260">
        <v>54</v>
      </c>
      <c r="N41" s="1260">
        <v>52</v>
      </c>
      <c r="O41" s="1256"/>
    </row>
    <row r="42" spans="1:15" ht="13.15" customHeight="1">
      <c r="A42" s="3173" t="s">
        <v>102</v>
      </c>
      <c r="B42" s="3037"/>
      <c r="C42" s="3183"/>
      <c r="D42" s="887">
        <v>27</v>
      </c>
      <c r="E42" s="1260">
        <v>37</v>
      </c>
      <c r="F42" s="1260">
        <v>37</v>
      </c>
      <c r="G42" s="1260">
        <v>37</v>
      </c>
      <c r="H42" s="1260">
        <v>39</v>
      </c>
      <c r="I42" s="1274">
        <v>31</v>
      </c>
      <c r="J42" s="887">
        <v>53</v>
      </c>
      <c r="K42" s="1260">
        <v>60</v>
      </c>
      <c r="L42" s="1260">
        <v>63</v>
      </c>
      <c r="M42" s="1260">
        <v>63</v>
      </c>
      <c r="N42" s="1260">
        <v>60</v>
      </c>
      <c r="O42" s="1260">
        <v>49</v>
      </c>
    </row>
    <row r="43" spans="1:15" ht="13.15" customHeight="1">
      <c r="A43" s="3170" t="s">
        <v>103</v>
      </c>
      <c r="B43" s="3127"/>
      <c r="C43" s="3136"/>
      <c r="D43" s="424">
        <v>26</v>
      </c>
      <c r="E43" s="219">
        <v>36</v>
      </c>
      <c r="F43" s="219">
        <v>36</v>
      </c>
      <c r="G43" s="219">
        <v>29</v>
      </c>
      <c r="H43" s="219">
        <v>32</v>
      </c>
      <c r="I43" s="215">
        <v>22</v>
      </c>
      <c r="J43" s="424">
        <v>46</v>
      </c>
      <c r="K43" s="219">
        <v>62</v>
      </c>
      <c r="L43" s="219">
        <v>60</v>
      </c>
      <c r="M43" s="219">
        <v>65</v>
      </c>
      <c r="N43" s="219">
        <v>65</v>
      </c>
      <c r="O43" s="219">
        <v>52</v>
      </c>
    </row>
    <row r="44" spans="1:15" ht="13.15" customHeight="1">
      <c r="A44" s="3173" t="s">
        <v>101</v>
      </c>
      <c r="B44" s="3037"/>
      <c r="C44" s="3183"/>
      <c r="D44" s="1259"/>
      <c r="E44" s="1256"/>
      <c r="F44" s="1260">
        <v>27</v>
      </c>
      <c r="G44" s="1260">
        <v>26</v>
      </c>
      <c r="H44" s="1257"/>
      <c r="I44" s="1274">
        <v>22</v>
      </c>
      <c r="J44" s="1256"/>
      <c r="K44" s="1256"/>
      <c r="L44" s="1260">
        <v>55</v>
      </c>
      <c r="M44" s="1260">
        <v>57</v>
      </c>
      <c r="N44" s="1256"/>
      <c r="O44" s="1260">
        <v>65</v>
      </c>
    </row>
    <row r="45" spans="1:15" ht="13.15" customHeight="1">
      <c r="A45" s="3170" t="s">
        <v>104</v>
      </c>
      <c r="B45" s="3127"/>
      <c r="C45" s="3136"/>
      <c r="D45" s="424">
        <v>30</v>
      </c>
      <c r="E45" s="219">
        <v>30</v>
      </c>
      <c r="F45" s="219">
        <v>23</v>
      </c>
      <c r="G45" s="219">
        <v>21</v>
      </c>
      <c r="H45" s="219">
        <v>21</v>
      </c>
      <c r="I45" s="215">
        <v>13</v>
      </c>
      <c r="J45" s="424">
        <v>55</v>
      </c>
      <c r="K45" s="219">
        <v>56</v>
      </c>
      <c r="L45" s="219">
        <v>51</v>
      </c>
      <c r="M45" s="219">
        <v>44</v>
      </c>
      <c r="N45" s="219">
        <v>38</v>
      </c>
      <c r="O45" s="219">
        <v>26</v>
      </c>
    </row>
    <row r="46" spans="1:15" ht="13.15" customHeight="1">
      <c r="A46" s="3173" t="s">
        <v>105</v>
      </c>
      <c r="B46" s="3037"/>
      <c r="C46" s="3183"/>
      <c r="D46" s="1259"/>
      <c r="E46" s="1256"/>
      <c r="F46" s="1260">
        <v>34</v>
      </c>
      <c r="G46" s="1260">
        <v>29</v>
      </c>
      <c r="H46" s="1257"/>
      <c r="I46" s="1273"/>
      <c r="J46" s="1256"/>
      <c r="K46" s="1256"/>
      <c r="L46" s="1260">
        <v>75</v>
      </c>
      <c r="M46" s="1260">
        <v>67</v>
      </c>
      <c r="N46" s="1256"/>
      <c r="O46" s="1256"/>
    </row>
    <row r="47" spans="1:15" ht="13.15" customHeight="1">
      <c r="A47" s="3170" t="s">
        <v>106</v>
      </c>
      <c r="B47" s="3127"/>
      <c r="C47" s="3136"/>
      <c r="D47" s="1259"/>
      <c r="E47" s="1256"/>
      <c r="F47" s="219">
        <v>18</v>
      </c>
      <c r="G47" s="1256"/>
      <c r="H47" s="1256"/>
      <c r="I47" s="1275"/>
      <c r="J47" s="1256"/>
      <c r="K47" s="1256"/>
      <c r="L47" s="219">
        <v>20</v>
      </c>
      <c r="M47" s="1256"/>
      <c r="N47" s="1256"/>
      <c r="O47" s="1256"/>
    </row>
    <row r="48" spans="1:15" ht="13.15" customHeight="1">
      <c r="A48" s="3173" t="s">
        <v>107</v>
      </c>
      <c r="B48" s="3037"/>
      <c r="C48" s="3183"/>
      <c r="D48" s="887">
        <v>38</v>
      </c>
      <c r="E48" s="1260">
        <v>40</v>
      </c>
      <c r="F48" s="1260">
        <v>39</v>
      </c>
      <c r="G48" s="1260">
        <v>31</v>
      </c>
      <c r="H48" s="1260">
        <v>29</v>
      </c>
      <c r="I48" s="1274">
        <v>18</v>
      </c>
      <c r="J48" s="1260">
        <v>55</v>
      </c>
      <c r="K48" s="1260">
        <v>56</v>
      </c>
      <c r="L48" s="1260">
        <v>58</v>
      </c>
      <c r="M48" s="1260">
        <v>61</v>
      </c>
      <c r="N48" s="1260">
        <v>54</v>
      </c>
      <c r="O48" s="1260">
        <v>39</v>
      </c>
    </row>
    <row r="49" spans="1:17" ht="13.15" customHeight="1">
      <c r="A49" s="3170" t="s">
        <v>402</v>
      </c>
      <c r="B49" s="3127"/>
      <c r="C49" s="3136"/>
      <c r="D49" s="424">
        <v>36</v>
      </c>
      <c r="E49" s="219">
        <v>34</v>
      </c>
      <c r="F49" s="219">
        <v>29</v>
      </c>
      <c r="G49" s="219">
        <v>22</v>
      </c>
      <c r="H49" s="1256"/>
      <c r="I49" s="1275"/>
      <c r="J49" s="424">
        <v>74</v>
      </c>
      <c r="K49" s="219">
        <v>76</v>
      </c>
      <c r="L49" s="219">
        <v>74</v>
      </c>
      <c r="M49" s="219">
        <v>70</v>
      </c>
      <c r="N49" s="1256"/>
      <c r="O49" s="1256"/>
    </row>
    <row r="50" spans="1:17" ht="12" customHeight="1">
      <c r="A50" s="3198" t="s">
        <v>749</v>
      </c>
      <c r="B50" s="3199"/>
      <c r="C50" s="3200"/>
      <c r="D50" s="1267">
        <v>28</v>
      </c>
      <c r="E50" s="2241">
        <v>26</v>
      </c>
      <c r="F50" s="2241">
        <v>17</v>
      </c>
      <c r="G50" s="2241">
        <v>14</v>
      </c>
      <c r="H50" s="2241">
        <v>12</v>
      </c>
      <c r="I50" s="1276">
        <v>6</v>
      </c>
      <c r="J50" s="2241">
        <v>39</v>
      </c>
      <c r="K50" s="2241">
        <v>40</v>
      </c>
      <c r="L50" s="2241">
        <v>35</v>
      </c>
      <c r="M50" s="2241">
        <v>33</v>
      </c>
      <c r="N50" s="2241">
        <v>27</v>
      </c>
      <c r="O50" s="2241">
        <v>22</v>
      </c>
    </row>
    <row r="51" spans="1:17" ht="12.4" customHeight="1">
      <c r="A51" s="3017" t="s">
        <v>666</v>
      </c>
      <c r="B51" s="3017"/>
      <c r="C51" s="3017"/>
      <c r="D51" s="2015"/>
      <c r="E51" s="2015"/>
      <c r="F51" s="2015"/>
      <c r="G51" s="2015"/>
      <c r="H51" s="2015"/>
      <c r="I51" s="2015"/>
      <c r="J51" s="2015"/>
      <c r="K51" s="2015"/>
      <c r="L51" s="2015"/>
      <c r="M51" s="2015"/>
      <c r="N51" s="2015"/>
      <c r="O51" s="2015"/>
    </row>
    <row r="52" spans="1:17" ht="12.4" customHeight="1">
      <c r="A52" s="2335" t="s">
        <v>637</v>
      </c>
      <c r="B52" s="2336"/>
      <c r="C52" s="2336"/>
      <c r="D52" s="2336"/>
      <c r="E52" s="2336"/>
      <c r="F52" s="2336"/>
      <c r="G52" s="2336"/>
      <c r="H52" s="2336"/>
      <c r="I52" s="2336"/>
      <c r="J52" s="2336"/>
      <c r="K52" s="2336"/>
      <c r="L52" s="2336"/>
      <c r="M52" s="2336"/>
      <c r="N52" s="2336"/>
      <c r="O52" s="2336"/>
    </row>
    <row r="53" spans="1:17" ht="12.4" customHeight="1">
      <c r="A53" s="2335" t="s">
        <v>745</v>
      </c>
      <c r="B53" s="2336"/>
      <c r="C53" s="2336"/>
      <c r="D53" s="2336"/>
      <c r="E53" s="2336"/>
      <c r="F53" s="2336"/>
      <c r="G53" s="2336"/>
      <c r="H53" s="2336"/>
      <c r="I53" s="2336"/>
      <c r="J53" s="2336"/>
      <c r="K53" s="2336"/>
      <c r="L53" s="2336"/>
      <c r="M53" s="2336"/>
      <c r="N53" s="2336"/>
      <c r="O53" s="2336"/>
    </row>
    <row r="54" spans="1:17" ht="12.4" customHeight="1">
      <c r="A54" s="2335" t="s">
        <v>1239</v>
      </c>
      <c r="B54" s="2336"/>
      <c r="C54" s="2336"/>
      <c r="D54" s="2336"/>
      <c r="E54" s="2336"/>
      <c r="F54" s="2336"/>
      <c r="G54" s="2336"/>
      <c r="H54" s="2336"/>
      <c r="I54" s="2336"/>
      <c r="J54" s="2336"/>
      <c r="K54" s="2336"/>
      <c r="L54" s="2336"/>
      <c r="M54" s="2336"/>
      <c r="N54" s="2336"/>
      <c r="O54" s="2336"/>
    </row>
    <row r="55" spans="1:17" ht="12.4" customHeight="1">
      <c r="A55" s="2335" t="s">
        <v>639</v>
      </c>
      <c r="B55" s="2336"/>
      <c r="C55" s="2336"/>
      <c r="D55" s="2336"/>
      <c r="E55" s="2336"/>
      <c r="F55" s="2336"/>
      <c r="G55" s="2336"/>
      <c r="H55" s="2336"/>
      <c r="I55" s="2336"/>
      <c r="J55" s="2336"/>
      <c r="K55" s="2336"/>
      <c r="L55" s="2336"/>
      <c r="M55" s="2336"/>
      <c r="N55" s="2336"/>
      <c r="O55" s="2336"/>
    </row>
    <row r="56" spans="1:17" ht="12.4" customHeight="1">
      <c r="A56" s="2335" t="s">
        <v>744</v>
      </c>
      <c r="B56" s="2336"/>
      <c r="C56" s="2336"/>
      <c r="D56" s="2336"/>
      <c r="E56" s="2336"/>
      <c r="F56" s="2336"/>
      <c r="G56" s="2336"/>
      <c r="H56" s="2336"/>
      <c r="I56" s="2336"/>
      <c r="J56" s="2336"/>
      <c r="K56" s="2336"/>
      <c r="L56" s="2336"/>
      <c r="M56" s="2336"/>
      <c r="N56" s="2336"/>
      <c r="O56" s="2336"/>
    </row>
    <row r="57" spans="1:17" ht="12.4" customHeight="1">
      <c r="A57" s="2335" t="s">
        <v>746</v>
      </c>
      <c r="B57" s="2336"/>
      <c r="C57" s="2336"/>
      <c r="D57" s="2336"/>
      <c r="E57" s="2336"/>
      <c r="F57" s="2336"/>
      <c r="G57" s="2336"/>
      <c r="H57" s="2336"/>
      <c r="I57" s="2336"/>
      <c r="J57" s="2336"/>
      <c r="K57" s="2336"/>
      <c r="L57" s="2336"/>
      <c r="M57" s="2336"/>
      <c r="N57" s="2336"/>
      <c r="O57" s="2336"/>
    </row>
    <row r="58" spans="1:17" s="2017" customFormat="1" ht="20.100000000000001" customHeight="1">
      <c r="A58" s="2335" t="s">
        <v>747</v>
      </c>
      <c r="B58" s="2336"/>
      <c r="C58" s="2336"/>
      <c r="D58" s="2336"/>
      <c r="E58" s="2336"/>
      <c r="F58" s="2336"/>
      <c r="G58" s="2336"/>
      <c r="H58" s="2336"/>
      <c r="I58" s="2336"/>
      <c r="J58" s="2336"/>
      <c r="K58" s="2336"/>
      <c r="L58" s="2336"/>
      <c r="M58" s="2336"/>
      <c r="N58" s="2336"/>
      <c r="O58" s="2336"/>
      <c r="Q58" s="214"/>
    </row>
    <row r="59" spans="1:17" s="2017" customFormat="1" ht="20.100000000000001" customHeight="1">
      <c r="A59" s="2332" t="s">
        <v>667</v>
      </c>
      <c r="B59" s="2332"/>
      <c r="C59" s="2332" t="s">
        <v>1240</v>
      </c>
      <c r="D59" s="2332"/>
      <c r="E59" s="2332"/>
      <c r="F59" s="2332"/>
      <c r="G59" s="2332"/>
      <c r="H59" s="2332"/>
      <c r="I59" s="2332"/>
      <c r="J59" s="2332"/>
      <c r="K59" s="2332"/>
      <c r="L59" s="2332"/>
      <c r="M59" s="2332"/>
      <c r="N59" s="2332"/>
      <c r="O59" s="2332"/>
      <c r="Q59" s="214"/>
    </row>
    <row r="60" spans="1:17" s="2017" customFormat="1" ht="20.100000000000001" customHeight="1">
      <c r="A60" s="833"/>
      <c r="B60" s="833"/>
      <c r="C60" s="2332"/>
      <c r="D60" s="2332"/>
      <c r="E60" s="2332"/>
      <c r="F60" s="2332"/>
      <c r="G60" s="2332"/>
      <c r="H60" s="2332"/>
      <c r="I60" s="2332"/>
      <c r="J60" s="2332"/>
      <c r="K60" s="2332"/>
      <c r="L60" s="2332"/>
      <c r="M60" s="2332"/>
      <c r="N60" s="2332"/>
      <c r="O60" s="2332"/>
      <c r="Q60" s="214"/>
    </row>
    <row r="61" spans="1:17" ht="42" customHeight="1">
      <c r="A61" s="833"/>
      <c r="B61" s="833"/>
      <c r="C61" s="2332"/>
      <c r="D61" s="2332"/>
      <c r="E61" s="2332"/>
      <c r="F61" s="2332"/>
      <c r="G61" s="2332"/>
      <c r="H61" s="2332"/>
      <c r="I61" s="2332"/>
      <c r="J61" s="2332"/>
      <c r="K61" s="2332"/>
      <c r="L61" s="2332"/>
      <c r="M61" s="2332"/>
      <c r="N61" s="2332"/>
      <c r="O61" s="2332"/>
    </row>
    <row r="62" spans="1:17" ht="12" customHeight="1">
      <c r="A62" s="923"/>
      <c r="B62" s="923"/>
      <c r="C62" s="2336"/>
      <c r="D62" s="2336"/>
      <c r="E62" s="2336"/>
      <c r="F62" s="2336"/>
      <c r="G62" s="2336"/>
      <c r="H62" s="2336"/>
      <c r="I62" s="2336"/>
      <c r="J62" s="2336"/>
      <c r="K62" s="2336"/>
      <c r="L62" s="2336"/>
      <c r="M62" s="2336"/>
      <c r="N62" s="2336"/>
      <c r="O62" s="2336"/>
    </row>
    <row r="63" spans="1:17" ht="12" customHeight="1">
      <c r="A63" s="923"/>
      <c r="B63" s="923"/>
      <c r="C63" s="2336"/>
      <c r="D63" s="2336"/>
      <c r="E63" s="2336"/>
      <c r="F63" s="2336"/>
      <c r="G63" s="2336"/>
      <c r="H63" s="2336"/>
      <c r="I63" s="2336"/>
      <c r="J63" s="2336"/>
      <c r="K63" s="2336"/>
      <c r="L63" s="2336"/>
      <c r="M63" s="2336"/>
      <c r="N63" s="2336"/>
      <c r="O63" s="2336"/>
    </row>
    <row r="64" spans="1:17">
      <c r="A64" s="923"/>
      <c r="B64" s="923"/>
      <c r="C64" s="2336"/>
      <c r="D64" s="2336"/>
      <c r="E64" s="2336"/>
      <c r="F64" s="2336"/>
      <c r="G64" s="2336"/>
      <c r="H64" s="2336"/>
      <c r="I64" s="2336"/>
      <c r="J64" s="2336"/>
      <c r="K64" s="2336"/>
      <c r="L64" s="2336"/>
      <c r="M64" s="2336"/>
      <c r="N64" s="2336"/>
      <c r="O64" s="2336"/>
    </row>
  </sheetData>
  <mergeCells count="63">
    <mergeCell ref="C62:O62"/>
    <mergeCell ref="C63:O64"/>
    <mergeCell ref="A55:O55"/>
    <mergeCell ref="A56:O56"/>
    <mergeCell ref="A57:O57"/>
    <mergeCell ref="A58:O58"/>
    <mergeCell ref="A59:B59"/>
    <mergeCell ref="C59:O61"/>
    <mergeCell ref="A54:O54"/>
    <mergeCell ref="A43:C43"/>
    <mergeCell ref="A44:C44"/>
    <mergeCell ref="A45:C45"/>
    <mergeCell ref="A46:C46"/>
    <mergeCell ref="A47:C47"/>
    <mergeCell ref="A48:C48"/>
    <mergeCell ref="A49:C49"/>
    <mergeCell ref="A50:C50"/>
    <mergeCell ref="A51:C51"/>
    <mergeCell ref="A52:O52"/>
    <mergeCell ref="A53:O53"/>
    <mergeCell ref="A42:C42"/>
    <mergeCell ref="A31:C31"/>
    <mergeCell ref="A32:C32"/>
    <mergeCell ref="A33:C33"/>
    <mergeCell ref="A34:C34"/>
    <mergeCell ref="A35:C35"/>
    <mergeCell ref="A36:C36"/>
    <mergeCell ref="A37:C37"/>
    <mergeCell ref="A38:C38"/>
    <mergeCell ref="A39:C39"/>
    <mergeCell ref="A40:C40"/>
    <mergeCell ref="A41:C41"/>
    <mergeCell ref="A30:C30"/>
    <mergeCell ref="A19:C19"/>
    <mergeCell ref="A20:C20"/>
    <mergeCell ref="A21:C21"/>
    <mergeCell ref="A22:C22"/>
    <mergeCell ref="A23:C23"/>
    <mergeCell ref="A24:C24"/>
    <mergeCell ref="A25:C25"/>
    <mergeCell ref="A26:C26"/>
    <mergeCell ref="A27:C27"/>
    <mergeCell ref="A28:C28"/>
    <mergeCell ref="A29:C29"/>
    <mergeCell ref="A18:C18"/>
    <mergeCell ref="A8:C8"/>
    <mergeCell ref="A9:C9"/>
    <mergeCell ref="A10:C10"/>
    <mergeCell ref="A11:C11"/>
    <mergeCell ref="A12:C12"/>
    <mergeCell ref="A13:C13"/>
    <mergeCell ref="A14:C14"/>
    <mergeCell ref="A15:C15"/>
    <mergeCell ref="A16:C16"/>
    <mergeCell ref="A17:C17"/>
    <mergeCell ref="A5:C5"/>
    <mergeCell ref="A6:C6"/>
    <mergeCell ref="A7:C7"/>
    <mergeCell ref="A1:O1"/>
    <mergeCell ref="A2:C3"/>
    <mergeCell ref="D2:I2"/>
    <mergeCell ref="J2:O2"/>
    <mergeCell ref="A4:C4"/>
  </mergeCells>
  <pageMargins left="0.75" right="0.75" top="1" bottom="1" header="0.5" footer="0.5"/>
  <pageSetup orientation="landscape" horizontalDpi="1200" verticalDpi="1200" r:id="rId1"/>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indexed="13"/>
  </sheetPr>
  <dimension ref="A1:S65"/>
  <sheetViews>
    <sheetView showGridLines="0" workbookViewId="0">
      <selection sqref="A1:O1"/>
    </sheetView>
  </sheetViews>
  <sheetFormatPr defaultRowHeight="12.75"/>
  <cols>
    <col min="1" max="1" width="4.5703125" style="214" customWidth="1"/>
    <col min="2" max="2" width="2.5703125" style="214" customWidth="1"/>
    <col min="3" max="3" width="12" style="214" customWidth="1"/>
    <col min="4" max="15" width="7.7109375" style="214" customWidth="1"/>
    <col min="16" max="16384" width="9.140625" style="214"/>
  </cols>
  <sheetData>
    <row r="1" spans="1:19" ht="23.25" customHeight="1">
      <c r="A1" s="3207" t="s">
        <v>1241</v>
      </c>
      <c r="B1" s="3208"/>
      <c r="C1" s="3209"/>
      <c r="D1" s="3210"/>
      <c r="E1" s="3210"/>
      <c r="F1" s="3210"/>
      <c r="G1" s="3210"/>
      <c r="H1" s="3210"/>
      <c r="I1" s="3210"/>
      <c r="J1" s="3210"/>
      <c r="K1" s="3210"/>
      <c r="L1" s="3210"/>
      <c r="M1" s="3210"/>
      <c r="N1" s="3210"/>
      <c r="O1" s="3210"/>
    </row>
    <row r="3" spans="1:19" ht="12" customHeight="1">
      <c r="A3" s="2997" t="s">
        <v>562</v>
      </c>
      <c r="B3" s="3010"/>
      <c r="C3" s="3010"/>
      <c r="D3" s="2339" t="s">
        <v>565</v>
      </c>
      <c r="E3" s="2339"/>
      <c r="F3" s="2339"/>
      <c r="G3" s="2339"/>
      <c r="H3" s="2339"/>
      <c r="I3" s="2339"/>
      <c r="J3" s="2339" t="s">
        <v>736</v>
      </c>
      <c r="K3" s="2339"/>
      <c r="L3" s="2339"/>
      <c r="M3" s="2339"/>
      <c r="N3" s="2523"/>
      <c r="O3" s="2523"/>
    </row>
    <row r="4" spans="1:19" ht="12" customHeight="1">
      <c r="A4" s="3011"/>
      <c r="B4" s="3010"/>
      <c r="C4" s="3010"/>
      <c r="D4" s="1173">
        <v>1995</v>
      </c>
      <c r="E4" s="1173">
        <v>1999</v>
      </c>
      <c r="F4" s="1173">
        <v>2003</v>
      </c>
      <c r="G4" s="1173">
        <v>2007</v>
      </c>
      <c r="H4" s="1173">
        <v>2011</v>
      </c>
      <c r="I4" s="1173">
        <v>2015</v>
      </c>
      <c r="J4" s="1173">
        <v>1995</v>
      </c>
      <c r="K4" s="1173">
        <v>1999</v>
      </c>
      <c r="L4" s="1173">
        <v>2003</v>
      </c>
      <c r="M4" s="1173">
        <v>2007</v>
      </c>
      <c r="N4" s="1177">
        <v>2011</v>
      </c>
      <c r="O4" s="1177">
        <v>2015</v>
      </c>
    </row>
    <row r="5" spans="1:19" ht="13.15" customHeight="1">
      <c r="A5" s="3173" t="s">
        <v>737</v>
      </c>
      <c r="B5" s="3037"/>
      <c r="C5" s="3183"/>
      <c r="D5" s="1270"/>
      <c r="E5" s="1271"/>
      <c r="F5" s="1271"/>
      <c r="G5" s="1271"/>
      <c r="H5" s="1260">
        <v>8</v>
      </c>
      <c r="I5" s="1260">
        <v>10</v>
      </c>
      <c r="J5" s="1251"/>
      <c r="K5" s="1252"/>
      <c r="L5" s="1252"/>
      <c r="M5" s="1252"/>
      <c r="N5" s="1260">
        <v>3</v>
      </c>
      <c r="O5" s="1260">
        <v>4</v>
      </c>
    </row>
    <row r="6" spans="1:19" ht="13.15" customHeight="1">
      <c r="A6" s="3193" t="s">
        <v>566</v>
      </c>
      <c r="B6" s="3032"/>
      <c r="C6" s="3194"/>
      <c r="D6" s="1259"/>
      <c r="E6" s="1256"/>
      <c r="F6" s="1256"/>
      <c r="G6" s="219">
        <v>4</v>
      </c>
      <c r="H6" s="1257"/>
      <c r="I6" s="1257"/>
      <c r="J6" s="1259"/>
      <c r="K6" s="1256"/>
      <c r="L6" s="1256"/>
      <c r="M6" s="219">
        <v>5</v>
      </c>
      <c r="N6" s="1257"/>
      <c r="O6" s="1257"/>
    </row>
    <row r="7" spans="1:19" ht="13.15" customHeight="1">
      <c r="A7" s="3173" t="s">
        <v>567</v>
      </c>
      <c r="B7" s="3037"/>
      <c r="C7" s="3183"/>
      <c r="D7" s="1259"/>
      <c r="E7" s="1256"/>
      <c r="F7" s="1260">
        <v>23</v>
      </c>
      <c r="G7" s="1260">
        <v>22</v>
      </c>
      <c r="H7" s="1256"/>
      <c r="I7" s="1260">
        <v>21</v>
      </c>
      <c r="J7" s="1259"/>
      <c r="K7" s="1256"/>
      <c r="L7" s="1253">
        <v>14</v>
      </c>
      <c r="M7" s="1253">
        <v>14</v>
      </c>
      <c r="N7" s="1257"/>
      <c r="O7" s="1260">
        <v>10</v>
      </c>
    </row>
    <row r="8" spans="1:19" ht="13.15" customHeight="1">
      <c r="A8" s="3193" t="s">
        <v>568</v>
      </c>
      <c r="B8" s="3032"/>
      <c r="C8" s="3194"/>
      <c r="D8" s="1259"/>
      <c r="E8" s="1256"/>
      <c r="F8" s="219">
        <v>31</v>
      </c>
      <c r="G8" s="219">
        <v>25</v>
      </c>
      <c r="H8" s="219">
        <v>26</v>
      </c>
      <c r="I8" s="219">
        <v>18</v>
      </c>
      <c r="J8" s="1259"/>
      <c r="K8" s="1256"/>
      <c r="L8" s="1261">
        <v>6</v>
      </c>
      <c r="M8" s="1261">
        <v>8</v>
      </c>
      <c r="N8" s="1261">
        <v>7</v>
      </c>
      <c r="O8" s="1261">
        <v>3</v>
      </c>
      <c r="Q8" s="2863"/>
      <c r="R8" s="2863"/>
      <c r="S8" s="2863"/>
    </row>
    <row r="9" spans="1:19" ht="13.15" customHeight="1">
      <c r="A9" s="3204" t="s">
        <v>738</v>
      </c>
      <c r="B9" s="3205"/>
      <c r="C9" s="3206"/>
      <c r="D9" s="1259"/>
      <c r="E9" s="1256"/>
      <c r="F9" s="1257"/>
      <c r="G9" s="1260">
        <v>14</v>
      </c>
      <c r="H9" s="1260">
        <v>6</v>
      </c>
      <c r="I9" s="1256"/>
      <c r="J9" s="1259"/>
      <c r="K9" s="1257"/>
      <c r="L9" s="1257"/>
      <c r="M9" s="1253">
        <v>8</v>
      </c>
      <c r="N9" s="1253">
        <v>5</v>
      </c>
      <c r="O9" s="1256"/>
    </row>
    <row r="10" spans="1:19" ht="13.15" customHeight="1">
      <c r="A10" s="3170" t="s">
        <v>569</v>
      </c>
      <c r="B10" s="3127"/>
      <c r="C10" s="3136"/>
      <c r="D10" s="1259"/>
      <c r="E10" s="1261">
        <v>14</v>
      </c>
      <c r="F10" s="1261">
        <v>22</v>
      </c>
      <c r="G10" s="1261">
        <v>24</v>
      </c>
      <c r="H10" s="1261">
        <v>26</v>
      </c>
      <c r="I10" s="1261">
        <v>30</v>
      </c>
      <c r="J10" s="1259"/>
      <c r="K10" s="1261">
        <v>3</v>
      </c>
      <c r="L10" s="1261">
        <v>3</v>
      </c>
      <c r="M10" s="1261">
        <v>3</v>
      </c>
      <c r="N10" s="1261">
        <v>4</v>
      </c>
      <c r="O10" s="1261">
        <v>3</v>
      </c>
    </row>
    <row r="11" spans="1:19" ht="13.15" customHeight="1">
      <c r="A11" s="3173" t="s">
        <v>570</v>
      </c>
      <c r="B11" s="3037"/>
      <c r="C11" s="3183"/>
      <c r="D11" s="887">
        <v>8</v>
      </c>
      <c r="E11" s="1260">
        <v>17</v>
      </c>
      <c r="F11" s="1260">
        <v>23</v>
      </c>
      <c r="G11" s="1260">
        <v>19</v>
      </c>
      <c r="H11" s="1260">
        <v>19</v>
      </c>
      <c r="I11" s="1260">
        <v>22</v>
      </c>
      <c r="J11" s="887">
        <v>13</v>
      </c>
      <c r="K11" s="1260">
        <v>13</v>
      </c>
      <c r="L11" s="1260">
        <v>14</v>
      </c>
      <c r="M11" s="1260">
        <v>11</v>
      </c>
      <c r="N11" s="1260">
        <v>28</v>
      </c>
      <c r="O11" s="1260">
        <v>25</v>
      </c>
    </row>
    <row r="12" spans="1:19" ht="13.15" customHeight="1">
      <c r="A12" s="3193" t="s">
        <v>571</v>
      </c>
      <c r="B12" s="3032"/>
      <c r="C12" s="3194"/>
      <c r="D12" s="424">
        <v>6</v>
      </c>
      <c r="E12" s="219">
        <v>3</v>
      </c>
      <c r="F12" s="219">
        <v>5</v>
      </c>
      <c r="G12" s="219">
        <v>7</v>
      </c>
      <c r="H12" s="219">
        <v>10</v>
      </c>
      <c r="I12" s="219">
        <v>10</v>
      </c>
      <c r="J12" s="1259">
        <v>3</v>
      </c>
      <c r="K12" s="1256"/>
      <c r="L12" s="219">
        <v>18</v>
      </c>
      <c r="M12" s="219">
        <v>16</v>
      </c>
      <c r="N12" s="219">
        <v>8</v>
      </c>
      <c r="O12" s="219">
        <v>8</v>
      </c>
    </row>
    <row r="13" spans="1:19" ht="13.15" customHeight="1">
      <c r="A13" s="3173" t="s">
        <v>572</v>
      </c>
      <c r="B13" s="3037"/>
      <c r="C13" s="3183"/>
      <c r="D13" s="887">
        <v>23</v>
      </c>
      <c r="E13" s="1260">
        <v>35</v>
      </c>
      <c r="F13" s="1260">
        <v>44</v>
      </c>
      <c r="G13" s="1260">
        <v>46</v>
      </c>
      <c r="H13" s="1260">
        <v>43</v>
      </c>
      <c r="I13" s="1260">
        <v>37</v>
      </c>
      <c r="J13" s="887">
        <v>8</v>
      </c>
      <c r="K13" s="1260">
        <v>7</v>
      </c>
      <c r="L13" s="1260">
        <v>9</v>
      </c>
      <c r="M13" s="1260">
        <v>7</v>
      </c>
      <c r="N13" s="1260">
        <v>8</v>
      </c>
      <c r="O13" s="1260">
        <v>6</v>
      </c>
    </row>
    <row r="14" spans="1:19" ht="13.15" customHeight="1">
      <c r="A14" s="3193" t="s">
        <v>573</v>
      </c>
      <c r="B14" s="3032"/>
      <c r="C14" s="3194"/>
      <c r="D14" s="424">
        <v>18</v>
      </c>
      <c r="E14" s="219">
        <v>25</v>
      </c>
      <c r="F14" s="219">
        <v>23</v>
      </c>
      <c r="G14" s="1256"/>
      <c r="H14" s="219">
        <v>18</v>
      </c>
      <c r="I14" s="219">
        <v>13</v>
      </c>
      <c r="J14" s="424">
        <v>6</v>
      </c>
      <c r="K14" s="219">
        <v>7</v>
      </c>
      <c r="L14" s="219">
        <v>8</v>
      </c>
      <c r="M14" s="219"/>
      <c r="N14" s="219">
        <v>4</v>
      </c>
      <c r="O14" s="219">
        <v>4</v>
      </c>
    </row>
    <row r="15" spans="1:19" ht="13.15" customHeight="1">
      <c r="A15" s="3173" t="s">
        <v>574</v>
      </c>
      <c r="B15" s="3037"/>
      <c r="C15" s="3183"/>
      <c r="D15" s="887">
        <v>8</v>
      </c>
      <c r="E15" s="1260">
        <v>16</v>
      </c>
      <c r="F15" s="1260">
        <v>24</v>
      </c>
      <c r="G15" s="1260">
        <v>28</v>
      </c>
      <c r="H15" s="1260">
        <v>26</v>
      </c>
      <c r="I15" s="1260">
        <v>26</v>
      </c>
      <c r="J15" s="887">
        <v>8</v>
      </c>
      <c r="K15" s="1260">
        <v>7</v>
      </c>
      <c r="L15" s="1260">
        <v>8</v>
      </c>
      <c r="M15" s="1260">
        <v>9</v>
      </c>
      <c r="N15" s="1260">
        <v>15</v>
      </c>
      <c r="O15" s="1260">
        <v>13</v>
      </c>
    </row>
    <row r="16" spans="1:19" ht="13.15" customHeight="1">
      <c r="A16" s="3193" t="s">
        <v>575</v>
      </c>
      <c r="B16" s="3032"/>
      <c r="C16" s="3194"/>
      <c r="D16" s="424">
        <v>12</v>
      </c>
      <c r="E16" s="219">
        <v>8</v>
      </c>
      <c r="F16" s="219">
        <v>10</v>
      </c>
      <c r="G16" s="219">
        <v>6</v>
      </c>
      <c r="H16" s="1256"/>
      <c r="I16" s="1256">
        <v>6</v>
      </c>
      <c r="J16" s="424">
        <v>8</v>
      </c>
      <c r="K16" s="219">
        <v>5</v>
      </c>
      <c r="L16" s="219">
        <v>11</v>
      </c>
      <c r="M16" s="219">
        <v>8</v>
      </c>
      <c r="N16" s="219">
        <v>6</v>
      </c>
      <c r="O16" s="219">
        <v>2</v>
      </c>
    </row>
    <row r="17" spans="1:15" ht="13.15" customHeight="1">
      <c r="A17" s="3173" t="s">
        <v>576</v>
      </c>
      <c r="B17" s="3037"/>
      <c r="C17" s="3183"/>
      <c r="D17" s="887">
        <v>5</v>
      </c>
      <c r="E17" s="1260">
        <v>10</v>
      </c>
      <c r="F17" s="1260">
        <v>11</v>
      </c>
      <c r="G17" s="1260">
        <v>8</v>
      </c>
      <c r="H17" s="1260">
        <v>11</v>
      </c>
      <c r="I17" s="1260">
        <v>9</v>
      </c>
      <c r="J17" s="887">
        <v>4</v>
      </c>
      <c r="K17" s="1260">
        <v>5</v>
      </c>
      <c r="L17" s="1260">
        <v>8</v>
      </c>
      <c r="M17" s="1260">
        <v>10</v>
      </c>
      <c r="N17" s="1260">
        <v>10</v>
      </c>
      <c r="O17" s="1260">
        <v>8</v>
      </c>
    </row>
    <row r="18" spans="1:15" ht="13.15" customHeight="1">
      <c r="A18" s="3170" t="s">
        <v>577</v>
      </c>
      <c r="B18" s="3127"/>
      <c r="C18" s="3136"/>
      <c r="D18" s="1259"/>
      <c r="E18" s="1261">
        <v>35</v>
      </c>
      <c r="F18" s="1261">
        <v>38</v>
      </c>
      <c r="G18" s="1261">
        <v>33</v>
      </c>
      <c r="H18" s="1261">
        <v>39</v>
      </c>
      <c r="I18" s="1261">
        <v>32</v>
      </c>
      <c r="J18" s="1259"/>
      <c r="K18" s="1261">
        <v>11</v>
      </c>
      <c r="L18" s="1261">
        <v>11</v>
      </c>
      <c r="M18" s="1261">
        <v>12</v>
      </c>
      <c r="N18" s="1261">
        <v>12</v>
      </c>
      <c r="O18" s="1261">
        <v>6</v>
      </c>
    </row>
    <row r="19" spans="1:15" ht="13.15" customHeight="1">
      <c r="A19" s="3173" t="s">
        <v>578</v>
      </c>
      <c r="B19" s="3037"/>
      <c r="C19" s="3183"/>
      <c r="D19" s="1259"/>
      <c r="E19" s="1256"/>
      <c r="F19" s="1260">
        <v>31</v>
      </c>
      <c r="G19" s="1260">
        <v>23</v>
      </c>
      <c r="H19" s="1260">
        <v>21</v>
      </c>
      <c r="I19" s="1256"/>
      <c r="J19" s="1259"/>
      <c r="K19" s="1256"/>
      <c r="L19" s="1260">
        <v>12</v>
      </c>
      <c r="M19" s="1260">
        <v>11</v>
      </c>
      <c r="N19" s="1260">
        <v>10</v>
      </c>
      <c r="O19" s="1256"/>
    </row>
    <row r="20" spans="1:15" ht="13.15" customHeight="1">
      <c r="A20" s="3170" t="s">
        <v>155</v>
      </c>
      <c r="B20" s="3127"/>
      <c r="C20" s="3136"/>
      <c r="D20" s="1259"/>
      <c r="E20" s="1256"/>
      <c r="F20" s="1256"/>
      <c r="G20" s="1256"/>
      <c r="H20" s="1256"/>
      <c r="I20" s="219">
        <v>15</v>
      </c>
      <c r="J20" s="1259"/>
      <c r="K20" s="1256"/>
      <c r="L20" s="1256"/>
      <c r="M20" s="1256"/>
      <c r="N20" s="1256"/>
      <c r="O20" s="219">
        <v>12</v>
      </c>
    </row>
    <row r="21" spans="1:15" ht="13.15" customHeight="1">
      <c r="A21" s="3173" t="s">
        <v>579</v>
      </c>
      <c r="B21" s="3037"/>
      <c r="C21" s="3183"/>
      <c r="D21" s="1259"/>
      <c r="E21" s="1260">
        <v>10</v>
      </c>
      <c r="F21" s="1260">
        <v>7</v>
      </c>
      <c r="G21" s="1260">
        <v>9</v>
      </c>
      <c r="H21" s="1260">
        <v>11</v>
      </c>
      <c r="I21" s="1260">
        <v>11</v>
      </c>
      <c r="J21" s="1259"/>
      <c r="K21" s="1260">
        <v>14</v>
      </c>
      <c r="L21" s="1260">
        <v>15</v>
      </c>
      <c r="M21" s="1260">
        <v>9</v>
      </c>
      <c r="N21" s="1260">
        <v>14</v>
      </c>
      <c r="O21" s="1260">
        <v>13</v>
      </c>
    </row>
    <row r="22" spans="1:15" ht="13.15" customHeight="1">
      <c r="A22" s="3170" t="s">
        <v>580</v>
      </c>
      <c r="B22" s="3127"/>
      <c r="C22" s="3136"/>
      <c r="D22" s="1259"/>
      <c r="E22" s="219">
        <v>21</v>
      </c>
      <c r="F22" s="219">
        <v>27</v>
      </c>
      <c r="G22" s="1256"/>
      <c r="H22" s="1256"/>
      <c r="I22" s="1256"/>
      <c r="J22" s="1259"/>
      <c r="K22" s="219">
        <v>19</v>
      </c>
      <c r="L22" s="219">
        <v>22</v>
      </c>
      <c r="M22" s="1256"/>
      <c r="N22" s="1256"/>
      <c r="O22" s="1256"/>
    </row>
    <row r="23" spans="1:15" ht="13.15" customHeight="1">
      <c r="A23" s="3173" t="s">
        <v>581</v>
      </c>
      <c r="B23" s="3037"/>
      <c r="C23" s="3183"/>
      <c r="D23" s="887">
        <v>5</v>
      </c>
      <c r="E23" s="1260">
        <v>12</v>
      </c>
      <c r="F23" s="1260">
        <v>16</v>
      </c>
      <c r="G23" s="1260">
        <v>15</v>
      </c>
      <c r="H23" s="1260">
        <v>20</v>
      </c>
      <c r="I23" s="1260">
        <v>14</v>
      </c>
      <c r="J23" s="887">
        <v>6</v>
      </c>
      <c r="K23" s="1260">
        <v>4</v>
      </c>
      <c r="L23" s="1260">
        <v>5</v>
      </c>
      <c r="M23" s="1260">
        <v>8</v>
      </c>
      <c r="N23" s="1260">
        <v>10</v>
      </c>
      <c r="O23" s="1260">
        <v>7</v>
      </c>
    </row>
    <row r="24" spans="1:15" ht="13.15" customHeight="1">
      <c r="A24" s="3170" t="s">
        <v>582</v>
      </c>
      <c r="B24" s="3127"/>
      <c r="C24" s="3136"/>
      <c r="D24" s="424">
        <v>10</v>
      </c>
      <c r="E24" s="219">
        <v>16</v>
      </c>
      <c r="F24" s="219">
        <v>13</v>
      </c>
      <c r="G24" s="219">
        <v>10</v>
      </c>
      <c r="H24" s="219">
        <v>11</v>
      </c>
      <c r="I24" s="219">
        <v>8</v>
      </c>
      <c r="J24" s="424">
        <v>8</v>
      </c>
      <c r="K24" s="219">
        <v>11</v>
      </c>
      <c r="L24" s="219">
        <v>12</v>
      </c>
      <c r="M24" s="219">
        <v>4</v>
      </c>
      <c r="N24" s="219">
        <v>3</v>
      </c>
      <c r="O24" s="219">
        <v>3</v>
      </c>
    </row>
    <row r="25" spans="1:15" ht="13.15" customHeight="1">
      <c r="A25" s="3173" t="s">
        <v>583</v>
      </c>
      <c r="B25" s="3037"/>
      <c r="C25" s="3183"/>
      <c r="D25" s="887">
        <v>37</v>
      </c>
      <c r="E25" s="1260">
        <v>32</v>
      </c>
      <c r="F25" s="1260">
        <v>40</v>
      </c>
      <c r="G25" s="1260">
        <v>23</v>
      </c>
      <c r="H25" s="1260">
        <v>19</v>
      </c>
      <c r="I25" s="1260">
        <v>20</v>
      </c>
      <c r="J25" s="1259"/>
      <c r="K25" s="1260">
        <v>22</v>
      </c>
      <c r="L25" s="1260">
        <v>18</v>
      </c>
      <c r="M25" s="1260">
        <v>15</v>
      </c>
      <c r="N25" s="1260">
        <v>9</v>
      </c>
      <c r="O25" s="1260">
        <v>11</v>
      </c>
    </row>
    <row r="26" spans="1:15" ht="13.15" customHeight="1">
      <c r="A26" s="3170" t="s">
        <v>584</v>
      </c>
      <c r="B26" s="3127"/>
      <c r="C26" s="3136"/>
      <c r="D26" s="1259"/>
      <c r="E26" s="1256"/>
      <c r="F26" s="219">
        <v>40</v>
      </c>
      <c r="G26" s="219">
        <v>35</v>
      </c>
      <c r="H26" s="1257"/>
      <c r="I26" s="1257"/>
      <c r="J26" s="1259"/>
      <c r="K26" s="1256"/>
      <c r="L26" s="219">
        <v>19</v>
      </c>
      <c r="M26" s="219">
        <v>17</v>
      </c>
      <c r="N26" s="1256"/>
      <c r="O26" s="1256"/>
    </row>
    <row r="27" spans="1:15" ht="13.15" customHeight="1">
      <c r="A27" s="3173" t="s">
        <v>585</v>
      </c>
      <c r="B27" s="3037"/>
      <c r="C27" s="3183"/>
      <c r="D27" s="887">
        <v>21</v>
      </c>
      <c r="E27" s="1260">
        <v>26</v>
      </c>
      <c r="F27" s="1260">
        <v>28</v>
      </c>
      <c r="G27" s="1260">
        <v>26</v>
      </c>
      <c r="H27" s="1260">
        <v>22</v>
      </c>
      <c r="I27" s="1260">
        <v>28</v>
      </c>
      <c r="J27" s="887">
        <v>8</v>
      </c>
      <c r="K27" s="1260">
        <v>6</v>
      </c>
      <c r="L27" s="1260">
        <v>6</v>
      </c>
      <c r="M27" s="1260">
        <v>5</v>
      </c>
      <c r="N27" s="1260">
        <v>3</v>
      </c>
      <c r="O27" s="1260">
        <v>3</v>
      </c>
    </row>
    <row r="28" spans="1:15" ht="13.15" customHeight="1">
      <c r="A28" s="3170" t="s">
        <v>586</v>
      </c>
      <c r="B28" s="3127"/>
      <c r="C28" s="3136"/>
      <c r="D28" s="1259"/>
      <c r="E28" s="219">
        <v>22</v>
      </c>
      <c r="F28" s="219">
        <v>17</v>
      </c>
      <c r="G28" s="219">
        <v>22</v>
      </c>
      <c r="H28" s="219">
        <v>27</v>
      </c>
      <c r="I28" s="219">
        <v>19</v>
      </c>
      <c r="J28" s="1259"/>
      <c r="K28" s="219">
        <v>6</v>
      </c>
      <c r="L28" s="219">
        <v>7</v>
      </c>
      <c r="M28" s="219">
        <v>13</v>
      </c>
      <c r="N28" s="219">
        <v>23</v>
      </c>
      <c r="O28" s="219">
        <v>18</v>
      </c>
    </row>
    <row r="29" spans="1:15" ht="13.15" customHeight="1">
      <c r="A29" s="3173" t="s">
        <v>739</v>
      </c>
      <c r="B29" s="3037"/>
      <c r="C29" s="3183"/>
      <c r="D29" s="1259"/>
      <c r="E29" s="1257"/>
      <c r="F29" s="1257"/>
      <c r="G29" s="1257"/>
      <c r="H29" s="1260">
        <v>25</v>
      </c>
      <c r="I29" s="1260">
        <v>31</v>
      </c>
      <c r="J29" s="1259"/>
      <c r="K29" s="1257"/>
      <c r="L29" s="1257"/>
      <c r="M29" s="1257"/>
      <c r="N29" s="1260">
        <v>10</v>
      </c>
      <c r="O29" s="1260">
        <v>8</v>
      </c>
    </row>
    <row r="30" spans="1:15" ht="13.15" customHeight="1">
      <c r="A30" s="3170" t="s">
        <v>587</v>
      </c>
      <c r="B30" s="3127"/>
      <c r="C30" s="3136"/>
      <c r="D30" s="424">
        <v>3</v>
      </c>
      <c r="E30" s="219">
        <v>15</v>
      </c>
      <c r="F30" s="219">
        <v>16</v>
      </c>
      <c r="G30" s="219">
        <v>20</v>
      </c>
      <c r="H30" s="219">
        <v>21</v>
      </c>
      <c r="I30" s="219">
        <v>19</v>
      </c>
      <c r="J30" s="424">
        <v>16</v>
      </c>
      <c r="K30" s="219">
        <v>10</v>
      </c>
      <c r="L30" s="219">
        <v>5</v>
      </c>
      <c r="M30" s="219">
        <v>3</v>
      </c>
      <c r="N30" s="219">
        <v>7</v>
      </c>
      <c r="O30" s="219">
        <v>8</v>
      </c>
    </row>
    <row r="31" spans="1:15" ht="13.15" customHeight="1">
      <c r="A31" s="3173" t="s">
        <v>748</v>
      </c>
      <c r="B31" s="3037"/>
      <c r="C31" s="3183"/>
      <c r="D31" s="1259"/>
      <c r="E31" s="1260">
        <v>10</v>
      </c>
      <c r="F31" s="1256"/>
      <c r="G31" s="1260">
        <v>8</v>
      </c>
      <c r="H31" s="1256"/>
      <c r="I31" s="1260">
        <v>7</v>
      </c>
      <c r="J31" s="1259"/>
      <c r="K31" s="1260">
        <v>4</v>
      </c>
      <c r="L31" s="1256"/>
      <c r="M31" s="1260">
        <v>2</v>
      </c>
      <c r="N31" s="1256"/>
      <c r="O31" s="1260">
        <v>2</v>
      </c>
    </row>
    <row r="32" spans="1:15" ht="13.15" customHeight="1">
      <c r="A32" s="3170" t="s">
        <v>588</v>
      </c>
      <c r="B32" s="3127"/>
      <c r="C32" s="3136"/>
      <c r="D32" s="424">
        <v>2</v>
      </c>
      <c r="E32" s="219">
        <v>8</v>
      </c>
      <c r="F32" s="219">
        <v>11</v>
      </c>
      <c r="G32" s="219">
        <v>15</v>
      </c>
      <c r="H32" s="219">
        <v>12</v>
      </c>
      <c r="I32" s="219">
        <v>14</v>
      </c>
      <c r="J32" s="424">
        <v>17</v>
      </c>
      <c r="K32" s="219">
        <v>16</v>
      </c>
      <c r="L32" s="219">
        <v>16</v>
      </c>
      <c r="M32" s="219">
        <v>16</v>
      </c>
      <c r="N32" s="219">
        <v>14</v>
      </c>
      <c r="O32" s="219">
        <v>8</v>
      </c>
    </row>
    <row r="33" spans="1:15" ht="13.15" customHeight="1">
      <c r="A33" s="3173" t="s">
        <v>740</v>
      </c>
      <c r="B33" s="3037"/>
      <c r="C33" s="3183"/>
      <c r="D33" s="1255"/>
      <c r="E33" s="1257"/>
      <c r="F33" s="1257"/>
      <c r="G33" s="1260">
        <v>7</v>
      </c>
      <c r="H33" s="1260">
        <v>7</v>
      </c>
      <c r="I33" s="1260">
        <v>6</v>
      </c>
      <c r="J33" s="1255"/>
      <c r="K33" s="1257"/>
      <c r="L33" s="1257"/>
      <c r="M33" s="1260">
        <v>2</v>
      </c>
      <c r="N33" s="1260">
        <v>2</v>
      </c>
      <c r="O33" s="1260">
        <v>1</v>
      </c>
    </row>
    <row r="34" spans="1:15" ht="13.15" customHeight="1">
      <c r="A34" s="3170" t="s">
        <v>589</v>
      </c>
      <c r="B34" s="3127"/>
      <c r="C34" s="3136"/>
      <c r="D34" s="1259"/>
      <c r="E34" s="1256"/>
      <c r="F34" s="1256"/>
      <c r="G34" s="219">
        <v>29</v>
      </c>
      <c r="H34" s="219">
        <v>38</v>
      </c>
      <c r="I34" s="219">
        <v>31</v>
      </c>
      <c r="J34" s="1259"/>
      <c r="K34" s="1256"/>
      <c r="L34" s="1256"/>
      <c r="M34" s="219">
        <v>8</v>
      </c>
      <c r="N34" s="219">
        <v>15</v>
      </c>
      <c r="O34" s="219">
        <v>8</v>
      </c>
    </row>
    <row r="35" spans="1:15" ht="13.15" customHeight="1">
      <c r="A35" s="3173" t="s">
        <v>741</v>
      </c>
      <c r="B35" s="3037"/>
      <c r="C35" s="3183"/>
      <c r="D35" s="1259"/>
      <c r="E35" s="1256"/>
      <c r="F35" s="1256"/>
      <c r="G35" s="1260">
        <v>5</v>
      </c>
      <c r="H35" s="1260">
        <v>7</v>
      </c>
      <c r="I35" s="1260">
        <v>10</v>
      </c>
      <c r="J35" s="1259"/>
      <c r="K35" s="1256"/>
      <c r="L35" s="1256"/>
      <c r="M35" s="1260">
        <v>3</v>
      </c>
      <c r="N35" s="1260">
        <v>6</v>
      </c>
      <c r="O35" s="1260">
        <v>7</v>
      </c>
    </row>
    <row r="36" spans="1:15" ht="13.15" customHeight="1">
      <c r="A36" s="3170" t="s">
        <v>590</v>
      </c>
      <c r="B36" s="3127"/>
      <c r="C36" s="3136"/>
      <c r="D36" s="1259"/>
      <c r="E36" s="1256"/>
      <c r="F36" s="219">
        <v>29</v>
      </c>
      <c r="G36" s="219">
        <v>29</v>
      </c>
      <c r="H36" s="1257"/>
      <c r="I36" s="219">
        <v>23</v>
      </c>
      <c r="J36" s="1259"/>
      <c r="K36" s="1256"/>
      <c r="L36" s="219">
        <v>6</v>
      </c>
      <c r="M36" s="219">
        <v>6</v>
      </c>
      <c r="N36" s="1256"/>
      <c r="O36" s="219">
        <v>5</v>
      </c>
    </row>
    <row r="37" spans="1:15" ht="13.15" customHeight="1">
      <c r="A37" s="3173" t="s">
        <v>591</v>
      </c>
      <c r="B37" s="3037"/>
      <c r="C37" s="3183"/>
      <c r="D37" s="887">
        <v>6</v>
      </c>
      <c r="E37" s="1260">
        <v>13</v>
      </c>
      <c r="F37" s="1260">
        <v>9</v>
      </c>
      <c r="G37" s="1260">
        <v>6</v>
      </c>
      <c r="H37" s="1260">
        <v>5</v>
      </c>
      <c r="I37" s="1260">
        <v>7</v>
      </c>
      <c r="J37" s="887">
        <v>7</v>
      </c>
      <c r="K37" s="1260">
        <v>6</v>
      </c>
      <c r="L37" s="1260">
        <v>5</v>
      </c>
      <c r="M37" s="1260">
        <v>7</v>
      </c>
      <c r="N37" s="1260">
        <v>5</v>
      </c>
      <c r="O37" s="1260">
        <v>5</v>
      </c>
    </row>
    <row r="38" spans="1:15" ht="13.15" customHeight="1">
      <c r="A38" s="3170" t="s">
        <v>592</v>
      </c>
      <c r="B38" s="3127"/>
      <c r="C38" s="3136"/>
      <c r="D38" s="424">
        <v>9</v>
      </c>
      <c r="E38" s="219">
        <v>18</v>
      </c>
      <c r="F38" s="219">
        <v>19</v>
      </c>
      <c r="G38" s="219">
        <v>18</v>
      </c>
      <c r="H38" s="219">
        <v>25</v>
      </c>
      <c r="I38" s="219">
        <v>25</v>
      </c>
      <c r="J38" s="424">
        <v>9</v>
      </c>
      <c r="K38" s="219">
        <v>9</v>
      </c>
      <c r="L38" s="219">
        <v>9</v>
      </c>
      <c r="M38" s="219">
        <v>6</v>
      </c>
      <c r="N38" s="219">
        <v>8</v>
      </c>
      <c r="O38" s="219">
        <v>11</v>
      </c>
    </row>
    <row r="39" spans="1:15" ht="13.15" customHeight="1">
      <c r="A39" s="3173" t="s">
        <v>593</v>
      </c>
      <c r="B39" s="3037"/>
      <c r="C39" s="3183"/>
      <c r="D39" s="887">
        <v>8</v>
      </c>
      <c r="E39" s="1260">
        <v>12</v>
      </c>
      <c r="F39" s="1260">
        <v>18</v>
      </c>
      <c r="G39" s="1260">
        <v>14</v>
      </c>
      <c r="H39" s="1260">
        <v>19</v>
      </c>
      <c r="I39" s="1260">
        <v>16</v>
      </c>
      <c r="J39" s="887">
        <v>3</v>
      </c>
      <c r="K39" s="1260">
        <v>3</v>
      </c>
      <c r="L39" s="1260">
        <v>8</v>
      </c>
      <c r="M39" s="1260">
        <v>4</v>
      </c>
      <c r="N39" s="1260">
        <v>6</v>
      </c>
      <c r="O39" s="1260">
        <v>4</v>
      </c>
    </row>
    <row r="40" spans="1:15" ht="13.15" customHeight="1">
      <c r="A40" s="3170" t="s">
        <v>594</v>
      </c>
      <c r="B40" s="3127"/>
      <c r="C40" s="3136"/>
      <c r="D40" s="1259"/>
      <c r="E40" s="219">
        <v>10</v>
      </c>
      <c r="F40" s="219">
        <v>3</v>
      </c>
      <c r="G40" s="219">
        <v>5</v>
      </c>
      <c r="H40" s="219">
        <v>10</v>
      </c>
      <c r="I40" s="219">
        <v>11</v>
      </c>
      <c r="J40" s="1259"/>
      <c r="K40" s="219">
        <v>1</v>
      </c>
      <c r="L40" s="219">
        <v>2</v>
      </c>
      <c r="M40" s="219">
        <v>4</v>
      </c>
      <c r="N40" s="219">
        <v>7</v>
      </c>
      <c r="O40" s="219">
        <v>4</v>
      </c>
    </row>
    <row r="41" spans="1:15" ht="13.15" customHeight="1">
      <c r="A41" s="3173" t="s">
        <v>742</v>
      </c>
      <c r="B41" s="3037"/>
      <c r="C41" s="3183"/>
      <c r="D41" s="1259"/>
      <c r="E41" s="1260">
        <v>24</v>
      </c>
      <c r="F41" s="1260">
        <v>22</v>
      </c>
      <c r="G41" s="1260">
        <v>27</v>
      </c>
      <c r="H41" s="1260">
        <v>16</v>
      </c>
      <c r="I41" s="1257"/>
      <c r="J41" s="1259"/>
      <c r="K41" s="1260">
        <v>9</v>
      </c>
      <c r="L41" s="1260">
        <v>7</v>
      </c>
      <c r="M41" s="1260">
        <v>6</v>
      </c>
      <c r="N41" s="1260">
        <v>9</v>
      </c>
      <c r="O41" s="1256"/>
    </row>
    <row r="42" spans="1:15" ht="13.15" customHeight="1">
      <c r="A42" s="3170" t="s">
        <v>743</v>
      </c>
      <c r="B42" s="3127"/>
      <c r="C42" s="3136"/>
      <c r="D42" s="1259"/>
      <c r="E42" s="1257"/>
      <c r="F42" s="1257"/>
      <c r="G42" s="219">
        <v>8</v>
      </c>
      <c r="H42" s="219">
        <v>8</v>
      </c>
      <c r="I42" s="1257"/>
      <c r="J42" s="1259"/>
      <c r="K42" s="1257"/>
      <c r="L42" s="1257"/>
      <c r="M42" s="219">
        <v>3</v>
      </c>
      <c r="N42" s="219">
        <v>5</v>
      </c>
      <c r="O42" s="1256"/>
    </row>
    <row r="43" spans="1:15" ht="13.15" customHeight="1">
      <c r="A43" s="3173" t="s">
        <v>102</v>
      </c>
      <c r="B43" s="3037"/>
      <c r="C43" s="3183"/>
      <c r="D43" s="887">
        <v>10</v>
      </c>
      <c r="E43" s="1260">
        <v>20</v>
      </c>
      <c r="F43" s="1260">
        <v>27</v>
      </c>
      <c r="G43" s="1260">
        <v>33</v>
      </c>
      <c r="H43" s="1260">
        <v>28</v>
      </c>
      <c r="I43" s="1260">
        <v>28</v>
      </c>
      <c r="J43" s="887">
        <v>6</v>
      </c>
      <c r="K43" s="1260">
        <v>7</v>
      </c>
      <c r="L43" s="1260">
        <v>9</v>
      </c>
      <c r="M43" s="1260">
        <v>13</v>
      </c>
      <c r="N43" s="1260">
        <v>10</v>
      </c>
      <c r="O43" s="1260">
        <v>8</v>
      </c>
    </row>
    <row r="44" spans="1:15" ht="13.15" customHeight="1">
      <c r="A44" s="3170" t="s">
        <v>103</v>
      </c>
      <c r="B44" s="3127"/>
      <c r="C44" s="3136"/>
      <c r="D44" s="424">
        <v>13</v>
      </c>
      <c r="E44" s="219">
        <v>26</v>
      </c>
      <c r="F44" s="219">
        <v>29</v>
      </c>
      <c r="G44" s="219">
        <v>24</v>
      </c>
      <c r="H44" s="219">
        <v>25</v>
      </c>
      <c r="I44" s="219">
        <v>26</v>
      </c>
      <c r="J44" s="424">
        <v>12</v>
      </c>
      <c r="K44" s="219">
        <v>4</v>
      </c>
      <c r="L44" s="219">
        <v>15</v>
      </c>
      <c r="M44" s="219">
        <v>16</v>
      </c>
      <c r="N44" s="219">
        <v>20</v>
      </c>
      <c r="O44" s="219">
        <v>14</v>
      </c>
    </row>
    <row r="45" spans="1:15" ht="13.15" customHeight="1">
      <c r="A45" s="3173" t="s">
        <v>101</v>
      </c>
      <c r="B45" s="3037"/>
      <c r="C45" s="3183"/>
      <c r="D45" s="1259"/>
      <c r="E45" s="1256"/>
      <c r="F45" s="1260">
        <v>37</v>
      </c>
      <c r="G45" s="1260">
        <v>38</v>
      </c>
      <c r="H45" s="1256"/>
      <c r="I45" s="1260">
        <v>8</v>
      </c>
      <c r="J45" s="1259"/>
      <c r="K45" s="1256"/>
      <c r="L45" s="1260">
        <v>8</v>
      </c>
      <c r="M45" s="1260">
        <v>3</v>
      </c>
      <c r="N45" s="345"/>
      <c r="O45" s="1260">
        <v>1</v>
      </c>
    </row>
    <row r="46" spans="1:15" ht="13.15" customHeight="1">
      <c r="A46" s="3170" t="s">
        <v>104</v>
      </c>
      <c r="B46" s="3127"/>
      <c r="C46" s="3136"/>
      <c r="D46" s="424">
        <v>6</v>
      </c>
      <c r="E46" s="219">
        <v>9</v>
      </c>
      <c r="F46" s="219">
        <v>8</v>
      </c>
      <c r="G46" s="219">
        <v>8</v>
      </c>
      <c r="H46" s="219">
        <v>9</v>
      </c>
      <c r="I46" s="219"/>
      <c r="J46" s="424">
        <v>12</v>
      </c>
      <c r="K46" s="219">
        <v>8</v>
      </c>
      <c r="L46" s="219">
        <v>8</v>
      </c>
      <c r="M46" s="219">
        <v>9</v>
      </c>
      <c r="N46" s="219">
        <v>11</v>
      </c>
      <c r="O46" s="219">
        <v>7</v>
      </c>
    </row>
    <row r="47" spans="1:15" ht="13.15" customHeight="1">
      <c r="A47" s="3173" t="s">
        <v>105</v>
      </c>
      <c r="B47" s="3037"/>
      <c r="C47" s="3183"/>
      <c r="D47" s="1259"/>
      <c r="E47" s="1256"/>
      <c r="F47" s="1260">
        <v>41</v>
      </c>
      <c r="G47" s="1260">
        <v>34</v>
      </c>
      <c r="H47" s="1256"/>
      <c r="I47" s="1256"/>
      <c r="J47" s="1259"/>
      <c r="K47" s="1256"/>
      <c r="L47" s="1260">
        <v>7</v>
      </c>
      <c r="M47" s="1260">
        <v>9</v>
      </c>
      <c r="N47" s="1256"/>
      <c r="O47" s="1256"/>
    </row>
    <row r="48" spans="1:15" ht="13.15" customHeight="1">
      <c r="A48" s="3170" t="s">
        <v>106</v>
      </c>
      <c r="B48" s="3127"/>
      <c r="C48" s="3136"/>
      <c r="D48" s="1259"/>
      <c r="E48" s="1256"/>
      <c r="F48" s="219">
        <v>5</v>
      </c>
      <c r="G48" s="1256"/>
      <c r="H48" s="1256"/>
      <c r="I48" s="1256"/>
      <c r="J48" s="1259"/>
      <c r="K48" s="1256"/>
      <c r="L48" s="219">
        <v>4</v>
      </c>
      <c r="M48" s="1256"/>
      <c r="N48" s="1256"/>
      <c r="O48" s="1256"/>
    </row>
    <row r="49" spans="1:15" ht="13.15" customHeight="1">
      <c r="A49" s="3173" t="s">
        <v>107</v>
      </c>
      <c r="B49" s="3037"/>
      <c r="C49" s="3183"/>
      <c r="D49" s="887">
        <v>14</v>
      </c>
      <c r="E49" s="1260">
        <v>21</v>
      </c>
      <c r="F49" s="1260">
        <v>21</v>
      </c>
      <c r="G49" s="1260">
        <v>15</v>
      </c>
      <c r="H49" s="1260">
        <v>12</v>
      </c>
      <c r="I49" s="1260">
        <v>10</v>
      </c>
      <c r="J49" s="887">
        <v>5</v>
      </c>
      <c r="K49" s="1260">
        <v>8</v>
      </c>
      <c r="L49" s="1260">
        <v>6</v>
      </c>
      <c r="M49" s="1260">
        <v>3</v>
      </c>
      <c r="N49" s="1260">
        <v>3</v>
      </c>
      <c r="O49" s="1260">
        <v>5</v>
      </c>
    </row>
    <row r="50" spans="1:15" ht="13.15" customHeight="1">
      <c r="A50" s="3170" t="s">
        <v>402</v>
      </c>
      <c r="B50" s="3127"/>
      <c r="C50" s="3136"/>
      <c r="D50" s="424">
        <v>42</v>
      </c>
      <c r="E50" s="219">
        <v>36</v>
      </c>
      <c r="F50" s="219">
        <v>38</v>
      </c>
      <c r="G50" s="219">
        <v>29</v>
      </c>
      <c r="H50" s="1256"/>
      <c r="I50" s="1256"/>
      <c r="J50" s="424">
        <v>20</v>
      </c>
      <c r="K50" s="219">
        <v>15</v>
      </c>
      <c r="L50" s="219">
        <v>12</v>
      </c>
      <c r="M50" s="219">
        <v>9</v>
      </c>
      <c r="N50" s="1256"/>
      <c r="O50" s="1256"/>
    </row>
    <row r="51" spans="1:15" ht="12" customHeight="1">
      <c r="A51" s="3211" t="s">
        <v>749</v>
      </c>
      <c r="B51" s="3212"/>
      <c r="C51" s="3200"/>
      <c r="D51" s="1267">
        <v>41</v>
      </c>
      <c r="E51" s="1268">
        <v>46</v>
      </c>
      <c r="F51" s="1268">
        <v>41</v>
      </c>
      <c r="G51" s="1268">
        <v>36</v>
      </c>
      <c r="H51" s="1268">
        <v>38</v>
      </c>
      <c r="I51" s="1268">
        <v>35</v>
      </c>
      <c r="J51" s="1267">
        <v>19</v>
      </c>
      <c r="K51" s="1268">
        <v>17</v>
      </c>
      <c r="L51" s="1268">
        <v>13</v>
      </c>
      <c r="M51" s="1268">
        <v>13</v>
      </c>
      <c r="N51" s="1268">
        <v>10</v>
      </c>
      <c r="O51" s="1268">
        <v>7</v>
      </c>
    </row>
    <row r="52" spans="1:15" ht="12.4" customHeight="1">
      <c r="A52" s="3017" t="s">
        <v>666</v>
      </c>
      <c r="B52" s="3017"/>
      <c r="C52" s="3017"/>
      <c r="D52" s="419"/>
      <c r="E52" s="419"/>
      <c r="F52" s="419"/>
      <c r="G52" s="419"/>
      <c r="H52" s="419"/>
      <c r="I52" s="419"/>
    </row>
    <row r="53" spans="1:15" ht="12.4" customHeight="1">
      <c r="A53" s="2335" t="s">
        <v>637</v>
      </c>
      <c r="B53" s="2336"/>
      <c r="C53" s="2336"/>
      <c r="D53" s="2336"/>
      <c r="E53" s="2336"/>
      <c r="F53" s="2336"/>
      <c r="G53" s="2336"/>
      <c r="H53" s="2336"/>
      <c r="I53" s="2336"/>
    </row>
    <row r="54" spans="1:15" ht="12.4" customHeight="1">
      <c r="A54" s="2335" t="s">
        <v>745</v>
      </c>
      <c r="B54" s="2336"/>
      <c r="C54" s="2336"/>
      <c r="D54" s="2336"/>
      <c r="E54" s="2336"/>
      <c r="F54" s="2336"/>
      <c r="G54" s="2336"/>
      <c r="H54" s="2336"/>
      <c r="I54" s="2336"/>
    </row>
    <row r="55" spans="1:15" ht="12.4" customHeight="1">
      <c r="A55" s="2335" t="s">
        <v>1239</v>
      </c>
      <c r="B55" s="2336"/>
      <c r="C55" s="2336"/>
      <c r="D55" s="2336"/>
      <c r="E55" s="2336"/>
      <c r="F55" s="2336"/>
      <c r="G55" s="2336"/>
      <c r="H55" s="2336"/>
      <c r="I55" s="2336"/>
    </row>
    <row r="56" spans="1:15" ht="12.4" customHeight="1">
      <c r="A56" s="2335" t="s">
        <v>639</v>
      </c>
      <c r="B56" s="2336"/>
      <c r="C56" s="2336"/>
      <c r="D56" s="2336"/>
      <c r="E56" s="2336"/>
      <c r="F56" s="2336"/>
      <c r="G56" s="2336"/>
      <c r="H56" s="2336"/>
      <c r="I56" s="2336"/>
    </row>
    <row r="57" spans="1:15" ht="12.4" customHeight="1">
      <c r="A57" s="2335" t="s">
        <v>744</v>
      </c>
      <c r="B57" s="2336"/>
      <c r="C57" s="2336"/>
      <c r="D57" s="2336"/>
      <c r="E57" s="2336"/>
      <c r="F57" s="2336"/>
      <c r="G57" s="2336"/>
      <c r="H57" s="2336"/>
      <c r="I57" s="2336"/>
    </row>
    <row r="58" spans="1:15" ht="12.4" customHeight="1">
      <c r="A58" s="2335" t="s">
        <v>746</v>
      </c>
      <c r="B58" s="2336"/>
      <c r="C58" s="2336"/>
      <c r="D58" s="2336"/>
      <c r="E58" s="2336"/>
      <c r="F58" s="2336"/>
      <c r="G58" s="2336"/>
      <c r="H58" s="2336"/>
      <c r="I58" s="2336"/>
    </row>
    <row r="59" spans="1:15" s="330" customFormat="1" ht="20.100000000000001" customHeight="1">
      <c r="A59" s="2335" t="s">
        <v>747</v>
      </c>
      <c r="B59" s="2336"/>
      <c r="C59" s="2336"/>
      <c r="D59" s="2336"/>
      <c r="E59" s="2336"/>
      <c r="F59" s="2336"/>
      <c r="G59" s="2336"/>
      <c r="H59" s="2336"/>
      <c r="I59" s="2336"/>
      <c r="J59" s="214"/>
    </row>
    <row r="60" spans="1:15" s="330" customFormat="1" ht="20.100000000000001" customHeight="1">
      <c r="A60" s="2332" t="s">
        <v>667</v>
      </c>
      <c r="B60" s="2332"/>
      <c r="C60" s="2332" t="s">
        <v>1242</v>
      </c>
      <c r="D60" s="2332"/>
      <c r="E60" s="2332"/>
      <c r="F60" s="2332"/>
      <c r="G60" s="2332"/>
      <c r="H60" s="2332"/>
      <c r="I60" s="2332"/>
      <c r="J60" s="2863"/>
      <c r="K60" s="2863"/>
      <c r="L60" s="2863"/>
      <c r="M60" s="2863"/>
      <c r="N60" s="2863"/>
      <c r="O60" s="2863"/>
    </row>
    <row r="61" spans="1:15" s="330" customFormat="1" ht="20.100000000000001" customHeight="1">
      <c r="A61" s="833"/>
      <c r="B61" s="833"/>
      <c r="C61" s="2332"/>
      <c r="D61" s="2332"/>
      <c r="E61" s="2332"/>
      <c r="F61" s="2332"/>
      <c r="G61" s="2332"/>
      <c r="H61" s="2332"/>
      <c r="I61" s="2332"/>
      <c r="J61" s="2863"/>
      <c r="K61" s="2863"/>
      <c r="L61" s="2863"/>
      <c r="M61" s="2863"/>
      <c r="N61" s="2863"/>
      <c r="O61" s="2863"/>
    </row>
    <row r="62" spans="1:15" ht="45" customHeight="1">
      <c r="A62" s="833"/>
      <c r="B62" s="833"/>
      <c r="C62" s="2332"/>
      <c r="D62" s="2332"/>
      <c r="E62" s="2332"/>
      <c r="F62" s="2332"/>
      <c r="G62" s="2332"/>
      <c r="H62" s="2332"/>
      <c r="I62" s="2332"/>
      <c r="J62" s="2863"/>
      <c r="K62" s="2863"/>
      <c r="L62" s="2863"/>
      <c r="M62" s="2863"/>
      <c r="N62" s="2863"/>
      <c r="O62" s="2863"/>
    </row>
    <row r="63" spans="1:15" ht="12" customHeight="1">
      <c r="A63" s="923"/>
      <c r="B63" s="923"/>
      <c r="C63" s="2336"/>
      <c r="D63" s="2336"/>
      <c r="E63" s="2336"/>
      <c r="F63" s="2336"/>
      <c r="G63" s="2336"/>
      <c r="H63" s="2336"/>
      <c r="I63" s="2336"/>
    </row>
    <row r="64" spans="1:15" ht="12" customHeight="1">
      <c r="A64" s="923"/>
      <c r="B64" s="923"/>
      <c r="C64" s="2336"/>
      <c r="D64" s="2336"/>
      <c r="E64" s="2336"/>
      <c r="F64" s="2336"/>
      <c r="G64" s="2336"/>
      <c r="H64" s="2336"/>
      <c r="I64" s="2336"/>
    </row>
    <row r="65" spans="1:9">
      <c r="A65" s="923"/>
      <c r="B65" s="923"/>
      <c r="C65" s="2336"/>
      <c r="D65" s="2336"/>
      <c r="E65" s="2336"/>
      <c r="F65" s="2336"/>
      <c r="G65" s="2336"/>
      <c r="H65" s="2336"/>
      <c r="I65" s="2336"/>
    </row>
  </sheetData>
  <mergeCells count="64">
    <mergeCell ref="A60:B60"/>
    <mergeCell ref="C60:O62"/>
    <mergeCell ref="C63:I63"/>
    <mergeCell ref="C64:I65"/>
    <mergeCell ref="A54:I54"/>
    <mergeCell ref="A55:I55"/>
    <mergeCell ref="A56:I56"/>
    <mergeCell ref="A57:I57"/>
    <mergeCell ref="A58:I58"/>
    <mergeCell ref="A59:I59"/>
    <mergeCell ref="A53:I53"/>
    <mergeCell ref="A42:C42"/>
    <mergeCell ref="A43:C43"/>
    <mergeCell ref="A44:C44"/>
    <mergeCell ref="A45:C45"/>
    <mergeCell ref="A46:C46"/>
    <mergeCell ref="A47:C47"/>
    <mergeCell ref="A48:C48"/>
    <mergeCell ref="A49:C49"/>
    <mergeCell ref="A50:C50"/>
    <mergeCell ref="A51:C51"/>
    <mergeCell ref="A52:C52"/>
    <mergeCell ref="A41:C41"/>
    <mergeCell ref="A30:C30"/>
    <mergeCell ref="A31:C31"/>
    <mergeCell ref="A32:C32"/>
    <mergeCell ref="A33:C33"/>
    <mergeCell ref="A34:C34"/>
    <mergeCell ref="A35:C35"/>
    <mergeCell ref="A36:C36"/>
    <mergeCell ref="A37:C37"/>
    <mergeCell ref="A38:C38"/>
    <mergeCell ref="A39:C39"/>
    <mergeCell ref="A40:C40"/>
    <mergeCell ref="A29:C29"/>
    <mergeCell ref="A18:C18"/>
    <mergeCell ref="A19:C19"/>
    <mergeCell ref="A20:C20"/>
    <mergeCell ref="A21:C21"/>
    <mergeCell ref="A22:C22"/>
    <mergeCell ref="A23:C23"/>
    <mergeCell ref="A24:C24"/>
    <mergeCell ref="A25:C25"/>
    <mergeCell ref="A26:C26"/>
    <mergeCell ref="A27:C27"/>
    <mergeCell ref="A28:C28"/>
    <mergeCell ref="A17:C17"/>
    <mergeCell ref="Q8:S8"/>
    <mergeCell ref="A9:C9"/>
    <mergeCell ref="A10:C10"/>
    <mergeCell ref="A11:C11"/>
    <mergeCell ref="A12:C12"/>
    <mergeCell ref="A13:C13"/>
    <mergeCell ref="A14:C14"/>
    <mergeCell ref="A15:C15"/>
    <mergeCell ref="A16:C16"/>
    <mergeCell ref="A6:C6"/>
    <mergeCell ref="A7:C7"/>
    <mergeCell ref="A8:C8"/>
    <mergeCell ref="A1:O1"/>
    <mergeCell ref="A3:C4"/>
    <mergeCell ref="D3:I3"/>
    <mergeCell ref="J3:O3"/>
    <mergeCell ref="A5:C5"/>
  </mergeCells>
  <pageMargins left="0.75" right="0.75" top="1" bottom="1" header="0.5" footer="0.5"/>
  <pageSetup orientation="landscape" horizontalDpi="1200" verticalDpi="1200" r:id="rId1"/>
  <headerFooter alignWithMargins="0"/>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J49"/>
  <sheetViews>
    <sheetView showGridLines="0" workbookViewId="0"/>
  </sheetViews>
  <sheetFormatPr defaultColWidth="9.140625" defaultRowHeight="12.75"/>
  <cols>
    <col min="1" max="1" width="35.7109375" style="214" customWidth="1"/>
    <col min="2" max="3" width="9.7109375" style="214" customWidth="1"/>
    <col min="4" max="4" width="11.28515625" style="214" customWidth="1"/>
    <col min="5" max="6" width="9.7109375" style="214" customWidth="1"/>
    <col min="7" max="7" width="11.28515625" style="214" customWidth="1"/>
    <col min="8" max="9" width="9.7109375" style="214" customWidth="1"/>
    <col min="10" max="10" width="11.28515625" style="214" customWidth="1"/>
    <col min="11" max="16384" width="9.140625" style="214"/>
  </cols>
  <sheetData>
    <row r="2" spans="1:10" ht="30.75" customHeight="1">
      <c r="A2" s="3213" t="s">
        <v>939</v>
      </c>
      <c r="B2" s="3213"/>
      <c r="C2" s="3213"/>
      <c r="D2" s="3213"/>
      <c r="E2" s="3213"/>
      <c r="F2" s="3213"/>
      <c r="G2" s="3214"/>
      <c r="H2" s="3214"/>
      <c r="I2" s="3214"/>
      <c r="J2" s="3214"/>
    </row>
    <row r="3" spans="1:10" ht="12" customHeight="1">
      <c r="A3" s="3028" t="s">
        <v>562</v>
      </c>
      <c r="B3" s="1290"/>
      <c r="C3" s="1290" t="s">
        <v>198</v>
      </c>
      <c r="D3" s="1290"/>
      <c r="E3" s="2523" t="s">
        <v>906</v>
      </c>
      <c r="F3" s="3216"/>
      <c r="G3" s="2665"/>
      <c r="H3" s="2523" t="s">
        <v>905</v>
      </c>
      <c r="I3" s="2618"/>
      <c r="J3" s="2506"/>
    </row>
    <row r="4" spans="1:10" ht="12" customHeight="1">
      <c r="A4" s="3215"/>
      <c r="B4" s="1179" t="s">
        <v>33</v>
      </c>
      <c r="C4" s="1179" t="s">
        <v>34</v>
      </c>
      <c r="D4" s="1179" t="s">
        <v>35</v>
      </c>
      <c r="E4" s="1179" t="s">
        <v>33</v>
      </c>
      <c r="F4" s="1179" t="s">
        <v>34</v>
      </c>
      <c r="G4" s="1179" t="s">
        <v>35</v>
      </c>
      <c r="H4" s="1179" t="s">
        <v>33</v>
      </c>
      <c r="I4" s="1179" t="s">
        <v>34</v>
      </c>
      <c r="J4" s="1179" t="s">
        <v>35</v>
      </c>
    </row>
    <row r="5" spans="1:10">
      <c r="A5" s="1286" t="s">
        <v>922</v>
      </c>
      <c r="B5" s="1283">
        <v>25.1</v>
      </c>
      <c r="C5" s="1285">
        <v>13.6</v>
      </c>
      <c r="D5" s="1284">
        <v>8.5299999999999994</v>
      </c>
      <c r="E5" s="1283">
        <v>1.8</v>
      </c>
      <c r="F5" s="1285">
        <v>1.06</v>
      </c>
      <c r="G5" s="1284">
        <v>0.74</v>
      </c>
      <c r="H5" s="1283">
        <v>73.400000000000006</v>
      </c>
      <c r="I5" s="1282">
        <v>53.1</v>
      </c>
      <c r="J5" s="1281">
        <v>32.6</v>
      </c>
    </row>
    <row r="6" spans="1:10">
      <c r="A6" s="1174" t="s">
        <v>923</v>
      </c>
      <c r="B6" s="1287">
        <v>11.9</v>
      </c>
      <c r="C6" s="216">
        <v>8.4</v>
      </c>
      <c r="D6" s="219">
        <v>4.8</v>
      </c>
      <c r="E6" s="1287">
        <v>4</v>
      </c>
      <c r="F6" s="216">
        <v>2.2999999999999998</v>
      </c>
      <c r="G6" s="219">
        <v>1.3</v>
      </c>
      <c r="H6" s="1287">
        <v>71.3</v>
      </c>
      <c r="I6" s="216">
        <v>59.8</v>
      </c>
      <c r="J6" s="219">
        <v>46.3</v>
      </c>
    </row>
    <row r="7" spans="1:10">
      <c r="A7" s="1286" t="s">
        <v>924</v>
      </c>
      <c r="B7" s="1283">
        <v>12.7</v>
      </c>
      <c r="C7" s="1285">
        <v>7.1</v>
      </c>
      <c r="D7" s="1284">
        <v>3.3</v>
      </c>
      <c r="E7" s="1283">
        <v>0.8</v>
      </c>
      <c r="F7" s="1285">
        <v>0.2</v>
      </c>
      <c r="G7" s="1284">
        <v>0.2</v>
      </c>
      <c r="H7" s="1283">
        <v>68.2</v>
      </c>
      <c r="I7" s="1282">
        <v>49.3</v>
      </c>
      <c r="J7" s="1281">
        <v>28.9</v>
      </c>
    </row>
    <row r="8" spans="1:10">
      <c r="A8" s="1174" t="s">
        <v>887</v>
      </c>
      <c r="B8" s="1287">
        <v>17.66</v>
      </c>
      <c r="C8" s="216">
        <v>10.75</v>
      </c>
      <c r="D8" s="219">
        <v>6.08</v>
      </c>
      <c r="E8" s="1287">
        <v>2.0099999999999998</v>
      </c>
      <c r="F8" s="216">
        <v>0.92</v>
      </c>
      <c r="G8" s="219">
        <v>0.5</v>
      </c>
      <c r="H8" s="1287">
        <v>74.69</v>
      </c>
      <c r="I8" s="216">
        <v>54.95</v>
      </c>
      <c r="J8" s="219">
        <v>34.03</v>
      </c>
    </row>
    <row r="9" spans="1:10">
      <c r="A9" s="1286" t="s">
        <v>925</v>
      </c>
      <c r="B9" s="1283">
        <v>20.54</v>
      </c>
      <c r="C9" s="1285">
        <v>13.37</v>
      </c>
      <c r="D9" s="1284">
        <v>6.67</v>
      </c>
      <c r="E9" s="1283">
        <v>1.42</v>
      </c>
      <c r="F9" s="1285">
        <v>0.71</v>
      </c>
      <c r="G9" s="1284">
        <v>0.45</v>
      </c>
      <c r="H9" s="1283">
        <v>73.599999999999994</v>
      </c>
      <c r="I9" s="1282">
        <v>55.87</v>
      </c>
      <c r="J9" s="1281">
        <v>35</v>
      </c>
    </row>
    <row r="10" spans="1:10">
      <c r="A10" s="1174" t="s">
        <v>926</v>
      </c>
      <c r="B10" s="1287">
        <v>6.3</v>
      </c>
      <c r="C10" s="216">
        <v>3.6</v>
      </c>
      <c r="D10" s="219">
        <v>1.9</v>
      </c>
      <c r="E10" s="1287">
        <v>3.1</v>
      </c>
      <c r="F10" s="216">
        <v>2</v>
      </c>
      <c r="G10" s="219">
        <v>1.2</v>
      </c>
      <c r="H10" s="1287">
        <v>46.5</v>
      </c>
      <c r="I10" s="216">
        <v>35.4</v>
      </c>
      <c r="J10" s="219">
        <v>27.7</v>
      </c>
    </row>
    <row r="11" spans="1:10">
      <c r="A11" s="1286" t="s">
        <v>937</v>
      </c>
      <c r="B11" s="1288">
        <v>5.51</v>
      </c>
      <c r="C11" s="1285">
        <v>4.4000000000000004</v>
      </c>
      <c r="D11" s="1284">
        <v>3.08</v>
      </c>
      <c r="E11" s="1289"/>
      <c r="F11" s="1072"/>
      <c r="G11" s="1262"/>
      <c r="H11" s="1283">
        <v>65.2</v>
      </c>
      <c r="I11" s="1282">
        <v>63.3</v>
      </c>
      <c r="J11" s="1281">
        <v>44.3</v>
      </c>
    </row>
    <row r="12" spans="1:10" ht="13.5">
      <c r="A12" s="1174" t="s">
        <v>975</v>
      </c>
      <c r="B12" s="1287">
        <v>30.1</v>
      </c>
      <c r="C12" s="216">
        <v>24.4</v>
      </c>
      <c r="D12" s="1262"/>
      <c r="E12" s="1287">
        <v>4.4000000000000004</v>
      </c>
      <c r="F12" s="1072"/>
      <c r="G12" s="1262"/>
      <c r="H12" s="1287">
        <v>70.900000000000006</v>
      </c>
      <c r="I12" s="216">
        <v>61.4</v>
      </c>
      <c r="J12" s="1072"/>
    </row>
    <row r="13" spans="1:10">
      <c r="A13" s="1286" t="s">
        <v>908</v>
      </c>
      <c r="B13" s="1283">
        <v>25.3</v>
      </c>
      <c r="C13" s="1285">
        <v>15.1</v>
      </c>
      <c r="D13" s="1284">
        <v>7.7</v>
      </c>
      <c r="E13" s="1283">
        <v>6.7</v>
      </c>
      <c r="F13" s="1285">
        <v>3.4</v>
      </c>
      <c r="G13" s="1284">
        <v>1.7</v>
      </c>
      <c r="H13" s="1283">
        <v>75</v>
      </c>
      <c r="I13" s="1282">
        <v>57</v>
      </c>
      <c r="J13" s="1281">
        <v>35.5</v>
      </c>
    </row>
    <row r="14" spans="1:10">
      <c r="A14" s="1174" t="s">
        <v>927</v>
      </c>
      <c r="B14" s="1287">
        <v>7.65</v>
      </c>
      <c r="C14" s="216">
        <v>6.61</v>
      </c>
      <c r="D14" s="219">
        <v>2.33</v>
      </c>
      <c r="E14" s="1287">
        <v>1.81</v>
      </c>
      <c r="F14" s="216">
        <v>1.56</v>
      </c>
      <c r="G14" s="219">
        <v>0.5</v>
      </c>
      <c r="H14" s="1287">
        <v>74.900000000000006</v>
      </c>
      <c r="I14" s="216">
        <v>61.8</v>
      </c>
      <c r="J14" s="219">
        <v>50.3</v>
      </c>
    </row>
    <row r="15" spans="1:10">
      <c r="A15" s="1286" t="s">
        <v>903</v>
      </c>
      <c r="B15" s="1283">
        <v>8.3000000000000007</v>
      </c>
      <c r="C15" s="1285">
        <v>5.7</v>
      </c>
      <c r="D15" s="1284">
        <v>2.2999999999999998</v>
      </c>
      <c r="E15" s="1283">
        <v>1.7</v>
      </c>
      <c r="F15" s="1285">
        <v>1.2</v>
      </c>
      <c r="G15" s="1284">
        <v>0.7</v>
      </c>
      <c r="H15" s="1283">
        <v>48.1</v>
      </c>
      <c r="I15" s="1282">
        <v>35.1</v>
      </c>
      <c r="J15" s="1281">
        <v>18.899999999999999</v>
      </c>
    </row>
    <row r="16" spans="1:10">
      <c r="A16" s="1174" t="s">
        <v>909</v>
      </c>
      <c r="B16" s="1287">
        <v>29.59</v>
      </c>
      <c r="C16" s="216">
        <v>18.07</v>
      </c>
      <c r="D16" s="219">
        <v>11.93</v>
      </c>
      <c r="E16" s="1287">
        <v>0.69</v>
      </c>
      <c r="F16" s="216">
        <v>0.51</v>
      </c>
      <c r="G16" s="219">
        <v>0.39</v>
      </c>
      <c r="H16" s="1287">
        <v>80.52</v>
      </c>
      <c r="I16" s="216">
        <v>67.5</v>
      </c>
      <c r="J16" s="219">
        <v>52.26</v>
      </c>
    </row>
    <row r="17" spans="1:10">
      <c r="A17" s="1286" t="s">
        <v>928</v>
      </c>
      <c r="B17" s="1283">
        <v>1.7</v>
      </c>
      <c r="C17" s="1285">
        <v>1</v>
      </c>
      <c r="D17" s="1284">
        <v>0.4</v>
      </c>
      <c r="E17" s="1283">
        <v>0.8</v>
      </c>
      <c r="F17" s="1285">
        <v>0.5</v>
      </c>
      <c r="G17" s="1284"/>
      <c r="H17" s="1283">
        <v>63.8</v>
      </c>
      <c r="I17" s="1282">
        <v>48.6</v>
      </c>
      <c r="J17" s="1281">
        <v>31.4</v>
      </c>
    </row>
    <row r="18" spans="1:10">
      <c r="A18" s="1174" t="s">
        <v>929</v>
      </c>
      <c r="B18" s="1287">
        <v>6.4</v>
      </c>
      <c r="C18" s="216">
        <v>4.2</v>
      </c>
      <c r="D18" s="219">
        <v>2.2000000000000002</v>
      </c>
      <c r="E18" s="1287">
        <v>2.2000000000000002</v>
      </c>
      <c r="F18" s="216">
        <v>1.5</v>
      </c>
      <c r="G18" s="219">
        <v>0.7</v>
      </c>
      <c r="H18" s="1287">
        <v>79.400000000000006</v>
      </c>
      <c r="I18" s="216">
        <v>57.5</v>
      </c>
      <c r="J18" s="219">
        <v>35.5</v>
      </c>
    </row>
    <row r="19" spans="1:10">
      <c r="A19" s="1286" t="s">
        <v>930</v>
      </c>
      <c r="B19" s="1283">
        <v>5.5</v>
      </c>
      <c r="C19" s="1285">
        <v>3.5</v>
      </c>
      <c r="D19" s="1284">
        <v>1.8</v>
      </c>
      <c r="E19" s="1283">
        <v>1.9</v>
      </c>
      <c r="F19" s="1285">
        <v>1.1000000000000001</v>
      </c>
      <c r="G19" s="1284">
        <v>0.5</v>
      </c>
      <c r="H19" s="1283">
        <v>32.5</v>
      </c>
      <c r="I19" s="1282">
        <v>20</v>
      </c>
      <c r="J19" s="1281">
        <v>11.5</v>
      </c>
    </row>
    <row r="20" spans="1:10">
      <c r="A20" s="1174" t="s">
        <v>910</v>
      </c>
      <c r="B20" s="1287">
        <v>27.28</v>
      </c>
      <c r="C20" s="216">
        <v>15.74</v>
      </c>
      <c r="D20" s="219">
        <v>8.58</v>
      </c>
      <c r="E20" s="1287">
        <v>1.5</v>
      </c>
      <c r="F20" s="216">
        <v>1</v>
      </c>
      <c r="G20" s="219">
        <v>0.54</v>
      </c>
      <c r="H20" s="1287">
        <v>84.05</v>
      </c>
      <c r="I20" s="216">
        <v>63.19</v>
      </c>
      <c r="J20" s="219">
        <v>43.1</v>
      </c>
    </row>
    <row r="21" spans="1:10">
      <c r="A21" s="1286" t="s">
        <v>911</v>
      </c>
      <c r="B21" s="1283">
        <v>4.4400000000000004</v>
      </c>
      <c r="C21" s="1285">
        <v>2.2799999999999998</v>
      </c>
      <c r="D21" s="1284">
        <v>1.1200000000000001</v>
      </c>
      <c r="E21" s="1283">
        <v>2.29</v>
      </c>
      <c r="F21" s="1285">
        <v>1.27</v>
      </c>
      <c r="G21" s="1284">
        <v>0.54</v>
      </c>
      <c r="H21" s="1283">
        <v>49.28</v>
      </c>
      <c r="I21" s="1282">
        <v>35.479999999999997</v>
      </c>
      <c r="J21" s="1281">
        <v>27.75</v>
      </c>
    </row>
    <row r="22" spans="1:10">
      <c r="A22" s="1174" t="s">
        <v>931</v>
      </c>
      <c r="B22" s="1287">
        <v>11</v>
      </c>
      <c r="C22" s="216">
        <v>6.35</v>
      </c>
      <c r="D22" s="219">
        <v>3.72</v>
      </c>
      <c r="E22" s="1287">
        <v>4.12</v>
      </c>
      <c r="F22" s="216">
        <v>2.78</v>
      </c>
      <c r="G22" s="219">
        <v>1.78</v>
      </c>
      <c r="H22" s="1287">
        <v>61.58</v>
      </c>
      <c r="I22" s="216">
        <v>48.49</v>
      </c>
      <c r="J22" s="219">
        <v>38.229999999999997</v>
      </c>
    </row>
    <row r="23" spans="1:10">
      <c r="A23" s="1286" t="s">
        <v>932</v>
      </c>
      <c r="B23" s="1283">
        <v>2</v>
      </c>
      <c r="C23" s="1285">
        <v>0.7</v>
      </c>
      <c r="D23" s="1284">
        <v>0.4</v>
      </c>
      <c r="E23" s="1283">
        <v>2</v>
      </c>
      <c r="F23" s="1285">
        <v>0.5</v>
      </c>
      <c r="G23" s="1284">
        <v>0.3</v>
      </c>
      <c r="H23" s="1283">
        <v>59.8</v>
      </c>
      <c r="I23" s="1282">
        <v>38.1</v>
      </c>
      <c r="J23" s="1281">
        <v>26.9</v>
      </c>
    </row>
    <row r="24" spans="1:10">
      <c r="A24" s="1174" t="s">
        <v>933</v>
      </c>
      <c r="B24" s="1287">
        <v>2.86</v>
      </c>
      <c r="C24" s="216">
        <v>1.06</v>
      </c>
      <c r="D24" s="219">
        <v>0.41</v>
      </c>
      <c r="E24" s="1287">
        <v>1.98</v>
      </c>
      <c r="F24" s="216">
        <v>0.8</v>
      </c>
      <c r="G24" s="219">
        <v>0.38</v>
      </c>
      <c r="H24" s="1287">
        <v>43.38</v>
      </c>
      <c r="I24" s="216">
        <v>22.12</v>
      </c>
      <c r="J24" s="219">
        <v>12.7</v>
      </c>
    </row>
    <row r="25" spans="1:10">
      <c r="A25" s="1286" t="s">
        <v>912</v>
      </c>
      <c r="B25" s="1283">
        <v>25.1</v>
      </c>
      <c r="C25" s="1285">
        <v>14</v>
      </c>
      <c r="D25" s="1284">
        <v>8.5</v>
      </c>
      <c r="E25" s="1283">
        <v>3.12</v>
      </c>
      <c r="F25" s="1285">
        <v>2.02</v>
      </c>
      <c r="G25" s="1284">
        <v>1.35</v>
      </c>
      <c r="H25" s="1283">
        <v>70.430000000000007</v>
      </c>
      <c r="I25" s="1282">
        <v>52.46</v>
      </c>
      <c r="J25" s="1281">
        <v>36.72</v>
      </c>
    </row>
    <row r="26" spans="1:10">
      <c r="A26" s="1174" t="s">
        <v>913</v>
      </c>
      <c r="B26" s="1287">
        <v>4.0999999999999996</v>
      </c>
      <c r="C26" s="216">
        <v>2.84</v>
      </c>
      <c r="D26" s="219">
        <v>1.1499999999999999</v>
      </c>
      <c r="E26" s="1287">
        <v>2.2799999999999998</v>
      </c>
      <c r="F26" s="216">
        <v>1.1399999999999999</v>
      </c>
      <c r="G26" s="219">
        <v>0.48</v>
      </c>
      <c r="H26" s="1287">
        <v>57.12</v>
      </c>
      <c r="I26" s="216">
        <v>44.77</v>
      </c>
      <c r="J26" s="219">
        <v>29.75</v>
      </c>
    </row>
    <row r="27" spans="1:10">
      <c r="A27" s="1286" t="s">
        <v>934</v>
      </c>
      <c r="B27" s="1289"/>
      <c r="C27" s="1072"/>
      <c r="D27" s="1262"/>
      <c r="E27" s="1288">
        <v>2.2599999999999998</v>
      </c>
      <c r="F27" s="1285">
        <v>1.06</v>
      </c>
      <c r="G27" s="1284">
        <v>0.52</v>
      </c>
      <c r="H27" s="1283">
        <v>47.55</v>
      </c>
      <c r="I27" s="1282">
        <v>31.76</v>
      </c>
      <c r="J27" s="1281">
        <v>23.98</v>
      </c>
    </row>
    <row r="28" spans="1:10">
      <c r="A28" s="1174" t="s">
        <v>914</v>
      </c>
      <c r="B28" s="1287">
        <v>6.2</v>
      </c>
      <c r="C28" s="216">
        <v>2.9</v>
      </c>
      <c r="D28" s="219">
        <v>1.8</v>
      </c>
      <c r="E28" s="1287">
        <v>2.2000000000000002</v>
      </c>
      <c r="F28" s="216">
        <v>1.5</v>
      </c>
      <c r="G28" s="219">
        <v>1.2</v>
      </c>
      <c r="H28" s="1287">
        <v>52.5</v>
      </c>
      <c r="I28" s="216">
        <v>35.299999999999997</v>
      </c>
      <c r="J28" s="219">
        <v>20.5</v>
      </c>
    </row>
    <row r="29" spans="1:10">
      <c r="A29" s="1286" t="s">
        <v>915</v>
      </c>
      <c r="B29" s="1283">
        <v>4.17</v>
      </c>
      <c r="C29" s="1285">
        <v>3.03</v>
      </c>
      <c r="D29" s="1284">
        <v>1.58</v>
      </c>
      <c r="E29" s="1283">
        <v>0.97</v>
      </c>
      <c r="F29" s="1285">
        <v>0.67</v>
      </c>
      <c r="G29" s="1284">
        <v>0.45</v>
      </c>
      <c r="H29" s="1283">
        <v>62.92</v>
      </c>
      <c r="I29" s="1282">
        <v>51.62</v>
      </c>
      <c r="J29" s="1281">
        <v>42.64</v>
      </c>
    </row>
    <row r="30" spans="1:10">
      <c r="A30" s="1174" t="s">
        <v>916</v>
      </c>
      <c r="B30" s="1287">
        <v>3.1</v>
      </c>
      <c r="C30" s="216">
        <v>1.9</v>
      </c>
      <c r="D30" s="219">
        <v>0.9</v>
      </c>
      <c r="E30" s="1287">
        <v>1.7</v>
      </c>
      <c r="F30" s="216">
        <v>0.9</v>
      </c>
      <c r="G30" s="219">
        <v>0.5</v>
      </c>
      <c r="H30" s="1287">
        <v>44.9</v>
      </c>
      <c r="I30" s="216">
        <v>29.9</v>
      </c>
      <c r="J30" s="219">
        <v>16.100000000000001</v>
      </c>
    </row>
    <row r="31" spans="1:10">
      <c r="A31" s="1286" t="s">
        <v>917</v>
      </c>
      <c r="B31" s="1283">
        <v>14.29</v>
      </c>
      <c r="C31" s="1285">
        <v>13</v>
      </c>
      <c r="D31" s="1284">
        <v>7.18</v>
      </c>
      <c r="E31" s="1283">
        <v>2.27</v>
      </c>
      <c r="F31" s="1285">
        <v>1.22</v>
      </c>
      <c r="G31" s="1284">
        <v>0.86</v>
      </c>
      <c r="H31" s="1283">
        <v>65.91</v>
      </c>
      <c r="I31" s="1282">
        <v>47.72</v>
      </c>
      <c r="J31" s="1281">
        <v>31.12</v>
      </c>
    </row>
    <row r="32" spans="1:10">
      <c r="A32" s="1174" t="s">
        <v>918</v>
      </c>
      <c r="B32" s="1287">
        <v>25.56</v>
      </c>
      <c r="C32" s="216">
        <v>16.03</v>
      </c>
      <c r="D32" s="219">
        <v>8.98</v>
      </c>
      <c r="E32" s="1287">
        <v>1.48</v>
      </c>
      <c r="F32" s="216">
        <v>0.77</v>
      </c>
      <c r="G32" s="219">
        <v>0.57999999999999996</v>
      </c>
      <c r="H32" s="1287">
        <v>88.2</v>
      </c>
      <c r="I32" s="216">
        <v>77.260000000000005</v>
      </c>
      <c r="J32" s="219">
        <v>63.77</v>
      </c>
    </row>
    <row r="33" spans="1:10">
      <c r="A33" s="1286" t="s">
        <v>919</v>
      </c>
      <c r="B33" s="1283">
        <v>17.760000000000002</v>
      </c>
      <c r="C33" s="1285">
        <v>11.72</v>
      </c>
      <c r="D33" s="1284">
        <v>5.17</v>
      </c>
      <c r="E33" s="1283">
        <v>0.53</v>
      </c>
      <c r="F33" s="1285">
        <v>0.32</v>
      </c>
      <c r="G33" s="1284">
        <v>0.21</v>
      </c>
      <c r="H33" s="1283">
        <v>63.23</v>
      </c>
      <c r="I33" s="1282">
        <v>44.52</v>
      </c>
      <c r="J33" s="1281">
        <v>31.3</v>
      </c>
    </row>
    <row r="34" spans="1:10">
      <c r="A34" s="1174" t="s">
        <v>935</v>
      </c>
      <c r="B34" s="1287">
        <v>6.8</v>
      </c>
      <c r="C34" s="216">
        <v>22.9</v>
      </c>
      <c r="D34" s="219">
        <v>13.8</v>
      </c>
      <c r="E34" s="1287">
        <v>0.7</v>
      </c>
      <c r="F34" s="216">
        <v>0.17</v>
      </c>
      <c r="G34" s="219">
        <v>7.0000000000000007E-2</v>
      </c>
      <c r="H34" s="1287">
        <v>63.5</v>
      </c>
      <c r="I34" s="216">
        <v>46.8</v>
      </c>
      <c r="J34" s="219">
        <v>34.4</v>
      </c>
    </row>
    <row r="35" spans="1:10">
      <c r="A35" s="1286" t="s">
        <v>920</v>
      </c>
      <c r="B35" s="1283">
        <v>12.02</v>
      </c>
      <c r="C35" s="1285">
        <v>6.53</v>
      </c>
      <c r="D35" s="1284">
        <v>2.75</v>
      </c>
      <c r="E35" s="1283">
        <v>0.83</v>
      </c>
      <c r="F35" s="1285">
        <v>0.49</v>
      </c>
      <c r="G35" s="1284">
        <v>0.24</v>
      </c>
      <c r="H35" s="1283">
        <v>83.69</v>
      </c>
      <c r="I35" s="1282">
        <v>69.92</v>
      </c>
      <c r="J35" s="1281">
        <v>49.93</v>
      </c>
    </row>
    <row r="36" spans="1:10">
      <c r="A36" s="1174" t="s">
        <v>921</v>
      </c>
      <c r="B36" s="1287">
        <v>16.2</v>
      </c>
      <c r="C36" s="216">
        <v>0.9</v>
      </c>
      <c r="D36" s="219">
        <v>0.6</v>
      </c>
      <c r="E36" s="1287">
        <v>3.9</v>
      </c>
      <c r="F36" s="216">
        <v>2.5</v>
      </c>
      <c r="G36" s="219">
        <v>1.1000000000000001</v>
      </c>
      <c r="H36" s="1287">
        <v>81.5</v>
      </c>
      <c r="I36" s="216">
        <v>70.2</v>
      </c>
      <c r="J36" s="219">
        <v>52.7</v>
      </c>
    </row>
    <row r="37" spans="1:10" ht="12.75" customHeight="1">
      <c r="A37" s="1286" t="s">
        <v>976</v>
      </c>
      <c r="B37" s="1283">
        <v>29</v>
      </c>
      <c r="C37" s="1285">
        <v>22.9</v>
      </c>
      <c r="D37" s="1284">
        <v>12.8</v>
      </c>
      <c r="E37" s="1283">
        <v>4.5999999999999996</v>
      </c>
      <c r="F37" s="1285">
        <v>2.7</v>
      </c>
      <c r="G37" s="1284">
        <v>0.9</v>
      </c>
      <c r="H37" s="1283">
        <v>59</v>
      </c>
      <c r="I37" s="1282">
        <v>52.8</v>
      </c>
      <c r="J37" s="1281">
        <v>30.4</v>
      </c>
    </row>
    <row r="38" spans="1:10" ht="12.75" customHeight="1">
      <c r="A38" s="1280" t="s">
        <v>938</v>
      </c>
      <c r="B38" s="1279">
        <v>1.7</v>
      </c>
      <c r="C38" s="1278">
        <v>0.9</v>
      </c>
      <c r="D38" s="1277">
        <v>0.6</v>
      </c>
      <c r="E38" s="1279">
        <v>0.6</v>
      </c>
      <c r="F38" s="1278">
        <v>0.3</v>
      </c>
      <c r="G38" s="1277">
        <v>0.3</v>
      </c>
      <c r="H38" s="1279">
        <v>47.2</v>
      </c>
      <c r="I38" s="1278">
        <v>30.1</v>
      </c>
      <c r="J38" s="1277">
        <v>17.899999999999999</v>
      </c>
    </row>
    <row r="39" spans="1:10" ht="13.15" customHeight="1">
      <c r="A39" s="1180" t="s">
        <v>974</v>
      </c>
      <c r="B39" s="419"/>
      <c r="C39" s="419"/>
      <c r="D39" s="419"/>
      <c r="E39" s="419"/>
      <c r="F39" s="419"/>
      <c r="H39" s="1199"/>
      <c r="I39" s="1199"/>
    </row>
    <row r="40" spans="1:10">
      <c r="A40" s="1172" t="s">
        <v>907</v>
      </c>
      <c r="B40" s="1172"/>
      <c r="C40" s="1172"/>
      <c r="D40" s="1172"/>
      <c r="E40" s="1172"/>
      <c r="F40" s="1172"/>
    </row>
    <row r="41" spans="1:10" ht="50.1" customHeight="1">
      <c r="A41" s="2335" t="s">
        <v>978</v>
      </c>
      <c r="B41" s="2336"/>
      <c r="C41" s="2336"/>
      <c r="D41" s="2336"/>
      <c r="E41" s="2336"/>
      <c r="F41" s="2336"/>
      <c r="G41" s="2552"/>
      <c r="H41" s="2552"/>
      <c r="I41" s="2552"/>
      <c r="J41" s="2552"/>
    </row>
    <row r="42" spans="1:10" ht="26.1" customHeight="1">
      <c r="A42" s="2335" t="s">
        <v>977</v>
      </c>
      <c r="B42" s="2336"/>
      <c r="C42" s="2336"/>
      <c r="D42" s="2336"/>
      <c r="E42" s="2336"/>
      <c r="F42" s="2336"/>
      <c r="G42" s="2681"/>
      <c r="H42" s="2681"/>
      <c r="I42" s="2681"/>
      <c r="J42" s="2681"/>
    </row>
    <row r="43" spans="1:10">
      <c r="A43" s="2680" t="s">
        <v>902</v>
      </c>
      <c r="B43" s="2680"/>
      <c r="C43" s="2680"/>
      <c r="D43" s="2680"/>
      <c r="E43" s="2680"/>
      <c r="F43" s="2680"/>
      <c r="G43" s="2552"/>
      <c r="H43" s="2552"/>
      <c r="I43" s="2552"/>
      <c r="J43" s="2552"/>
    </row>
    <row r="44" spans="1:10" ht="12" customHeight="1">
      <c r="H44" s="1199"/>
      <c r="I44" s="1199"/>
    </row>
    <row r="45" spans="1:10" ht="12.4" customHeight="1"/>
    <row r="46" spans="1:10" ht="12.4" customHeight="1"/>
    <row r="47" spans="1:10" ht="12.4" customHeight="1"/>
    <row r="48" spans="1:10" s="330" customFormat="1" ht="20.100000000000001" customHeight="1">
      <c r="A48" s="214"/>
      <c r="B48" s="214"/>
      <c r="C48" s="214"/>
      <c r="D48" s="214"/>
      <c r="E48" s="214"/>
      <c r="F48" s="214"/>
      <c r="H48" s="214"/>
      <c r="I48" s="214"/>
    </row>
    <row r="49" spans="7:7" ht="30.75" customHeight="1">
      <c r="G49" s="330"/>
    </row>
  </sheetData>
  <mergeCells count="7">
    <mergeCell ref="A2:J2"/>
    <mergeCell ref="A41:J41"/>
    <mergeCell ref="A42:J42"/>
    <mergeCell ref="A43:J43"/>
    <mergeCell ref="H3:J3"/>
    <mergeCell ref="A3:A4"/>
    <mergeCell ref="E3:G3"/>
  </mergeCells>
  <pageMargins left="0.7" right="0.7" top="0.75" bottom="0.75" header="0.3" footer="0.3"/>
  <pageSetup orientation="landscape" r:id="rId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J44"/>
  <sheetViews>
    <sheetView showGridLines="0" workbookViewId="0"/>
  </sheetViews>
  <sheetFormatPr defaultRowHeight="12.75"/>
  <cols>
    <col min="1" max="1" width="29.140625" style="214" customWidth="1"/>
    <col min="2" max="4" width="9.7109375" style="214" customWidth="1"/>
    <col min="5" max="16384" width="9.140625" style="214"/>
  </cols>
  <sheetData>
    <row r="2" spans="1:10" ht="30.75" customHeight="1">
      <c r="A2" s="3217" t="s">
        <v>940</v>
      </c>
      <c r="B2" s="3217"/>
      <c r="C2" s="3217"/>
      <c r="D2" s="3217"/>
      <c r="E2" s="3218"/>
      <c r="F2" s="3218"/>
      <c r="G2" s="3218"/>
      <c r="H2" s="3218"/>
      <c r="I2" s="3218"/>
      <c r="J2" s="3218"/>
    </row>
    <row r="3" spans="1:10" ht="12" customHeight="1">
      <c r="A3" s="2997" t="s">
        <v>562</v>
      </c>
      <c r="B3" s="2523" t="s">
        <v>936</v>
      </c>
      <c r="C3" s="2618"/>
      <c r="D3" s="2506"/>
      <c r="E3" s="2523" t="s">
        <v>906</v>
      </c>
      <c r="F3" s="3216"/>
      <c r="G3" s="2665"/>
      <c r="H3" s="2523" t="s">
        <v>905</v>
      </c>
      <c r="I3" s="2618"/>
      <c r="J3" s="2506"/>
    </row>
    <row r="4" spans="1:10" ht="12" customHeight="1">
      <c r="A4" s="3011"/>
      <c r="B4" s="1291" t="s">
        <v>33</v>
      </c>
      <c r="C4" s="1291" t="s">
        <v>34</v>
      </c>
      <c r="D4" s="1291" t="s">
        <v>35</v>
      </c>
      <c r="E4" s="1291" t="s">
        <v>33</v>
      </c>
      <c r="F4" s="1291" t="s">
        <v>34</v>
      </c>
      <c r="G4" s="1291" t="s">
        <v>35</v>
      </c>
      <c r="H4" s="1291" t="s">
        <v>33</v>
      </c>
      <c r="I4" s="1291" t="s">
        <v>34</v>
      </c>
      <c r="J4" s="1291" t="s">
        <v>35</v>
      </c>
    </row>
    <row r="5" spans="1:10" ht="15" customHeight="1">
      <c r="A5" s="1286" t="s">
        <v>886</v>
      </c>
      <c r="B5" s="1292">
        <v>9</v>
      </c>
      <c r="C5" s="1293">
        <v>3.7</v>
      </c>
      <c r="D5" s="1294">
        <v>2.2999999999999998</v>
      </c>
      <c r="E5" s="1295">
        <v>3.46</v>
      </c>
      <c r="F5" s="1295">
        <v>1.06</v>
      </c>
      <c r="G5" s="1295">
        <v>0.56000000000000005</v>
      </c>
      <c r="H5" s="1292">
        <v>71.78</v>
      </c>
      <c r="I5" s="1293">
        <v>58.06</v>
      </c>
      <c r="J5" s="1293">
        <v>47.03</v>
      </c>
    </row>
    <row r="6" spans="1:10" ht="15" customHeight="1">
      <c r="A6" s="1174" t="s">
        <v>887</v>
      </c>
      <c r="B6" s="1296">
        <v>16.21</v>
      </c>
      <c r="C6" s="1187">
        <v>8.3000000000000007</v>
      </c>
      <c r="D6" s="1297">
        <v>6.6</v>
      </c>
      <c r="E6" s="1187">
        <v>0.79</v>
      </c>
      <c r="F6" s="1187">
        <v>0.14000000000000001</v>
      </c>
      <c r="G6" s="1187">
        <v>0.04</v>
      </c>
      <c r="H6" s="1296">
        <v>78.790000000000006</v>
      </c>
      <c r="I6" s="1187">
        <v>53.38</v>
      </c>
      <c r="J6" s="1187">
        <v>36.11</v>
      </c>
    </row>
    <row r="7" spans="1:10" ht="15" customHeight="1">
      <c r="A7" s="1286" t="s">
        <v>888</v>
      </c>
      <c r="B7" s="1292">
        <v>11.65</v>
      </c>
      <c r="C7" s="1293">
        <v>8.4499999999999993</v>
      </c>
      <c r="D7" s="1294">
        <v>6.9</v>
      </c>
      <c r="E7" s="1295">
        <v>1.42</v>
      </c>
      <c r="F7" s="1295">
        <v>0.71</v>
      </c>
      <c r="G7" s="1295">
        <v>0.61</v>
      </c>
      <c r="H7" s="1292">
        <v>44.62</v>
      </c>
      <c r="I7" s="1293">
        <v>36.58</v>
      </c>
      <c r="J7" s="1293">
        <v>27.1</v>
      </c>
    </row>
    <row r="8" spans="1:10" ht="15" customHeight="1">
      <c r="A8" s="1174" t="s">
        <v>889</v>
      </c>
      <c r="B8" s="1296">
        <v>10.38</v>
      </c>
      <c r="C8" s="1187">
        <v>4.53</v>
      </c>
      <c r="D8" s="1297">
        <v>0.45</v>
      </c>
      <c r="E8" s="1187">
        <v>3.22</v>
      </c>
      <c r="F8" s="1187">
        <v>0.55000000000000004</v>
      </c>
      <c r="G8" s="1187">
        <v>0.41</v>
      </c>
      <c r="H8" s="1296">
        <v>76.37</v>
      </c>
      <c r="I8" s="1187">
        <v>59.09</v>
      </c>
      <c r="J8" s="1187">
        <v>37.74</v>
      </c>
    </row>
    <row r="9" spans="1:10" ht="15" customHeight="1">
      <c r="A9" s="1286" t="s">
        <v>890</v>
      </c>
      <c r="B9" s="1292">
        <v>8.8000000000000007</v>
      </c>
      <c r="C9" s="1293">
        <v>2.6</v>
      </c>
      <c r="D9" s="1294">
        <v>1.92</v>
      </c>
      <c r="E9" s="1295">
        <v>2.9</v>
      </c>
      <c r="F9" s="1295">
        <v>0.73</v>
      </c>
      <c r="G9" s="1295">
        <v>0.39</v>
      </c>
      <c r="H9" s="1292">
        <v>74.599999999999994</v>
      </c>
      <c r="I9" s="1293">
        <v>49.8</v>
      </c>
      <c r="J9" s="1293">
        <v>38.299999999999997</v>
      </c>
    </row>
    <row r="10" spans="1:10" ht="15" customHeight="1">
      <c r="A10" s="1174" t="s">
        <v>979</v>
      </c>
      <c r="B10" s="1296">
        <v>50.7</v>
      </c>
      <c r="C10" s="1187">
        <v>13.6</v>
      </c>
      <c r="D10" s="1297">
        <v>9.3000000000000007</v>
      </c>
      <c r="E10" s="1187">
        <v>1.9</v>
      </c>
      <c r="F10" s="1187">
        <v>0.5</v>
      </c>
      <c r="G10" s="1187">
        <v>2.7</v>
      </c>
      <c r="H10" s="1296">
        <v>91.2</v>
      </c>
      <c r="I10" s="1187">
        <v>79.900000000000006</v>
      </c>
      <c r="J10" s="1187">
        <v>66.7</v>
      </c>
    </row>
    <row r="11" spans="1:10" ht="15" customHeight="1">
      <c r="A11" s="1286" t="s">
        <v>891</v>
      </c>
      <c r="B11" s="1292">
        <v>26.01</v>
      </c>
      <c r="C11" s="1293">
        <v>6.44</v>
      </c>
      <c r="D11" s="1294">
        <v>3.53</v>
      </c>
      <c r="E11" s="1295">
        <v>6.6</v>
      </c>
      <c r="F11" s="1295">
        <v>1.8</v>
      </c>
      <c r="G11" s="1295">
        <v>1</v>
      </c>
      <c r="H11" s="1292">
        <v>81.88</v>
      </c>
      <c r="I11" s="1293">
        <v>68.489999999999995</v>
      </c>
      <c r="J11" s="1293">
        <v>49.81</v>
      </c>
    </row>
    <row r="12" spans="1:10" ht="15" customHeight="1">
      <c r="A12" s="1174" t="s">
        <v>892</v>
      </c>
      <c r="B12" s="1296">
        <v>7.99</v>
      </c>
      <c r="C12" s="1187">
        <v>2.27</v>
      </c>
      <c r="D12" s="1297">
        <v>1.6</v>
      </c>
      <c r="E12" s="1187">
        <v>2.48</v>
      </c>
      <c r="F12" s="1187">
        <v>0.72</v>
      </c>
      <c r="G12" s="1187">
        <v>0.43</v>
      </c>
      <c r="H12" s="1296">
        <v>86.08</v>
      </c>
      <c r="I12" s="1187">
        <v>61.18</v>
      </c>
      <c r="J12" s="1187">
        <v>34.770000000000003</v>
      </c>
    </row>
    <row r="13" spans="1:10" ht="15" customHeight="1">
      <c r="A13" s="824" t="s">
        <v>903</v>
      </c>
      <c r="B13" s="1298">
        <v>7.5</v>
      </c>
      <c r="C13" s="1190">
        <v>1</v>
      </c>
      <c r="D13" s="1299">
        <v>0.6</v>
      </c>
      <c r="E13" s="1197"/>
      <c r="F13" s="1197"/>
      <c r="G13" s="1197"/>
      <c r="H13" s="1300"/>
      <c r="I13" s="1197"/>
      <c r="J13" s="1197"/>
    </row>
    <row r="14" spans="1:10" ht="15" customHeight="1">
      <c r="A14" s="1174" t="s">
        <v>893</v>
      </c>
      <c r="B14" s="1296">
        <v>4.3</v>
      </c>
      <c r="C14" s="1187">
        <v>0.7</v>
      </c>
      <c r="D14" s="1297">
        <v>0.4</v>
      </c>
      <c r="E14" s="1301">
        <v>1.8</v>
      </c>
      <c r="F14" s="1301">
        <v>0.2</v>
      </c>
      <c r="G14" s="1301">
        <v>0.1</v>
      </c>
      <c r="H14" s="1302">
        <v>78.25</v>
      </c>
      <c r="I14" s="1301">
        <v>54.02</v>
      </c>
      <c r="J14" s="1301">
        <v>30.95</v>
      </c>
    </row>
    <row r="15" spans="1:10" ht="15" customHeight="1">
      <c r="A15" s="1286" t="s">
        <v>894</v>
      </c>
      <c r="B15" s="1292">
        <v>6.09</v>
      </c>
      <c r="C15" s="1293">
        <v>0.35</v>
      </c>
      <c r="D15" s="1294">
        <v>0.26</v>
      </c>
      <c r="E15" s="1295">
        <v>1.2</v>
      </c>
      <c r="F15" s="1295">
        <v>0.1</v>
      </c>
      <c r="G15" s="1295">
        <v>0.06</v>
      </c>
      <c r="H15" s="1292">
        <v>45.86</v>
      </c>
      <c r="I15" s="1293">
        <v>18.61</v>
      </c>
      <c r="J15" s="1293">
        <v>10.11</v>
      </c>
    </row>
    <row r="16" spans="1:10" ht="15" customHeight="1">
      <c r="A16" s="1174" t="s">
        <v>895</v>
      </c>
      <c r="B16" s="1296">
        <v>2.79</v>
      </c>
      <c r="C16" s="1187">
        <v>0.13</v>
      </c>
      <c r="D16" s="1297">
        <v>0.06</v>
      </c>
      <c r="E16" s="1187">
        <v>1.89</v>
      </c>
      <c r="F16" s="1187">
        <v>0.24</v>
      </c>
      <c r="G16" s="1187">
        <v>0.13</v>
      </c>
      <c r="H16" s="1296">
        <v>53.37</v>
      </c>
      <c r="I16" s="1187">
        <v>23.66</v>
      </c>
      <c r="J16" s="1187">
        <v>11.39</v>
      </c>
    </row>
    <row r="17" spans="1:10" ht="15" customHeight="1">
      <c r="A17" s="1286" t="s">
        <v>896</v>
      </c>
      <c r="B17" s="1292">
        <v>4.2</v>
      </c>
      <c r="C17" s="1293">
        <v>1.03</v>
      </c>
      <c r="D17" s="1294">
        <v>0.7</v>
      </c>
      <c r="E17" s="1295">
        <v>0.85</v>
      </c>
      <c r="F17" s="1295">
        <v>0.11</v>
      </c>
      <c r="G17" s="1295">
        <v>0.03</v>
      </c>
      <c r="H17" s="1292">
        <v>50.4</v>
      </c>
      <c r="I17" s="1293">
        <v>36.4</v>
      </c>
      <c r="J17" s="1293">
        <v>22.9</v>
      </c>
    </row>
    <row r="18" spans="1:10" ht="15" customHeight="1">
      <c r="A18" s="1174" t="s">
        <v>904</v>
      </c>
      <c r="B18" s="1296">
        <v>7.91</v>
      </c>
      <c r="C18" s="1187">
        <v>1.06</v>
      </c>
      <c r="D18" s="1297">
        <v>0.41</v>
      </c>
      <c r="E18" s="1187">
        <v>2.5099999999999998</v>
      </c>
      <c r="F18" s="1187">
        <v>0.34</v>
      </c>
      <c r="G18" s="1187">
        <v>0.19</v>
      </c>
      <c r="H18" s="1296">
        <v>64.06</v>
      </c>
      <c r="I18" s="1187">
        <v>35.130000000000003</v>
      </c>
      <c r="J18" s="1187">
        <v>18.14</v>
      </c>
    </row>
    <row r="19" spans="1:10" ht="15" customHeight="1">
      <c r="A19" s="1286" t="s">
        <v>897</v>
      </c>
      <c r="B19" s="1292">
        <v>5.6</v>
      </c>
      <c r="C19" s="1293">
        <v>3.64</v>
      </c>
      <c r="D19" s="1294">
        <v>2.85</v>
      </c>
      <c r="E19" s="1295">
        <v>2.4</v>
      </c>
      <c r="F19" s="1295">
        <v>0.44</v>
      </c>
      <c r="G19" s="1295">
        <v>0.27</v>
      </c>
      <c r="H19" s="1292">
        <v>65.099999999999994</v>
      </c>
      <c r="I19" s="1293">
        <v>44.9</v>
      </c>
      <c r="J19" s="1293">
        <v>32.799999999999997</v>
      </c>
    </row>
    <row r="20" spans="1:10" ht="15" customHeight="1">
      <c r="A20" s="1174" t="s">
        <v>898</v>
      </c>
      <c r="B20" s="1296">
        <v>2.54</v>
      </c>
      <c r="C20" s="1187">
        <v>0.51</v>
      </c>
      <c r="D20" s="1297">
        <v>0.33</v>
      </c>
      <c r="E20" s="1187">
        <v>1.8</v>
      </c>
      <c r="F20" s="1187">
        <v>1.2</v>
      </c>
      <c r="G20" s="1187">
        <v>1.03</v>
      </c>
      <c r="H20" s="1296">
        <v>81.19</v>
      </c>
      <c r="I20" s="1187">
        <v>65.290000000000006</v>
      </c>
      <c r="J20" s="1187">
        <v>45.23</v>
      </c>
    </row>
    <row r="21" spans="1:10" ht="15" customHeight="1">
      <c r="A21" s="1286" t="s">
        <v>899</v>
      </c>
      <c r="B21" s="1292">
        <v>3.57</v>
      </c>
      <c r="C21" s="1293">
        <v>0.66</v>
      </c>
      <c r="D21" s="1294">
        <v>0.37</v>
      </c>
      <c r="E21" s="1295">
        <v>0.66</v>
      </c>
      <c r="F21" s="1295">
        <v>0.19</v>
      </c>
      <c r="G21" s="1295">
        <v>0.16</v>
      </c>
      <c r="H21" s="1292">
        <v>81.84</v>
      </c>
      <c r="I21" s="1293">
        <v>61.95</v>
      </c>
      <c r="J21" s="1293">
        <v>33.75</v>
      </c>
    </row>
    <row r="22" spans="1:10" ht="15" customHeight="1">
      <c r="A22" s="1174" t="s">
        <v>900</v>
      </c>
      <c r="B22" s="1296"/>
      <c r="C22" s="1187"/>
      <c r="D22" s="1297"/>
      <c r="E22" s="1187">
        <v>1.37</v>
      </c>
      <c r="F22" s="1187">
        <v>0.27</v>
      </c>
      <c r="G22" s="1187">
        <v>0.14000000000000001</v>
      </c>
      <c r="H22" s="1296">
        <v>65.88</v>
      </c>
      <c r="I22" s="1187">
        <v>47.84</v>
      </c>
      <c r="J22" s="1187">
        <v>31.08</v>
      </c>
    </row>
    <row r="23" spans="1:10" ht="15" customHeight="1">
      <c r="A23" s="1286" t="s">
        <v>901</v>
      </c>
      <c r="B23" s="1292">
        <v>12.25</v>
      </c>
      <c r="C23" s="1293">
        <v>5.17</v>
      </c>
      <c r="D23" s="1294">
        <v>3.26</v>
      </c>
      <c r="E23" s="1295">
        <v>4.03</v>
      </c>
      <c r="F23" s="1295">
        <v>1.44</v>
      </c>
      <c r="G23" s="1295">
        <v>0.79</v>
      </c>
      <c r="H23" s="1292">
        <v>78.599999999999994</v>
      </c>
      <c r="I23" s="1293">
        <v>64.260000000000005</v>
      </c>
      <c r="J23" s="1293">
        <v>50.1</v>
      </c>
    </row>
    <row r="24" spans="1:10" ht="13.15" customHeight="1">
      <c r="A24" s="1303" t="s">
        <v>980</v>
      </c>
      <c r="B24" s="1304">
        <v>41.48</v>
      </c>
      <c r="C24" s="1305">
        <v>11.33</v>
      </c>
      <c r="D24" s="1306">
        <v>6.64</v>
      </c>
      <c r="E24" s="1307">
        <v>14.53</v>
      </c>
      <c r="F24" s="1307">
        <v>1.9</v>
      </c>
      <c r="G24" s="1307">
        <v>0.65</v>
      </c>
      <c r="H24" s="1308">
        <v>82.82</v>
      </c>
      <c r="I24" s="1307">
        <v>66.77</v>
      </c>
      <c r="J24" s="1307">
        <v>51.87</v>
      </c>
    </row>
    <row r="25" spans="1:10">
      <c r="A25" s="1180" t="s">
        <v>666</v>
      </c>
      <c r="B25" s="1180"/>
      <c r="C25" s="1180"/>
      <c r="D25" s="1180"/>
      <c r="E25" s="419"/>
      <c r="F25" s="419"/>
      <c r="G25" s="419"/>
      <c r="H25" s="419"/>
      <c r="I25" s="419"/>
      <c r="J25" s="419"/>
    </row>
    <row r="26" spans="1:10" ht="24.95" customHeight="1">
      <c r="A26" s="2335" t="s">
        <v>982</v>
      </c>
      <c r="B26" s="2335"/>
      <c r="C26" s="2335"/>
      <c r="D26" s="2335"/>
      <c r="E26" s="2336"/>
      <c r="F26" s="2336"/>
      <c r="G26" s="2336"/>
      <c r="H26" s="2336"/>
      <c r="I26" s="2336"/>
      <c r="J26" s="2336"/>
    </row>
    <row r="27" spans="1:10" ht="13.15" customHeight="1">
      <c r="A27" s="2336" t="s">
        <v>981</v>
      </c>
      <c r="B27" s="2335"/>
      <c r="C27" s="2335"/>
      <c r="D27" s="2335"/>
      <c r="E27" s="2336"/>
      <c r="F27" s="2336"/>
      <c r="G27" s="2336"/>
      <c r="H27" s="2336"/>
      <c r="I27" s="2336"/>
      <c r="J27" s="2336"/>
    </row>
    <row r="28" spans="1:10">
      <c r="A28" s="2680" t="s">
        <v>902</v>
      </c>
      <c r="B28" s="2680"/>
      <c r="C28" s="2680"/>
      <c r="D28" s="2680"/>
      <c r="E28" s="2680"/>
      <c r="F28" s="2680"/>
      <c r="G28" s="2680"/>
      <c r="H28" s="2680"/>
      <c r="I28" s="2680"/>
      <c r="J28" s="2680"/>
    </row>
    <row r="29" spans="1:10" ht="13.15" customHeight="1"/>
    <row r="30" spans="1:10" ht="13.15" customHeight="1"/>
    <row r="31" spans="1:10" ht="13.15" customHeight="1"/>
    <row r="32" spans="1:10" ht="13.15" customHeight="1"/>
    <row r="33" spans="1:10" ht="12" customHeight="1"/>
    <row r="34" spans="1:10" ht="12.4" customHeight="1"/>
    <row r="35" spans="1:10" ht="12.4" customHeight="1"/>
    <row r="36" spans="1:10" ht="12.4" customHeight="1"/>
    <row r="37" spans="1:10" ht="12.4" customHeight="1"/>
    <row r="38" spans="1:10" ht="12.4" customHeight="1"/>
    <row r="39" spans="1:10" ht="12.4" customHeight="1"/>
    <row r="40" spans="1:10" ht="12.4" customHeight="1"/>
    <row r="41" spans="1:10" s="330" customFormat="1" ht="20.100000000000001" customHeight="1">
      <c r="A41" s="214"/>
      <c r="B41" s="214"/>
      <c r="C41" s="214"/>
      <c r="D41" s="214"/>
      <c r="E41" s="214"/>
      <c r="F41" s="214"/>
      <c r="G41" s="214"/>
      <c r="H41" s="214"/>
      <c r="I41" s="214"/>
      <c r="J41" s="214"/>
    </row>
    <row r="42" spans="1:10" s="330" customFormat="1" ht="20.100000000000001" customHeight="1">
      <c r="A42" s="214"/>
      <c r="B42" s="214"/>
      <c r="C42" s="214"/>
      <c r="D42" s="214"/>
      <c r="E42" s="214"/>
      <c r="F42" s="214"/>
      <c r="G42" s="214"/>
      <c r="H42" s="214"/>
      <c r="I42" s="214"/>
      <c r="J42" s="214"/>
    </row>
    <row r="43" spans="1:10" s="330" customFormat="1" ht="20.100000000000001" customHeight="1">
      <c r="A43" s="214"/>
      <c r="B43" s="214"/>
      <c r="C43" s="214"/>
      <c r="D43" s="214"/>
      <c r="E43" s="214"/>
      <c r="F43" s="214"/>
      <c r="G43" s="214"/>
      <c r="H43" s="214"/>
      <c r="I43" s="214"/>
      <c r="J43" s="214"/>
    </row>
    <row r="44" spans="1:10" ht="30.75" customHeight="1"/>
  </sheetData>
  <mergeCells count="8">
    <mergeCell ref="A28:J28"/>
    <mergeCell ref="A26:J26"/>
    <mergeCell ref="A27:J27"/>
    <mergeCell ref="A2:J2"/>
    <mergeCell ref="A3:A4"/>
    <mergeCell ref="B3:D3"/>
    <mergeCell ref="E3:G3"/>
    <mergeCell ref="H3:J3"/>
  </mergeCells>
  <pageMargins left="0.7" right="0.7" top="0.75" bottom="0.75" header="0.3" footer="0.3"/>
  <pageSetup orientation="landscape" r:id="rId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indexed="51"/>
  </sheetPr>
  <dimension ref="A1:P43"/>
  <sheetViews>
    <sheetView showGridLines="0" workbookViewId="0">
      <selection sqref="A1:O2"/>
    </sheetView>
  </sheetViews>
  <sheetFormatPr defaultColWidth="9.140625" defaultRowHeight="12.75"/>
  <cols>
    <col min="1" max="1" width="4.5703125" style="350" customWidth="1"/>
    <col min="2" max="2" width="2.5703125" style="350" customWidth="1"/>
    <col min="3" max="3" width="0.28515625" style="350" customWidth="1"/>
    <col min="4" max="5" width="8.140625" style="350" customWidth="1"/>
    <col min="6" max="6" width="9.42578125" style="350" customWidth="1"/>
    <col min="7" max="11" width="8.140625" style="350" customWidth="1"/>
    <col min="12" max="12" width="8.5703125" style="350" customWidth="1"/>
    <col min="13" max="14" width="8.140625" style="350" customWidth="1"/>
    <col min="15" max="16384" width="9.140625" style="350"/>
  </cols>
  <sheetData>
    <row r="1" spans="1:15" ht="12.75" customHeight="1">
      <c r="A1" s="2458" t="s">
        <v>2188</v>
      </c>
      <c r="B1" s="2458"/>
      <c r="C1" s="2458"/>
      <c r="D1" s="2458"/>
      <c r="E1" s="2458"/>
      <c r="F1" s="2458"/>
      <c r="G1" s="2458"/>
      <c r="H1" s="2458"/>
      <c r="I1" s="2458"/>
      <c r="J1" s="2458"/>
      <c r="K1" s="2458"/>
      <c r="L1" s="2458"/>
      <c r="M1" s="2458"/>
      <c r="N1" s="2458"/>
      <c r="O1" s="2458"/>
    </row>
    <row r="2" spans="1:15" ht="12.6" customHeight="1">
      <c r="A2" s="2413"/>
      <c r="B2" s="2413"/>
      <c r="C2" s="2413"/>
      <c r="D2" s="2413"/>
      <c r="E2" s="2413"/>
      <c r="F2" s="2413"/>
      <c r="G2" s="2413"/>
      <c r="H2" s="2413"/>
      <c r="I2" s="2413"/>
      <c r="J2" s="2413"/>
      <c r="K2" s="2413"/>
      <c r="L2" s="2413"/>
      <c r="M2" s="2413"/>
      <c r="N2" s="2413"/>
      <c r="O2" s="2413"/>
    </row>
    <row r="3" spans="1:15" ht="12.75" customHeight="1">
      <c r="A3" s="2450" t="s">
        <v>32</v>
      </c>
      <c r="B3" s="2279"/>
      <c r="C3" s="2279"/>
      <c r="D3" s="2279" t="s">
        <v>404</v>
      </c>
      <c r="E3" s="2279" t="s">
        <v>405</v>
      </c>
      <c r="F3" s="2279" t="s">
        <v>222</v>
      </c>
      <c r="G3" s="2279" t="s">
        <v>223</v>
      </c>
      <c r="H3" s="2279" t="s">
        <v>406</v>
      </c>
      <c r="I3" s="2279" t="s">
        <v>224</v>
      </c>
      <c r="J3" s="2279" t="s">
        <v>225</v>
      </c>
      <c r="K3" s="2279" t="s">
        <v>407</v>
      </c>
      <c r="L3" s="2279" t="s">
        <v>226</v>
      </c>
      <c r="M3" s="2279" t="s">
        <v>408</v>
      </c>
      <c r="N3" s="2279" t="s">
        <v>1245</v>
      </c>
      <c r="O3" s="2419" t="s">
        <v>409</v>
      </c>
    </row>
    <row r="4" spans="1:15" ht="15.6" customHeight="1">
      <c r="A4" s="2450"/>
      <c r="B4" s="2279"/>
      <c r="C4" s="2279"/>
      <c r="D4" s="2279"/>
      <c r="E4" s="2279"/>
      <c r="F4" s="2279"/>
      <c r="G4" s="2279"/>
      <c r="H4" s="2279"/>
      <c r="I4" s="2279"/>
      <c r="J4" s="2279"/>
      <c r="K4" s="2279"/>
      <c r="L4" s="2279"/>
      <c r="M4" s="2279"/>
      <c r="N4" s="2279"/>
      <c r="O4" s="2419"/>
    </row>
    <row r="5" spans="1:15" ht="12.75" customHeight="1">
      <c r="A5" s="2271">
        <v>1987</v>
      </c>
      <c r="B5" s="2300"/>
      <c r="C5" s="2446"/>
      <c r="D5" s="2188">
        <v>600</v>
      </c>
      <c r="E5" s="96"/>
      <c r="F5" s="2189">
        <v>205</v>
      </c>
      <c r="G5" s="568">
        <v>835</v>
      </c>
      <c r="H5" s="96"/>
      <c r="I5" s="568">
        <v>225</v>
      </c>
      <c r="J5" s="568">
        <v>24</v>
      </c>
      <c r="K5" s="96"/>
      <c r="L5" s="2190"/>
      <c r="M5" s="568">
        <v>3</v>
      </c>
      <c r="N5" s="2191"/>
      <c r="O5" s="465">
        <v>2242</v>
      </c>
    </row>
    <row r="6" spans="1:15">
      <c r="A6" s="2275">
        <v>1988</v>
      </c>
      <c r="B6" s="2296"/>
      <c r="C6" s="2442"/>
      <c r="D6" s="2192">
        <v>750</v>
      </c>
      <c r="E6" s="96"/>
      <c r="F6" s="2193">
        <v>205</v>
      </c>
      <c r="G6" s="72">
        <v>1280</v>
      </c>
      <c r="H6" s="96"/>
      <c r="I6" s="54">
        <v>255</v>
      </c>
      <c r="J6" s="54">
        <v>25</v>
      </c>
      <c r="K6" s="96"/>
      <c r="L6" s="2190"/>
      <c r="M6" s="54">
        <v>8</v>
      </c>
      <c r="N6" s="2191"/>
      <c r="O6" s="72">
        <v>2590</v>
      </c>
    </row>
    <row r="7" spans="1:15">
      <c r="A7" s="2271">
        <v>1989</v>
      </c>
      <c r="B7" s="2300"/>
      <c r="C7" s="2446"/>
      <c r="D7" s="2188">
        <v>585</v>
      </c>
      <c r="E7" s="96"/>
      <c r="F7" s="2189">
        <v>130</v>
      </c>
      <c r="G7" s="465">
        <v>2430</v>
      </c>
      <c r="H7" s="96"/>
      <c r="I7" s="568">
        <v>380</v>
      </c>
      <c r="J7" s="568">
        <v>50</v>
      </c>
      <c r="K7" s="96"/>
      <c r="L7" s="2190"/>
      <c r="M7" s="568">
        <v>12</v>
      </c>
      <c r="N7" s="2191"/>
      <c r="O7" s="465">
        <v>3698</v>
      </c>
    </row>
    <row r="8" spans="1:15">
      <c r="A8" s="2270">
        <v>1990</v>
      </c>
      <c r="B8" s="2292"/>
      <c r="C8" s="2447"/>
      <c r="D8" s="2194">
        <v>415</v>
      </c>
      <c r="E8" s="96"/>
      <c r="F8" s="2195">
        <v>165</v>
      </c>
      <c r="G8" s="35">
        <v>2255</v>
      </c>
      <c r="H8" s="96"/>
      <c r="I8" s="40">
        <v>275</v>
      </c>
      <c r="J8" s="40">
        <v>40</v>
      </c>
      <c r="K8" s="96"/>
      <c r="L8" s="2190"/>
      <c r="M8" s="40">
        <v>13</v>
      </c>
      <c r="N8" s="2191"/>
      <c r="O8" s="35">
        <v>3257</v>
      </c>
    </row>
    <row r="9" spans="1:15">
      <c r="A9" s="2271">
        <v>1991</v>
      </c>
      <c r="B9" s="2300"/>
      <c r="C9" s="2446"/>
      <c r="D9" s="2188">
        <v>570</v>
      </c>
      <c r="E9" s="96"/>
      <c r="F9" s="2189">
        <v>180</v>
      </c>
      <c r="G9" s="465">
        <v>2350</v>
      </c>
      <c r="H9" s="96"/>
      <c r="I9" s="568">
        <v>265</v>
      </c>
      <c r="J9" s="568">
        <v>35</v>
      </c>
      <c r="K9" s="96"/>
      <c r="L9" s="2190"/>
      <c r="M9" s="568">
        <v>11</v>
      </c>
      <c r="N9" s="2191"/>
      <c r="O9" s="465">
        <v>3486</v>
      </c>
    </row>
    <row r="10" spans="1:15">
      <c r="A10" s="2270">
        <v>1992</v>
      </c>
      <c r="B10" s="2292"/>
      <c r="C10" s="2447"/>
      <c r="D10" s="2194">
        <v>640</v>
      </c>
      <c r="E10" s="96"/>
      <c r="F10" s="2195">
        <v>175</v>
      </c>
      <c r="G10" s="35">
        <v>2280</v>
      </c>
      <c r="H10" s="96"/>
      <c r="I10" s="40">
        <v>230</v>
      </c>
      <c r="J10" s="40">
        <v>24</v>
      </c>
      <c r="K10" s="96"/>
      <c r="L10" s="2190"/>
      <c r="M10" s="96"/>
      <c r="N10" s="2191"/>
      <c r="O10" s="35">
        <v>3389</v>
      </c>
    </row>
    <row r="11" spans="1:15">
      <c r="A11" s="2271">
        <v>1993</v>
      </c>
      <c r="B11" s="2300"/>
      <c r="C11" s="2446"/>
      <c r="D11" s="2188">
        <v>685</v>
      </c>
      <c r="E11" s="96"/>
      <c r="F11" s="2189">
        <v>140</v>
      </c>
      <c r="G11" s="465">
        <v>2575</v>
      </c>
      <c r="H11" s="96"/>
      <c r="I11" s="568">
        <v>180</v>
      </c>
      <c r="J11" s="568">
        <v>42</v>
      </c>
      <c r="K11" s="96"/>
      <c r="L11" s="2190"/>
      <c r="M11" s="96"/>
      <c r="N11" s="2191"/>
      <c r="O11" s="465">
        <v>3675</v>
      </c>
    </row>
    <row r="12" spans="1:15">
      <c r="A12" s="2275">
        <v>1994</v>
      </c>
      <c r="B12" s="2296"/>
      <c r="C12" s="2442"/>
      <c r="D12" s="2192">
        <v>950</v>
      </c>
      <c r="E12" s="54">
        <v>90</v>
      </c>
      <c r="F12" s="2193">
        <v>160</v>
      </c>
      <c r="G12" s="72">
        <v>2030</v>
      </c>
      <c r="H12" s="54">
        <v>25</v>
      </c>
      <c r="I12" s="54">
        <v>85</v>
      </c>
      <c r="J12" s="54">
        <v>17</v>
      </c>
      <c r="K12" s="96"/>
      <c r="L12" s="2190"/>
      <c r="M12" s="96"/>
      <c r="N12" s="2191"/>
      <c r="O12" s="72">
        <v>3417</v>
      </c>
    </row>
    <row r="13" spans="1:15">
      <c r="A13" s="2271">
        <v>1995</v>
      </c>
      <c r="B13" s="2300"/>
      <c r="C13" s="2446"/>
      <c r="D13" s="741">
        <v>1250</v>
      </c>
      <c r="E13" s="568">
        <v>77</v>
      </c>
      <c r="F13" s="2189">
        <v>155</v>
      </c>
      <c r="G13" s="465">
        <v>2340</v>
      </c>
      <c r="H13" s="568">
        <v>19</v>
      </c>
      <c r="I13" s="568">
        <v>180</v>
      </c>
      <c r="J13" s="568">
        <v>25</v>
      </c>
      <c r="K13" s="96"/>
      <c r="L13" s="2188">
        <v>65</v>
      </c>
      <c r="M13" s="96"/>
      <c r="N13" s="2191"/>
      <c r="O13" s="465">
        <v>4165</v>
      </c>
    </row>
    <row r="14" spans="1:15">
      <c r="A14" s="2270">
        <v>1996</v>
      </c>
      <c r="B14" s="2292"/>
      <c r="C14" s="2447"/>
      <c r="D14" s="278">
        <v>2174</v>
      </c>
      <c r="E14" s="40">
        <v>47</v>
      </c>
      <c r="F14" s="2195">
        <v>75</v>
      </c>
      <c r="G14" s="35">
        <v>2560</v>
      </c>
      <c r="H14" s="96"/>
      <c r="I14" s="40">
        <v>200</v>
      </c>
      <c r="J14" s="40">
        <v>30</v>
      </c>
      <c r="K14" s="40">
        <v>25</v>
      </c>
      <c r="L14" s="2194">
        <v>63</v>
      </c>
      <c r="M14" s="96"/>
      <c r="N14" s="2191"/>
      <c r="O14" s="35">
        <v>4285</v>
      </c>
    </row>
    <row r="15" spans="1:15">
      <c r="A15" s="2271">
        <v>1997</v>
      </c>
      <c r="B15" s="2300"/>
      <c r="C15" s="2446"/>
      <c r="D15" s="741">
        <v>2184</v>
      </c>
      <c r="E15" s="568">
        <v>30</v>
      </c>
      <c r="F15" s="2189">
        <v>85</v>
      </c>
      <c r="G15" s="465">
        <v>2365</v>
      </c>
      <c r="H15" s="96"/>
      <c r="I15" s="568">
        <v>210</v>
      </c>
      <c r="J15" s="568">
        <v>25</v>
      </c>
      <c r="K15" s="568">
        <v>45</v>
      </c>
      <c r="L15" s="2188">
        <v>66</v>
      </c>
      <c r="M15" s="96"/>
      <c r="N15" s="2191"/>
      <c r="O15" s="465">
        <v>5056</v>
      </c>
    </row>
    <row r="16" spans="1:15">
      <c r="A16" s="2275">
        <v>1998</v>
      </c>
      <c r="B16" s="2296"/>
      <c r="C16" s="2442"/>
      <c r="D16" s="233">
        <v>2340</v>
      </c>
      <c r="E16" s="96"/>
      <c r="F16" s="2193">
        <v>66</v>
      </c>
      <c r="G16" s="72">
        <v>1750</v>
      </c>
      <c r="H16" s="96"/>
      <c r="I16" s="54">
        <v>140</v>
      </c>
      <c r="J16" s="54">
        <v>16</v>
      </c>
      <c r="K16" s="54">
        <v>20</v>
      </c>
      <c r="L16" s="2192">
        <v>61</v>
      </c>
      <c r="M16" s="2167"/>
      <c r="N16" s="2191"/>
      <c r="O16" s="72">
        <v>4453</v>
      </c>
    </row>
    <row r="17" spans="1:16">
      <c r="A17" s="2271">
        <v>1999</v>
      </c>
      <c r="B17" s="2300"/>
      <c r="C17" s="2446"/>
      <c r="D17" s="741">
        <v>2861</v>
      </c>
      <c r="E17" s="96"/>
      <c r="F17" s="2189">
        <v>37</v>
      </c>
      <c r="G17" s="465">
        <v>1090</v>
      </c>
      <c r="H17" s="96"/>
      <c r="I17" s="568">
        <v>140</v>
      </c>
      <c r="J17" s="568">
        <v>6</v>
      </c>
      <c r="K17" s="568">
        <v>11</v>
      </c>
      <c r="L17" s="2188">
        <v>75</v>
      </c>
      <c r="M17" s="96"/>
      <c r="N17" s="2191"/>
      <c r="O17" s="465">
        <v>4263</v>
      </c>
    </row>
    <row r="18" spans="1:16">
      <c r="A18" s="2275">
        <v>2000</v>
      </c>
      <c r="B18" s="2296"/>
      <c r="C18" s="2442"/>
      <c r="D18" s="233">
        <v>3656</v>
      </c>
      <c r="E18" s="96"/>
      <c r="F18" s="2193">
        <v>11</v>
      </c>
      <c r="G18" s="72">
        <v>1085</v>
      </c>
      <c r="H18" s="96"/>
      <c r="I18" s="54">
        <v>210</v>
      </c>
      <c r="J18" s="54">
        <v>6</v>
      </c>
      <c r="K18" s="54">
        <v>15</v>
      </c>
      <c r="L18" s="2190"/>
      <c r="M18" s="96"/>
      <c r="N18" s="2191"/>
      <c r="O18" s="72">
        <v>5004</v>
      </c>
    </row>
    <row r="19" spans="1:16">
      <c r="A19" s="2271">
        <v>2001</v>
      </c>
      <c r="B19" s="2300"/>
      <c r="C19" s="2446"/>
      <c r="D19" s="2188">
        <v>74</v>
      </c>
      <c r="E19" s="96"/>
      <c r="F19" s="2189">
        <v>5</v>
      </c>
      <c r="G19" s="568">
        <v>865</v>
      </c>
      <c r="H19" s="96"/>
      <c r="I19" s="568">
        <v>200</v>
      </c>
      <c r="J19" s="568">
        <v>6</v>
      </c>
      <c r="K19" s="568">
        <v>15</v>
      </c>
      <c r="L19" s="2190"/>
      <c r="M19" s="96"/>
      <c r="N19" s="2191"/>
      <c r="O19" s="465">
        <v>1236</v>
      </c>
    </row>
    <row r="20" spans="1:16">
      <c r="A20" s="2270">
        <v>2002</v>
      </c>
      <c r="B20" s="2292"/>
      <c r="C20" s="2447"/>
      <c r="D20" s="278">
        <v>1278</v>
      </c>
      <c r="E20" s="96"/>
      <c r="F20" s="2195">
        <v>4</v>
      </c>
      <c r="G20" s="40">
        <v>630</v>
      </c>
      <c r="H20" s="96"/>
      <c r="I20" s="40">
        <v>180</v>
      </c>
      <c r="J20" s="40">
        <v>9</v>
      </c>
      <c r="K20" s="40">
        <v>10</v>
      </c>
      <c r="L20" s="2194">
        <v>68</v>
      </c>
      <c r="M20" s="96"/>
      <c r="N20" s="2191"/>
      <c r="O20" s="35">
        <v>2237</v>
      </c>
    </row>
    <row r="21" spans="1:16">
      <c r="A21" s="2271">
        <v>2003</v>
      </c>
      <c r="B21" s="2300"/>
      <c r="C21" s="2446"/>
      <c r="D21" s="741">
        <v>2865</v>
      </c>
      <c r="E21" s="96"/>
      <c r="F21" s="2189">
        <v>44</v>
      </c>
      <c r="G21" s="568">
        <v>484</v>
      </c>
      <c r="H21" s="96"/>
      <c r="I21" s="568">
        <v>200</v>
      </c>
      <c r="J21" s="96"/>
      <c r="K21" s="96"/>
      <c r="L21" s="2188">
        <v>63</v>
      </c>
      <c r="M21" s="96"/>
      <c r="N21" s="2191"/>
      <c r="O21" s="465">
        <v>3757</v>
      </c>
    </row>
    <row r="22" spans="1:16">
      <c r="A22" s="2275">
        <v>2004</v>
      </c>
      <c r="B22" s="2296"/>
      <c r="C22" s="2442"/>
      <c r="D22" s="233">
        <v>4950</v>
      </c>
      <c r="E22" s="96"/>
      <c r="F22" s="2196"/>
      <c r="G22" s="54">
        <v>330</v>
      </c>
      <c r="H22" s="96"/>
      <c r="I22" s="54">
        <v>50</v>
      </c>
      <c r="J22" s="96"/>
      <c r="K22" s="96"/>
      <c r="L22" s="2192">
        <v>30</v>
      </c>
      <c r="M22" s="54">
        <v>12</v>
      </c>
      <c r="N22" s="2191"/>
      <c r="O22" s="72">
        <v>5445</v>
      </c>
    </row>
    <row r="23" spans="1:16">
      <c r="A23" s="2271">
        <v>2005</v>
      </c>
      <c r="B23" s="2300"/>
      <c r="C23" s="2446"/>
      <c r="D23" s="741">
        <v>4475</v>
      </c>
      <c r="E23" s="96"/>
      <c r="F23" s="2189">
        <v>32</v>
      </c>
      <c r="G23" s="568">
        <v>380</v>
      </c>
      <c r="H23" s="96"/>
      <c r="I23" s="568">
        <v>28</v>
      </c>
      <c r="J23" s="96"/>
      <c r="K23" s="96"/>
      <c r="L23" s="2190"/>
      <c r="M23" s="568">
        <v>4</v>
      </c>
      <c r="N23" s="2191"/>
      <c r="O23" s="465">
        <v>4990</v>
      </c>
    </row>
    <row r="24" spans="1:16">
      <c r="A24" s="2275">
        <v>2006</v>
      </c>
      <c r="B24" s="2296"/>
      <c r="C24" s="2442"/>
      <c r="D24" s="233">
        <v>5644</v>
      </c>
      <c r="E24" s="96"/>
      <c r="F24" s="2195">
        <v>36</v>
      </c>
      <c r="G24" s="54">
        <v>230</v>
      </c>
      <c r="H24" s="96"/>
      <c r="I24" s="54">
        <v>9</v>
      </c>
      <c r="J24" s="96"/>
      <c r="K24" s="96"/>
      <c r="L24" s="2192">
        <v>37</v>
      </c>
      <c r="M24" s="96"/>
      <c r="N24" s="2191"/>
      <c r="O24" s="72">
        <v>6028</v>
      </c>
    </row>
    <row r="25" spans="1:16">
      <c r="A25" s="2271">
        <v>2007</v>
      </c>
      <c r="B25" s="2300"/>
      <c r="C25" s="2446"/>
      <c r="D25" s="741">
        <v>8000</v>
      </c>
      <c r="E25" s="96"/>
      <c r="F25" s="2196"/>
      <c r="G25" s="568">
        <v>270</v>
      </c>
      <c r="H25" s="96"/>
      <c r="I25" s="568">
        <v>6</v>
      </c>
      <c r="J25" s="96"/>
      <c r="K25" s="96"/>
      <c r="L25" s="2188">
        <v>15</v>
      </c>
      <c r="M25" s="96"/>
      <c r="N25" s="2189">
        <v>150</v>
      </c>
      <c r="O25" s="103"/>
    </row>
    <row r="26" spans="1:16">
      <c r="A26" s="2270">
        <v>2008</v>
      </c>
      <c r="B26" s="2292"/>
      <c r="C26" s="2447"/>
      <c r="D26" s="278">
        <v>5500</v>
      </c>
      <c r="E26" s="96"/>
      <c r="F26" s="2195">
        <v>26</v>
      </c>
      <c r="G26" s="40">
        <v>340</v>
      </c>
      <c r="H26" s="96"/>
      <c r="I26" s="40">
        <v>17</v>
      </c>
      <c r="J26" s="96"/>
      <c r="K26" s="96"/>
      <c r="L26" s="2190"/>
      <c r="M26" s="96"/>
      <c r="N26" s="2193">
        <v>325</v>
      </c>
      <c r="O26" s="103"/>
    </row>
    <row r="27" spans="1:16">
      <c r="A27" s="2271">
        <v>2009</v>
      </c>
      <c r="B27" s="2300"/>
      <c r="C27" s="2446"/>
      <c r="D27" s="741">
        <v>5300</v>
      </c>
      <c r="E27" s="568">
        <v>52</v>
      </c>
      <c r="F27" s="2189">
        <v>26</v>
      </c>
      <c r="G27" s="568">
        <v>305</v>
      </c>
      <c r="H27" s="96"/>
      <c r="I27" s="568">
        <v>12</v>
      </c>
      <c r="J27" s="103"/>
      <c r="K27" s="96"/>
      <c r="L27" s="2188">
        <v>17</v>
      </c>
      <c r="M27" s="96"/>
      <c r="N27" s="2189">
        <v>425</v>
      </c>
      <c r="O27" s="103"/>
    </row>
    <row r="28" spans="1:16">
      <c r="A28" s="2275">
        <v>2010</v>
      </c>
      <c r="B28" s="2296"/>
      <c r="C28" s="2442"/>
      <c r="D28" s="233">
        <v>3200</v>
      </c>
      <c r="E28" s="103"/>
      <c r="F28" s="2196"/>
      <c r="G28" s="2192">
        <v>530</v>
      </c>
      <c r="H28" s="103"/>
      <c r="I28" s="54">
        <v>23</v>
      </c>
      <c r="J28" s="103"/>
      <c r="K28" s="103"/>
      <c r="L28" s="2197"/>
      <c r="M28" s="103"/>
      <c r="N28" s="2193">
        <v>300</v>
      </c>
      <c r="O28" s="103"/>
    </row>
    <row r="29" spans="1:16">
      <c r="A29" s="2271">
        <v>2011</v>
      </c>
      <c r="B29" s="2300"/>
      <c r="C29" s="1864"/>
      <c r="D29" s="741">
        <v>4400</v>
      </c>
      <c r="E29" s="103"/>
      <c r="F29" s="2196"/>
      <c r="G29" s="2188">
        <v>450</v>
      </c>
      <c r="H29" s="96"/>
      <c r="I29" s="568">
        <v>57</v>
      </c>
      <c r="J29" s="103"/>
      <c r="K29" s="96"/>
      <c r="L29" s="2197"/>
      <c r="M29" s="568">
        <v>4</v>
      </c>
      <c r="N29" s="2189">
        <v>250</v>
      </c>
      <c r="O29" s="103"/>
    </row>
    <row r="30" spans="1:16">
      <c r="A30" s="2275">
        <v>2012</v>
      </c>
      <c r="B30" s="2296"/>
      <c r="C30" s="2442"/>
      <c r="D30" s="233">
        <v>4300</v>
      </c>
      <c r="E30" s="103"/>
      <c r="F30" s="2193">
        <v>28</v>
      </c>
      <c r="G30" s="2198"/>
      <c r="H30" s="103"/>
      <c r="I30" s="103"/>
      <c r="J30" s="103"/>
      <c r="K30" s="103"/>
      <c r="L30" s="2197"/>
      <c r="M30" s="54">
        <v>6</v>
      </c>
      <c r="N30" s="2193">
        <v>220</v>
      </c>
      <c r="O30" s="2199"/>
      <c r="P30" s="31"/>
    </row>
    <row r="31" spans="1:16">
      <c r="A31" s="2271">
        <v>2013</v>
      </c>
      <c r="B31" s="2300"/>
      <c r="C31" s="1861"/>
      <c r="D31" s="741">
        <v>5500</v>
      </c>
      <c r="E31" s="2167"/>
      <c r="F31" s="2189">
        <v>220</v>
      </c>
      <c r="G31" s="741">
        <v>795</v>
      </c>
      <c r="H31" s="103"/>
      <c r="I31" s="103"/>
      <c r="J31" s="103"/>
      <c r="K31" s="103"/>
      <c r="L31" s="2198"/>
      <c r="M31" s="2167"/>
      <c r="N31" s="2189">
        <v>225</v>
      </c>
      <c r="O31" s="2200"/>
      <c r="P31" s="31"/>
    </row>
    <row r="32" spans="1:16">
      <c r="A32" s="2275">
        <v>2014</v>
      </c>
      <c r="B32" s="2296"/>
      <c r="C32" s="2442"/>
      <c r="D32" s="233">
        <v>6300</v>
      </c>
      <c r="E32" s="103"/>
      <c r="F32" s="2193">
        <v>105</v>
      </c>
      <c r="G32" s="2192">
        <v>900</v>
      </c>
      <c r="H32" s="103"/>
      <c r="I32" s="103"/>
      <c r="J32" s="103"/>
      <c r="K32" s="103"/>
      <c r="L32" s="2192">
        <v>13</v>
      </c>
      <c r="M32" s="54">
        <v>14</v>
      </c>
      <c r="N32" s="54">
        <v>360</v>
      </c>
      <c r="O32" s="2200"/>
      <c r="P32" s="31"/>
    </row>
    <row r="33" spans="1:16">
      <c r="A33" s="2271">
        <v>2015</v>
      </c>
      <c r="B33" s="2300"/>
      <c r="C33" s="2446"/>
      <c r="D33" s="741">
        <v>4100</v>
      </c>
      <c r="E33" s="103"/>
      <c r="F33" s="2189">
        <v>29</v>
      </c>
      <c r="G33" s="2198"/>
      <c r="H33" s="103"/>
      <c r="I33" s="103"/>
      <c r="J33" s="103"/>
      <c r="K33" s="103"/>
      <c r="L33" s="2188">
        <v>24</v>
      </c>
      <c r="M33" s="568">
        <v>6</v>
      </c>
      <c r="N33" s="568">
        <v>600</v>
      </c>
      <c r="O33" s="2200"/>
      <c r="P33" s="31"/>
    </row>
    <row r="34" spans="1:16">
      <c r="A34" s="2275">
        <v>2016</v>
      </c>
      <c r="B34" s="2296"/>
      <c r="C34" s="2442"/>
      <c r="D34" s="233">
        <v>5800</v>
      </c>
      <c r="E34" s="103"/>
      <c r="F34" s="2193">
        <v>52</v>
      </c>
      <c r="G34" s="2192">
        <v>834</v>
      </c>
      <c r="H34" s="103"/>
      <c r="I34" s="54">
        <v>91</v>
      </c>
      <c r="J34" s="103"/>
      <c r="K34" s="103"/>
      <c r="L34" s="2192"/>
      <c r="M34" s="54"/>
      <c r="N34" s="54">
        <v>685</v>
      </c>
      <c r="O34" s="2200"/>
      <c r="P34" s="31"/>
    </row>
    <row r="35" spans="1:16">
      <c r="A35" s="2271">
        <v>2017</v>
      </c>
      <c r="B35" s="2300"/>
      <c r="C35" s="2446"/>
      <c r="D35" s="741">
        <v>9140</v>
      </c>
      <c r="E35" s="103"/>
      <c r="F35" s="2201"/>
      <c r="G35" s="2198"/>
      <c r="H35" s="103"/>
      <c r="I35" s="103"/>
      <c r="J35" s="103"/>
      <c r="K35" s="103"/>
      <c r="L35" s="2198"/>
      <c r="M35" s="2202">
        <v>5</v>
      </c>
      <c r="N35" s="2202">
        <v>944</v>
      </c>
      <c r="O35" s="2200"/>
      <c r="P35" s="31"/>
    </row>
    <row r="36" spans="1:16">
      <c r="A36" s="3219">
        <v>2018</v>
      </c>
      <c r="B36" s="3220"/>
      <c r="C36" s="3221"/>
      <c r="D36" s="231">
        <v>5330</v>
      </c>
      <c r="E36" s="2181"/>
      <c r="F36" s="2203"/>
      <c r="G36" s="2204"/>
      <c r="H36" s="2181"/>
      <c r="I36" s="2205"/>
      <c r="J36" s="2181"/>
      <c r="K36" s="2181"/>
      <c r="L36" s="2204">
        <v>14</v>
      </c>
      <c r="M36" s="2205">
        <v>4</v>
      </c>
      <c r="N36" s="2205">
        <v>903</v>
      </c>
      <c r="O36" s="2206"/>
      <c r="P36" s="31"/>
    </row>
    <row r="37" spans="1:16" ht="12" customHeight="1">
      <c r="A37" s="2283" t="s">
        <v>666</v>
      </c>
      <c r="B37" s="2283"/>
      <c r="C37" s="2283"/>
      <c r="D37" s="2283"/>
      <c r="E37" s="1872"/>
      <c r="F37" s="1872"/>
      <c r="G37" s="1872"/>
      <c r="H37" s="1872"/>
      <c r="I37" s="1872"/>
      <c r="J37" s="1872"/>
      <c r="K37" s="1872"/>
      <c r="L37" s="1872"/>
      <c r="M37" s="1872"/>
      <c r="N37" s="1872"/>
      <c r="O37" s="1872"/>
    </row>
    <row r="38" spans="1:16" ht="35.25" customHeight="1">
      <c r="A38" s="2263" t="s">
        <v>667</v>
      </c>
      <c r="B38" s="2263"/>
      <c r="C38" s="1871"/>
      <c r="D38" s="2263" t="s">
        <v>2189</v>
      </c>
      <c r="E38" s="2263"/>
      <c r="F38" s="2263"/>
      <c r="G38" s="2263"/>
      <c r="H38" s="2263"/>
      <c r="I38" s="2263"/>
      <c r="J38" s="2263"/>
      <c r="K38" s="2263"/>
      <c r="L38" s="2263"/>
      <c r="M38" s="2263"/>
      <c r="N38" s="2263"/>
      <c r="O38" s="2263"/>
    </row>
    <row r="39" spans="1:16">
      <c r="C39" s="1860"/>
      <c r="D39" s="1860"/>
      <c r="E39" s="1860"/>
      <c r="F39" s="1860"/>
      <c r="G39" s="1860"/>
      <c r="H39" s="1860"/>
      <c r="I39" s="1860"/>
      <c r="J39" s="1860"/>
      <c r="K39" s="1860"/>
      <c r="L39" s="1860"/>
      <c r="M39" s="1860"/>
      <c r="N39" s="1860"/>
      <c r="O39" s="1860"/>
    </row>
    <row r="42" spans="1:16">
      <c r="F42" s="246"/>
      <c r="G42" s="246"/>
      <c r="H42" s="246"/>
      <c r="I42" s="246"/>
      <c r="J42" s="246"/>
      <c r="K42" s="246"/>
    </row>
    <row r="43" spans="1:16">
      <c r="F43" s="246"/>
      <c r="G43" s="246"/>
      <c r="H43" s="246"/>
      <c r="I43" s="246"/>
      <c r="J43" s="246"/>
      <c r="K43" s="246"/>
    </row>
  </sheetData>
  <mergeCells count="49">
    <mergeCell ref="N3:N4"/>
    <mergeCell ref="O3:O4"/>
    <mergeCell ref="A5:C5"/>
    <mergeCell ref="A1:O2"/>
    <mergeCell ref="A3:C4"/>
    <mergeCell ref="D3:D4"/>
    <mergeCell ref="E3:E4"/>
    <mergeCell ref="F3:F4"/>
    <mergeCell ref="G3:G4"/>
    <mergeCell ref="H3:H4"/>
    <mergeCell ref="I3:I4"/>
    <mergeCell ref="J3:J4"/>
    <mergeCell ref="K3:K4"/>
    <mergeCell ref="A6:C6"/>
    <mergeCell ref="A7:C7"/>
    <mergeCell ref="A8:C8"/>
    <mergeCell ref="L3:L4"/>
    <mergeCell ref="M3:M4"/>
    <mergeCell ref="A12:C12"/>
    <mergeCell ref="A13:C13"/>
    <mergeCell ref="A14:C14"/>
    <mergeCell ref="A9:C9"/>
    <mergeCell ref="A10:C10"/>
    <mergeCell ref="A11:C11"/>
    <mergeCell ref="A18:C18"/>
    <mergeCell ref="A19:C19"/>
    <mergeCell ref="A20:C20"/>
    <mergeCell ref="A21:C21"/>
    <mergeCell ref="A15:C15"/>
    <mergeCell ref="A16:C16"/>
    <mergeCell ref="A17:C17"/>
    <mergeCell ref="A33:C33"/>
    <mergeCell ref="A22:C22"/>
    <mergeCell ref="A23:C23"/>
    <mergeCell ref="A24:C24"/>
    <mergeCell ref="A25:C25"/>
    <mergeCell ref="A26:C26"/>
    <mergeCell ref="A27:C27"/>
    <mergeCell ref="A28:C28"/>
    <mergeCell ref="A29:B29"/>
    <mergeCell ref="A30:C30"/>
    <mergeCell ref="A31:B31"/>
    <mergeCell ref="A32:C32"/>
    <mergeCell ref="A34:C34"/>
    <mergeCell ref="A35:C35"/>
    <mergeCell ref="A36:C36"/>
    <mergeCell ref="A37:D37"/>
    <mergeCell ref="A38:B38"/>
    <mergeCell ref="D38:O38"/>
  </mergeCells>
  <pageMargins left="0.75" right="0.75" top="1" bottom="1" header="0.5" footer="0.5"/>
  <pageSetup orientation="landscape" horizontalDpi="1200" verticalDpi="1200" r:id="rId1"/>
  <headerFooter alignWithMargins="0"/>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tabColor indexed="51"/>
  </sheetPr>
  <dimension ref="A1:O45"/>
  <sheetViews>
    <sheetView showGridLines="0" workbookViewId="0">
      <selection sqref="A1:K2"/>
    </sheetView>
  </sheetViews>
  <sheetFormatPr defaultColWidth="9.140625" defaultRowHeight="12.75"/>
  <cols>
    <col min="1" max="1" width="4.5703125" style="350" customWidth="1"/>
    <col min="2" max="2" width="2.5703125" style="350" customWidth="1"/>
    <col min="3" max="3" width="2" style="350" customWidth="1"/>
    <col min="4" max="4" width="10.7109375" style="350" customWidth="1"/>
    <col min="5" max="11" width="10" style="350" customWidth="1"/>
    <col min="12" max="16384" width="9.140625" style="350"/>
  </cols>
  <sheetData>
    <row r="1" spans="1:15" ht="12.75" customHeight="1">
      <c r="A1" s="2557" t="s">
        <v>2187</v>
      </c>
      <c r="B1" s="2557"/>
      <c r="C1" s="2557"/>
      <c r="D1" s="2557"/>
      <c r="E1" s="2557"/>
      <c r="F1" s="2557"/>
      <c r="G1" s="2557"/>
      <c r="H1" s="2557"/>
      <c r="I1" s="2557"/>
      <c r="J1" s="2557"/>
      <c r="K1" s="2557"/>
    </row>
    <row r="2" spans="1:15">
      <c r="A2" s="2751"/>
      <c r="B2" s="2751"/>
      <c r="C2" s="2751"/>
      <c r="D2" s="2751"/>
      <c r="E2" s="2751"/>
      <c r="F2" s="2751"/>
      <c r="G2" s="2751"/>
      <c r="H2" s="2751"/>
      <c r="I2" s="2751"/>
      <c r="J2" s="2751"/>
      <c r="K2" s="2751"/>
    </row>
    <row r="3" spans="1:15" ht="16.5" customHeight="1">
      <c r="A3" s="2390" t="s">
        <v>32</v>
      </c>
      <c r="B3" s="2434"/>
      <c r="C3" s="2434"/>
      <c r="D3" s="1854" t="s">
        <v>221</v>
      </c>
      <c r="E3" s="1854" t="s">
        <v>1289</v>
      </c>
      <c r="F3" s="1854" t="s">
        <v>223</v>
      </c>
      <c r="G3" s="1854" t="s">
        <v>224</v>
      </c>
      <c r="H3" s="1854" t="s">
        <v>225</v>
      </c>
      <c r="I3" s="1854" t="s">
        <v>1246</v>
      </c>
      <c r="J3" s="1854" t="s">
        <v>1292</v>
      </c>
      <c r="K3" s="1862" t="s">
        <v>1293</v>
      </c>
    </row>
    <row r="4" spans="1:15" ht="13.15" customHeight="1">
      <c r="A4" s="2314">
        <v>1990</v>
      </c>
      <c r="B4" s="2320"/>
      <c r="C4" s="3224"/>
      <c r="D4" s="465">
        <v>12370</v>
      </c>
      <c r="E4" s="465">
        <v>8220</v>
      </c>
      <c r="F4" s="465">
        <v>150100</v>
      </c>
      <c r="G4" s="465">
        <v>30580</v>
      </c>
      <c r="H4" s="465">
        <v>3435</v>
      </c>
      <c r="I4" s="96"/>
      <c r="J4" s="568">
        <v>845</v>
      </c>
      <c r="K4" s="465">
        <v>5450</v>
      </c>
    </row>
    <row r="5" spans="1:15" ht="13.15" customHeight="1">
      <c r="A5" s="2373">
        <v>1991</v>
      </c>
      <c r="B5" s="2280"/>
      <c r="C5" s="2374"/>
      <c r="D5" s="35">
        <v>17190</v>
      </c>
      <c r="E5" s="35">
        <v>8205</v>
      </c>
      <c r="F5" s="35">
        <v>160000</v>
      </c>
      <c r="G5" s="35">
        <v>29625</v>
      </c>
      <c r="H5" s="35">
        <v>3000</v>
      </c>
      <c r="I5" s="35">
        <v>1160</v>
      </c>
      <c r="J5" s="35">
        <v>1145</v>
      </c>
      <c r="K5" s="35">
        <v>3765</v>
      </c>
    </row>
    <row r="6" spans="1:15" ht="13.15" customHeight="1">
      <c r="A6" s="2314">
        <v>1992</v>
      </c>
      <c r="B6" s="2320"/>
      <c r="C6" s="3224"/>
      <c r="D6" s="465">
        <v>19470</v>
      </c>
      <c r="E6" s="465">
        <v>8170</v>
      </c>
      <c r="F6" s="465">
        <v>153700</v>
      </c>
      <c r="G6" s="465">
        <v>25610</v>
      </c>
      <c r="H6" s="465">
        <v>2050</v>
      </c>
      <c r="I6" s="96"/>
      <c r="J6" s="96"/>
      <c r="K6" s="568">
        <v>730</v>
      </c>
      <c r="N6" s="246"/>
      <c r="O6" s="246"/>
    </row>
    <row r="7" spans="1:15" ht="13.15" customHeight="1">
      <c r="A7" s="2316">
        <v>1993</v>
      </c>
      <c r="B7" s="2308"/>
      <c r="C7" s="2400"/>
      <c r="D7" s="72">
        <v>21080</v>
      </c>
      <c r="E7" s="72">
        <v>6280</v>
      </c>
      <c r="F7" s="72">
        <v>146600</v>
      </c>
      <c r="G7" s="72">
        <v>18520</v>
      </c>
      <c r="H7" s="72">
        <v>2110</v>
      </c>
      <c r="I7" s="96"/>
      <c r="J7" s="54">
        <v>440</v>
      </c>
      <c r="K7" s="54">
        <v>438</v>
      </c>
      <c r="N7" s="246"/>
      <c r="O7" s="246"/>
    </row>
    <row r="8" spans="1:15" ht="13.15" customHeight="1">
      <c r="A8" s="2314">
        <v>1994</v>
      </c>
      <c r="B8" s="2320"/>
      <c r="C8" s="3224"/>
      <c r="D8" s="465">
        <v>29180</v>
      </c>
      <c r="E8" s="465">
        <v>7270</v>
      </c>
      <c r="F8" s="465">
        <v>154070</v>
      </c>
      <c r="G8" s="465">
        <v>19650</v>
      </c>
      <c r="H8" s="465">
        <v>2110</v>
      </c>
      <c r="I8" s="96"/>
      <c r="J8" s="96"/>
      <c r="K8" s="568">
        <v>50</v>
      </c>
      <c r="N8" s="246"/>
      <c r="O8" s="246"/>
    </row>
    <row r="9" spans="1:15" ht="13.15" customHeight="1">
      <c r="A9" s="2316">
        <v>1995</v>
      </c>
      <c r="B9" s="2308"/>
      <c r="C9" s="2400"/>
      <c r="D9" s="72">
        <v>38740</v>
      </c>
      <c r="E9" s="72">
        <v>6950</v>
      </c>
      <c r="F9" s="72">
        <v>154070</v>
      </c>
      <c r="G9" s="72">
        <v>19650</v>
      </c>
      <c r="H9" s="72">
        <v>1750</v>
      </c>
      <c r="I9" s="72">
        <v>6540</v>
      </c>
      <c r="J9" s="54">
        <v>150</v>
      </c>
      <c r="K9" s="72">
        <v>5050</v>
      </c>
      <c r="N9" s="246"/>
      <c r="O9" s="246"/>
    </row>
    <row r="10" spans="1:15" ht="13.15" customHeight="1">
      <c r="A10" s="2314">
        <v>1996</v>
      </c>
      <c r="B10" s="2320"/>
      <c r="C10" s="3224"/>
      <c r="D10" s="465">
        <v>37950</v>
      </c>
      <c r="E10" s="465">
        <v>3400</v>
      </c>
      <c r="F10" s="465">
        <v>163100</v>
      </c>
      <c r="G10" s="465">
        <v>25250</v>
      </c>
      <c r="H10" s="465">
        <v>2170</v>
      </c>
      <c r="I10" s="465">
        <v>6300</v>
      </c>
      <c r="J10" s="568">
        <v>90</v>
      </c>
      <c r="K10" s="465">
        <v>5100</v>
      </c>
    </row>
    <row r="11" spans="1:15" ht="13.15" customHeight="1">
      <c r="A11" s="2373">
        <v>1997</v>
      </c>
      <c r="B11" s="2280"/>
      <c r="C11" s="2374"/>
      <c r="D11" s="35">
        <v>39150</v>
      </c>
      <c r="E11" s="35">
        <v>4100</v>
      </c>
      <c r="F11" s="35">
        <v>155150</v>
      </c>
      <c r="G11" s="35">
        <v>28150</v>
      </c>
      <c r="H11" s="35">
        <v>1650</v>
      </c>
      <c r="I11" s="35">
        <v>6600</v>
      </c>
      <c r="J11" s="96"/>
      <c r="K11" s="35">
        <v>4000</v>
      </c>
    </row>
    <row r="12" spans="1:15" ht="13.15" customHeight="1">
      <c r="A12" s="2314">
        <v>1998</v>
      </c>
      <c r="B12" s="2320"/>
      <c r="C12" s="3224"/>
      <c r="D12" s="465">
        <v>41720</v>
      </c>
      <c r="E12" s="465">
        <v>3030</v>
      </c>
      <c r="F12" s="465">
        <v>130300</v>
      </c>
      <c r="G12" s="465">
        <v>26100</v>
      </c>
      <c r="H12" s="465">
        <v>1350</v>
      </c>
      <c r="I12" s="465">
        <v>6100</v>
      </c>
      <c r="J12" s="96"/>
      <c r="K12" s="465">
        <v>5500</v>
      </c>
    </row>
    <row r="13" spans="1:15" ht="13.15" customHeight="1">
      <c r="A13" s="2316">
        <v>1999</v>
      </c>
      <c r="B13" s="2308"/>
      <c r="C13" s="2400"/>
      <c r="D13" s="72">
        <v>51500</v>
      </c>
      <c r="E13" s="72">
        <v>1570</v>
      </c>
      <c r="F13" s="72">
        <v>89500</v>
      </c>
      <c r="G13" s="72">
        <v>21800</v>
      </c>
      <c r="H13" s="54">
        <v>835</v>
      </c>
      <c r="I13" s="72">
        <v>7500</v>
      </c>
      <c r="J13" s="96"/>
      <c r="K13" s="72">
        <v>3600</v>
      </c>
    </row>
    <row r="14" spans="1:15" ht="13.15" customHeight="1">
      <c r="A14" s="2314">
        <v>2000</v>
      </c>
      <c r="B14" s="2320"/>
      <c r="C14" s="3224"/>
      <c r="D14" s="465">
        <v>64510</v>
      </c>
      <c r="E14" s="568">
        <v>515</v>
      </c>
      <c r="F14" s="465">
        <v>108700</v>
      </c>
      <c r="G14" s="465">
        <v>23150</v>
      </c>
      <c r="H14" s="568">
        <v>890</v>
      </c>
      <c r="I14" s="465">
        <v>7500</v>
      </c>
      <c r="J14" s="96"/>
      <c r="K14" s="465">
        <v>1900</v>
      </c>
    </row>
    <row r="15" spans="1:15" ht="13.15" customHeight="1">
      <c r="A15" s="2316">
        <v>2001</v>
      </c>
      <c r="B15" s="2308"/>
      <c r="C15" s="2400"/>
      <c r="D15" s="72">
        <v>1685</v>
      </c>
      <c r="E15" s="54">
        <v>213</v>
      </c>
      <c r="F15" s="72">
        <v>105000</v>
      </c>
      <c r="G15" s="72">
        <v>22000</v>
      </c>
      <c r="H15" s="54">
        <v>820</v>
      </c>
      <c r="I15" s="72">
        <v>6500</v>
      </c>
      <c r="J15" s="96"/>
      <c r="K15" s="72">
        <v>4400</v>
      </c>
    </row>
    <row r="16" spans="1:15" ht="13.15" customHeight="1">
      <c r="A16" s="2314">
        <v>2002</v>
      </c>
      <c r="B16" s="2320"/>
      <c r="C16" s="3224"/>
      <c r="D16" s="465">
        <v>30750</v>
      </c>
      <c r="E16" s="568">
        <v>213</v>
      </c>
      <c r="F16" s="465">
        <v>77700</v>
      </c>
      <c r="G16" s="465">
        <v>23200</v>
      </c>
      <c r="H16" s="568">
        <v>750</v>
      </c>
      <c r="I16" s="465">
        <v>4900</v>
      </c>
      <c r="J16" s="96"/>
      <c r="K16" s="465">
        <v>2700</v>
      </c>
    </row>
    <row r="17" spans="1:11" ht="13.15" customHeight="1">
      <c r="A17" s="2373">
        <v>2003</v>
      </c>
      <c r="B17" s="2280"/>
      <c r="C17" s="2374"/>
      <c r="D17" s="35">
        <v>61000</v>
      </c>
      <c r="E17" s="35">
        <v>1714</v>
      </c>
      <c r="F17" s="35">
        <v>47130</v>
      </c>
      <c r="G17" s="35">
        <v>18900</v>
      </c>
      <c r="H17" s="96"/>
      <c r="I17" s="35">
        <v>4400</v>
      </c>
      <c r="J17" s="96"/>
      <c r="K17" s="35">
        <v>4800</v>
      </c>
    </row>
    <row r="18" spans="1:11" ht="13.15" customHeight="1">
      <c r="A18" s="2314">
        <v>2004</v>
      </c>
      <c r="B18" s="2320"/>
      <c r="C18" s="3224"/>
      <c r="D18" s="465">
        <v>206700</v>
      </c>
      <c r="E18" s="568"/>
      <c r="F18" s="465">
        <v>36000</v>
      </c>
      <c r="G18" s="465">
        <v>10000</v>
      </c>
      <c r="H18" s="97"/>
      <c r="I18" s="465">
        <v>2100</v>
      </c>
      <c r="J18" s="568">
        <v>330</v>
      </c>
      <c r="K18" s="465">
        <v>3500</v>
      </c>
    </row>
    <row r="19" spans="1:11" ht="13.15" customHeight="1">
      <c r="A19" s="2316">
        <v>2005</v>
      </c>
      <c r="B19" s="2308"/>
      <c r="C19" s="2400"/>
      <c r="D19" s="72">
        <v>107400</v>
      </c>
      <c r="E19" s="35">
        <v>770</v>
      </c>
      <c r="F19" s="72">
        <v>40000</v>
      </c>
      <c r="G19" s="72">
        <v>5600</v>
      </c>
      <c r="H19" s="96"/>
      <c r="I19" s="96"/>
      <c r="J19" s="54">
        <v>100</v>
      </c>
      <c r="K19" s="72">
        <v>3300</v>
      </c>
    </row>
    <row r="20" spans="1:11" ht="13.15" customHeight="1">
      <c r="A20" s="2314">
        <v>2006</v>
      </c>
      <c r="B20" s="2320"/>
      <c r="C20" s="3224"/>
      <c r="D20" s="465">
        <v>172600</v>
      </c>
      <c r="E20" s="568">
        <v>980</v>
      </c>
      <c r="F20" s="465">
        <v>21000</v>
      </c>
      <c r="G20" s="465">
        <v>1700</v>
      </c>
      <c r="H20" s="96"/>
      <c r="I20" s="465">
        <v>2300</v>
      </c>
      <c r="J20" s="96"/>
      <c r="K20" s="465">
        <v>5100</v>
      </c>
    </row>
    <row r="21" spans="1:11" ht="13.15" customHeight="1">
      <c r="A21" s="2316">
        <v>2007</v>
      </c>
      <c r="B21" s="2308"/>
      <c r="C21" s="2400"/>
      <c r="D21" s="72">
        <v>202000</v>
      </c>
      <c r="E21" s="96"/>
      <c r="F21" s="72">
        <v>21700</v>
      </c>
      <c r="G21" s="72">
        <v>1100</v>
      </c>
      <c r="H21" s="96"/>
      <c r="I21" s="72">
        <v>1000</v>
      </c>
      <c r="J21" s="96"/>
      <c r="K21" s="72">
        <v>6900</v>
      </c>
    </row>
    <row r="22" spans="1:11" ht="13.15" customHeight="1">
      <c r="A22" s="2314">
        <v>2008</v>
      </c>
      <c r="B22" s="2320"/>
      <c r="C22" s="3224"/>
      <c r="D22" s="465">
        <v>157000</v>
      </c>
      <c r="E22" s="568">
        <v>700</v>
      </c>
      <c r="F22" s="465">
        <v>22500</v>
      </c>
      <c r="G22" s="465">
        <v>1900</v>
      </c>
      <c r="H22" s="96"/>
      <c r="I22" s="96"/>
      <c r="J22" s="96"/>
      <c r="K22" s="465">
        <v>15000</v>
      </c>
    </row>
    <row r="23" spans="1:11" ht="13.15" customHeight="1">
      <c r="A23" s="2373">
        <v>2009</v>
      </c>
      <c r="B23" s="2280"/>
      <c r="C23" s="2374"/>
      <c r="D23" s="35">
        <v>131000</v>
      </c>
      <c r="E23" s="35">
        <v>705</v>
      </c>
      <c r="F23" s="35">
        <v>19000</v>
      </c>
      <c r="G23" s="35">
        <v>940</v>
      </c>
      <c r="H23" s="96"/>
      <c r="I23" s="72">
        <v>1100</v>
      </c>
      <c r="J23" s="96"/>
      <c r="K23" s="72">
        <v>19500</v>
      </c>
    </row>
    <row r="24" spans="1:11" ht="13.15" customHeight="1">
      <c r="A24" s="2314">
        <v>2010</v>
      </c>
      <c r="B24" s="2320"/>
      <c r="C24" s="2320"/>
      <c r="D24" s="741">
        <v>119000</v>
      </c>
      <c r="E24" s="103"/>
      <c r="F24" s="465">
        <v>45500</v>
      </c>
      <c r="G24" s="465">
        <v>1800</v>
      </c>
      <c r="H24" s="103"/>
      <c r="I24" s="103"/>
      <c r="J24" s="103"/>
      <c r="K24" s="465">
        <v>14000</v>
      </c>
    </row>
    <row r="25" spans="1:11" ht="13.15" customHeight="1">
      <c r="A25" s="2373">
        <v>2011</v>
      </c>
      <c r="B25" s="2280"/>
      <c r="C25" s="2374"/>
      <c r="D25" s="35">
        <v>115000</v>
      </c>
      <c r="E25" s="103"/>
      <c r="F25" s="35">
        <v>36500</v>
      </c>
      <c r="G25" s="35">
        <v>4400</v>
      </c>
      <c r="H25" s="103"/>
      <c r="I25" s="103"/>
      <c r="J25" s="54">
        <v>220</v>
      </c>
      <c r="K25" s="72">
        <v>12000</v>
      </c>
    </row>
    <row r="26" spans="1:11" ht="13.15" customHeight="1">
      <c r="A26" s="2314">
        <v>2012</v>
      </c>
      <c r="B26" s="3225"/>
      <c r="C26" s="3225"/>
      <c r="D26" s="741">
        <v>180000</v>
      </c>
      <c r="E26" s="568">
        <v>755</v>
      </c>
      <c r="F26" s="103"/>
      <c r="G26" s="103"/>
      <c r="H26" s="103"/>
      <c r="I26" s="103"/>
      <c r="J26" s="568">
        <v>310</v>
      </c>
      <c r="K26" s="465">
        <v>10500</v>
      </c>
    </row>
    <row r="27" spans="1:11" ht="13.15" customHeight="1">
      <c r="A27" s="2316">
        <v>2013</v>
      </c>
      <c r="B27" s="2308"/>
      <c r="C27" s="2308"/>
      <c r="D27" s="233">
        <v>198000</v>
      </c>
      <c r="E27" s="72">
        <v>4300</v>
      </c>
      <c r="F27" s="35">
        <v>51000</v>
      </c>
      <c r="G27" s="103"/>
      <c r="H27" s="103"/>
      <c r="I27" s="103"/>
      <c r="J27" s="54">
        <v>650</v>
      </c>
      <c r="K27" s="72">
        <v>11000</v>
      </c>
    </row>
    <row r="28" spans="1:11" ht="13.15" customHeight="1">
      <c r="A28" s="2314">
        <v>2014</v>
      </c>
      <c r="B28" s="2320"/>
      <c r="C28" s="2320"/>
      <c r="D28" s="741">
        <v>211000</v>
      </c>
      <c r="E28" s="465">
        <v>2800</v>
      </c>
      <c r="F28" s="465">
        <v>52000</v>
      </c>
      <c r="G28" s="103"/>
      <c r="H28" s="103"/>
      <c r="I28" s="465">
        <v>800</v>
      </c>
      <c r="J28" s="568">
        <v>640</v>
      </c>
      <c r="K28" s="465">
        <v>17000</v>
      </c>
    </row>
    <row r="29" spans="1:11" ht="13.15" customHeight="1">
      <c r="A29" s="2316">
        <v>2015</v>
      </c>
      <c r="B29" s="2308"/>
      <c r="C29" s="2308"/>
      <c r="D29" s="233">
        <v>201000</v>
      </c>
      <c r="E29" s="54">
        <v>930</v>
      </c>
      <c r="F29" s="103"/>
      <c r="G29" s="103"/>
      <c r="H29" s="103"/>
      <c r="I29" s="72">
        <v>1100</v>
      </c>
      <c r="J29" s="54">
        <v>260</v>
      </c>
      <c r="K29" s="72">
        <v>28000</v>
      </c>
    </row>
    <row r="30" spans="1:11" ht="13.15" customHeight="1">
      <c r="A30" s="2314">
        <v>2016</v>
      </c>
      <c r="B30" s="2320"/>
      <c r="C30" s="2320"/>
      <c r="D30" s="741">
        <v>207000</v>
      </c>
      <c r="E30" s="465">
        <v>1400</v>
      </c>
      <c r="F30" s="465">
        <v>44800</v>
      </c>
      <c r="G30" s="465">
        <v>4200</v>
      </c>
      <c r="H30" s="103"/>
      <c r="I30" s="2184"/>
      <c r="J30" s="568">
        <v>310</v>
      </c>
      <c r="K30" s="465">
        <v>32000</v>
      </c>
    </row>
    <row r="31" spans="1:11" ht="13.15" customHeight="1">
      <c r="A31" s="2316">
        <v>2017</v>
      </c>
      <c r="B31" s="2308"/>
      <c r="C31" s="2308"/>
      <c r="D31" s="233">
        <v>329000</v>
      </c>
      <c r="E31" s="103"/>
      <c r="F31" s="103"/>
      <c r="G31" s="103"/>
      <c r="H31" s="103"/>
      <c r="I31" s="103"/>
      <c r="J31" s="2167"/>
      <c r="K31" s="72">
        <v>44100</v>
      </c>
    </row>
    <row r="32" spans="1:11" ht="13.15" customHeight="1">
      <c r="A32" s="3222">
        <v>2018</v>
      </c>
      <c r="B32" s="3223"/>
      <c r="C32" s="3223"/>
      <c r="D32" s="2185"/>
      <c r="E32" s="2186"/>
      <c r="F32" s="2186"/>
      <c r="G32" s="2186"/>
      <c r="H32" s="2181"/>
      <c r="I32" s="2183">
        <v>663</v>
      </c>
      <c r="J32" s="2187">
        <v>187</v>
      </c>
      <c r="K32" s="2186"/>
    </row>
    <row r="33" spans="1:12" ht="12" customHeight="1">
      <c r="A33" s="2283" t="s">
        <v>272</v>
      </c>
      <c r="B33" s="2283"/>
      <c r="C33" s="2283"/>
      <c r="D33" s="2283"/>
      <c r="E33" s="1872"/>
      <c r="F33" s="1872"/>
      <c r="G33" s="1872"/>
      <c r="H33" s="1872"/>
      <c r="I33" s="1872"/>
      <c r="J33" s="1872"/>
      <c r="K33" s="1872"/>
      <c r="L33" s="31"/>
    </row>
    <row r="34" spans="1:12">
      <c r="A34" s="2356" t="s">
        <v>1290</v>
      </c>
      <c r="B34" s="2357"/>
      <c r="C34" s="2357"/>
      <c r="D34" s="2357"/>
      <c r="E34" s="2357"/>
      <c r="F34" s="2357"/>
      <c r="G34" s="2357"/>
      <c r="H34" s="2357"/>
      <c r="I34" s="2357"/>
      <c r="J34" s="2357"/>
      <c r="K34" s="2357"/>
    </row>
    <row r="35" spans="1:12">
      <c r="A35" s="2356" t="s">
        <v>1291</v>
      </c>
      <c r="B35" s="2357"/>
      <c r="C35" s="2357"/>
      <c r="D35" s="2357"/>
      <c r="E35" s="2357"/>
      <c r="F35" s="2357"/>
      <c r="G35" s="2357"/>
      <c r="H35" s="2357"/>
      <c r="I35" s="2357"/>
      <c r="J35" s="2357"/>
      <c r="K35" s="2357"/>
    </row>
    <row r="36" spans="1:12">
      <c r="A36" s="2356" t="s">
        <v>1295</v>
      </c>
      <c r="B36" s="2357"/>
      <c r="C36" s="2357"/>
      <c r="D36" s="2357"/>
      <c r="E36" s="2357"/>
      <c r="F36" s="2357"/>
      <c r="G36" s="2357"/>
      <c r="H36" s="2357"/>
      <c r="I36" s="2357"/>
      <c r="J36" s="2357"/>
      <c r="K36" s="2357"/>
    </row>
    <row r="37" spans="1:12">
      <c r="A37" s="2356" t="s">
        <v>1294</v>
      </c>
      <c r="B37" s="2357"/>
      <c r="C37" s="2357"/>
      <c r="D37" s="2357"/>
      <c r="E37" s="2357"/>
      <c r="F37" s="2357"/>
      <c r="G37" s="2357"/>
      <c r="H37" s="2357"/>
      <c r="I37" s="2357"/>
      <c r="J37" s="2357"/>
      <c r="K37" s="2357"/>
    </row>
    <row r="38" spans="1:12" s="1853" customFormat="1" ht="12.4" customHeight="1">
      <c r="A38" s="2357" t="s">
        <v>505</v>
      </c>
      <c r="B38" s="2357"/>
      <c r="C38" s="2262" t="s">
        <v>2186</v>
      </c>
      <c r="D38" s="2262"/>
      <c r="E38" s="2262"/>
      <c r="F38" s="2262"/>
      <c r="G38" s="2262"/>
      <c r="H38" s="2262"/>
      <c r="I38" s="2262"/>
      <c r="J38" s="2262"/>
      <c r="K38" s="2262"/>
    </row>
    <row r="39" spans="1:12" s="1853" customFormat="1" ht="12.4" customHeight="1">
      <c r="A39" s="350"/>
      <c r="B39" s="350"/>
      <c r="C39" s="2262"/>
      <c r="D39" s="2262"/>
      <c r="E39" s="2262"/>
      <c r="F39" s="2262"/>
      <c r="G39" s="2262"/>
      <c r="H39" s="2262"/>
      <c r="I39" s="2262"/>
      <c r="J39" s="2262"/>
      <c r="K39" s="2262"/>
    </row>
    <row r="40" spans="1:12" s="1853" customFormat="1" ht="21.75" customHeight="1">
      <c r="A40" s="350"/>
      <c r="B40" s="350"/>
      <c r="C40" s="2262"/>
      <c r="D40" s="2262"/>
      <c r="E40" s="2262"/>
      <c r="F40" s="2262"/>
      <c r="G40" s="2262"/>
      <c r="H40" s="2262"/>
      <c r="I40" s="2262"/>
      <c r="J40" s="2262"/>
      <c r="K40" s="2262"/>
    </row>
    <row r="41" spans="1:12" s="1853" customFormat="1" ht="12.4" customHeight="1">
      <c r="A41" s="350"/>
      <c r="B41" s="350"/>
      <c r="C41" s="350"/>
      <c r="D41" s="350"/>
      <c r="E41" s="350"/>
      <c r="F41" s="350"/>
      <c r="G41" s="350"/>
      <c r="H41" s="350"/>
      <c r="I41" s="350"/>
      <c r="J41" s="350"/>
      <c r="K41" s="350"/>
    </row>
    <row r="42" spans="1:12" s="1853" customFormat="1" ht="21.75" customHeight="1">
      <c r="A42" s="350"/>
      <c r="B42" s="350"/>
      <c r="C42" s="350"/>
      <c r="D42" s="350"/>
      <c r="E42" s="350"/>
      <c r="F42" s="350"/>
      <c r="G42" s="350"/>
      <c r="H42" s="350"/>
      <c r="I42" s="350"/>
      <c r="J42" s="350"/>
      <c r="K42" s="350"/>
    </row>
    <row r="43" spans="1:12" s="1853" customFormat="1" ht="12.4" hidden="1" customHeight="1">
      <c r="A43" s="350"/>
      <c r="B43" s="350"/>
      <c r="C43" s="350"/>
      <c r="D43" s="350"/>
      <c r="E43" s="350"/>
      <c r="F43" s="350"/>
      <c r="G43" s="350"/>
      <c r="H43" s="350"/>
      <c r="I43" s="350"/>
      <c r="J43" s="350"/>
      <c r="K43" s="350"/>
    </row>
    <row r="44" spans="1:12" ht="12" customHeight="1"/>
    <row r="45" spans="1:12" ht="12" customHeight="1"/>
  </sheetData>
  <mergeCells count="38">
    <mergeCell ref="A1:K2"/>
    <mergeCell ref="A3:C3"/>
    <mergeCell ref="A4:C4"/>
    <mergeCell ref="A5:C5"/>
    <mergeCell ref="A9:C9"/>
    <mergeCell ref="A10:C10"/>
    <mergeCell ref="A11:C11"/>
    <mergeCell ref="A6:C6"/>
    <mergeCell ref="A7:C7"/>
    <mergeCell ref="A8:C8"/>
    <mergeCell ref="A15:C15"/>
    <mergeCell ref="A16:C16"/>
    <mergeCell ref="A17:C17"/>
    <mergeCell ref="A18:C18"/>
    <mergeCell ref="A12:C12"/>
    <mergeCell ref="A13:C13"/>
    <mergeCell ref="A14:C14"/>
    <mergeCell ref="A30:C30"/>
    <mergeCell ref="A19:C19"/>
    <mergeCell ref="A20:C20"/>
    <mergeCell ref="A21:C21"/>
    <mergeCell ref="A22:C22"/>
    <mergeCell ref="A23:C23"/>
    <mergeCell ref="A24:C24"/>
    <mergeCell ref="A25:C25"/>
    <mergeCell ref="A26:C26"/>
    <mergeCell ref="A27:C27"/>
    <mergeCell ref="A28:C28"/>
    <mergeCell ref="A29:C29"/>
    <mergeCell ref="A37:K37"/>
    <mergeCell ref="A38:B38"/>
    <mergeCell ref="C38:K40"/>
    <mergeCell ref="A31:C31"/>
    <mergeCell ref="A32:C32"/>
    <mergeCell ref="A33:D33"/>
    <mergeCell ref="A34:K34"/>
    <mergeCell ref="A35:K35"/>
    <mergeCell ref="A36:K36"/>
  </mergeCells>
  <pageMargins left="0.75" right="0.75" top="1" bottom="1" header="0.5" footer="0.5"/>
  <pageSetup orientation="portrait" horizontalDpi="1200" verticalDpi="1200" r:id="rId1"/>
  <headerFooter alignWithMargins="0"/>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3">
    <tabColor indexed="51"/>
  </sheetPr>
  <dimension ref="A1:L38"/>
  <sheetViews>
    <sheetView showGridLines="0" workbookViewId="0">
      <selection sqref="A1:K2"/>
    </sheetView>
  </sheetViews>
  <sheetFormatPr defaultColWidth="9.140625" defaultRowHeight="12.75"/>
  <cols>
    <col min="1" max="1" width="4.5703125" style="350" customWidth="1"/>
    <col min="2" max="2" width="2.5703125" style="350" customWidth="1"/>
    <col min="3" max="3" width="2" style="350" customWidth="1"/>
    <col min="4" max="4" width="10.7109375" style="350" customWidth="1"/>
    <col min="5" max="11" width="10" style="350" customWidth="1"/>
    <col min="12" max="16384" width="9.140625" style="350"/>
  </cols>
  <sheetData>
    <row r="1" spans="1:11" ht="12.75" customHeight="1">
      <c r="A1" s="2557" t="s">
        <v>2183</v>
      </c>
      <c r="B1" s="2557"/>
      <c r="C1" s="2557"/>
      <c r="D1" s="2557"/>
      <c r="E1" s="2557"/>
      <c r="F1" s="2557"/>
      <c r="G1" s="2557"/>
      <c r="H1" s="2557"/>
      <c r="I1" s="2557"/>
      <c r="J1" s="2557"/>
      <c r="K1" s="2557"/>
    </row>
    <row r="2" spans="1:11">
      <c r="A2" s="2751"/>
      <c r="B2" s="2751"/>
      <c r="C2" s="2751"/>
      <c r="D2" s="2751"/>
      <c r="E2" s="2751"/>
      <c r="F2" s="2751"/>
      <c r="G2" s="2751"/>
      <c r="H2" s="2751"/>
      <c r="I2" s="2751"/>
      <c r="J2" s="2751"/>
      <c r="K2" s="2751"/>
    </row>
    <row r="3" spans="1:11" ht="16.5" customHeight="1">
      <c r="A3" s="2469" t="s">
        <v>32</v>
      </c>
      <c r="B3" s="2470"/>
      <c r="C3" s="2470"/>
      <c r="D3" s="1854" t="s">
        <v>221</v>
      </c>
      <c r="E3" s="1854" t="s">
        <v>222</v>
      </c>
      <c r="F3" s="1854" t="s">
        <v>223</v>
      </c>
      <c r="G3" s="1854" t="s">
        <v>224</v>
      </c>
      <c r="H3" s="1854" t="s">
        <v>225</v>
      </c>
      <c r="I3" s="1854" t="s">
        <v>1247</v>
      </c>
      <c r="J3" s="1854" t="s">
        <v>227</v>
      </c>
      <c r="K3" s="1862" t="s">
        <v>1149</v>
      </c>
    </row>
    <row r="4" spans="1:11" ht="13.15" customHeight="1">
      <c r="A4" s="2271">
        <v>1990</v>
      </c>
      <c r="B4" s="2300"/>
      <c r="C4" s="2446"/>
      <c r="D4" s="92"/>
      <c r="E4" s="568">
        <v>185</v>
      </c>
      <c r="F4" s="2176"/>
      <c r="G4" s="568">
        <v>0</v>
      </c>
      <c r="H4" s="568">
        <v>720</v>
      </c>
      <c r="I4" s="568"/>
      <c r="J4" s="465">
        <v>1085</v>
      </c>
      <c r="K4" s="465">
        <v>4650</v>
      </c>
    </row>
    <row r="5" spans="1:11" ht="13.15" customHeight="1">
      <c r="A5" s="2275">
        <v>1991</v>
      </c>
      <c r="B5" s="2296"/>
      <c r="C5" s="2442"/>
      <c r="D5" s="92"/>
      <c r="E5" s="54">
        <v>440</v>
      </c>
      <c r="F5" s="72">
        <v>1012</v>
      </c>
      <c r="G5" s="54">
        <v>0</v>
      </c>
      <c r="H5" s="72">
        <v>1200</v>
      </c>
      <c r="I5" s="72">
        <v>1156</v>
      </c>
      <c r="J5" s="54">
        <v>576</v>
      </c>
      <c r="K5" s="72">
        <v>6545</v>
      </c>
    </row>
    <row r="6" spans="1:11" ht="13.15" customHeight="1">
      <c r="A6" s="2271">
        <v>1992</v>
      </c>
      <c r="B6" s="2300"/>
      <c r="C6" s="2446"/>
      <c r="D6" s="92"/>
      <c r="E6" s="568">
        <v>977</v>
      </c>
      <c r="F6" s="465">
        <v>1215</v>
      </c>
      <c r="G6" s="568">
        <v>0</v>
      </c>
      <c r="H6" s="465">
        <v>1580</v>
      </c>
      <c r="I6" s="465">
        <v>12858</v>
      </c>
      <c r="J6" s="568">
        <v>470</v>
      </c>
      <c r="K6" s="465">
        <v>11583</v>
      </c>
    </row>
    <row r="7" spans="1:11" ht="13.15" customHeight="1">
      <c r="A7" s="2275">
        <v>1993</v>
      </c>
      <c r="B7" s="2296"/>
      <c r="C7" s="2442"/>
      <c r="D7" s="92"/>
      <c r="E7" s="40">
        <v>856</v>
      </c>
      <c r="F7" s="40">
        <v>604</v>
      </c>
      <c r="G7" s="40">
        <v>0</v>
      </c>
      <c r="H7" s="40">
        <v>0</v>
      </c>
      <c r="I7" s="35">
        <v>9821</v>
      </c>
      <c r="J7" s="40">
        <v>426</v>
      </c>
      <c r="K7" s="35">
        <v>13015</v>
      </c>
    </row>
    <row r="8" spans="1:11" ht="13.15" customHeight="1">
      <c r="A8" s="2271">
        <v>1994</v>
      </c>
      <c r="B8" s="2300"/>
      <c r="C8" s="2446"/>
      <c r="D8" s="92"/>
      <c r="E8" s="568">
        <v>463</v>
      </c>
      <c r="F8" s="465">
        <v>3345</v>
      </c>
      <c r="G8" s="568">
        <v>0</v>
      </c>
      <c r="H8" s="568">
        <v>0</v>
      </c>
      <c r="I8" s="465">
        <v>3906</v>
      </c>
      <c r="J8" s="568">
        <v>150</v>
      </c>
      <c r="K8" s="465">
        <v>11036</v>
      </c>
    </row>
    <row r="9" spans="1:11" ht="13.15" customHeight="1">
      <c r="A9" s="2275">
        <v>1995</v>
      </c>
      <c r="B9" s="2296"/>
      <c r="C9" s="2442"/>
      <c r="D9" s="92"/>
      <c r="E9" s="40">
        <v>0</v>
      </c>
      <c r="F9" s="40">
        <v>0</v>
      </c>
      <c r="G9" s="40">
        <v>0</v>
      </c>
      <c r="H9" s="40">
        <v>580</v>
      </c>
      <c r="I9" s="35">
        <v>3760</v>
      </c>
      <c r="J9" s="40">
        <v>86</v>
      </c>
      <c r="K9" s="35">
        <v>15389</v>
      </c>
    </row>
    <row r="10" spans="1:11" ht="13.15" customHeight="1">
      <c r="A10" s="2271">
        <v>1996</v>
      </c>
      <c r="B10" s="2300"/>
      <c r="C10" s="2446"/>
      <c r="D10" s="92"/>
      <c r="E10" s="568">
        <v>867</v>
      </c>
      <c r="F10" s="568">
        <v>0</v>
      </c>
      <c r="G10" s="568">
        <v>0</v>
      </c>
      <c r="H10" s="568">
        <v>880</v>
      </c>
      <c r="I10" s="465">
        <v>6028</v>
      </c>
      <c r="J10" s="568">
        <v>12</v>
      </c>
      <c r="K10" s="465">
        <v>14671</v>
      </c>
    </row>
    <row r="11" spans="1:11" ht="13.15" customHeight="1">
      <c r="A11" s="2275">
        <v>1997</v>
      </c>
      <c r="B11" s="2296"/>
      <c r="C11" s="2442"/>
      <c r="D11" s="92"/>
      <c r="E11" s="54">
        <v>654</v>
      </c>
      <c r="F11" s="72">
        <v>10501</v>
      </c>
      <c r="G11" s="54">
        <v>0</v>
      </c>
      <c r="H11" s="72">
        <v>1050</v>
      </c>
      <c r="I11" s="72">
        <v>6972</v>
      </c>
      <c r="J11" s="54">
        <v>3</v>
      </c>
      <c r="K11" s="72">
        <v>17732</v>
      </c>
    </row>
    <row r="12" spans="1:11" ht="13.15" customHeight="1">
      <c r="A12" s="2271">
        <v>1998</v>
      </c>
      <c r="B12" s="2300"/>
      <c r="C12" s="2446"/>
      <c r="D12" s="92"/>
      <c r="E12" s="465">
        <v>2194</v>
      </c>
      <c r="F12" s="465">
        <v>16194</v>
      </c>
      <c r="G12" s="96"/>
      <c r="H12" s="568">
        <v>715</v>
      </c>
      <c r="I12" s="96"/>
      <c r="J12" s="568">
        <v>5</v>
      </c>
      <c r="K12" s="465">
        <v>17449</v>
      </c>
    </row>
    <row r="13" spans="1:11" ht="13.15" customHeight="1">
      <c r="A13" s="2275">
        <v>1999</v>
      </c>
      <c r="B13" s="2296"/>
      <c r="C13" s="2442"/>
      <c r="D13" s="92"/>
      <c r="E13" s="35">
        <v>1197</v>
      </c>
      <c r="F13" s="35">
        <v>9800</v>
      </c>
      <c r="G13" s="96"/>
      <c r="H13" s="40">
        <v>808</v>
      </c>
      <c r="I13" s="96"/>
      <c r="J13" s="40">
        <v>1</v>
      </c>
      <c r="K13" s="35">
        <v>15469</v>
      </c>
    </row>
    <row r="14" spans="1:11" ht="13.15" customHeight="1">
      <c r="A14" s="2271">
        <v>2000</v>
      </c>
      <c r="B14" s="2300"/>
      <c r="C14" s="2446"/>
      <c r="D14" s="92"/>
      <c r="E14" s="465">
        <v>1704</v>
      </c>
      <c r="F14" s="568">
        <v>0</v>
      </c>
      <c r="G14" s="96"/>
      <c r="H14" s="568">
        <v>757</v>
      </c>
      <c r="I14" s="465">
        <v>9254</v>
      </c>
      <c r="J14" s="568">
        <v>1</v>
      </c>
      <c r="K14" s="465">
        <v>15300</v>
      </c>
    </row>
    <row r="15" spans="1:11" ht="13.15" customHeight="1">
      <c r="A15" s="2275">
        <v>2001</v>
      </c>
      <c r="B15" s="2296"/>
      <c r="C15" s="2442"/>
      <c r="D15" s="92"/>
      <c r="E15" s="35">
        <v>1484</v>
      </c>
      <c r="F15" s="35">
        <v>9317</v>
      </c>
      <c r="G15" s="96"/>
      <c r="H15" s="40">
        <v>832</v>
      </c>
      <c r="I15" s="55">
        <v>2583</v>
      </c>
      <c r="J15" s="40">
        <v>1</v>
      </c>
      <c r="K15" s="35">
        <v>19115</v>
      </c>
    </row>
    <row r="16" spans="1:11" ht="13.15" customHeight="1">
      <c r="A16" s="2271">
        <v>2002</v>
      </c>
      <c r="B16" s="2300"/>
      <c r="C16" s="2446"/>
      <c r="D16" s="92"/>
      <c r="E16" s="96"/>
      <c r="F16" s="465">
        <v>25862</v>
      </c>
      <c r="G16" s="96"/>
      <c r="H16" s="568">
        <v>507</v>
      </c>
      <c r="I16" s="2177">
        <v>3371</v>
      </c>
      <c r="J16" s="568">
        <v>1</v>
      </c>
      <c r="K16" s="465">
        <v>19157</v>
      </c>
    </row>
    <row r="17" spans="1:12" ht="13.15" customHeight="1">
      <c r="A17" s="2275">
        <v>2003</v>
      </c>
      <c r="B17" s="2296"/>
      <c r="C17" s="2442"/>
      <c r="D17" s="92"/>
      <c r="E17" s="72">
        <v>3641</v>
      </c>
      <c r="F17" s="54">
        <v>683</v>
      </c>
      <c r="G17" s="72">
        <v>18900</v>
      </c>
      <c r="H17" s="54">
        <v>767</v>
      </c>
      <c r="I17" s="139">
        <v>2994</v>
      </c>
      <c r="J17" s="54">
        <v>1</v>
      </c>
      <c r="K17" s="72">
        <v>20034</v>
      </c>
    </row>
    <row r="18" spans="1:12" ht="13.15" customHeight="1">
      <c r="A18" s="2271">
        <v>2004</v>
      </c>
      <c r="B18" s="2300"/>
      <c r="C18" s="2446"/>
      <c r="D18" s="92"/>
      <c r="E18" s="465">
        <v>4426</v>
      </c>
      <c r="F18" s="96"/>
      <c r="G18" s="96"/>
      <c r="H18" s="96"/>
      <c r="I18" s="2177">
        <v>4557</v>
      </c>
      <c r="J18" s="96"/>
      <c r="K18" s="465">
        <v>15925</v>
      </c>
    </row>
    <row r="19" spans="1:12" ht="13.15" customHeight="1">
      <c r="A19" s="2275">
        <v>2005</v>
      </c>
      <c r="B19" s="2296"/>
      <c r="C19" s="2442"/>
      <c r="D19" s="92"/>
      <c r="E19" s="40">
        <v>707</v>
      </c>
      <c r="F19" s="96"/>
      <c r="G19" s="96"/>
      <c r="H19" s="96"/>
      <c r="I19" s="55">
        <v>2121</v>
      </c>
      <c r="J19" s="96"/>
      <c r="K19" s="35">
        <v>21609</v>
      </c>
    </row>
    <row r="20" spans="1:12" ht="13.15" customHeight="1">
      <c r="A20" s="2271">
        <v>2006</v>
      </c>
      <c r="B20" s="2300"/>
      <c r="C20" s="2446"/>
      <c r="D20" s="92"/>
      <c r="E20" s="568">
        <v>363</v>
      </c>
      <c r="F20" s="96"/>
      <c r="G20" s="96"/>
      <c r="H20" s="96"/>
      <c r="I20" s="2177">
        <v>2161</v>
      </c>
      <c r="J20" s="96"/>
      <c r="K20" s="465">
        <v>16889</v>
      </c>
    </row>
    <row r="21" spans="1:12" ht="13.15" customHeight="1">
      <c r="A21" s="2275">
        <v>2007</v>
      </c>
      <c r="B21" s="2296"/>
      <c r="C21" s="2442"/>
      <c r="D21" s="92"/>
      <c r="E21" s="40">
        <v>614</v>
      </c>
      <c r="F21" s="96"/>
      <c r="G21" s="96"/>
      <c r="H21" s="96"/>
      <c r="I21" s="56">
        <v>375</v>
      </c>
      <c r="J21" s="96"/>
      <c r="K21" s="35">
        <v>11046</v>
      </c>
    </row>
    <row r="22" spans="1:12" ht="13.15" customHeight="1">
      <c r="A22" s="2271">
        <v>2008</v>
      </c>
      <c r="B22" s="2300"/>
      <c r="C22" s="2446"/>
      <c r="D22" s="92"/>
      <c r="E22" s="96"/>
      <c r="F22" s="96"/>
      <c r="G22" s="96"/>
      <c r="H22" s="96"/>
      <c r="I22" s="2178">
        <v>361</v>
      </c>
      <c r="J22" s="96"/>
      <c r="K22" s="96"/>
    </row>
    <row r="23" spans="1:12" ht="13.15" customHeight="1">
      <c r="A23" s="2275">
        <v>2009</v>
      </c>
      <c r="B23" s="2296"/>
      <c r="C23" s="2442"/>
      <c r="D23" s="92"/>
      <c r="E23" s="96"/>
      <c r="F23" s="72">
        <v>4087</v>
      </c>
      <c r="G23" s="96"/>
      <c r="H23" s="96"/>
      <c r="I23" s="140">
        <v>148</v>
      </c>
      <c r="J23" s="96"/>
      <c r="K23" s="96"/>
    </row>
    <row r="24" spans="1:12" ht="13.15" customHeight="1">
      <c r="A24" s="2271">
        <v>2010</v>
      </c>
      <c r="B24" s="2300"/>
      <c r="C24" s="2300"/>
      <c r="D24" s="2179"/>
      <c r="E24" s="103"/>
      <c r="F24" s="103"/>
      <c r="G24" s="103"/>
      <c r="H24" s="103"/>
      <c r="I24" s="2178">
        <v>545</v>
      </c>
      <c r="J24" s="568">
        <v>918</v>
      </c>
      <c r="K24" s="465">
        <v>14842</v>
      </c>
      <c r="L24" s="31"/>
    </row>
    <row r="25" spans="1:12" ht="13.15" customHeight="1">
      <c r="A25" s="2275">
        <v>2011</v>
      </c>
      <c r="B25" s="2296"/>
      <c r="C25" s="2296"/>
      <c r="D25" s="233">
        <v>3810</v>
      </c>
      <c r="E25" s="96"/>
      <c r="F25" s="35">
        <v>7058</v>
      </c>
      <c r="G25" s="96"/>
      <c r="H25" s="96"/>
      <c r="I25" s="96"/>
      <c r="J25" s="96"/>
      <c r="K25" s="96"/>
    </row>
    <row r="26" spans="1:12" ht="13.15" customHeight="1">
      <c r="A26" s="2271">
        <v>2012</v>
      </c>
      <c r="B26" s="2300"/>
      <c r="C26" s="2300"/>
      <c r="D26" s="741">
        <v>9669</v>
      </c>
      <c r="E26" s="103"/>
      <c r="F26" s="465">
        <v>23584</v>
      </c>
      <c r="G26" s="103"/>
      <c r="H26" s="96"/>
      <c r="I26" s="103"/>
      <c r="J26" s="465">
        <v>590</v>
      </c>
      <c r="K26" s="465">
        <v>14000</v>
      </c>
      <c r="L26" s="31"/>
    </row>
    <row r="27" spans="1:12" ht="13.15" customHeight="1">
      <c r="A27" s="2275">
        <v>2013</v>
      </c>
      <c r="B27" s="2296"/>
      <c r="C27" s="2296"/>
      <c r="D27" s="278">
        <v>7349</v>
      </c>
      <c r="E27" s="35">
        <v>850</v>
      </c>
      <c r="F27" s="72">
        <v>12288</v>
      </c>
      <c r="G27" s="103"/>
      <c r="H27" s="96"/>
      <c r="I27" s="103"/>
      <c r="J27" s="55" t="s">
        <v>1249</v>
      </c>
      <c r="K27" s="35">
        <v>14419</v>
      </c>
      <c r="L27" s="31"/>
    </row>
    <row r="28" spans="1:12" ht="13.15" customHeight="1">
      <c r="A28" s="2271">
        <v>2014</v>
      </c>
      <c r="B28" s="2300"/>
      <c r="C28" s="2300"/>
      <c r="D28" s="741">
        <v>2692</v>
      </c>
      <c r="E28" s="103"/>
      <c r="F28" s="465">
        <v>15188</v>
      </c>
      <c r="G28" s="103"/>
      <c r="H28" s="96"/>
      <c r="I28" s="103"/>
      <c r="J28" s="103"/>
      <c r="K28" s="465">
        <v>21425</v>
      </c>
      <c r="L28" s="31"/>
    </row>
    <row r="29" spans="1:12" ht="13.15" customHeight="1">
      <c r="A29" s="2275">
        <v>2015</v>
      </c>
      <c r="B29" s="2296"/>
      <c r="C29" s="2296"/>
      <c r="D29" s="233">
        <v>3760</v>
      </c>
      <c r="E29" s="103"/>
      <c r="F29" s="72">
        <v>13450</v>
      </c>
      <c r="G29" s="103"/>
      <c r="H29" s="96"/>
      <c r="I29" s="103"/>
      <c r="J29" s="103"/>
      <c r="K29" s="35">
        <v>26257</v>
      </c>
      <c r="L29" s="31"/>
    </row>
    <row r="30" spans="1:12" ht="13.15" customHeight="1">
      <c r="A30" s="2271">
        <v>2016</v>
      </c>
      <c r="B30" s="2300"/>
      <c r="C30" s="2300"/>
      <c r="D30" s="741">
        <v>355</v>
      </c>
      <c r="E30" s="103"/>
      <c r="F30" s="103"/>
      <c r="G30" s="103"/>
      <c r="H30" s="96"/>
      <c r="I30" s="103"/>
      <c r="J30" s="103"/>
      <c r="K30" s="465">
        <v>22052</v>
      </c>
      <c r="L30" s="31"/>
    </row>
    <row r="31" spans="1:12" ht="13.15" customHeight="1">
      <c r="A31" s="2275">
        <v>2017</v>
      </c>
      <c r="B31" s="2296"/>
      <c r="C31" s="2296"/>
      <c r="D31" s="278">
        <v>751</v>
      </c>
      <c r="E31" s="103"/>
      <c r="F31" s="96"/>
      <c r="G31" s="103"/>
      <c r="H31" s="96"/>
      <c r="I31" s="103"/>
      <c r="J31" s="103"/>
      <c r="K31" s="35">
        <v>28221</v>
      </c>
      <c r="L31" s="31"/>
    </row>
    <row r="32" spans="1:12" ht="13.15" customHeight="1">
      <c r="A32" s="2425">
        <v>2018</v>
      </c>
      <c r="B32" s="2426"/>
      <c r="C32" s="2426"/>
      <c r="D32" s="2180">
        <v>406</v>
      </c>
      <c r="E32" s="2181"/>
      <c r="F32" s="2182"/>
      <c r="G32" s="2181"/>
      <c r="H32" s="2182"/>
      <c r="I32" s="2181"/>
      <c r="J32" s="2181"/>
      <c r="K32" s="2183">
        <v>22637</v>
      </c>
      <c r="L32" s="31"/>
    </row>
    <row r="33" spans="1:12" ht="12" customHeight="1">
      <c r="A33" s="2283" t="s">
        <v>272</v>
      </c>
      <c r="B33" s="2283"/>
      <c r="C33" s="2283"/>
      <c r="D33" s="2283"/>
      <c r="E33" s="1872"/>
      <c r="F33" s="1872"/>
      <c r="G33" s="1872"/>
      <c r="H33" s="1872"/>
      <c r="I33" s="1872"/>
      <c r="J33" s="1872"/>
      <c r="K33" s="1872"/>
      <c r="L33" s="31"/>
    </row>
    <row r="34" spans="1:12" s="1853" customFormat="1" ht="12.4" customHeight="1">
      <c r="A34" s="2266" t="s">
        <v>2184</v>
      </c>
      <c r="B34" s="2263"/>
      <c r="C34" s="2263"/>
      <c r="D34" s="2263"/>
      <c r="E34" s="2263"/>
      <c r="F34" s="2263"/>
      <c r="G34" s="2263"/>
      <c r="H34" s="2263"/>
      <c r="I34" s="2263"/>
      <c r="J34" s="2263"/>
      <c r="K34" s="2263"/>
    </row>
    <row r="35" spans="1:12" s="1853" customFormat="1" ht="20.25" customHeight="1">
      <c r="A35" s="2263"/>
      <c r="B35" s="2263"/>
      <c r="C35" s="2263"/>
      <c r="D35" s="2263"/>
      <c r="E35" s="2263"/>
      <c r="F35" s="2263"/>
      <c r="G35" s="2263"/>
      <c r="H35" s="2263"/>
      <c r="I35" s="2263"/>
      <c r="J35" s="2263"/>
      <c r="K35" s="2263"/>
    </row>
    <row r="36" spans="1:12" s="1853" customFormat="1" ht="12.75" customHeight="1">
      <c r="A36" s="2266" t="s">
        <v>1248</v>
      </c>
      <c r="B36" s="2263"/>
      <c r="C36" s="2263"/>
      <c r="D36" s="2263"/>
      <c r="E36" s="2263"/>
      <c r="F36" s="2263"/>
      <c r="G36" s="2263"/>
      <c r="H36" s="2263"/>
      <c r="I36" s="2263"/>
      <c r="J36" s="2263"/>
      <c r="K36" s="2263"/>
    </row>
    <row r="37" spans="1:12" s="1853" customFormat="1" ht="36" customHeight="1">
      <c r="A37" s="2266" t="s">
        <v>2185</v>
      </c>
      <c r="B37" s="2263"/>
      <c r="C37" s="2263"/>
      <c r="D37" s="2263"/>
      <c r="E37" s="2263"/>
      <c r="F37" s="2263"/>
      <c r="G37" s="2263"/>
      <c r="H37" s="2263"/>
      <c r="I37" s="2263"/>
      <c r="J37" s="2263"/>
      <c r="K37" s="2263"/>
    </row>
    <row r="38" spans="1:12" ht="48" customHeight="1">
      <c r="A38" s="2263" t="s">
        <v>505</v>
      </c>
      <c r="B38" s="2263"/>
      <c r="C38" s="2262" t="s">
        <v>2186</v>
      </c>
      <c r="D38" s="2262"/>
      <c r="E38" s="2262"/>
      <c r="F38" s="2262"/>
      <c r="G38" s="2262"/>
      <c r="H38" s="2262"/>
      <c r="I38" s="2262"/>
      <c r="J38" s="2262"/>
      <c r="K38" s="2262"/>
    </row>
  </sheetData>
  <mergeCells count="37">
    <mergeCell ref="A1:K2"/>
    <mergeCell ref="A3:C3"/>
    <mergeCell ref="A4:C4"/>
    <mergeCell ref="A5:C5"/>
    <mergeCell ref="A17:C17"/>
    <mergeCell ref="A6:C6"/>
    <mergeCell ref="A7:C7"/>
    <mergeCell ref="A8:C8"/>
    <mergeCell ref="A9:C9"/>
    <mergeCell ref="A10:C10"/>
    <mergeCell ref="A11:C11"/>
    <mergeCell ref="A12:C12"/>
    <mergeCell ref="A13:C13"/>
    <mergeCell ref="A14:C14"/>
    <mergeCell ref="A15:C15"/>
    <mergeCell ref="A16:C16"/>
    <mergeCell ref="A29:C29"/>
    <mergeCell ref="A18:C18"/>
    <mergeCell ref="A19:C19"/>
    <mergeCell ref="A20:C20"/>
    <mergeCell ref="A21:C21"/>
    <mergeCell ref="A22:C22"/>
    <mergeCell ref="A23:C23"/>
    <mergeCell ref="A24:C24"/>
    <mergeCell ref="A25:C25"/>
    <mergeCell ref="A26:C26"/>
    <mergeCell ref="A27:C27"/>
    <mergeCell ref="A28:C28"/>
    <mergeCell ref="A37:K37"/>
    <mergeCell ref="A38:B38"/>
    <mergeCell ref="C38:K38"/>
    <mergeCell ref="A30:C30"/>
    <mergeCell ref="A31:C31"/>
    <mergeCell ref="A32:C32"/>
    <mergeCell ref="A33:D33"/>
    <mergeCell ref="A34:K35"/>
    <mergeCell ref="A36:K36"/>
  </mergeCells>
  <pageMargins left="0.75" right="0.75" top="1" bottom="1" header="0.5" footer="0.5"/>
  <pageSetup orientation="portrait" horizontalDpi="1200" verticalDpi="1200" r:id="rId1"/>
  <headerFooter alignWithMargins="0"/>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tabColor theme="5" tint="0.59999389629810485"/>
  </sheetPr>
  <dimension ref="A1:P32"/>
  <sheetViews>
    <sheetView showGridLines="0" workbookViewId="0">
      <selection sqref="A1:K2"/>
    </sheetView>
  </sheetViews>
  <sheetFormatPr defaultRowHeight="12.75"/>
  <cols>
    <col min="1" max="1" width="4.5703125" style="350" customWidth="1"/>
    <col min="2" max="2" width="2.5703125" style="350" customWidth="1"/>
    <col min="3" max="3" width="0.7109375" style="350" customWidth="1"/>
    <col min="4" max="4" width="11.7109375" style="350" customWidth="1"/>
    <col min="5" max="11" width="9.7109375" style="350" customWidth="1"/>
    <col min="12" max="16384" width="9.140625" style="350"/>
  </cols>
  <sheetData>
    <row r="1" spans="1:16" ht="12.75" customHeight="1">
      <c r="A1" s="2557" t="s">
        <v>1748</v>
      </c>
      <c r="B1" s="2557"/>
      <c r="C1" s="2557"/>
      <c r="D1" s="2557"/>
      <c r="E1" s="2557"/>
      <c r="F1" s="2557"/>
      <c r="G1" s="2557"/>
      <c r="H1" s="2557"/>
      <c r="I1" s="2557"/>
      <c r="J1" s="2557"/>
      <c r="K1" s="2557"/>
    </row>
    <row r="2" spans="1:16">
      <c r="A2" s="2751"/>
      <c r="B2" s="2751"/>
      <c r="C2" s="2751"/>
      <c r="D2" s="2751"/>
      <c r="E2" s="2751"/>
      <c r="F2" s="2751"/>
      <c r="G2" s="2751"/>
      <c r="H2" s="2751"/>
      <c r="I2" s="2751"/>
      <c r="J2" s="2751"/>
      <c r="K2" s="2751"/>
    </row>
    <row r="3" spans="1:16" ht="19.899999999999999" customHeight="1">
      <c r="A3" s="2390" t="s">
        <v>32</v>
      </c>
      <c r="B3" s="2434"/>
      <c r="C3" s="2434"/>
      <c r="D3" s="1854" t="s">
        <v>1143</v>
      </c>
      <c r="E3" s="1854" t="s">
        <v>1144</v>
      </c>
      <c r="F3" s="1854" t="s">
        <v>223</v>
      </c>
      <c r="G3" s="1854" t="s">
        <v>224</v>
      </c>
      <c r="H3" s="1854" t="s">
        <v>225</v>
      </c>
      <c r="I3" s="1854" t="s">
        <v>1145</v>
      </c>
      <c r="J3" s="1854" t="s">
        <v>1147</v>
      </c>
      <c r="K3" s="1854" t="s">
        <v>1148</v>
      </c>
    </row>
    <row r="4" spans="1:16" ht="12.75" customHeight="1">
      <c r="A4" s="2314">
        <v>1999</v>
      </c>
      <c r="B4" s="2320"/>
      <c r="C4" s="2320"/>
      <c r="D4" s="2160">
        <v>286</v>
      </c>
      <c r="E4" s="481">
        <v>4</v>
      </c>
      <c r="F4" s="568">
        <v>104</v>
      </c>
      <c r="G4" s="481">
        <v>13</v>
      </c>
      <c r="H4" s="481">
        <v>0.6</v>
      </c>
      <c r="I4" s="481">
        <v>1</v>
      </c>
      <c r="J4" s="394"/>
      <c r="K4" s="2161">
        <v>8.8000000000000007</v>
      </c>
    </row>
    <row r="5" spans="1:16">
      <c r="A5" s="2316">
        <v>2000</v>
      </c>
      <c r="B5" s="2308"/>
      <c r="C5" s="2308"/>
      <c r="D5" s="2162">
        <v>365</v>
      </c>
      <c r="E5" s="38">
        <v>1</v>
      </c>
      <c r="F5" s="54">
        <v>103</v>
      </c>
      <c r="G5" s="38">
        <v>20</v>
      </c>
      <c r="H5" s="38">
        <v>0.6</v>
      </c>
      <c r="I5" s="38">
        <v>1.4</v>
      </c>
      <c r="J5" s="38">
        <v>8.6999999999999993</v>
      </c>
      <c r="K5" s="2163">
        <v>4.5</v>
      </c>
    </row>
    <row r="6" spans="1:16">
      <c r="A6" s="2314">
        <v>2001</v>
      </c>
      <c r="B6" s="2320"/>
      <c r="C6" s="2320"/>
      <c r="D6" s="2164">
        <v>7</v>
      </c>
      <c r="E6" s="481">
        <v>0.5</v>
      </c>
      <c r="F6" s="568">
        <v>82</v>
      </c>
      <c r="G6" s="481">
        <v>19</v>
      </c>
      <c r="H6" s="481">
        <v>0.6</v>
      </c>
      <c r="I6" s="481">
        <v>1.4</v>
      </c>
      <c r="J6" s="481">
        <v>11.4</v>
      </c>
      <c r="K6" s="2161">
        <v>10.7</v>
      </c>
    </row>
    <row r="7" spans="1:16">
      <c r="A7" s="2373">
        <v>2002</v>
      </c>
      <c r="B7" s="2280"/>
      <c r="C7" s="2280"/>
      <c r="D7" s="2165">
        <v>150</v>
      </c>
      <c r="E7" s="33">
        <v>0.5</v>
      </c>
      <c r="F7" s="40">
        <v>60</v>
      </c>
      <c r="G7" s="33">
        <v>17</v>
      </c>
      <c r="H7" s="33">
        <v>0.9</v>
      </c>
      <c r="I7" s="33">
        <v>1</v>
      </c>
      <c r="J7" s="33">
        <v>8.5</v>
      </c>
      <c r="K7" s="2166">
        <v>6.8</v>
      </c>
      <c r="M7" s="246"/>
      <c r="N7" s="246"/>
      <c r="O7" s="246"/>
      <c r="P7" s="246"/>
    </row>
    <row r="8" spans="1:16">
      <c r="A8" s="2314">
        <v>2003</v>
      </c>
      <c r="B8" s="2320"/>
      <c r="C8" s="2320"/>
      <c r="D8" s="2164">
        <v>337</v>
      </c>
      <c r="E8" s="481">
        <v>5.2</v>
      </c>
      <c r="F8" s="568">
        <v>46</v>
      </c>
      <c r="G8" s="481">
        <v>19</v>
      </c>
      <c r="H8" s="394"/>
      <c r="I8" s="394"/>
      <c r="J8" s="481">
        <v>7.8</v>
      </c>
      <c r="K8" s="2161">
        <v>11.9</v>
      </c>
      <c r="M8" s="246"/>
      <c r="N8" s="246"/>
      <c r="O8" s="246"/>
      <c r="P8" s="246"/>
    </row>
    <row r="9" spans="1:16">
      <c r="A9" s="2373">
        <v>2004</v>
      </c>
      <c r="B9" s="2280"/>
      <c r="C9" s="2280"/>
      <c r="D9" s="2165">
        <v>582</v>
      </c>
      <c r="E9" s="394"/>
      <c r="F9" s="40">
        <v>28</v>
      </c>
      <c r="G9" s="33">
        <v>5</v>
      </c>
      <c r="H9" s="394"/>
      <c r="I9" s="394"/>
      <c r="J9" s="33">
        <v>3.8</v>
      </c>
      <c r="K9" s="2166">
        <v>8.6</v>
      </c>
      <c r="M9" s="246"/>
      <c r="N9" s="246"/>
      <c r="O9" s="246"/>
      <c r="P9" s="246"/>
    </row>
    <row r="10" spans="1:16">
      <c r="A10" s="2314">
        <v>2005</v>
      </c>
      <c r="B10" s="2320"/>
      <c r="C10" s="2320"/>
      <c r="D10" s="2164">
        <v>526</v>
      </c>
      <c r="E10" s="481">
        <v>3.8</v>
      </c>
      <c r="F10" s="568">
        <v>36</v>
      </c>
      <c r="G10" s="481">
        <v>2.7</v>
      </c>
      <c r="H10" s="394"/>
      <c r="I10" s="394"/>
      <c r="J10" s="394"/>
      <c r="K10" s="2161">
        <v>8</v>
      </c>
      <c r="M10" s="246"/>
      <c r="N10" s="246"/>
      <c r="O10" s="246"/>
      <c r="P10" s="246"/>
    </row>
    <row r="11" spans="1:16">
      <c r="A11" s="2316">
        <v>2006</v>
      </c>
      <c r="B11" s="2308"/>
      <c r="C11" s="2308"/>
      <c r="D11" s="2162">
        <v>664</v>
      </c>
      <c r="E11" s="38">
        <v>4.2</v>
      </c>
      <c r="F11" s="54">
        <v>22</v>
      </c>
      <c r="G11" s="38">
        <v>0.8</v>
      </c>
      <c r="H11" s="394"/>
      <c r="I11" s="394"/>
      <c r="J11" s="38">
        <v>4.5999999999999996</v>
      </c>
      <c r="K11" s="2163">
        <v>12.7</v>
      </c>
      <c r="M11" s="246"/>
      <c r="N11" s="246"/>
      <c r="O11" s="246"/>
      <c r="P11" s="246"/>
    </row>
    <row r="12" spans="1:16">
      <c r="A12" s="2314">
        <v>2007</v>
      </c>
      <c r="B12" s="2320"/>
      <c r="C12" s="2320"/>
      <c r="D12" s="2164">
        <v>947</v>
      </c>
      <c r="E12" s="394"/>
      <c r="F12" s="568">
        <v>26</v>
      </c>
      <c r="G12" s="481">
        <v>0.5</v>
      </c>
      <c r="H12" s="394"/>
      <c r="I12" s="394"/>
      <c r="J12" s="394"/>
      <c r="K12" s="2161">
        <v>18</v>
      </c>
      <c r="M12" s="246"/>
      <c r="N12" s="246"/>
      <c r="O12" s="246"/>
      <c r="P12" s="246"/>
    </row>
    <row r="13" spans="1:16">
      <c r="A13" s="2316">
        <v>2008</v>
      </c>
      <c r="B13" s="2308"/>
      <c r="C13" s="2308"/>
      <c r="D13" s="2162">
        <v>650</v>
      </c>
      <c r="E13" s="38">
        <v>3</v>
      </c>
      <c r="F13" s="54">
        <v>32</v>
      </c>
      <c r="G13" s="38">
        <v>2</v>
      </c>
      <c r="H13" s="394"/>
      <c r="I13" s="394"/>
      <c r="J13" s="394"/>
      <c r="K13" s="2163">
        <v>38</v>
      </c>
      <c r="M13" s="246"/>
      <c r="N13" s="246"/>
      <c r="O13" s="246"/>
      <c r="P13" s="246"/>
    </row>
    <row r="14" spans="1:16">
      <c r="A14" s="2314">
        <v>2009</v>
      </c>
      <c r="B14" s="2320"/>
      <c r="C14" s="2320"/>
      <c r="D14" s="2164">
        <v>630</v>
      </c>
      <c r="E14" s="481">
        <v>3</v>
      </c>
      <c r="F14" s="568">
        <v>29</v>
      </c>
      <c r="G14" s="481">
        <v>1.1000000000000001</v>
      </c>
      <c r="H14" s="394"/>
      <c r="I14" s="394"/>
      <c r="J14" s="481">
        <v>3</v>
      </c>
      <c r="K14" s="2161">
        <v>50</v>
      </c>
      <c r="M14" s="246"/>
      <c r="N14" s="246"/>
      <c r="O14" s="246"/>
      <c r="P14" s="246"/>
    </row>
    <row r="15" spans="1:16">
      <c r="A15" s="2316">
        <v>2010</v>
      </c>
      <c r="B15" s="2308"/>
      <c r="C15" s="2308"/>
      <c r="D15" s="2162">
        <v>390</v>
      </c>
      <c r="E15" s="394"/>
      <c r="F15" s="54">
        <v>51</v>
      </c>
      <c r="G15" s="38">
        <v>2.2000000000000002</v>
      </c>
      <c r="H15" s="394"/>
      <c r="I15" s="394"/>
      <c r="J15" s="394"/>
      <c r="K15" s="2163">
        <v>36</v>
      </c>
      <c r="M15" s="246"/>
      <c r="N15" s="246"/>
      <c r="O15" s="246"/>
      <c r="P15" s="246"/>
    </row>
    <row r="16" spans="1:16">
      <c r="A16" s="2314">
        <v>2011</v>
      </c>
      <c r="B16" s="2320"/>
      <c r="C16" s="2320"/>
      <c r="D16" s="2164">
        <v>510</v>
      </c>
      <c r="E16" s="394"/>
      <c r="F16" s="568">
        <v>43</v>
      </c>
      <c r="G16" s="481">
        <v>5.5</v>
      </c>
      <c r="H16" s="394"/>
      <c r="I16" s="394"/>
      <c r="J16" s="394"/>
      <c r="K16" s="2161">
        <v>30</v>
      </c>
    </row>
    <row r="17" spans="1:11">
      <c r="A17" s="2373">
        <v>2012</v>
      </c>
      <c r="B17" s="2280"/>
      <c r="C17" s="2280"/>
      <c r="D17" s="2165">
        <v>510</v>
      </c>
      <c r="E17" s="394"/>
      <c r="F17" s="394"/>
      <c r="G17" s="394"/>
      <c r="H17" s="394"/>
      <c r="I17" s="394"/>
      <c r="J17" s="394"/>
      <c r="K17" s="2163">
        <v>26</v>
      </c>
    </row>
    <row r="18" spans="1:11">
      <c r="A18" s="2314">
        <v>2013</v>
      </c>
      <c r="B18" s="2320"/>
      <c r="C18" s="2320"/>
      <c r="D18" s="2164">
        <v>650</v>
      </c>
      <c r="E18" s="481">
        <v>3</v>
      </c>
      <c r="F18" s="568">
        <v>76</v>
      </c>
      <c r="G18" s="394"/>
      <c r="H18" s="394"/>
      <c r="I18" s="394"/>
      <c r="J18" s="394"/>
      <c r="K18" s="2161">
        <v>26</v>
      </c>
    </row>
    <row r="19" spans="1:11" hidden="1">
      <c r="A19" s="3227">
        <v>2009</v>
      </c>
      <c r="B19" s="2280"/>
      <c r="C19" s="2280"/>
      <c r="D19" s="2165">
        <v>510</v>
      </c>
      <c r="E19" s="40"/>
      <c r="F19" s="40"/>
      <c r="G19" s="2167"/>
      <c r="H19" s="2167"/>
      <c r="I19" s="2167"/>
      <c r="J19" s="54"/>
      <c r="K19" s="2168"/>
    </row>
    <row r="20" spans="1:11">
      <c r="A20" s="2373">
        <v>2014</v>
      </c>
      <c r="B20" s="2280"/>
      <c r="C20" s="2280"/>
      <c r="D20" s="2165">
        <v>740</v>
      </c>
      <c r="E20" s="38">
        <v>26</v>
      </c>
      <c r="F20" s="2169">
        <v>85</v>
      </c>
      <c r="G20" s="394"/>
      <c r="H20" s="394"/>
      <c r="I20" s="394"/>
      <c r="J20" s="38">
        <v>3</v>
      </c>
      <c r="K20" s="2163">
        <v>42</v>
      </c>
    </row>
    <row r="21" spans="1:11">
      <c r="A21" s="2314">
        <v>2015</v>
      </c>
      <c r="B21" s="2320"/>
      <c r="C21" s="2320"/>
      <c r="D21" s="2164">
        <v>480</v>
      </c>
      <c r="E21" s="481">
        <v>12</v>
      </c>
      <c r="F21" s="2170"/>
      <c r="G21" s="394"/>
      <c r="H21" s="394"/>
      <c r="I21" s="394"/>
      <c r="J21" s="481">
        <v>3</v>
      </c>
      <c r="K21" s="2161">
        <v>70</v>
      </c>
    </row>
    <row r="22" spans="1:11">
      <c r="A22" s="2373">
        <v>2016</v>
      </c>
      <c r="B22" s="2280"/>
      <c r="C22" s="2280"/>
      <c r="D22" s="2165">
        <v>680</v>
      </c>
      <c r="E22" s="38">
        <v>3</v>
      </c>
      <c r="F22" s="2169">
        <v>79</v>
      </c>
      <c r="G22" s="394"/>
      <c r="H22" s="394"/>
      <c r="I22" s="394"/>
      <c r="J22" s="394"/>
      <c r="K22" s="2163">
        <v>81</v>
      </c>
    </row>
    <row r="23" spans="1:11">
      <c r="A23" s="2314">
        <v>2017</v>
      </c>
      <c r="B23" s="2320"/>
      <c r="C23" s="2320"/>
      <c r="D23" s="2164">
        <v>1070</v>
      </c>
      <c r="E23" s="481">
        <v>6</v>
      </c>
      <c r="F23" s="2170"/>
      <c r="G23" s="481">
        <v>9</v>
      </c>
      <c r="H23" s="394"/>
      <c r="I23" s="394"/>
      <c r="J23" s="394"/>
      <c r="K23" s="2161">
        <v>111</v>
      </c>
    </row>
    <row r="24" spans="1:11">
      <c r="A24" s="2373">
        <v>2018</v>
      </c>
      <c r="B24" s="2280"/>
      <c r="C24" s="2280"/>
      <c r="D24" s="2171">
        <v>628</v>
      </c>
      <c r="E24" s="2172"/>
      <c r="F24" s="2173"/>
      <c r="G24" s="2172"/>
      <c r="H24" s="2172"/>
      <c r="I24" s="2172"/>
      <c r="J24" s="2174">
        <v>2</v>
      </c>
      <c r="K24" s="2175">
        <v>106</v>
      </c>
    </row>
    <row r="25" spans="1:11" ht="12" customHeight="1">
      <c r="A25" s="3226" t="s">
        <v>666</v>
      </c>
      <c r="B25" s="3226"/>
      <c r="C25" s="3226"/>
      <c r="D25" s="3226"/>
      <c r="E25" s="1385"/>
      <c r="F25" s="1385"/>
      <c r="G25" s="1385"/>
      <c r="H25" s="1385"/>
      <c r="I25" s="1385"/>
      <c r="J25" s="1385"/>
      <c r="K25" s="1385"/>
    </row>
    <row r="26" spans="1:11">
      <c r="A26" s="2356" t="s">
        <v>1749</v>
      </c>
      <c r="B26" s="2357"/>
      <c r="C26" s="2357"/>
      <c r="D26" s="2357"/>
      <c r="E26" s="2357"/>
      <c r="F26" s="2357"/>
      <c r="G26" s="2357"/>
      <c r="H26" s="2357"/>
      <c r="I26" s="2357"/>
      <c r="J26" s="2357"/>
      <c r="K26" s="2357"/>
    </row>
    <row r="27" spans="1:11" ht="12.75" customHeight="1">
      <c r="A27" s="2356" t="s">
        <v>1296</v>
      </c>
      <c r="B27" s="2356"/>
      <c r="C27" s="2356"/>
      <c r="D27" s="2356"/>
      <c r="E27" s="2356"/>
      <c r="F27" s="2356"/>
      <c r="G27" s="2356"/>
      <c r="H27" s="2356"/>
      <c r="I27" s="2356"/>
      <c r="J27" s="2356"/>
      <c r="K27" s="2356"/>
    </row>
    <row r="28" spans="1:11">
      <c r="A28" s="2356" t="s">
        <v>1146</v>
      </c>
      <c r="B28" s="2357"/>
      <c r="C28" s="2357"/>
      <c r="D28" s="2357"/>
      <c r="E28" s="2357"/>
      <c r="F28" s="2357"/>
      <c r="G28" s="2357"/>
      <c r="H28" s="2357"/>
      <c r="I28" s="2357"/>
      <c r="J28" s="2357"/>
      <c r="K28" s="2357"/>
    </row>
    <row r="29" spans="1:11" ht="12.75" customHeight="1">
      <c r="A29" s="2356" t="s">
        <v>1297</v>
      </c>
      <c r="B29" s="2356"/>
      <c r="C29" s="2356"/>
      <c r="D29" s="2356"/>
      <c r="E29" s="2356"/>
      <c r="F29" s="2356"/>
      <c r="G29" s="2356"/>
      <c r="H29" s="2356"/>
      <c r="I29" s="2356"/>
      <c r="J29" s="2356"/>
      <c r="K29" s="2356"/>
    </row>
    <row r="30" spans="1:11" ht="12.75" customHeight="1">
      <c r="A30" s="2356" t="s">
        <v>1244</v>
      </c>
      <c r="B30" s="2356"/>
      <c r="C30" s="2356"/>
      <c r="D30" s="2356"/>
      <c r="E30" s="2356"/>
      <c r="F30" s="2356"/>
      <c r="G30" s="2356"/>
      <c r="H30" s="2356"/>
      <c r="I30" s="2356"/>
      <c r="J30" s="2356"/>
      <c r="K30" s="2356"/>
    </row>
    <row r="31" spans="1:11" ht="60" customHeight="1">
      <c r="A31" s="2263" t="s">
        <v>505</v>
      </c>
      <c r="B31" s="2263"/>
      <c r="C31" s="2263" t="s">
        <v>1750</v>
      </c>
      <c r="D31" s="2263"/>
      <c r="E31" s="2263"/>
      <c r="F31" s="2263"/>
      <c r="G31" s="2263"/>
      <c r="H31" s="2263"/>
      <c r="I31" s="2263"/>
      <c r="J31" s="2263"/>
      <c r="K31" s="2263"/>
    </row>
    <row r="32" spans="1:11" ht="12" customHeight="1">
      <c r="C32" s="2357"/>
      <c r="D32" s="2357"/>
      <c r="E32" s="2357"/>
      <c r="F32" s="2357"/>
      <c r="G32" s="2357"/>
      <c r="H32" s="2357"/>
      <c r="I32" s="2357"/>
      <c r="J32" s="2357"/>
      <c r="K32" s="2357"/>
    </row>
  </sheetData>
  <mergeCells count="32">
    <mergeCell ref="A6:C6"/>
    <mergeCell ref="A7:C7"/>
    <mergeCell ref="A8:C8"/>
    <mergeCell ref="A1:K2"/>
    <mergeCell ref="A3:C3"/>
    <mergeCell ref="A4:C4"/>
    <mergeCell ref="A5:C5"/>
    <mergeCell ref="A12:C12"/>
    <mergeCell ref="A13:C13"/>
    <mergeCell ref="A14:C14"/>
    <mergeCell ref="A9:C9"/>
    <mergeCell ref="A10:C10"/>
    <mergeCell ref="A11:C11"/>
    <mergeCell ref="A25:D25"/>
    <mergeCell ref="A15:C15"/>
    <mergeCell ref="A16:C16"/>
    <mergeCell ref="A17:C17"/>
    <mergeCell ref="A18:C18"/>
    <mergeCell ref="A19:C19"/>
    <mergeCell ref="A20:C20"/>
    <mergeCell ref="A21:C21"/>
    <mergeCell ref="A22:C22"/>
    <mergeCell ref="A23:C23"/>
    <mergeCell ref="A24:C24"/>
    <mergeCell ref="C32:K32"/>
    <mergeCell ref="A26:K26"/>
    <mergeCell ref="A27:K27"/>
    <mergeCell ref="A28:K28"/>
    <mergeCell ref="A29:K29"/>
    <mergeCell ref="A30:K30"/>
    <mergeCell ref="A31:B31"/>
    <mergeCell ref="C31:K31"/>
  </mergeCells>
  <pageMargins left="0.75" right="0.75" top="1" bottom="1" header="0.5" footer="0.5"/>
  <pageSetup orientation="portrait" horizontalDpi="1200" verticalDpi="1200" r:id="rId1"/>
  <headerFooter alignWithMargins="0"/>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4">
    <tabColor rgb="FFFFC000"/>
  </sheetPr>
  <dimension ref="A1:O43"/>
  <sheetViews>
    <sheetView showGridLines="0" workbookViewId="0">
      <pane xSplit="3" ySplit="4" topLeftCell="D5" activePane="bottomRight" state="frozen"/>
      <selection pane="topRight" activeCell="D1" sqref="D1"/>
      <selection pane="bottomLeft" activeCell="A5" sqref="A5"/>
      <selection pane="bottomRight" sqref="A1:K2"/>
    </sheetView>
  </sheetViews>
  <sheetFormatPr defaultColWidth="9.140625" defaultRowHeight="12.75"/>
  <cols>
    <col min="1" max="1" width="4.5703125" style="214" customWidth="1"/>
    <col min="2" max="2" width="2.5703125" style="214" customWidth="1"/>
    <col min="3" max="3" width="2" style="214" customWidth="1"/>
    <col min="4" max="4" width="10.7109375" style="214" customWidth="1"/>
    <col min="5" max="7" width="9.140625" style="214"/>
    <col min="8" max="8" width="12.7109375" style="214" customWidth="1"/>
    <col min="9" max="9" width="10.42578125" style="214" bestFit="1" customWidth="1"/>
    <col min="10" max="11" width="9.140625" style="214"/>
    <col min="12" max="12" width="9.140625" style="860"/>
    <col min="13" max="14" width="9.140625" style="214"/>
    <col min="15" max="15" width="9.140625" style="860"/>
    <col min="16" max="16384" width="9.140625" style="214"/>
  </cols>
  <sheetData>
    <row r="1" spans="1:15" ht="12.75" customHeight="1">
      <c r="A1" s="2503" t="s">
        <v>1751</v>
      </c>
      <c r="B1" s="2503"/>
      <c r="C1" s="2503"/>
      <c r="D1" s="2503"/>
      <c r="E1" s="2503"/>
      <c r="F1" s="2503"/>
      <c r="G1" s="2503"/>
      <c r="H1" s="2503"/>
      <c r="I1" s="2503"/>
      <c r="J1" s="2503"/>
      <c r="K1" s="2503"/>
    </row>
    <row r="2" spans="1:15">
      <c r="A2" s="2330"/>
      <c r="B2" s="2330"/>
      <c r="C2" s="2330"/>
      <c r="D2" s="2330"/>
      <c r="E2" s="2330"/>
      <c r="F2" s="2330"/>
      <c r="G2" s="2330"/>
      <c r="H2" s="2330"/>
      <c r="I2" s="2330"/>
      <c r="J2" s="2330"/>
      <c r="K2" s="2330"/>
    </row>
    <row r="3" spans="1:15" ht="24" customHeight="1">
      <c r="A3" s="3233" t="s">
        <v>32</v>
      </c>
      <c r="B3" s="3234"/>
      <c r="C3" s="3234"/>
      <c r="D3" s="2339" t="s">
        <v>283</v>
      </c>
      <c r="E3" s="2339"/>
      <c r="F3" s="2339"/>
      <c r="G3" s="2339"/>
      <c r="H3" s="2339" t="s">
        <v>284</v>
      </c>
      <c r="I3" s="2339"/>
      <c r="J3" s="2339"/>
      <c r="K3" s="2523"/>
    </row>
    <row r="4" spans="1:15" ht="12.75" customHeight="1">
      <c r="A4" s="3233"/>
      <c r="B4" s="3234"/>
      <c r="C4" s="3234"/>
      <c r="D4" s="608" t="s">
        <v>520</v>
      </c>
      <c r="E4" s="608" t="s">
        <v>281</v>
      </c>
      <c r="F4" s="608" t="s">
        <v>226</v>
      </c>
      <c r="G4" s="608" t="s">
        <v>282</v>
      </c>
      <c r="H4" s="608" t="s">
        <v>520</v>
      </c>
      <c r="I4" s="608" t="s">
        <v>281</v>
      </c>
      <c r="J4" s="608" t="s">
        <v>226</v>
      </c>
      <c r="K4" s="948" t="s">
        <v>282</v>
      </c>
    </row>
    <row r="5" spans="1:15">
      <c r="A5" s="2323">
        <v>1986</v>
      </c>
      <c r="B5" s="2324"/>
      <c r="C5" s="2849"/>
      <c r="D5" s="1070">
        <v>162500</v>
      </c>
      <c r="E5" s="1066">
        <v>37800</v>
      </c>
      <c r="F5" s="1066">
        <v>18700</v>
      </c>
      <c r="G5" s="1074">
        <v>106000</v>
      </c>
      <c r="H5" s="855">
        <v>710</v>
      </c>
      <c r="I5" s="855">
        <v>220</v>
      </c>
      <c r="J5" s="855">
        <v>30</v>
      </c>
      <c r="K5" s="1066">
        <v>460</v>
      </c>
    </row>
    <row r="6" spans="1:15">
      <c r="A6" s="2325">
        <v>1987</v>
      </c>
      <c r="B6" s="2326"/>
      <c r="C6" s="2846"/>
      <c r="D6" s="1071">
        <v>175700</v>
      </c>
      <c r="E6" s="1069">
        <v>41300</v>
      </c>
      <c r="F6" s="1069">
        <v>25600</v>
      </c>
      <c r="G6" s="1075">
        <v>108800</v>
      </c>
      <c r="H6" s="266">
        <v>740</v>
      </c>
      <c r="I6" s="266">
        <v>220</v>
      </c>
      <c r="J6" s="266">
        <v>40</v>
      </c>
      <c r="K6" s="1069">
        <v>480</v>
      </c>
    </row>
    <row r="7" spans="1:15">
      <c r="A7" s="2323">
        <v>1988</v>
      </c>
      <c r="B7" s="2324"/>
      <c r="C7" s="2849"/>
      <c r="D7" s="1070">
        <v>193300</v>
      </c>
      <c r="E7" s="1066">
        <v>48900</v>
      </c>
      <c r="F7" s="1066">
        <v>34000</v>
      </c>
      <c r="G7" s="1074">
        <v>110400</v>
      </c>
      <c r="H7" s="855">
        <v>750</v>
      </c>
      <c r="I7" s="855">
        <v>225</v>
      </c>
      <c r="J7" s="855">
        <v>55</v>
      </c>
      <c r="K7" s="1066">
        <v>470</v>
      </c>
    </row>
    <row r="8" spans="1:15">
      <c r="A8" s="2325">
        <v>1989</v>
      </c>
      <c r="B8" s="2325"/>
      <c r="C8" s="2553"/>
      <c r="D8" s="1071">
        <v>215700</v>
      </c>
      <c r="E8" s="1069">
        <v>52900</v>
      </c>
      <c r="F8" s="1069">
        <v>42400</v>
      </c>
      <c r="G8" s="1075">
        <v>120400</v>
      </c>
      <c r="H8" s="266">
        <v>755</v>
      </c>
      <c r="I8" s="266">
        <v>220</v>
      </c>
      <c r="J8" s="266">
        <v>70</v>
      </c>
      <c r="K8" s="1069">
        <v>465</v>
      </c>
    </row>
    <row r="9" spans="1:15">
      <c r="A9" s="2323">
        <v>1990</v>
      </c>
      <c r="B9" s="2323"/>
      <c r="C9" s="2515"/>
      <c r="D9" s="1070">
        <v>211700</v>
      </c>
      <c r="E9" s="1066">
        <v>50300</v>
      </c>
      <c r="F9" s="1066">
        <v>40100</v>
      </c>
      <c r="G9" s="1074">
        <v>121300</v>
      </c>
      <c r="H9" s="855">
        <v>775</v>
      </c>
      <c r="I9" s="855">
        <v>220</v>
      </c>
      <c r="J9" s="855">
        <v>65</v>
      </c>
      <c r="K9" s="1066">
        <v>490</v>
      </c>
    </row>
    <row r="10" spans="1:15">
      <c r="A10" s="2325">
        <v>1991</v>
      </c>
      <c r="B10" s="2325"/>
      <c r="C10" s="2553"/>
      <c r="D10" s="1071">
        <v>206200</v>
      </c>
      <c r="E10" s="1069">
        <v>47900</v>
      </c>
      <c r="F10" s="1069">
        <v>37500</v>
      </c>
      <c r="G10" s="1075">
        <v>120800</v>
      </c>
      <c r="H10" s="266">
        <v>805</v>
      </c>
      <c r="I10" s="266">
        <v>220</v>
      </c>
      <c r="J10" s="266">
        <v>60</v>
      </c>
      <c r="K10" s="1069">
        <v>525</v>
      </c>
      <c r="M10" s="860"/>
      <c r="O10" s="214"/>
    </row>
    <row r="11" spans="1:15">
      <c r="A11" s="2323">
        <v>1992</v>
      </c>
      <c r="B11" s="2323"/>
      <c r="C11" s="2515"/>
      <c r="D11" s="1070">
        <v>211700</v>
      </c>
      <c r="E11" s="1066">
        <v>45500</v>
      </c>
      <c r="F11" s="1066">
        <v>37100</v>
      </c>
      <c r="G11" s="1074">
        <v>129100</v>
      </c>
      <c r="H11" s="855">
        <v>835</v>
      </c>
      <c r="I11" s="855">
        <v>225</v>
      </c>
      <c r="J11" s="855">
        <v>60</v>
      </c>
      <c r="K11" s="1066">
        <v>550</v>
      </c>
      <c r="M11" s="860"/>
      <c r="O11" s="214"/>
    </row>
    <row r="12" spans="1:15">
      <c r="A12" s="2325">
        <v>1993</v>
      </c>
      <c r="B12" s="2325"/>
      <c r="C12" s="2553"/>
      <c r="D12" s="1071">
        <v>195700</v>
      </c>
      <c r="E12" s="1069">
        <v>47200</v>
      </c>
      <c r="F12" s="1069">
        <v>39700</v>
      </c>
      <c r="G12" s="1075">
        <v>108800</v>
      </c>
      <c r="H12" s="266">
        <v>720</v>
      </c>
      <c r="I12" s="266">
        <v>240</v>
      </c>
      <c r="J12" s="266">
        <v>65</v>
      </c>
      <c r="K12" s="1069">
        <v>415</v>
      </c>
      <c r="M12" s="860"/>
      <c r="O12" s="214"/>
    </row>
    <row r="13" spans="1:15">
      <c r="A13" s="2323">
        <v>1994</v>
      </c>
      <c r="B13" s="2323"/>
      <c r="C13" s="2515"/>
      <c r="D13" s="1070">
        <v>201700</v>
      </c>
      <c r="E13" s="1066">
        <v>48100</v>
      </c>
      <c r="F13" s="1066">
        <v>45000</v>
      </c>
      <c r="G13" s="1074">
        <v>108600</v>
      </c>
      <c r="H13" s="855">
        <v>745</v>
      </c>
      <c r="I13" s="855">
        <v>255</v>
      </c>
      <c r="J13" s="855">
        <v>70</v>
      </c>
      <c r="K13" s="1066">
        <v>420</v>
      </c>
      <c r="M13" s="860"/>
      <c r="O13" s="214"/>
    </row>
    <row r="14" spans="1:15">
      <c r="A14" s="2325">
        <v>1995</v>
      </c>
      <c r="B14" s="2325"/>
      <c r="C14" s="2553"/>
      <c r="D14" s="1071">
        <v>203900</v>
      </c>
      <c r="E14" s="1069">
        <v>48600</v>
      </c>
      <c r="F14" s="1069">
        <v>50900</v>
      </c>
      <c r="G14" s="1075">
        <v>104400</v>
      </c>
      <c r="H14" s="266">
        <v>900</v>
      </c>
      <c r="I14" s="266">
        <v>240</v>
      </c>
      <c r="J14" s="266">
        <v>210</v>
      </c>
      <c r="K14" s="1069">
        <v>450</v>
      </c>
      <c r="M14" s="860"/>
      <c r="O14" s="214"/>
    </row>
    <row r="15" spans="1:15">
      <c r="A15" s="2323">
        <v>1996</v>
      </c>
      <c r="B15" s="2323"/>
      <c r="C15" s="2515"/>
      <c r="D15" s="1070">
        <v>201700</v>
      </c>
      <c r="E15" s="1066">
        <v>48100</v>
      </c>
      <c r="F15" s="1066">
        <v>67200</v>
      </c>
      <c r="G15" s="1074">
        <v>86400</v>
      </c>
      <c r="H15" s="855">
        <v>770</v>
      </c>
      <c r="I15" s="855">
        <v>215</v>
      </c>
      <c r="J15" s="855">
        <v>255</v>
      </c>
      <c r="K15" s="1066">
        <v>300</v>
      </c>
      <c r="M15" s="860"/>
      <c r="O15" s="214"/>
    </row>
    <row r="16" spans="1:15">
      <c r="A16" s="2325">
        <v>1997</v>
      </c>
      <c r="B16" s="2325"/>
      <c r="C16" s="2553"/>
      <c r="D16" s="1071">
        <v>187100</v>
      </c>
      <c r="E16" s="1069">
        <v>45800</v>
      </c>
      <c r="F16" s="1069">
        <v>79500</v>
      </c>
      <c r="G16" s="1075">
        <v>61800</v>
      </c>
      <c r="H16" s="266">
        <v>680</v>
      </c>
      <c r="I16" s="266">
        <v>200</v>
      </c>
      <c r="J16" s="266">
        <v>265</v>
      </c>
      <c r="K16" s="1069">
        <v>215</v>
      </c>
      <c r="M16" s="860"/>
      <c r="O16" s="214"/>
    </row>
    <row r="17" spans="1:15">
      <c r="A17" s="2323">
        <v>1998</v>
      </c>
      <c r="B17" s="2323"/>
      <c r="C17" s="2515"/>
      <c r="D17" s="1070">
        <v>185500</v>
      </c>
      <c r="E17" s="1066">
        <v>38000</v>
      </c>
      <c r="F17" s="1066">
        <v>101800</v>
      </c>
      <c r="G17" s="1074">
        <v>45700</v>
      </c>
      <c r="H17" s="855">
        <v>690</v>
      </c>
      <c r="I17" s="855">
        <v>150</v>
      </c>
      <c r="J17" s="855">
        <v>380</v>
      </c>
      <c r="K17" s="1066">
        <v>160</v>
      </c>
      <c r="M17" s="860"/>
      <c r="O17" s="214"/>
    </row>
    <row r="18" spans="1:15">
      <c r="A18" s="2325">
        <v>1999</v>
      </c>
      <c r="B18" s="2325"/>
      <c r="C18" s="2553"/>
      <c r="D18" s="1071">
        <v>179900</v>
      </c>
      <c r="E18" s="1069">
        <v>21800</v>
      </c>
      <c r="F18" s="1069">
        <v>122500</v>
      </c>
      <c r="G18" s="1075">
        <v>34700</v>
      </c>
      <c r="H18" s="266">
        <v>650</v>
      </c>
      <c r="I18" s="266">
        <v>70</v>
      </c>
      <c r="J18" s="266">
        <v>460</v>
      </c>
      <c r="K18" s="1069">
        <v>120</v>
      </c>
      <c r="O18" s="214"/>
    </row>
    <row r="19" spans="1:15">
      <c r="A19" s="2323">
        <v>2000</v>
      </c>
      <c r="B19" s="2323"/>
      <c r="C19" s="2515"/>
      <c r="D19" s="1070">
        <v>187500</v>
      </c>
      <c r="E19" s="1066">
        <v>19600</v>
      </c>
      <c r="F19" s="1066">
        <v>136200</v>
      </c>
      <c r="G19" s="1074">
        <v>31700</v>
      </c>
      <c r="H19" s="855">
        <v>770</v>
      </c>
      <c r="I19" s="855">
        <v>80</v>
      </c>
      <c r="J19" s="855">
        <v>530</v>
      </c>
      <c r="K19" s="1066">
        <v>160</v>
      </c>
      <c r="O19" s="214"/>
    </row>
    <row r="20" spans="1:15">
      <c r="A20" s="2325">
        <v>2001</v>
      </c>
      <c r="B20" s="2325"/>
      <c r="C20" s="2553"/>
      <c r="D20" s="1071">
        <v>221800</v>
      </c>
      <c r="E20" s="1069">
        <v>19900</v>
      </c>
      <c r="F20" s="1069">
        <v>169800</v>
      </c>
      <c r="G20" s="1075">
        <v>32100</v>
      </c>
      <c r="H20" s="266">
        <v>1055</v>
      </c>
      <c r="I20" s="266">
        <v>100</v>
      </c>
      <c r="J20" s="266">
        <v>700</v>
      </c>
      <c r="K20" s="1069">
        <v>255</v>
      </c>
      <c r="O20" s="214"/>
    </row>
    <row r="21" spans="1:15">
      <c r="A21" s="2323">
        <v>2002</v>
      </c>
      <c r="B21" s="2323"/>
      <c r="C21" s="2515"/>
      <c r="D21" s="1070">
        <v>200750</v>
      </c>
      <c r="E21" s="1066">
        <v>21600</v>
      </c>
      <c r="F21" s="1066">
        <v>144450</v>
      </c>
      <c r="G21" s="1074">
        <v>34700</v>
      </c>
      <c r="H21" s="855">
        <v>975</v>
      </c>
      <c r="I21" s="855">
        <v>110</v>
      </c>
      <c r="J21" s="855">
        <v>585</v>
      </c>
      <c r="K21" s="1066">
        <v>280</v>
      </c>
      <c r="O21" s="214"/>
    </row>
    <row r="22" spans="1:15">
      <c r="A22" s="2325">
        <v>2003</v>
      </c>
      <c r="B22" s="2325"/>
      <c r="C22" s="2553"/>
      <c r="D22" s="1071">
        <v>166300</v>
      </c>
      <c r="E22" s="1069">
        <v>23200</v>
      </c>
      <c r="F22" s="1069">
        <v>113850</v>
      </c>
      <c r="G22" s="1075">
        <v>29250</v>
      </c>
      <c r="H22" s="266">
        <v>790</v>
      </c>
      <c r="I22" s="266">
        <v>100</v>
      </c>
      <c r="J22" s="266">
        <v>445</v>
      </c>
      <c r="K22" s="1069">
        <v>245</v>
      </c>
      <c r="O22" s="214"/>
    </row>
    <row r="23" spans="1:15">
      <c r="A23" s="2323">
        <v>2004</v>
      </c>
      <c r="B23" s="2323"/>
      <c r="C23" s="2515"/>
      <c r="D23" s="1070">
        <v>166200</v>
      </c>
      <c r="E23" s="1066">
        <v>24600</v>
      </c>
      <c r="F23" s="1066">
        <v>114100</v>
      </c>
      <c r="G23" s="1074">
        <v>27500</v>
      </c>
      <c r="H23" s="855">
        <v>755</v>
      </c>
      <c r="I23" s="855">
        <v>115</v>
      </c>
      <c r="J23" s="855">
        <v>410</v>
      </c>
      <c r="K23" s="1066">
        <v>230</v>
      </c>
      <c r="O23" s="214"/>
    </row>
    <row r="24" spans="1:15">
      <c r="A24" s="2325">
        <v>2005</v>
      </c>
      <c r="B24" s="2325"/>
      <c r="C24" s="2553"/>
      <c r="D24" s="1071">
        <v>199500</v>
      </c>
      <c r="E24" s="1069">
        <v>21500</v>
      </c>
      <c r="F24" s="1069">
        <v>144000</v>
      </c>
      <c r="G24" s="1075">
        <v>34000</v>
      </c>
      <c r="H24" s="266">
        <v>875</v>
      </c>
      <c r="I24" s="266">
        <v>115</v>
      </c>
      <c r="J24" s="266">
        <v>500</v>
      </c>
      <c r="K24" s="1069">
        <v>260</v>
      </c>
      <c r="O24" s="214"/>
    </row>
    <row r="25" spans="1:15">
      <c r="A25" s="2323">
        <v>2006</v>
      </c>
      <c r="B25" s="2323"/>
      <c r="C25" s="2515"/>
      <c r="D25" s="1070">
        <v>220500</v>
      </c>
      <c r="E25" s="1066">
        <v>21500</v>
      </c>
      <c r="F25" s="1066">
        <v>157000</v>
      </c>
      <c r="G25" s="1074">
        <v>42000</v>
      </c>
      <c r="H25" s="855">
        <v>890</v>
      </c>
      <c r="I25" s="855">
        <v>115</v>
      </c>
      <c r="J25" s="855">
        <v>510</v>
      </c>
      <c r="K25" s="1066">
        <v>265</v>
      </c>
      <c r="O25" s="214"/>
    </row>
    <row r="26" spans="1:15">
      <c r="A26" s="2325">
        <v>2007</v>
      </c>
      <c r="B26" s="2325"/>
      <c r="C26" s="2553"/>
      <c r="D26" s="1071">
        <v>227000</v>
      </c>
      <c r="E26" s="1069">
        <v>24000</v>
      </c>
      <c r="F26" s="1069">
        <v>167000</v>
      </c>
      <c r="G26" s="1075">
        <v>36000</v>
      </c>
      <c r="H26" s="266">
        <f>SUM(I26:K26)</f>
        <v>765</v>
      </c>
      <c r="I26" s="266">
        <v>130</v>
      </c>
      <c r="J26" s="266">
        <v>450</v>
      </c>
      <c r="K26" s="1069">
        <v>185</v>
      </c>
      <c r="O26" s="214"/>
    </row>
    <row r="27" spans="1:15">
      <c r="A27" s="2323">
        <v>2008</v>
      </c>
      <c r="B27" s="2323"/>
      <c r="C27" s="2515"/>
      <c r="D27" s="1070">
        <v>186500</v>
      </c>
      <c r="E27" s="1066">
        <v>26500</v>
      </c>
      <c r="F27" s="1066">
        <v>119000</v>
      </c>
      <c r="G27" s="1074">
        <v>41000</v>
      </c>
      <c r="H27" s="855">
        <f t="shared" ref="H27:H30" si="0">SUM(I27:K27)</f>
        <v>600</v>
      </c>
      <c r="I27" s="855">
        <v>150</v>
      </c>
      <c r="J27" s="855">
        <v>265</v>
      </c>
      <c r="K27" s="1066">
        <v>185</v>
      </c>
      <c r="O27" s="214"/>
    </row>
    <row r="28" spans="1:15">
      <c r="A28" s="2325">
        <v>2009</v>
      </c>
      <c r="B28" s="2325"/>
      <c r="C28" s="2553"/>
      <c r="D28" s="1071">
        <v>185000</v>
      </c>
      <c r="E28" s="1069">
        <v>29000</v>
      </c>
      <c r="F28" s="1069">
        <v>116000</v>
      </c>
      <c r="G28" s="1075">
        <v>40000</v>
      </c>
      <c r="H28" s="266">
        <f t="shared" si="0"/>
        <v>605</v>
      </c>
      <c r="I28" s="266">
        <v>150</v>
      </c>
      <c r="J28" s="266">
        <v>260</v>
      </c>
      <c r="K28" s="1069">
        <v>195</v>
      </c>
      <c r="O28" s="214"/>
    </row>
    <row r="29" spans="1:15" ht="12.75" hidden="1" customHeight="1">
      <c r="A29" s="3231">
        <v>2009</v>
      </c>
      <c r="B29" s="3231"/>
      <c r="C29" s="3232"/>
      <c r="D29" s="1076"/>
      <c r="E29" s="1077" t="s">
        <v>1251</v>
      </c>
      <c r="F29" s="1077"/>
      <c r="G29" s="1078"/>
      <c r="H29" s="326">
        <f t="shared" si="0"/>
        <v>400</v>
      </c>
      <c r="I29" s="326">
        <v>160</v>
      </c>
      <c r="J29" s="326">
        <v>240</v>
      </c>
      <c r="K29" s="1077" t="s">
        <v>1250</v>
      </c>
      <c r="O29" s="214"/>
    </row>
    <row r="30" spans="1:15">
      <c r="A30" s="2323">
        <v>2010</v>
      </c>
      <c r="B30" s="2323"/>
      <c r="C30" s="2515"/>
      <c r="D30" s="1070">
        <f>SUM(E30:G30)</f>
        <v>182000</v>
      </c>
      <c r="E30" s="1066">
        <v>29000</v>
      </c>
      <c r="F30" s="1066">
        <v>100000</v>
      </c>
      <c r="G30" s="1074">
        <v>53000</v>
      </c>
      <c r="H30" s="885">
        <f t="shared" si="0"/>
        <v>810</v>
      </c>
      <c r="I30" s="855">
        <v>190</v>
      </c>
      <c r="J30" s="855">
        <v>280</v>
      </c>
      <c r="K30" s="1066">
        <v>340</v>
      </c>
      <c r="O30" s="214"/>
    </row>
    <row r="31" spans="1:15">
      <c r="A31" s="2325">
        <v>2011</v>
      </c>
      <c r="B31" s="2325"/>
      <c r="C31" s="2553"/>
      <c r="D31" s="1071">
        <f t="shared" ref="D31:D38" si="1">SUM(E31:G31)</f>
        <v>158000</v>
      </c>
      <c r="E31" s="1069">
        <v>25500</v>
      </c>
      <c r="F31" s="1069">
        <v>83000</v>
      </c>
      <c r="G31" s="1075">
        <v>49500</v>
      </c>
      <c r="H31" s="266">
        <f>SUM(I31:K31)</f>
        <v>725</v>
      </c>
      <c r="I31" s="266">
        <v>195</v>
      </c>
      <c r="J31" s="266">
        <v>220</v>
      </c>
      <c r="K31" s="1069">
        <v>310</v>
      </c>
      <c r="O31" s="214"/>
    </row>
    <row r="32" spans="1:15">
      <c r="A32" s="2323">
        <v>2012</v>
      </c>
      <c r="B32" s="2323"/>
      <c r="C32" s="2515"/>
      <c r="D32" s="1070">
        <f t="shared" si="1"/>
        <v>153500</v>
      </c>
      <c r="E32" s="1066">
        <v>25000</v>
      </c>
      <c r="F32" s="1066">
        <v>78000</v>
      </c>
      <c r="G32" s="1074">
        <v>50500</v>
      </c>
      <c r="H32" s="855">
        <f t="shared" ref="H32:H38" si="2">SUM(I32:K32)</f>
        <v>682</v>
      </c>
      <c r="I32" s="855">
        <v>165</v>
      </c>
      <c r="J32" s="855">
        <v>210</v>
      </c>
      <c r="K32" s="1066">
        <v>307</v>
      </c>
      <c r="O32" s="214"/>
    </row>
    <row r="33" spans="1:15">
      <c r="A33" s="2325">
        <v>2013</v>
      </c>
      <c r="B33" s="2325"/>
      <c r="C33" s="2553"/>
      <c r="D33" s="1071">
        <f t="shared" si="1"/>
        <v>167000</v>
      </c>
      <c r="E33" s="1069">
        <v>27000</v>
      </c>
      <c r="F33" s="1069">
        <v>80500</v>
      </c>
      <c r="G33" s="1075">
        <v>59500</v>
      </c>
      <c r="H33" s="266">
        <f t="shared" si="2"/>
        <v>785</v>
      </c>
      <c r="I33" s="266">
        <v>190</v>
      </c>
      <c r="J33" s="266">
        <v>235</v>
      </c>
      <c r="K33" s="1069">
        <v>360</v>
      </c>
      <c r="O33" s="214"/>
    </row>
    <row r="34" spans="1:15">
      <c r="A34" s="2323">
        <v>2014</v>
      </c>
      <c r="B34" s="2323"/>
      <c r="C34" s="2515"/>
      <c r="D34" s="1070">
        <f t="shared" si="1"/>
        <v>193500</v>
      </c>
      <c r="E34" s="1066">
        <v>35000</v>
      </c>
      <c r="F34" s="1066">
        <v>112000</v>
      </c>
      <c r="G34" s="1074">
        <v>46500</v>
      </c>
      <c r="H34" s="855">
        <f t="shared" si="2"/>
        <v>904</v>
      </c>
      <c r="I34" s="855">
        <v>225</v>
      </c>
      <c r="J34" s="855">
        <v>324</v>
      </c>
      <c r="K34" s="1066">
        <v>355</v>
      </c>
      <c r="O34" s="214"/>
    </row>
    <row r="35" spans="1:15">
      <c r="A35" s="2325">
        <v>2015</v>
      </c>
      <c r="B35" s="2325"/>
      <c r="C35" s="2553"/>
      <c r="D35" s="1071">
        <f t="shared" si="1"/>
        <v>248500</v>
      </c>
      <c r="E35" s="1069">
        <v>36500</v>
      </c>
      <c r="F35" s="1069">
        <v>159000</v>
      </c>
      <c r="G35" s="1075">
        <v>53000</v>
      </c>
      <c r="H35" s="266">
        <f t="shared" si="2"/>
        <v>1209</v>
      </c>
      <c r="I35" s="266">
        <v>255</v>
      </c>
      <c r="J35" s="266">
        <v>545</v>
      </c>
      <c r="K35" s="1069">
        <v>409</v>
      </c>
      <c r="O35" s="214"/>
    </row>
    <row r="36" spans="1:15">
      <c r="A36" s="2323">
        <v>2016</v>
      </c>
      <c r="B36" s="2323"/>
      <c r="C36" s="2515"/>
      <c r="D36" s="1070">
        <f t="shared" si="1"/>
        <v>269500</v>
      </c>
      <c r="E36" s="1066">
        <v>37500</v>
      </c>
      <c r="F36" s="1066">
        <v>188000</v>
      </c>
      <c r="G36" s="1074">
        <v>44000</v>
      </c>
      <c r="H36" s="855">
        <f t="shared" si="2"/>
        <v>1460</v>
      </c>
      <c r="I36" s="855">
        <v>275</v>
      </c>
      <c r="J36" s="855">
        <v>776</v>
      </c>
      <c r="K36" s="1066">
        <v>409</v>
      </c>
      <c r="O36" s="214"/>
    </row>
    <row r="37" spans="1:15">
      <c r="A37" s="2325">
        <v>2017</v>
      </c>
      <c r="B37" s="2325"/>
      <c r="C37" s="2553"/>
      <c r="D37" s="1071">
        <f t="shared" si="1"/>
        <v>289800</v>
      </c>
      <c r="E37" s="1069">
        <v>31000</v>
      </c>
      <c r="F37" s="1069">
        <v>209000</v>
      </c>
      <c r="G37" s="1075">
        <v>49800</v>
      </c>
      <c r="H37" s="266">
        <f t="shared" si="2"/>
        <v>1635</v>
      </c>
      <c r="I37" s="266">
        <v>249</v>
      </c>
      <c r="J37" s="266">
        <v>900</v>
      </c>
      <c r="K37" s="1069">
        <v>486</v>
      </c>
      <c r="O37" s="214"/>
    </row>
    <row r="38" spans="1:15">
      <c r="A38" s="2323">
        <v>2018</v>
      </c>
      <c r="B38" s="2323"/>
      <c r="C38" s="2515"/>
      <c r="D38" s="1070">
        <f t="shared" si="1"/>
        <v>293000</v>
      </c>
      <c r="E38" s="1066">
        <v>32900</v>
      </c>
      <c r="F38" s="1066">
        <v>208000</v>
      </c>
      <c r="G38" s="1074">
        <v>52100</v>
      </c>
      <c r="H38" s="855">
        <f t="shared" si="2"/>
        <v>1650</v>
      </c>
      <c r="I38" s="855">
        <v>254</v>
      </c>
      <c r="J38" s="855">
        <v>887</v>
      </c>
      <c r="K38" s="1066">
        <v>509</v>
      </c>
      <c r="O38" s="214"/>
    </row>
    <row r="39" spans="1:15" ht="24.95" customHeight="1">
      <c r="A39" s="3229" t="s">
        <v>1075</v>
      </c>
      <c r="B39" s="3229"/>
      <c r="C39" s="1079"/>
      <c r="D39" s="3230" t="s">
        <v>1752</v>
      </c>
      <c r="E39" s="3229"/>
      <c r="F39" s="3229"/>
      <c r="G39" s="3229"/>
      <c r="H39" s="3229"/>
      <c r="I39" s="3229"/>
      <c r="J39" s="3229"/>
      <c r="K39" s="3229"/>
      <c r="O39" s="214"/>
    </row>
    <row r="40" spans="1:15" ht="69.95" customHeight="1">
      <c r="A40" s="2539" t="s">
        <v>667</v>
      </c>
      <c r="B40" s="2539"/>
      <c r="C40" s="2539" t="s">
        <v>1753</v>
      </c>
      <c r="D40" s="2539"/>
      <c r="E40" s="2539"/>
      <c r="F40" s="2539"/>
      <c r="G40" s="3228"/>
      <c r="H40" s="3228"/>
      <c r="I40" s="3228"/>
      <c r="J40" s="3228"/>
      <c r="K40" s="3228"/>
      <c r="O40" s="214"/>
    </row>
    <row r="41" spans="1:15" ht="12.95" customHeight="1">
      <c r="C41" s="2535"/>
      <c r="D41" s="2535"/>
      <c r="E41" s="2535"/>
      <c r="F41" s="2535"/>
      <c r="O41" s="214"/>
    </row>
    <row r="42" spans="1:15">
      <c r="O42" s="214"/>
    </row>
    <row r="43" spans="1:15">
      <c r="O43" s="214"/>
    </row>
  </sheetData>
  <mergeCells count="43">
    <mergeCell ref="A1:K2"/>
    <mergeCell ref="A3:C4"/>
    <mergeCell ref="D3:G3"/>
    <mergeCell ref="H3:K3"/>
    <mergeCell ref="A5:C5"/>
    <mergeCell ref="A9:C9"/>
    <mergeCell ref="A10:C10"/>
    <mergeCell ref="A11:C11"/>
    <mergeCell ref="A6:C6"/>
    <mergeCell ref="A7:C7"/>
    <mergeCell ref="A8:C8"/>
    <mergeCell ref="A15:C15"/>
    <mergeCell ref="A16:C16"/>
    <mergeCell ref="A17:C17"/>
    <mergeCell ref="A12:C12"/>
    <mergeCell ref="A13:C13"/>
    <mergeCell ref="A14:C14"/>
    <mergeCell ref="A18:C18"/>
    <mergeCell ref="A19:C19"/>
    <mergeCell ref="A20:C20"/>
    <mergeCell ref="A21:C21"/>
    <mergeCell ref="A22:C22"/>
    <mergeCell ref="A34:C34"/>
    <mergeCell ref="A23:C23"/>
    <mergeCell ref="A24:C24"/>
    <mergeCell ref="A25:C25"/>
    <mergeCell ref="A26:C26"/>
    <mergeCell ref="A27:C27"/>
    <mergeCell ref="A28:C28"/>
    <mergeCell ref="A29:C29"/>
    <mergeCell ref="A30:C30"/>
    <mergeCell ref="A31:C31"/>
    <mergeCell ref="A32:C32"/>
    <mergeCell ref="A33:C33"/>
    <mergeCell ref="A40:B40"/>
    <mergeCell ref="C40:K40"/>
    <mergeCell ref="C41:F41"/>
    <mergeCell ref="A35:C35"/>
    <mergeCell ref="A36:C36"/>
    <mergeCell ref="A37:C37"/>
    <mergeCell ref="A38:C38"/>
    <mergeCell ref="A39:B39"/>
    <mergeCell ref="D39:K39"/>
  </mergeCells>
  <pageMargins left="0.75" right="0.75" top="1" bottom="1" header="0.5" footer="0.5"/>
  <pageSetup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FF00"/>
  </sheetPr>
  <dimension ref="A1:S41"/>
  <sheetViews>
    <sheetView showGridLines="0" workbookViewId="0">
      <selection sqref="A1:M2"/>
    </sheetView>
  </sheetViews>
  <sheetFormatPr defaultColWidth="9.140625" defaultRowHeight="12.75"/>
  <cols>
    <col min="1" max="1" width="4.5703125" style="350" customWidth="1"/>
    <col min="2" max="2" width="2.42578125" style="350" customWidth="1"/>
    <col min="3" max="3" width="3" style="350" customWidth="1"/>
    <col min="4" max="5" width="7.7109375" style="350" customWidth="1"/>
    <col min="6" max="6" width="9.140625" style="350"/>
    <col min="7" max="7" width="8.42578125" style="350" customWidth="1"/>
    <col min="8" max="8" width="9.140625" style="350"/>
    <col min="9" max="9" width="8.28515625" style="350" customWidth="1"/>
    <col min="10" max="11" width="8.42578125" style="350" customWidth="1"/>
    <col min="12" max="12" width="8.5703125" style="350" customWidth="1"/>
    <col min="13" max="13" width="10.42578125" style="350" customWidth="1"/>
    <col min="14" max="16384" width="9.140625" style="350"/>
  </cols>
  <sheetData>
    <row r="1" spans="1:19" ht="12.75" customHeight="1">
      <c r="A1" s="2413" t="s">
        <v>1429</v>
      </c>
      <c r="B1" s="2413"/>
      <c r="C1" s="2413"/>
      <c r="D1" s="2413"/>
      <c r="E1" s="2413"/>
      <c r="F1" s="2413"/>
      <c r="G1" s="2413"/>
      <c r="H1" s="2413"/>
      <c r="I1" s="2413"/>
      <c r="J1" s="2413"/>
      <c r="K1" s="2413"/>
      <c r="L1" s="2413"/>
      <c r="M1" s="2457"/>
    </row>
    <row r="2" spans="1:19">
      <c r="A2" s="2413"/>
      <c r="B2" s="2413"/>
      <c r="C2" s="2413"/>
      <c r="D2" s="2413"/>
      <c r="E2" s="2413"/>
      <c r="F2" s="2413"/>
      <c r="G2" s="2413"/>
      <c r="H2" s="2413"/>
      <c r="I2" s="2413"/>
      <c r="J2" s="2413"/>
      <c r="K2" s="2413"/>
      <c r="L2" s="2413"/>
      <c r="M2" s="2457"/>
    </row>
    <row r="3" spans="1:19" ht="12.75" customHeight="1">
      <c r="A3" s="2450" t="s">
        <v>51</v>
      </c>
      <c r="B3" s="2451"/>
      <c r="C3" s="2451"/>
      <c r="D3" s="2279" t="s">
        <v>52</v>
      </c>
      <c r="E3" s="2279"/>
      <c r="F3" s="2279" t="s">
        <v>53</v>
      </c>
      <c r="G3" s="2279"/>
      <c r="H3" s="2279"/>
      <c r="I3" s="2279" t="s">
        <v>54</v>
      </c>
      <c r="J3" s="2279"/>
      <c r="K3" s="2279"/>
      <c r="L3" s="2279"/>
      <c r="M3" s="2419" t="s">
        <v>517</v>
      </c>
    </row>
    <row r="4" spans="1:19" ht="36">
      <c r="A4" s="2452"/>
      <c r="B4" s="2451"/>
      <c r="C4" s="2451"/>
      <c r="D4" s="601" t="s">
        <v>55</v>
      </c>
      <c r="E4" s="601" t="s">
        <v>56</v>
      </c>
      <c r="F4" s="601" t="s">
        <v>57</v>
      </c>
      <c r="G4" s="601" t="s">
        <v>58</v>
      </c>
      <c r="H4" s="601" t="s">
        <v>59</v>
      </c>
      <c r="I4" s="601" t="s">
        <v>60</v>
      </c>
      <c r="J4" s="601" t="s">
        <v>61</v>
      </c>
      <c r="K4" s="601" t="s">
        <v>62</v>
      </c>
      <c r="L4" s="601" t="s">
        <v>63</v>
      </c>
      <c r="M4" s="2419"/>
      <c r="O4" s="2437"/>
      <c r="P4" s="2437"/>
      <c r="Q4" s="2437"/>
      <c r="R4" s="2437"/>
      <c r="S4" s="2437"/>
    </row>
    <row r="5" spans="1:19" ht="13.5" customHeight="1">
      <c r="A5" s="2448" t="s">
        <v>813</v>
      </c>
      <c r="B5" s="2453"/>
      <c r="C5" s="2453"/>
      <c r="D5" s="2453"/>
      <c r="E5" s="2453"/>
      <c r="F5" s="2453"/>
      <c r="G5" s="2453"/>
      <c r="H5" s="2453"/>
      <c r="I5" s="2453"/>
      <c r="J5" s="2453"/>
      <c r="K5" s="2453"/>
      <c r="L5" s="2453"/>
      <c r="M5" s="2453"/>
    </row>
    <row r="6" spans="1:19">
      <c r="A6" s="2271">
        <v>1990</v>
      </c>
      <c r="B6" s="2300"/>
      <c r="C6" s="2446"/>
      <c r="D6" s="249"/>
      <c r="E6" s="85"/>
      <c r="F6" s="84"/>
      <c r="G6" s="84"/>
      <c r="H6" s="84"/>
      <c r="I6" s="590">
        <v>3.6</v>
      </c>
      <c r="J6" s="481">
        <v>5.8</v>
      </c>
      <c r="K6" s="481">
        <v>7.6</v>
      </c>
      <c r="L6" s="591">
        <v>9.3000000000000007</v>
      </c>
      <c r="M6" s="511">
        <v>6.6</v>
      </c>
    </row>
    <row r="7" spans="1:19">
      <c r="A7" s="2270">
        <v>1991</v>
      </c>
      <c r="B7" s="2292"/>
      <c r="C7" s="2447"/>
      <c r="D7" s="249"/>
      <c r="E7" s="85"/>
      <c r="F7" s="84"/>
      <c r="G7" s="84"/>
      <c r="H7" s="84"/>
      <c r="I7" s="249"/>
      <c r="J7" s="84"/>
      <c r="K7" s="84"/>
      <c r="L7" s="85"/>
      <c r="M7" s="37">
        <v>6</v>
      </c>
    </row>
    <row r="8" spans="1:19" ht="12.75" customHeight="1">
      <c r="A8" s="2271">
        <v>1993</v>
      </c>
      <c r="B8" s="2300"/>
      <c r="C8" s="2446"/>
      <c r="D8" s="590">
        <v>5.5</v>
      </c>
      <c r="E8" s="591">
        <v>4.2</v>
      </c>
      <c r="F8" s="481">
        <v>4.5999999999999996</v>
      </c>
      <c r="G8" s="481">
        <v>1.6</v>
      </c>
      <c r="H8" s="481">
        <v>11.3</v>
      </c>
      <c r="I8" s="590">
        <v>4.2</v>
      </c>
      <c r="J8" s="481">
        <v>3.7</v>
      </c>
      <c r="K8" s="481">
        <v>5.0999999999999996</v>
      </c>
      <c r="L8" s="591">
        <v>6.1</v>
      </c>
      <c r="M8" s="511">
        <v>4.9000000000000004</v>
      </c>
      <c r="O8" s="246"/>
      <c r="P8" s="246"/>
      <c r="Q8" s="246"/>
      <c r="R8" s="246"/>
    </row>
    <row r="9" spans="1:19">
      <c r="A9" s="2275">
        <v>1995</v>
      </c>
      <c r="B9" s="2296"/>
      <c r="C9" s="2442"/>
      <c r="D9" s="242">
        <v>8.8000000000000007</v>
      </c>
      <c r="E9" s="39">
        <v>5</v>
      </c>
      <c r="F9" s="38">
        <v>6.5</v>
      </c>
      <c r="G9" s="38">
        <v>2</v>
      </c>
      <c r="H9" s="38">
        <v>16</v>
      </c>
      <c r="I9" s="242">
        <v>5.7</v>
      </c>
      <c r="J9" s="38">
        <v>7.5</v>
      </c>
      <c r="K9" s="38">
        <v>7.2</v>
      </c>
      <c r="L9" s="39">
        <v>7.4</v>
      </c>
      <c r="M9" s="73">
        <v>7</v>
      </c>
      <c r="O9" s="246"/>
      <c r="P9" s="246"/>
      <c r="Q9" s="246"/>
      <c r="R9" s="246"/>
    </row>
    <row r="10" spans="1:19">
      <c r="A10" s="2271">
        <v>1997</v>
      </c>
      <c r="B10" s="2300"/>
      <c r="C10" s="2446"/>
      <c r="D10" s="590">
        <v>9.1</v>
      </c>
      <c r="E10" s="591">
        <v>7.2</v>
      </c>
      <c r="F10" s="481">
        <v>8</v>
      </c>
      <c r="G10" s="481">
        <v>1.9</v>
      </c>
      <c r="H10" s="481">
        <v>14.4</v>
      </c>
      <c r="I10" s="590">
        <v>6.7</v>
      </c>
      <c r="J10" s="481">
        <v>7.5</v>
      </c>
      <c r="K10" s="481">
        <v>9.1</v>
      </c>
      <c r="L10" s="591">
        <v>9.1999999999999993</v>
      </c>
      <c r="M10" s="511">
        <v>8.1999999999999993</v>
      </c>
      <c r="O10" s="246"/>
      <c r="P10" s="246"/>
      <c r="Q10" s="246"/>
      <c r="R10" s="246"/>
    </row>
    <row r="11" spans="1:19">
      <c r="A11" s="2275">
        <v>1999</v>
      </c>
      <c r="B11" s="2296"/>
      <c r="C11" s="2442"/>
      <c r="D11" s="242">
        <v>10.7</v>
      </c>
      <c r="E11" s="39">
        <v>8.4</v>
      </c>
      <c r="F11" s="38">
        <v>9.9</v>
      </c>
      <c r="G11" s="38">
        <v>2.2000000000000002</v>
      </c>
      <c r="H11" s="38">
        <v>15.3</v>
      </c>
      <c r="I11" s="242">
        <v>5.8</v>
      </c>
      <c r="J11" s="38">
        <v>9.9</v>
      </c>
      <c r="K11" s="38">
        <v>9.9</v>
      </c>
      <c r="L11" s="39">
        <v>13.7</v>
      </c>
      <c r="M11" s="73">
        <v>9.5</v>
      </c>
      <c r="O11" s="246"/>
      <c r="P11" s="246"/>
      <c r="Q11" s="246"/>
      <c r="R11" s="246"/>
    </row>
    <row r="12" spans="1:19">
      <c r="A12" s="2271">
        <v>2001</v>
      </c>
      <c r="B12" s="2300"/>
      <c r="C12" s="2446"/>
      <c r="D12" s="590">
        <v>10.3</v>
      </c>
      <c r="E12" s="591">
        <v>8.4</v>
      </c>
      <c r="F12" s="481">
        <v>9.9</v>
      </c>
      <c r="G12" s="481">
        <v>2.1</v>
      </c>
      <c r="H12" s="481">
        <v>14.7</v>
      </c>
      <c r="I12" s="590">
        <v>7.2</v>
      </c>
      <c r="J12" s="481">
        <v>8.6</v>
      </c>
      <c r="K12" s="481">
        <v>10.4</v>
      </c>
      <c r="L12" s="591">
        <v>12.1</v>
      </c>
      <c r="M12" s="511">
        <v>9.4</v>
      </c>
      <c r="O12" s="246"/>
      <c r="P12" s="246"/>
      <c r="Q12" s="246"/>
      <c r="R12" s="246"/>
    </row>
    <row r="13" spans="1:19">
      <c r="A13" s="2275">
        <v>2003</v>
      </c>
      <c r="B13" s="2296"/>
      <c r="C13" s="2442"/>
      <c r="D13" s="242">
        <v>9.5</v>
      </c>
      <c r="E13" s="39">
        <v>7.7</v>
      </c>
      <c r="F13" s="38">
        <v>8.6999999999999993</v>
      </c>
      <c r="G13" s="38">
        <v>3.2</v>
      </c>
      <c r="H13" s="38">
        <v>12.5</v>
      </c>
      <c r="I13" s="242">
        <v>6.8</v>
      </c>
      <c r="J13" s="38">
        <v>8.5</v>
      </c>
      <c r="K13" s="38">
        <v>9</v>
      </c>
      <c r="L13" s="39">
        <v>10.5</v>
      </c>
      <c r="M13" s="73">
        <v>8.6999999999999993</v>
      </c>
    </row>
    <row r="14" spans="1:19">
      <c r="A14" s="2271">
        <v>2005</v>
      </c>
      <c r="B14" s="2300"/>
      <c r="C14" s="2446"/>
      <c r="D14" s="590">
        <v>8.4</v>
      </c>
      <c r="E14" s="591">
        <v>6.8</v>
      </c>
      <c r="F14" s="481">
        <v>7.7</v>
      </c>
      <c r="G14" s="481">
        <v>2.2999999999999998</v>
      </c>
      <c r="H14" s="481">
        <v>12.2</v>
      </c>
      <c r="I14" s="590">
        <v>6</v>
      </c>
      <c r="J14" s="481">
        <v>7.2</v>
      </c>
      <c r="K14" s="481">
        <v>8.6999999999999993</v>
      </c>
      <c r="L14" s="591">
        <v>8.9</v>
      </c>
      <c r="M14" s="511">
        <v>7.6</v>
      </c>
    </row>
    <row r="15" spans="1:19">
      <c r="A15" s="2275">
        <v>2007</v>
      </c>
      <c r="B15" s="2296"/>
      <c r="C15" s="2442"/>
      <c r="D15" s="242">
        <v>7.8</v>
      </c>
      <c r="E15" s="39">
        <v>6.5</v>
      </c>
      <c r="F15" s="38">
        <v>7.4</v>
      </c>
      <c r="G15" s="38">
        <v>1.8</v>
      </c>
      <c r="H15" s="38">
        <v>10.9</v>
      </c>
      <c r="I15" s="242">
        <v>4.8</v>
      </c>
      <c r="J15" s="38">
        <v>7.2</v>
      </c>
      <c r="K15" s="38">
        <v>7.7</v>
      </c>
      <c r="L15" s="39">
        <v>9.5</v>
      </c>
      <c r="M15" s="73">
        <v>7.2</v>
      </c>
    </row>
    <row r="16" spans="1:19">
      <c r="A16" s="2271">
        <v>2009</v>
      </c>
      <c r="B16" s="2300"/>
      <c r="C16" s="2446"/>
      <c r="D16" s="590">
        <v>7.3</v>
      </c>
      <c r="E16" s="591">
        <v>5.3</v>
      </c>
      <c r="F16" s="481">
        <v>6.3</v>
      </c>
      <c r="G16" s="481">
        <v>2.9</v>
      </c>
      <c r="H16" s="481">
        <v>9.4</v>
      </c>
      <c r="I16" s="590">
        <v>4.5</v>
      </c>
      <c r="J16" s="481">
        <v>5.6</v>
      </c>
      <c r="K16" s="481">
        <v>7.7</v>
      </c>
      <c r="L16" s="591">
        <v>7.9</v>
      </c>
      <c r="M16" s="511">
        <v>6.4</v>
      </c>
    </row>
    <row r="17" spans="1:13">
      <c r="A17" s="2275">
        <v>2011</v>
      </c>
      <c r="B17" s="2296"/>
      <c r="C17" s="2442"/>
      <c r="D17" s="242">
        <v>7.9</v>
      </c>
      <c r="E17" s="39">
        <v>5.7</v>
      </c>
      <c r="F17" s="38">
        <v>6.7</v>
      </c>
      <c r="G17" s="38">
        <v>2.6</v>
      </c>
      <c r="H17" s="38">
        <v>10.199999999999999</v>
      </c>
      <c r="I17" s="242">
        <v>5</v>
      </c>
      <c r="J17" s="38">
        <v>6.5</v>
      </c>
      <c r="K17" s="38">
        <v>7.5</v>
      </c>
      <c r="L17" s="39">
        <v>8.5</v>
      </c>
      <c r="M17" s="73">
        <v>6.8</v>
      </c>
    </row>
    <row r="18" spans="1:13">
      <c r="A18" s="2271">
        <v>2013</v>
      </c>
      <c r="B18" s="2300"/>
      <c r="C18" s="2446"/>
      <c r="D18" s="590">
        <v>6.6</v>
      </c>
      <c r="E18" s="591">
        <v>4.5</v>
      </c>
      <c r="F18" s="481">
        <v>4.8</v>
      </c>
      <c r="G18" s="481">
        <v>2.1</v>
      </c>
      <c r="H18" s="481">
        <v>9.5</v>
      </c>
      <c r="I18" s="590">
        <v>4.4000000000000004</v>
      </c>
      <c r="J18" s="481">
        <v>4</v>
      </c>
      <c r="K18" s="481">
        <v>6.8</v>
      </c>
      <c r="L18" s="591">
        <v>7.1</v>
      </c>
      <c r="M18" s="511">
        <v>5.5</v>
      </c>
    </row>
    <row r="19" spans="1:13">
      <c r="A19" s="2275">
        <v>2015</v>
      </c>
      <c r="B19" s="2296"/>
      <c r="C19" s="2442"/>
      <c r="D19" s="242">
        <v>6.3</v>
      </c>
      <c r="E19" s="39">
        <v>3.8</v>
      </c>
      <c r="F19" s="38">
        <v>4.0999999999999996</v>
      </c>
      <c r="G19" s="38">
        <v>3.8</v>
      </c>
      <c r="H19" s="38">
        <v>8</v>
      </c>
      <c r="I19" s="242">
        <v>3.4</v>
      </c>
      <c r="J19" s="38">
        <v>5.0999999999999996</v>
      </c>
      <c r="K19" s="38">
        <v>5</v>
      </c>
      <c r="L19" s="39">
        <v>7.2</v>
      </c>
      <c r="M19" s="73">
        <v>5.2</v>
      </c>
    </row>
    <row r="20" spans="1:13">
      <c r="A20" s="2271">
        <v>2017</v>
      </c>
      <c r="B20" s="2300"/>
      <c r="C20" s="2446"/>
      <c r="D20" s="590">
        <v>6.1</v>
      </c>
      <c r="E20" s="591">
        <v>3.5</v>
      </c>
      <c r="F20" s="481">
        <v>4.4000000000000004</v>
      </c>
      <c r="G20" s="481">
        <v>2.8</v>
      </c>
      <c r="H20" s="481">
        <v>6.3</v>
      </c>
      <c r="I20" s="590">
        <v>2.9</v>
      </c>
      <c r="J20" s="481">
        <v>3.9</v>
      </c>
      <c r="K20" s="481">
        <v>5.4</v>
      </c>
      <c r="L20" s="591">
        <v>7</v>
      </c>
      <c r="M20" s="511">
        <v>4.8</v>
      </c>
    </row>
    <row r="21" spans="1:13" ht="13.5" customHeight="1">
      <c r="A21" s="2448" t="s">
        <v>814</v>
      </c>
      <c r="B21" s="2448"/>
      <c r="C21" s="2448"/>
      <c r="D21" s="2448"/>
      <c r="E21" s="2448"/>
      <c r="F21" s="2448"/>
      <c r="G21" s="2448"/>
      <c r="H21" s="2448"/>
      <c r="I21" s="2448"/>
      <c r="J21" s="2448"/>
      <c r="K21" s="2448"/>
      <c r="L21" s="2448"/>
      <c r="M21" s="2448"/>
    </row>
    <row r="22" spans="1:13">
      <c r="A22" s="2271">
        <v>1990</v>
      </c>
      <c r="B22" s="2300"/>
      <c r="C22" s="2446"/>
      <c r="D22" s="249"/>
      <c r="E22" s="85"/>
      <c r="F22" s="84"/>
      <c r="G22" s="84"/>
      <c r="H22" s="84"/>
      <c r="I22" s="590">
        <v>1</v>
      </c>
      <c r="J22" s="481">
        <v>2.4</v>
      </c>
      <c r="K22" s="481">
        <v>2.5</v>
      </c>
      <c r="L22" s="591">
        <v>2.2999999999999998</v>
      </c>
      <c r="M22" s="511">
        <v>2.1</v>
      </c>
    </row>
    <row r="23" spans="1:13">
      <c r="A23" s="2270">
        <v>1991</v>
      </c>
      <c r="B23" s="2292"/>
      <c r="C23" s="2447"/>
      <c r="D23" s="249"/>
      <c r="E23" s="85"/>
      <c r="F23" s="84"/>
      <c r="G23" s="84"/>
      <c r="H23" s="84"/>
      <c r="I23" s="249"/>
      <c r="J23" s="84"/>
      <c r="K23" s="84"/>
      <c r="L23" s="85"/>
      <c r="M23" s="37">
        <v>2</v>
      </c>
    </row>
    <row r="24" spans="1:13">
      <c r="A24" s="2271">
        <v>1993</v>
      </c>
      <c r="B24" s="2300"/>
      <c r="C24" s="2446"/>
      <c r="D24" s="590">
        <v>2.2999999999999998</v>
      </c>
      <c r="E24" s="591">
        <v>1.4</v>
      </c>
      <c r="F24" s="481">
        <v>1.6</v>
      </c>
      <c r="G24" s="481">
        <v>1</v>
      </c>
      <c r="H24" s="481">
        <v>4.5999999999999996</v>
      </c>
      <c r="I24" s="590">
        <v>1.6</v>
      </c>
      <c r="J24" s="481">
        <v>1.4</v>
      </c>
      <c r="K24" s="481">
        <v>2.1</v>
      </c>
      <c r="L24" s="591">
        <v>2.1</v>
      </c>
      <c r="M24" s="511">
        <v>1.9</v>
      </c>
    </row>
    <row r="25" spans="1:13">
      <c r="A25" s="2275">
        <v>1995</v>
      </c>
      <c r="B25" s="2296"/>
      <c r="C25" s="2442"/>
      <c r="D25" s="242">
        <v>4.3</v>
      </c>
      <c r="E25" s="39">
        <v>1.8</v>
      </c>
      <c r="F25" s="38">
        <v>2.6</v>
      </c>
      <c r="G25" s="38">
        <v>1.3</v>
      </c>
      <c r="H25" s="38">
        <v>7.5</v>
      </c>
      <c r="I25" s="242">
        <v>3.1</v>
      </c>
      <c r="J25" s="38">
        <v>2.5</v>
      </c>
      <c r="K25" s="38">
        <v>3.6</v>
      </c>
      <c r="L25" s="39">
        <v>3.1</v>
      </c>
      <c r="M25" s="73">
        <v>3.1</v>
      </c>
    </row>
    <row r="26" spans="1:13">
      <c r="A26" s="2271">
        <v>1997</v>
      </c>
      <c r="B26" s="2300"/>
      <c r="C26" s="2446"/>
      <c r="D26" s="590">
        <v>4</v>
      </c>
      <c r="E26" s="591">
        <v>2.4</v>
      </c>
      <c r="F26" s="481">
        <v>3.1</v>
      </c>
      <c r="G26" s="481">
        <v>0.7</v>
      </c>
      <c r="H26" s="481">
        <v>6.2</v>
      </c>
      <c r="I26" s="590">
        <v>3.9</v>
      </c>
      <c r="J26" s="481">
        <v>2.6</v>
      </c>
      <c r="K26" s="481">
        <v>3.1</v>
      </c>
      <c r="L26" s="591">
        <v>3.5</v>
      </c>
      <c r="M26" s="511">
        <v>3.3</v>
      </c>
    </row>
    <row r="27" spans="1:13">
      <c r="A27" s="2275">
        <v>1999</v>
      </c>
      <c r="B27" s="2296"/>
      <c r="C27" s="2442"/>
      <c r="D27" s="242">
        <v>5.2</v>
      </c>
      <c r="E27" s="39">
        <v>2.9</v>
      </c>
      <c r="F27" s="38">
        <v>4.0999999999999996</v>
      </c>
      <c r="G27" s="38">
        <v>1.1000000000000001</v>
      </c>
      <c r="H27" s="38">
        <v>6.7</v>
      </c>
      <c r="I27" s="242">
        <v>3.4</v>
      </c>
      <c r="J27" s="38">
        <v>3.7</v>
      </c>
      <c r="K27" s="38">
        <v>4.5</v>
      </c>
      <c r="L27" s="39">
        <v>4.8</v>
      </c>
      <c r="M27" s="73">
        <v>4</v>
      </c>
    </row>
    <row r="28" spans="1:13">
      <c r="A28" s="2271">
        <v>2001</v>
      </c>
      <c r="B28" s="2300"/>
      <c r="C28" s="2446"/>
      <c r="D28" s="590">
        <v>4.7</v>
      </c>
      <c r="E28" s="591">
        <v>3.7</v>
      </c>
      <c r="F28" s="481">
        <v>4.2</v>
      </c>
      <c r="G28" s="481">
        <v>1.3</v>
      </c>
      <c r="H28" s="481">
        <v>7.1</v>
      </c>
      <c r="I28" s="590">
        <v>3.7</v>
      </c>
      <c r="J28" s="481">
        <v>4.2</v>
      </c>
      <c r="K28" s="481">
        <v>4.4000000000000004</v>
      </c>
      <c r="L28" s="591">
        <v>4.5</v>
      </c>
      <c r="M28" s="511">
        <v>4.2</v>
      </c>
    </row>
    <row r="29" spans="1:13">
      <c r="A29" s="2275">
        <v>2003</v>
      </c>
      <c r="B29" s="2296"/>
      <c r="C29" s="2442"/>
      <c r="D29" s="242">
        <v>4.5999999999999996</v>
      </c>
      <c r="E29" s="39">
        <v>3.5</v>
      </c>
      <c r="F29" s="38">
        <v>3.8</v>
      </c>
      <c r="G29" s="38">
        <v>2.2000000000000002</v>
      </c>
      <c r="H29" s="38">
        <v>5.7</v>
      </c>
      <c r="I29" s="242">
        <v>3.6</v>
      </c>
      <c r="J29" s="38">
        <v>3.7</v>
      </c>
      <c r="K29" s="38">
        <v>4.0999999999999996</v>
      </c>
      <c r="L29" s="39">
        <v>4.7</v>
      </c>
      <c r="M29" s="73">
        <v>4.0999999999999996</v>
      </c>
    </row>
    <row r="30" spans="1:13">
      <c r="A30" s="2271">
        <v>2005</v>
      </c>
      <c r="B30" s="2300"/>
      <c r="C30" s="2446"/>
      <c r="D30" s="590">
        <v>4</v>
      </c>
      <c r="E30" s="591">
        <v>2.8</v>
      </c>
      <c r="F30" s="481">
        <v>3.2</v>
      </c>
      <c r="G30" s="481">
        <v>1.5</v>
      </c>
      <c r="H30" s="481">
        <v>6.1</v>
      </c>
      <c r="I30" s="590">
        <v>3</v>
      </c>
      <c r="J30" s="481">
        <v>3.1</v>
      </c>
      <c r="K30" s="481">
        <v>3.6</v>
      </c>
      <c r="L30" s="591">
        <v>3.8</v>
      </c>
      <c r="M30" s="511">
        <v>3.4</v>
      </c>
    </row>
    <row r="31" spans="1:13">
      <c r="A31" s="2275">
        <v>2007</v>
      </c>
      <c r="B31" s="2296"/>
      <c r="C31" s="2442"/>
      <c r="D31" s="242">
        <v>4</v>
      </c>
      <c r="E31" s="39">
        <v>2.5</v>
      </c>
      <c r="F31" s="38">
        <v>3</v>
      </c>
      <c r="G31" s="38">
        <v>1.1000000000000001</v>
      </c>
      <c r="H31" s="38">
        <v>5.3</v>
      </c>
      <c r="I31" s="242">
        <v>2.7</v>
      </c>
      <c r="J31" s="38">
        <v>3.2</v>
      </c>
      <c r="K31" s="38">
        <v>2.9</v>
      </c>
      <c r="L31" s="39">
        <v>4.4000000000000004</v>
      </c>
      <c r="M31" s="73">
        <v>3.3</v>
      </c>
    </row>
    <row r="32" spans="1:13">
      <c r="A32" s="2271">
        <v>2009</v>
      </c>
      <c r="B32" s="2300"/>
      <c r="C32" s="2446"/>
      <c r="D32" s="590">
        <v>3.5</v>
      </c>
      <c r="E32" s="591">
        <v>2</v>
      </c>
      <c r="F32" s="481">
        <v>2.4</v>
      </c>
      <c r="G32" s="481">
        <v>1.9</v>
      </c>
      <c r="H32" s="481">
        <v>4.3</v>
      </c>
      <c r="I32" s="590">
        <v>2.2999999999999998</v>
      </c>
      <c r="J32" s="481">
        <v>2.5</v>
      </c>
      <c r="K32" s="481">
        <v>3.3</v>
      </c>
      <c r="L32" s="591">
        <v>3</v>
      </c>
      <c r="M32" s="511">
        <v>2.8</v>
      </c>
    </row>
    <row r="33" spans="1:13">
      <c r="A33" s="2275">
        <v>2011</v>
      </c>
      <c r="B33" s="2296"/>
      <c r="C33" s="2442"/>
      <c r="D33" s="242">
        <v>4.0999999999999996</v>
      </c>
      <c r="E33" s="39">
        <v>1.8</v>
      </c>
      <c r="F33" s="38">
        <v>2.5</v>
      </c>
      <c r="G33" s="38">
        <v>1.1000000000000001</v>
      </c>
      <c r="H33" s="38">
        <v>5.4</v>
      </c>
      <c r="I33" s="242">
        <v>2.8</v>
      </c>
      <c r="J33" s="38">
        <v>3</v>
      </c>
      <c r="K33" s="38">
        <v>3</v>
      </c>
      <c r="L33" s="39">
        <v>3</v>
      </c>
      <c r="M33" s="73">
        <v>3</v>
      </c>
    </row>
    <row r="34" spans="1:13" hidden="1">
      <c r="A34" s="49"/>
      <c r="B34" s="602"/>
      <c r="C34" s="602"/>
      <c r="D34" s="48"/>
      <c r="E34" s="621"/>
      <c r="F34" s="621"/>
      <c r="G34" s="621"/>
      <c r="H34" s="621"/>
      <c r="I34" s="621"/>
      <c r="J34" s="621"/>
      <c r="K34" s="621"/>
      <c r="L34" s="621"/>
      <c r="M34" s="621"/>
    </row>
    <row r="35" spans="1:13">
      <c r="A35" s="2271">
        <v>2013</v>
      </c>
      <c r="B35" s="2300"/>
      <c r="C35" s="2446"/>
      <c r="D35" s="298"/>
      <c r="E35" s="299"/>
      <c r="F35" s="297"/>
      <c r="G35" s="297"/>
      <c r="H35" s="297"/>
      <c r="I35" s="298"/>
      <c r="J35" s="297"/>
      <c r="K35" s="297"/>
      <c r="L35" s="299"/>
      <c r="M35" s="243"/>
    </row>
    <row r="36" spans="1:13">
      <c r="A36" s="2275">
        <v>2015</v>
      </c>
      <c r="B36" s="2296"/>
      <c r="C36" s="2442"/>
      <c r="D36" s="392"/>
      <c r="E36" s="393"/>
      <c r="F36" s="394"/>
      <c r="G36" s="394"/>
      <c r="H36" s="394"/>
      <c r="I36" s="392"/>
      <c r="J36" s="394"/>
      <c r="K36" s="394"/>
      <c r="L36" s="393"/>
      <c r="M36" s="210"/>
    </row>
    <row r="37" spans="1:13">
      <c r="A37" s="2454">
        <v>2017</v>
      </c>
      <c r="B37" s="2455"/>
      <c r="C37" s="2456"/>
      <c r="D37" s="643"/>
      <c r="E37" s="644"/>
      <c r="F37" s="645"/>
      <c r="G37" s="645"/>
      <c r="H37" s="645"/>
      <c r="I37" s="643"/>
      <c r="J37" s="645"/>
      <c r="K37" s="645"/>
      <c r="L37" s="644"/>
      <c r="M37" s="646"/>
    </row>
    <row r="38" spans="1:13" s="186" customFormat="1" ht="12" customHeight="1">
      <c r="A38" s="2283" t="s">
        <v>666</v>
      </c>
      <c r="B38" s="2283"/>
      <c r="C38" s="2283"/>
      <c r="D38" s="2283"/>
      <c r="E38" s="619"/>
      <c r="F38" s="619"/>
      <c r="G38" s="619"/>
      <c r="H38" s="619"/>
      <c r="I38" s="619"/>
      <c r="J38" s="619"/>
      <c r="K38" s="619"/>
      <c r="L38" s="619"/>
      <c r="M38" s="619"/>
    </row>
    <row r="39" spans="1:13" s="186" customFormat="1" ht="12" customHeight="1">
      <c r="A39" s="2356" t="s">
        <v>510</v>
      </c>
      <c r="B39" s="2357"/>
      <c r="C39" s="2357"/>
      <c r="D39" s="2357"/>
      <c r="E39" s="2357"/>
      <c r="F39" s="2357"/>
      <c r="G39" s="2357"/>
      <c r="H39" s="2357"/>
      <c r="I39" s="2357"/>
      <c r="J39" s="2357"/>
      <c r="K39" s="2357"/>
      <c r="L39" s="2357"/>
      <c r="M39" s="2357"/>
    </row>
    <row r="40" spans="1:13" s="186" customFormat="1" ht="13.15" customHeight="1">
      <c r="A40" s="2356" t="s">
        <v>1077</v>
      </c>
      <c r="B40" s="2357"/>
      <c r="C40" s="2357"/>
      <c r="D40" s="2357"/>
      <c r="E40" s="2357"/>
      <c r="F40" s="2357"/>
      <c r="G40" s="2357"/>
      <c r="H40" s="2357"/>
      <c r="I40" s="2357"/>
      <c r="J40" s="2357"/>
      <c r="K40" s="2357"/>
      <c r="L40" s="2357"/>
      <c r="M40" s="2357"/>
    </row>
    <row r="41" spans="1:13" ht="135.75" customHeight="1">
      <c r="A41" s="2263" t="s">
        <v>667</v>
      </c>
      <c r="B41" s="2263"/>
      <c r="C41" s="2263" t="s">
        <v>1419</v>
      </c>
      <c r="D41" s="2263"/>
      <c r="E41" s="2263"/>
      <c r="F41" s="2263"/>
      <c r="G41" s="2263"/>
      <c r="H41" s="2263"/>
      <c r="I41" s="2263"/>
      <c r="J41" s="2263"/>
      <c r="K41" s="2263"/>
      <c r="L41" s="2263"/>
      <c r="M41" s="2263"/>
    </row>
  </sheetData>
  <mergeCells count="44">
    <mergeCell ref="A9:C9"/>
    <mergeCell ref="A1:M2"/>
    <mergeCell ref="A3:C4"/>
    <mergeCell ref="D3:E3"/>
    <mergeCell ref="F3:H3"/>
    <mergeCell ref="I3:L3"/>
    <mergeCell ref="M3:M4"/>
    <mergeCell ref="O4:S4"/>
    <mergeCell ref="A5:M5"/>
    <mergeCell ref="A6:C6"/>
    <mergeCell ref="A7:C7"/>
    <mergeCell ref="A8:C8"/>
    <mergeCell ref="A21:M21"/>
    <mergeCell ref="A10:C10"/>
    <mergeCell ref="A11:C11"/>
    <mergeCell ref="A12:C12"/>
    <mergeCell ref="A13:C13"/>
    <mergeCell ref="A14:C14"/>
    <mergeCell ref="A15:C15"/>
    <mergeCell ref="A16:C16"/>
    <mergeCell ref="A17:C17"/>
    <mergeCell ref="A18:C18"/>
    <mergeCell ref="A19:C19"/>
    <mergeCell ref="A20:C20"/>
    <mergeCell ref="A33:C33"/>
    <mergeCell ref="A22:C22"/>
    <mergeCell ref="A23:C23"/>
    <mergeCell ref="A24:C24"/>
    <mergeCell ref="A25:C25"/>
    <mergeCell ref="A26:C26"/>
    <mergeCell ref="A27:C27"/>
    <mergeCell ref="A28:C28"/>
    <mergeCell ref="A29:C29"/>
    <mergeCell ref="A30:C30"/>
    <mergeCell ref="A31:C31"/>
    <mergeCell ref="A32:C32"/>
    <mergeCell ref="A41:B41"/>
    <mergeCell ref="C41:M41"/>
    <mergeCell ref="A35:C35"/>
    <mergeCell ref="A36:C36"/>
    <mergeCell ref="A37:C37"/>
    <mergeCell ref="A38:D38"/>
    <mergeCell ref="A39:M39"/>
    <mergeCell ref="A40:M40"/>
  </mergeCells>
  <pageMargins left="0.75" right="0.75" top="1" bottom="1" header="0.5" footer="0.5"/>
  <pageSetup orientation="portrait" horizontalDpi="1200" verticalDpi="1200" r:id="rId1"/>
  <headerFooter alignWithMargins="0"/>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indexed="51"/>
  </sheetPr>
  <dimension ref="A1:L43"/>
  <sheetViews>
    <sheetView showGridLines="0" workbookViewId="0">
      <selection sqref="A1:H2"/>
    </sheetView>
  </sheetViews>
  <sheetFormatPr defaultRowHeight="12.75"/>
  <cols>
    <col min="1" max="1" width="4.5703125" style="350" customWidth="1"/>
    <col min="2" max="2" width="2.5703125" style="350" customWidth="1"/>
    <col min="3" max="3" width="6.85546875" style="350" customWidth="1"/>
    <col min="4" max="8" width="18.7109375" style="350" customWidth="1"/>
    <col min="9" max="16384" width="9.140625" style="350"/>
  </cols>
  <sheetData>
    <row r="1" spans="1:10" ht="12.75" customHeight="1">
      <c r="A1" s="2458" t="s">
        <v>2180</v>
      </c>
      <c r="B1" s="2458"/>
      <c r="C1" s="2458"/>
      <c r="D1" s="2458"/>
      <c r="E1" s="2458"/>
      <c r="F1" s="2458"/>
      <c r="G1" s="2458"/>
      <c r="H1" s="2458"/>
    </row>
    <row r="2" spans="1:10">
      <c r="A2" s="2413"/>
      <c r="B2" s="2413"/>
      <c r="C2" s="2413"/>
      <c r="D2" s="2413"/>
      <c r="E2" s="2413"/>
      <c r="F2" s="2413"/>
      <c r="G2" s="2413"/>
      <c r="H2" s="2413"/>
    </row>
    <row r="3" spans="1:10">
      <c r="A3" s="2461" t="s">
        <v>32</v>
      </c>
      <c r="B3" s="3239"/>
      <c r="C3" s="3239"/>
      <c r="D3" s="2279" t="s">
        <v>228</v>
      </c>
      <c r="E3" s="2279"/>
      <c r="F3" s="2279"/>
      <c r="G3" s="2419"/>
      <c r="H3" s="2419"/>
    </row>
    <row r="4" spans="1:10" ht="20.45" customHeight="1">
      <c r="A4" s="3240"/>
      <c r="B4" s="3240"/>
      <c r="C4" s="3240"/>
      <c r="D4" s="2422" t="s">
        <v>751</v>
      </c>
      <c r="E4" s="2419" t="s">
        <v>1246</v>
      </c>
      <c r="F4" s="2421"/>
      <c r="G4" s="2419" t="s">
        <v>282</v>
      </c>
      <c r="H4" s="2421"/>
    </row>
    <row r="5" spans="1:10" ht="20.45" customHeight="1">
      <c r="A5" s="2464"/>
      <c r="B5" s="2464"/>
      <c r="C5" s="2464"/>
      <c r="D5" s="2871"/>
      <c r="E5" s="1863" t="s">
        <v>1068</v>
      </c>
      <c r="F5" s="1863" t="s">
        <v>1067</v>
      </c>
      <c r="G5" s="1863" t="s">
        <v>1068</v>
      </c>
      <c r="H5" s="1863" t="s">
        <v>2181</v>
      </c>
    </row>
    <row r="6" spans="1:10" ht="13.15" customHeight="1">
      <c r="A6" s="2363">
        <v>1987</v>
      </c>
      <c r="B6" s="2694"/>
      <c r="C6" s="2695"/>
      <c r="D6" s="2154">
        <v>1040</v>
      </c>
      <c r="E6" s="2155"/>
      <c r="F6" s="2156"/>
      <c r="G6" s="2155"/>
      <c r="H6" s="2156"/>
    </row>
    <row r="7" spans="1:10" ht="13.15" customHeight="1">
      <c r="A7" s="2367">
        <v>1988</v>
      </c>
      <c r="B7" s="2685"/>
      <c r="C7" s="2686"/>
      <c r="D7" s="124">
        <v>1475</v>
      </c>
      <c r="E7" s="279"/>
      <c r="F7" s="2156"/>
      <c r="G7" s="279"/>
      <c r="H7" s="2156"/>
    </row>
    <row r="8" spans="1:10" ht="13.15" customHeight="1">
      <c r="A8" s="2363">
        <v>1989</v>
      </c>
      <c r="B8" s="2694"/>
      <c r="C8" s="2695"/>
      <c r="D8" s="2154">
        <v>2500</v>
      </c>
      <c r="E8" s="2155"/>
      <c r="F8" s="2156"/>
      <c r="G8" s="2155"/>
      <c r="H8" s="2156"/>
      <c r="J8" s="246"/>
    </row>
    <row r="9" spans="1:10" ht="13.15" customHeight="1">
      <c r="A9" s="2367">
        <v>1990</v>
      </c>
      <c r="B9" s="2685"/>
      <c r="C9" s="2686"/>
      <c r="D9" s="124">
        <v>8100</v>
      </c>
      <c r="E9" s="279"/>
      <c r="F9" s="2156"/>
      <c r="G9" s="279"/>
      <c r="H9" s="2156"/>
      <c r="J9" s="246"/>
    </row>
    <row r="10" spans="1:10" ht="13.15" customHeight="1">
      <c r="A10" s="2363">
        <v>1991</v>
      </c>
      <c r="B10" s="2694"/>
      <c r="C10" s="2695"/>
      <c r="D10" s="2154">
        <v>5486</v>
      </c>
      <c r="E10" s="2155"/>
      <c r="F10" s="2156"/>
      <c r="G10" s="2155"/>
      <c r="H10" s="2156"/>
      <c r="J10" s="246"/>
    </row>
    <row r="11" spans="1:10" ht="13.15" customHeight="1">
      <c r="A11" s="2367">
        <v>1992</v>
      </c>
      <c r="B11" s="2685"/>
      <c r="C11" s="2686"/>
      <c r="D11" s="124">
        <v>3152</v>
      </c>
      <c r="E11" s="279"/>
      <c r="F11" s="2156"/>
      <c r="G11" s="279"/>
      <c r="H11" s="2156"/>
      <c r="J11" s="246"/>
    </row>
    <row r="12" spans="1:10" ht="13.15" customHeight="1">
      <c r="A12" s="2363">
        <v>1993</v>
      </c>
      <c r="B12" s="2694"/>
      <c r="C12" s="2695"/>
      <c r="D12" s="2154">
        <v>2397</v>
      </c>
      <c r="E12" s="2155"/>
      <c r="F12" s="2156"/>
      <c r="G12" s="2155"/>
      <c r="H12" s="2156"/>
      <c r="J12" s="246"/>
    </row>
    <row r="13" spans="1:10" ht="13.15" customHeight="1">
      <c r="A13" s="2367">
        <v>1994</v>
      </c>
      <c r="B13" s="2685"/>
      <c r="C13" s="2686"/>
      <c r="D13" s="124">
        <v>1058</v>
      </c>
      <c r="E13" s="279"/>
      <c r="F13" s="57">
        <v>5412</v>
      </c>
      <c r="G13" s="279"/>
      <c r="H13" s="2157"/>
    </row>
    <row r="14" spans="1:10" ht="13.15" customHeight="1">
      <c r="A14" s="2363">
        <v>1995</v>
      </c>
      <c r="B14" s="2694"/>
      <c r="C14" s="2695"/>
      <c r="D14" s="2154">
        <v>5493</v>
      </c>
      <c r="E14" s="2155"/>
      <c r="F14" s="2158">
        <v>32432</v>
      </c>
      <c r="G14" s="2155"/>
      <c r="H14" s="2159"/>
    </row>
    <row r="15" spans="1:10" ht="13.15" customHeight="1">
      <c r="A15" s="3236">
        <v>1996</v>
      </c>
      <c r="B15" s="3237"/>
      <c r="C15" s="3238"/>
      <c r="D15" s="52">
        <v>7512</v>
      </c>
      <c r="E15" s="2156"/>
      <c r="F15" s="57">
        <v>5600</v>
      </c>
      <c r="G15" s="2156">
        <v>1259</v>
      </c>
      <c r="H15" s="2157"/>
    </row>
    <row r="16" spans="1:10" ht="13.15" customHeight="1">
      <c r="A16" s="2363">
        <v>1997</v>
      </c>
      <c r="B16" s="2694"/>
      <c r="C16" s="2695"/>
      <c r="D16" s="2154">
        <v>7026</v>
      </c>
      <c r="E16" s="2156"/>
      <c r="F16" s="2158">
        <v>19000</v>
      </c>
      <c r="G16" s="2156">
        <v>3462</v>
      </c>
      <c r="H16" s="2159"/>
    </row>
    <row r="17" spans="1:12" ht="13.15" customHeight="1">
      <c r="A17" s="3236">
        <v>1998</v>
      </c>
      <c r="B17" s="3237"/>
      <c r="C17" s="3238"/>
      <c r="D17" s="52">
        <v>11621</v>
      </c>
      <c r="E17" s="2156"/>
      <c r="F17" s="2156"/>
      <c r="G17" s="2156">
        <v>7825</v>
      </c>
      <c r="H17" s="2156"/>
    </row>
    <row r="18" spans="1:12" ht="13.15" customHeight="1">
      <c r="A18" s="2363">
        <v>1999</v>
      </c>
      <c r="B18" s="2694"/>
      <c r="C18" s="2695"/>
      <c r="D18" s="2154">
        <v>16999</v>
      </c>
      <c r="E18" s="2156"/>
      <c r="F18" s="2158">
        <v>43246</v>
      </c>
      <c r="G18" s="2156">
        <v>14733</v>
      </c>
      <c r="H18" s="2159"/>
    </row>
    <row r="19" spans="1:12" ht="13.15" customHeight="1">
      <c r="A19" s="3236">
        <v>2000</v>
      </c>
      <c r="B19" s="3237"/>
      <c r="C19" s="3238"/>
      <c r="D19" s="52">
        <v>7653</v>
      </c>
      <c r="E19" s="2156"/>
      <c r="F19" s="57">
        <v>47000</v>
      </c>
      <c r="G19" s="2156">
        <v>6206</v>
      </c>
      <c r="H19" s="2157"/>
    </row>
    <row r="20" spans="1:12" ht="13.15" customHeight="1">
      <c r="A20" s="2363">
        <v>2001</v>
      </c>
      <c r="B20" s="2694"/>
      <c r="C20" s="2695"/>
      <c r="D20" s="2154">
        <v>9435</v>
      </c>
      <c r="E20" s="2155"/>
      <c r="F20" s="2158">
        <v>84251</v>
      </c>
      <c r="G20" s="2155">
        <v>6436</v>
      </c>
      <c r="H20" s="2159"/>
    </row>
    <row r="21" spans="1:12" ht="13.15" customHeight="1">
      <c r="A21" s="3236">
        <v>2002</v>
      </c>
      <c r="B21" s="3237"/>
      <c r="C21" s="3238"/>
      <c r="D21" s="52">
        <v>11839</v>
      </c>
      <c r="E21" s="279"/>
      <c r="F21" s="57">
        <v>130365</v>
      </c>
      <c r="G21" s="279">
        <v>7134</v>
      </c>
      <c r="H21" s="2157"/>
      <c r="L21" s="52"/>
    </row>
    <row r="22" spans="1:12" ht="13.15" customHeight="1">
      <c r="A22" s="2363">
        <v>2003</v>
      </c>
      <c r="B22" s="2694"/>
      <c r="C22" s="2695"/>
      <c r="D22" s="2154">
        <v>10000</v>
      </c>
      <c r="E22" s="2155"/>
      <c r="F22" s="2158">
        <v>132817</v>
      </c>
      <c r="G22" s="2155">
        <v>6788</v>
      </c>
      <c r="H22" s="2158">
        <v>4525</v>
      </c>
    </row>
    <row r="23" spans="1:12" ht="13.15" customHeight="1">
      <c r="A23" s="3236">
        <v>2004</v>
      </c>
      <c r="B23" s="3237"/>
      <c r="C23" s="3238"/>
      <c r="D23" s="52">
        <v>8437</v>
      </c>
      <c r="E23" s="279"/>
      <c r="F23" s="57">
        <v>136551</v>
      </c>
      <c r="G23" s="279">
        <v>7605</v>
      </c>
      <c r="H23" s="57">
        <v>2733</v>
      </c>
    </row>
    <row r="24" spans="1:12" ht="13.15" customHeight="1">
      <c r="A24" s="2363">
        <v>2005</v>
      </c>
      <c r="B24" s="2694"/>
      <c r="C24" s="2695"/>
      <c r="D24" s="2154">
        <v>6073</v>
      </c>
      <c r="E24" s="2154">
        <v>32705</v>
      </c>
      <c r="F24" s="2158">
        <v>138776</v>
      </c>
      <c r="G24" s="2154">
        <v>8966</v>
      </c>
      <c r="H24" s="2158">
        <v>3266</v>
      </c>
    </row>
    <row r="25" spans="1:12" ht="13.15" customHeight="1">
      <c r="A25" s="3236">
        <v>2006</v>
      </c>
      <c r="B25" s="3237"/>
      <c r="C25" s="3238"/>
      <c r="D25" s="52">
        <v>5070</v>
      </c>
      <c r="E25" s="124">
        <v>41346</v>
      </c>
      <c r="F25" s="57">
        <v>169400</v>
      </c>
      <c r="G25" s="124">
        <v>10137</v>
      </c>
      <c r="H25" s="57">
        <v>2551</v>
      </c>
    </row>
    <row r="26" spans="1:12" ht="13.15" customHeight="1">
      <c r="A26" s="2363">
        <v>2007</v>
      </c>
      <c r="B26" s="2694"/>
      <c r="C26" s="2695"/>
      <c r="D26" s="2154">
        <v>6269</v>
      </c>
      <c r="E26" s="2154">
        <v>66383</v>
      </c>
      <c r="F26" s="2158">
        <v>157134</v>
      </c>
      <c r="G26" s="2154">
        <v>11057</v>
      </c>
      <c r="H26" s="2157"/>
    </row>
    <row r="27" spans="1:12" ht="13.15" customHeight="1">
      <c r="A27" s="3236">
        <v>2008</v>
      </c>
      <c r="B27" s="3237"/>
      <c r="C27" s="3238"/>
      <c r="D27" s="52">
        <v>5484</v>
      </c>
      <c r="E27" s="124">
        <v>96004</v>
      </c>
      <c r="F27" s="57">
        <v>133496</v>
      </c>
      <c r="G27" s="124">
        <v>10143</v>
      </c>
      <c r="H27" s="2157"/>
    </row>
    <row r="28" spans="1:12" ht="13.15" customHeight="1">
      <c r="A28" s="2363">
        <v>2009</v>
      </c>
      <c r="B28" s="2694"/>
      <c r="C28" s="2695"/>
      <c r="D28" s="2154">
        <v>6341</v>
      </c>
      <c r="E28" s="2154">
        <v>60557</v>
      </c>
      <c r="F28" s="2158">
        <v>104772</v>
      </c>
      <c r="G28" s="2154">
        <v>10025</v>
      </c>
      <c r="H28" s="2157"/>
    </row>
    <row r="29" spans="1:12" ht="13.15" customHeight="1">
      <c r="A29" s="3236">
        <v>2010</v>
      </c>
      <c r="B29" s="3237"/>
      <c r="C29" s="3238"/>
      <c r="D29" s="52">
        <v>8200</v>
      </c>
      <c r="E29" s="124">
        <v>43793</v>
      </c>
      <c r="F29" s="57">
        <v>101940</v>
      </c>
      <c r="G29" s="124">
        <v>12033</v>
      </c>
      <c r="H29" s="2157"/>
    </row>
    <row r="30" spans="1:12" ht="13.15" customHeight="1">
      <c r="A30" s="2363">
        <v>2011</v>
      </c>
      <c r="B30" s="2694"/>
      <c r="C30" s="2695"/>
      <c r="D30" s="2154">
        <v>10509</v>
      </c>
      <c r="E30" s="2154">
        <v>35200</v>
      </c>
      <c r="F30" s="2158">
        <v>103302</v>
      </c>
      <c r="G30" s="2154">
        <v>10290</v>
      </c>
      <c r="H30" s="2157"/>
    </row>
    <row r="31" spans="1:12" ht="13.15" customHeight="1">
      <c r="A31" s="2367">
        <v>2012</v>
      </c>
      <c r="B31" s="2685"/>
      <c r="C31" s="2686"/>
      <c r="D31" s="52">
        <v>11044</v>
      </c>
      <c r="E31" s="124">
        <v>30486</v>
      </c>
      <c r="F31" s="57">
        <v>100678</v>
      </c>
      <c r="G31" s="124">
        <v>14171</v>
      </c>
      <c r="H31" s="2157"/>
    </row>
    <row r="32" spans="1:12" ht="13.15" hidden="1" customHeight="1">
      <c r="A32" s="3227">
        <v>2010</v>
      </c>
      <c r="B32" s="2280"/>
      <c r="C32" s="2280"/>
      <c r="D32" s="296">
        <v>11407</v>
      </c>
      <c r="E32" s="296"/>
      <c r="F32" s="300"/>
      <c r="G32" s="296">
        <v>23785</v>
      </c>
      <c r="H32" s="2157"/>
    </row>
    <row r="33" spans="1:8" ht="12" customHeight="1">
      <c r="A33" s="2363">
        <v>2013</v>
      </c>
      <c r="B33" s="3235"/>
      <c r="C33" s="2695"/>
      <c r="D33" s="2154">
        <v>11407</v>
      </c>
      <c r="E33" s="2154">
        <v>22120</v>
      </c>
      <c r="F33" s="2158">
        <v>47052</v>
      </c>
      <c r="G33" s="2154">
        <v>23785</v>
      </c>
      <c r="H33" s="2157"/>
    </row>
    <row r="34" spans="1:8" ht="13.15" customHeight="1">
      <c r="A34" s="2367">
        <v>2014</v>
      </c>
      <c r="B34" s="2685"/>
      <c r="C34" s="2686"/>
      <c r="D34" s="52">
        <v>11144</v>
      </c>
      <c r="E34" s="124">
        <v>11814</v>
      </c>
      <c r="F34" s="301">
        <v>55532</v>
      </c>
      <c r="G34" s="124">
        <v>31242</v>
      </c>
      <c r="H34" s="2157"/>
    </row>
    <row r="35" spans="1:8" ht="13.15" customHeight="1">
      <c r="A35" s="2363">
        <v>2015</v>
      </c>
      <c r="B35" s="2694"/>
      <c r="C35" s="2695"/>
      <c r="D35" s="2154">
        <v>11020</v>
      </c>
      <c r="E35" s="2154">
        <v>13474</v>
      </c>
      <c r="F35" s="2158">
        <v>36494</v>
      </c>
      <c r="G35" s="2154">
        <v>35868</v>
      </c>
      <c r="H35" s="279"/>
    </row>
    <row r="36" spans="1:8" ht="13.15" customHeight="1">
      <c r="A36" s="2367">
        <v>2016</v>
      </c>
      <c r="B36" s="2685"/>
      <c r="C36" s="2686"/>
      <c r="D36" s="52">
        <v>6577</v>
      </c>
      <c r="E36" s="124">
        <v>17643</v>
      </c>
      <c r="F36" s="2157"/>
      <c r="G36" s="124">
        <v>30151</v>
      </c>
      <c r="H36" s="2157"/>
    </row>
    <row r="37" spans="1:8" ht="13.15" hidden="1" customHeight="1">
      <c r="A37" s="3227">
        <v>2010</v>
      </c>
      <c r="B37" s="2280"/>
      <c r="C37" s="2280"/>
      <c r="D37" s="296">
        <v>7237</v>
      </c>
      <c r="E37" s="296">
        <v>52001</v>
      </c>
      <c r="F37" s="2159"/>
      <c r="G37" s="296">
        <v>25784</v>
      </c>
      <c r="H37" s="2159"/>
    </row>
    <row r="38" spans="1:8" ht="12" customHeight="1">
      <c r="A38" s="2363">
        <v>2017</v>
      </c>
      <c r="B38" s="3235"/>
      <c r="C38" s="2695"/>
      <c r="D38" s="2154">
        <v>7237</v>
      </c>
      <c r="E38" s="2154">
        <v>52001</v>
      </c>
      <c r="F38" s="2159"/>
      <c r="G38" s="2154">
        <v>25784</v>
      </c>
      <c r="H38" s="2159"/>
    </row>
    <row r="39" spans="1:8" ht="13.15" customHeight="1">
      <c r="A39" s="2367">
        <v>2018</v>
      </c>
      <c r="B39" s="2685"/>
      <c r="C39" s="2686"/>
      <c r="D39" s="124">
        <v>11174</v>
      </c>
      <c r="E39" s="124">
        <v>59978</v>
      </c>
      <c r="F39" s="2157"/>
      <c r="G39" s="124">
        <v>25107</v>
      </c>
      <c r="H39" s="2157"/>
    </row>
    <row r="40" spans="1:8" ht="12.4" customHeight="1">
      <c r="A40" s="3226" t="s">
        <v>666</v>
      </c>
      <c r="B40" s="3226"/>
      <c r="C40" s="3226"/>
      <c r="D40" s="1385"/>
      <c r="E40" s="1385"/>
      <c r="F40" s="1385"/>
      <c r="G40" s="1385"/>
      <c r="H40" s="1385"/>
    </row>
    <row r="41" spans="1:8" ht="12.4" customHeight="1">
      <c r="A41" s="2356" t="s">
        <v>292</v>
      </c>
      <c r="B41" s="2357"/>
      <c r="C41" s="2357"/>
      <c r="D41" s="2357"/>
      <c r="E41" s="2357"/>
      <c r="F41" s="2357"/>
      <c r="G41" s="2357"/>
      <c r="H41" s="2357"/>
    </row>
    <row r="42" spans="1:8" ht="31.5" customHeight="1">
      <c r="A42" s="2356" t="s">
        <v>1252</v>
      </c>
      <c r="B42" s="2357"/>
      <c r="C42" s="2357"/>
      <c r="D42" s="2357"/>
      <c r="E42" s="2357"/>
      <c r="F42" s="2357"/>
      <c r="G42" s="2357"/>
      <c r="H42" s="2357"/>
    </row>
    <row r="43" spans="1:8" ht="33.950000000000003" customHeight="1">
      <c r="A43" s="2263" t="s">
        <v>667</v>
      </c>
      <c r="B43" s="2263"/>
      <c r="C43" s="2262" t="s">
        <v>2182</v>
      </c>
      <c r="D43" s="2262"/>
      <c r="E43" s="2262"/>
      <c r="F43" s="2262"/>
      <c r="G43" s="2262"/>
      <c r="H43" s="2262"/>
    </row>
  </sheetData>
  <mergeCells count="45">
    <mergeCell ref="A6:C6"/>
    <mergeCell ref="A7:C7"/>
    <mergeCell ref="A8:C8"/>
    <mergeCell ref="A1:H2"/>
    <mergeCell ref="A3:C5"/>
    <mergeCell ref="D3:H3"/>
    <mergeCell ref="D4:D5"/>
    <mergeCell ref="E4:F4"/>
    <mergeCell ref="G4:H4"/>
    <mergeCell ref="A12:C12"/>
    <mergeCell ref="A13:C13"/>
    <mergeCell ref="A14:C14"/>
    <mergeCell ref="A9:C9"/>
    <mergeCell ref="A10:C10"/>
    <mergeCell ref="A11:C11"/>
    <mergeCell ref="A26:C26"/>
    <mergeCell ref="A15:C15"/>
    <mergeCell ref="A16:C16"/>
    <mergeCell ref="A17:C17"/>
    <mergeCell ref="A18:C18"/>
    <mergeCell ref="A19:C19"/>
    <mergeCell ref="A20:C20"/>
    <mergeCell ref="A21:C21"/>
    <mergeCell ref="A22:C22"/>
    <mergeCell ref="A23:C23"/>
    <mergeCell ref="A24:C24"/>
    <mergeCell ref="A25:C25"/>
    <mergeCell ref="A38:C38"/>
    <mergeCell ref="A27:C27"/>
    <mergeCell ref="A28:C28"/>
    <mergeCell ref="A29:C29"/>
    <mergeCell ref="A30:C30"/>
    <mergeCell ref="A31:C31"/>
    <mergeCell ref="A32:C32"/>
    <mergeCell ref="A33:C33"/>
    <mergeCell ref="A34:C34"/>
    <mergeCell ref="A35:C35"/>
    <mergeCell ref="A36:C36"/>
    <mergeCell ref="A37:C37"/>
    <mergeCell ref="A39:C39"/>
    <mergeCell ref="A40:C40"/>
    <mergeCell ref="A41:H41"/>
    <mergeCell ref="A42:H42"/>
    <mergeCell ref="A43:B43"/>
    <mergeCell ref="C43:H43"/>
  </mergeCells>
  <pageMargins left="0.75" right="0.75" top="1" bottom="1" header="0.5" footer="0.5"/>
  <pageSetup orientation="portrait" horizontalDpi="1200" verticalDpi="1200" r:id="rId1"/>
  <headerFooter alignWithMargins="0"/>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7"/>
  <sheetViews>
    <sheetView showGridLines="0" workbookViewId="0">
      <selection activeCell="N31" sqref="N31"/>
    </sheetView>
  </sheetViews>
  <sheetFormatPr defaultColWidth="9.140625" defaultRowHeight="12.75"/>
  <cols>
    <col min="1" max="1" width="7.7109375" style="214" customWidth="1"/>
    <col min="2" max="5" width="9.140625" style="1873"/>
    <col min="6" max="6" width="10.42578125" style="1873" customWidth="1"/>
    <col min="7" max="8" width="9.140625" style="1873"/>
    <col min="9" max="10" width="9.140625" style="214"/>
    <col min="11" max="11" width="11.42578125" style="214" customWidth="1"/>
    <col min="12" max="12" width="11" style="214" customWidth="1"/>
    <col min="13" max="16384" width="9.140625" style="214"/>
  </cols>
  <sheetData>
    <row r="1" spans="1:14" ht="12.75" customHeight="1">
      <c r="A1" s="2503" t="s">
        <v>2178</v>
      </c>
      <c r="B1" s="2503"/>
      <c r="C1" s="2503"/>
      <c r="D1" s="2503"/>
      <c r="E1" s="2503"/>
      <c r="F1" s="2503"/>
      <c r="G1" s="2503"/>
      <c r="H1" s="2503"/>
      <c r="I1" s="2503"/>
      <c r="J1" s="2503"/>
      <c r="K1" s="2503"/>
      <c r="L1" s="2503"/>
    </row>
    <row r="2" spans="1:14">
      <c r="A2" s="2330"/>
      <c r="B2" s="2330"/>
      <c r="C2" s="2330"/>
      <c r="D2" s="2330"/>
      <c r="E2" s="2330"/>
      <c r="F2" s="2330"/>
      <c r="G2" s="2330"/>
      <c r="H2" s="2330"/>
      <c r="I2" s="2330"/>
      <c r="J2" s="2330"/>
      <c r="K2" s="2330"/>
      <c r="L2" s="2330"/>
    </row>
    <row r="3" spans="1:14" ht="12.75" customHeight="1">
      <c r="A3" s="2662" t="s">
        <v>32</v>
      </c>
      <c r="B3" s="3243" t="s">
        <v>1013</v>
      </c>
      <c r="C3" s="2662"/>
      <c r="D3" s="2339" t="s">
        <v>1014</v>
      </c>
      <c r="E3" s="2339"/>
      <c r="F3" s="2339"/>
      <c r="G3" s="2339"/>
      <c r="H3" s="2339"/>
      <c r="I3" s="3243" t="s">
        <v>1015</v>
      </c>
      <c r="J3" s="2662"/>
      <c r="K3" s="2339" t="s">
        <v>1016</v>
      </c>
      <c r="L3" s="2523" t="s">
        <v>1017</v>
      </c>
    </row>
    <row r="4" spans="1:14" ht="12.75" customHeight="1">
      <c r="A4" s="2786"/>
      <c r="B4" s="3244"/>
      <c r="C4" s="2787"/>
      <c r="D4" s="2523" t="s">
        <v>1018</v>
      </c>
      <c r="E4" s="2789"/>
      <c r="F4" s="2856"/>
      <c r="G4" s="2523" t="s">
        <v>1019</v>
      </c>
      <c r="H4" s="2506"/>
      <c r="I4" s="3244"/>
      <c r="J4" s="2787"/>
      <c r="K4" s="2339"/>
      <c r="L4" s="2523"/>
    </row>
    <row r="5" spans="1:14" ht="36">
      <c r="A5" s="2787"/>
      <c r="B5" s="1859" t="s">
        <v>520</v>
      </c>
      <c r="C5" s="1859" t="s">
        <v>226</v>
      </c>
      <c r="D5" s="1859" t="s">
        <v>520</v>
      </c>
      <c r="E5" s="1859" t="s">
        <v>1020</v>
      </c>
      <c r="F5" s="1859" t="s">
        <v>1021</v>
      </c>
      <c r="G5" s="1859" t="s">
        <v>520</v>
      </c>
      <c r="H5" s="1859" t="s">
        <v>1022</v>
      </c>
      <c r="I5" s="1859" t="s">
        <v>1023</v>
      </c>
      <c r="J5" s="1859" t="s">
        <v>1024</v>
      </c>
      <c r="K5" s="2339"/>
      <c r="L5" s="2523"/>
    </row>
    <row r="6" spans="1:14">
      <c r="A6" s="1856">
        <v>1996</v>
      </c>
      <c r="B6" s="887">
        <v>75</v>
      </c>
      <c r="C6" s="1274">
        <v>27</v>
      </c>
      <c r="D6" s="884">
        <v>53</v>
      </c>
      <c r="E6" s="884">
        <v>0</v>
      </c>
      <c r="F6" s="884">
        <v>12</v>
      </c>
      <c r="G6" s="1064">
        <v>0</v>
      </c>
      <c r="H6" s="1065">
        <v>0</v>
      </c>
      <c r="I6" s="884">
        <v>85</v>
      </c>
      <c r="J6" s="884">
        <v>23</v>
      </c>
      <c r="K6" s="2141">
        <v>20</v>
      </c>
      <c r="L6" s="1260">
        <v>256</v>
      </c>
    </row>
    <row r="7" spans="1:14">
      <c r="A7" s="1857">
        <v>1997</v>
      </c>
      <c r="B7" s="424">
        <v>81</v>
      </c>
      <c r="C7" s="215">
        <v>43</v>
      </c>
      <c r="D7" s="216">
        <v>86</v>
      </c>
      <c r="E7" s="216">
        <v>0</v>
      </c>
      <c r="F7" s="216">
        <v>18</v>
      </c>
      <c r="G7" s="1067">
        <v>0</v>
      </c>
      <c r="H7" s="217">
        <v>0</v>
      </c>
      <c r="I7" s="216">
        <v>54</v>
      </c>
      <c r="J7" s="216">
        <v>37</v>
      </c>
      <c r="K7" s="218">
        <v>18</v>
      </c>
      <c r="L7" s="219">
        <v>276</v>
      </c>
    </row>
    <row r="8" spans="1:14">
      <c r="A8" s="1856">
        <v>1998</v>
      </c>
      <c r="B8" s="887">
        <v>90</v>
      </c>
      <c r="C8" s="1274">
        <v>56</v>
      </c>
      <c r="D8" s="884">
        <v>90</v>
      </c>
      <c r="E8" s="884">
        <v>26</v>
      </c>
      <c r="F8" s="884">
        <v>18</v>
      </c>
      <c r="G8" s="1064">
        <v>4</v>
      </c>
      <c r="H8" s="1065">
        <v>4</v>
      </c>
      <c r="I8" s="884">
        <v>66</v>
      </c>
      <c r="J8" s="884">
        <v>18</v>
      </c>
      <c r="K8" s="2141">
        <v>17</v>
      </c>
      <c r="L8" s="1260">
        <v>285</v>
      </c>
    </row>
    <row r="9" spans="1:14">
      <c r="A9" s="1857">
        <v>1999</v>
      </c>
      <c r="B9" s="424">
        <v>77</v>
      </c>
      <c r="C9" s="215">
        <v>28</v>
      </c>
      <c r="D9" s="216">
        <v>82</v>
      </c>
      <c r="E9" s="216">
        <v>37</v>
      </c>
      <c r="F9" s="216">
        <v>20</v>
      </c>
      <c r="G9" s="1067">
        <v>26</v>
      </c>
      <c r="H9" s="217">
        <v>26</v>
      </c>
      <c r="I9" s="216">
        <v>56</v>
      </c>
      <c r="J9" s="216">
        <v>25</v>
      </c>
      <c r="K9" s="218">
        <v>20</v>
      </c>
      <c r="L9" s="219">
        <v>286</v>
      </c>
    </row>
    <row r="10" spans="1:14">
      <c r="A10" s="1856">
        <v>2000</v>
      </c>
      <c r="B10" s="887">
        <v>85</v>
      </c>
      <c r="C10" s="1274">
        <v>41</v>
      </c>
      <c r="D10" s="884">
        <v>117</v>
      </c>
      <c r="E10" s="884">
        <v>70</v>
      </c>
      <c r="F10" s="884">
        <v>14</v>
      </c>
      <c r="G10" s="1064">
        <v>8</v>
      </c>
      <c r="H10" s="1065">
        <v>7</v>
      </c>
      <c r="I10" s="884">
        <v>43</v>
      </c>
      <c r="J10" s="884">
        <v>16</v>
      </c>
      <c r="K10" s="2141">
        <v>14</v>
      </c>
      <c r="L10" s="1260">
        <v>283</v>
      </c>
      <c r="N10" s="221"/>
    </row>
    <row r="11" spans="1:14">
      <c r="A11" s="1857">
        <v>2001</v>
      </c>
      <c r="B11" s="424">
        <v>76</v>
      </c>
      <c r="C11" s="215">
        <v>37</v>
      </c>
      <c r="D11" s="216">
        <v>141</v>
      </c>
      <c r="E11" s="216">
        <v>89</v>
      </c>
      <c r="F11" s="216">
        <v>24</v>
      </c>
      <c r="G11" s="1067">
        <v>18</v>
      </c>
      <c r="H11" s="217">
        <v>18</v>
      </c>
      <c r="I11" s="216">
        <v>37</v>
      </c>
      <c r="J11" s="216">
        <v>40</v>
      </c>
      <c r="K11" s="218">
        <v>20</v>
      </c>
      <c r="L11" s="219">
        <v>332</v>
      </c>
      <c r="N11" s="221"/>
    </row>
    <row r="12" spans="1:14">
      <c r="A12" s="1856">
        <v>2002</v>
      </c>
      <c r="B12" s="887">
        <v>110</v>
      </c>
      <c r="C12" s="1274">
        <v>55</v>
      </c>
      <c r="D12" s="884">
        <v>144</v>
      </c>
      <c r="E12" s="884">
        <v>97</v>
      </c>
      <c r="F12" s="884">
        <v>21</v>
      </c>
      <c r="G12" s="1064">
        <v>4</v>
      </c>
      <c r="H12" s="1065">
        <v>2</v>
      </c>
      <c r="I12" s="884">
        <v>34</v>
      </c>
      <c r="J12" s="884">
        <v>32</v>
      </c>
      <c r="K12" s="2141">
        <v>19</v>
      </c>
      <c r="L12" s="1260">
        <v>343</v>
      </c>
      <c r="N12" s="221"/>
    </row>
    <row r="13" spans="1:14" ht="12.75" customHeight="1">
      <c r="A13" s="1857">
        <v>2003</v>
      </c>
      <c r="B13" s="424">
        <v>115</v>
      </c>
      <c r="C13" s="215">
        <v>71</v>
      </c>
      <c r="D13" s="216">
        <v>156</v>
      </c>
      <c r="E13" s="216">
        <v>90</v>
      </c>
      <c r="F13" s="216">
        <v>27</v>
      </c>
      <c r="G13" s="1067">
        <v>38</v>
      </c>
      <c r="H13" s="217">
        <v>38</v>
      </c>
      <c r="I13" s="216">
        <v>35</v>
      </c>
      <c r="J13" s="216">
        <v>38</v>
      </c>
      <c r="K13" s="218">
        <v>24</v>
      </c>
      <c r="L13" s="219">
        <v>406</v>
      </c>
      <c r="N13" s="221"/>
    </row>
    <row r="14" spans="1:14">
      <c r="A14" s="1856">
        <v>2004</v>
      </c>
      <c r="B14" s="887">
        <v>131</v>
      </c>
      <c r="C14" s="1274">
        <v>76</v>
      </c>
      <c r="D14" s="884">
        <v>199</v>
      </c>
      <c r="E14" s="884">
        <v>144</v>
      </c>
      <c r="F14" s="884">
        <v>8</v>
      </c>
      <c r="G14" s="1064">
        <v>0</v>
      </c>
      <c r="H14" s="1065">
        <v>0</v>
      </c>
      <c r="I14" s="884">
        <v>32</v>
      </c>
      <c r="J14" s="884">
        <v>38</v>
      </c>
      <c r="K14" s="2141">
        <v>22</v>
      </c>
      <c r="L14" s="1260">
        <v>422</v>
      </c>
    </row>
    <row r="15" spans="1:14" ht="12.75" customHeight="1">
      <c r="A15" s="1857">
        <v>2005</v>
      </c>
      <c r="B15" s="424">
        <v>157</v>
      </c>
      <c r="C15" s="215">
        <v>79</v>
      </c>
      <c r="D15" s="216">
        <v>237</v>
      </c>
      <c r="E15" s="216">
        <v>173</v>
      </c>
      <c r="F15" s="216">
        <v>9</v>
      </c>
      <c r="G15" s="1067">
        <v>36</v>
      </c>
      <c r="H15" s="217">
        <v>35</v>
      </c>
      <c r="I15" s="216">
        <v>30</v>
      </c>
      <c r="J15" s="216">
        <v>63</v>
      </c>
      <c r="K15" s="218">
        <v>25</v>
      </c>
      <c r="L15" s="219">
        <v>548</v>
      </c>
    </row>
    <row r="16" spans="1:14">
      <c r="A16" s="1856">
        <v>2006</v>
      </c>
      <c r="B16" s="887">
        <v>122</v>
      </c>
      <c r="C16" s="1274">
        <v>69</v>
      </c>
      <c r="D16" s="884">
        <v>203</v>
      </c>
      <c r="E16" s="884">
        <v>156</v>
      </c>
      <c r="F16" s="884">
        <v>12</v>
      </c>
      <c r="G16" s="1064">
        <v>49</v>
      </c>
      <c r="H16" s="1065">
        <v>44</v>
      </c>
      <c r="I16" s="884">
        <v>35</v>
      </c>
      <c r="J16" s="884">
        <v>57</v>
      </c>
      <c r="K16" s="2141">
        <v>22</v>
      </c>
      <c r="L16" s="1260">
        <v>488</v>
      </c>
    </row>
    <row r="17" spans="1:12">
      <c r="A17" s="1857">
        <v>2007</v>
      </c>
      <c r="B17" s="424">
        <v>143</v>
      </c>
      <c r="C17" s="215">
        <v>78</v>
      </c>
      <c r="D17" s="216">
        <v>210</v>
      </c>
      <c r="E17" s="216">
        <v>103</v>
      </c>
      <c r="F17" s="216">
        <v>9</v>
      </c>
      <c r="G17" s="1067">
        <v>27</v>
      </c>
      <c r="H17" s="217">
        <v>21</v>
      </c>
      <c r="I17" s="216">
        <v>27</v>
      </c>
      <c r="J17" s="216">
        <v>43</v>
      </c>
      <c r="K17" s="218">
        <v>23</v>
      </c>
      <c r="L17" s="219">
        <v>474</v>
      </c>
    </row>
    <row r="18" spans="1:12">
      <c r="A18" s="1856">
        <v>2008</v>
      </c>
      <c r="B18" s="887">
        <v>207</v>
      </c>
      <c r="C18" s="1274">
        <v>108</v>
      </c>
      <c r="D18" s="884">
        <v>203</v>
      </c>
      <c r="E18" s="884">
        <v>93</v>
      </c>
      <c r="F18" s="884">
        <v>20</v>
      </c>
      <c r="G18" s="1064">
        <v>33</v>
      </c>
      <c r="H18" s="1065">
        <v>24</v>
      </c>
      <c r="I18" s="884">
        <v>22</v>
      </c>
      <c r="J18" s="884">
        <v>29</v>
      </c>
      <c r="K18" s="2141">
        <v>20</v>
      </c>
      <c r="L18" s="1260">
        <v>514</v>
      </c>
    </row>
    <row r="19" spans="1:12">
      <c r="A19" s="1857">
        <v>2009</v>
      </c>
      <c r="B19" s="424">
        <v>191</v>
      </c>
      <c r="C19" s="215">
        <v>107</v>
      </c>
      <c r="D19" s="216">
        <v>249</v>
      </c>
      <c r="E19" s="216">
        <v>160</v>
      </c>
      <c r="F19" s="216">
        <v>9</v>
      </c>
      <c r="G19" s="1067">
        <v>10</v>
      </c>
      <c r="H19" s="217">
        <v>9</v>
      </c>
      <c r="I19" s="216">
        <v>24</v>
      </c>
      <c r="J19" s="216">
        <v>27</v>
      </c>
      <c r="K19" s="218">
        <v>20</v>
      </c>
      <c r="L19" s="219">
        <v>521</v>
      </c>
    </row>
    <row r="20" spans="1:12">
      <c r="A20" s="1856">
        <v>2010</v>
      </c>
      <c r="B20" s="887">
        <v>179</v>
      </c>
      <c r="C20" s="1274">
        <v>77</v>
      </c>
      <c r="D20" s="884">
        <v>181</v>
      </c>
      <c r="E20" s="884">
        <v>82</v>
      </c>
      <c r="F20" s="884">
        <v>11</v>
      </c>
      <c r="G20" s="1064">
        <v>12</v>
      </c>
      <c r="H20" s="1065">
        <v>6</v>
      </c>
      <c r="I20" s="884">
        <v>24</v>
      </c>
      <c r="J20" s="884">
        <v>36</v>
      </c>
      <c r="K20" s="2141">
        <v>20</v>
      </c>
      <c r="L20" s="1260">
        <v>448</v>
      </c>
    </row>
    <row r="21" spans="1:12">
      <c r="A21" s="1857">
        <v>2011</v>
      </c>
      <c r="B21" s="424">
        <v>175</v>
      </c>
      <c r="C21" s="215">
        <v>70</v>
      </c>
      <c r="D21" s="216">
        <v>164</v>
      </c>
      <c r="E21" s="216">
        <v>89</v>
      </c>
      <c r="F21" s="216">
        <v>13</v>
      </c>
      <c r="G21" s="1067">
        <v>10</v>
      </c>
      <c r="H21" s="217">
        <v>5</v>
      </c>
      <c r="I21" s="216">
        <v>25</v>
      </c>
      <c r="J21" s="216">
        <v>38</v>
      </c>
      <c r="K21" s="218">
        <v>21</v>
      </c>
      <c r="L21" s="219">
        <v>437</v>
      </c>
    </row>
    <row r="22" spans="1:12">
      <c r="A22" s="1856">
        <v>2012</v>
      </c>
      <c r="B22" s="887">
        <v>148</v>
      </c>
      <c r="C22" s="1274">
        <v>61</v>
      </c>
      <c r="D22" s="884">
        <v>193</v>
      </c>
      <c r="E22" s="884">
        <v>112</v>
      </c>
      <c r="F22" s="884">
        <v>30</v>
      </c>
      <c r="G22" s="1064">
        <v>9</v>
      </c>
      <c r="H22" s="1065">
        <v>8</v>
      </c>
      <c r="I22" s="884">
        <v>23</v>
      </c>
      <c r="J22" s="884">
        <v>47</v>
      </c>
      <c r="K22" s="2141">
        <v>20</v>
      </c>
      <c r="L22" s="1260">
        <v>440</v>
      </c>
    </row>
    <row r="23" spans="1:12" ht="12.75" hidden="1" customHeight="1">
      <c r="A23" s="1886">
        <v>2009</v>
      </c>
      <c r="B23" s="2142"/>
      <c r="C23" s="222"/>
      <c r="D23" s="223"/>
      <c r="E23" s="223"/>
      <c r="F23" s="223"/>
      <c r="G23" s="2143"/>
      <c r="H23" s="224"/>
      <c r="I23" s="346"/>
      <c r="J23" s="223"/>
      <c r="K23" s="319"/>
      <c r="L23" s="225"/>
    </row>
    <row r="24" spans="1:12">
      <c r="A24" s="1857">
        <v>2013</v>
      </c>
      <c r="B24" s="302">
        <v>184</v>
      </c>
      <c r="C24" s="303">
        <v>66</v>
      </c>
      <c r="D24" s="304">
        <v>151</v>
      </c>
      <c r="E24" s="304">
        <v>57</v>
      </c>
      <c r="F24" s="304">
        <v>41</v>
      </c>
      <c r="G24" s="305">
        <v>11</v>
      </c>
      <c r="H24" s="217">
        <v>9</v>
      </c>
      <c r="I24" s="216">
        <v>23</v>
      </c>
      <c r="J24" s="306">
        <v>56</v>
      </c>
      <c r="K24" s="218">
        <v>20</v>
      </c>
      <c r="L24" s="219">
        <v>446</v>
      </c>
    </row>
    <row r="25" spans="1:12">
      <c r="A25" s="1856">
        <v>2014</v>
      </c>
      <c r="B25" s="2144">
        <v>172</v>
      </c>
      <c r="C25" s="1274">
        <v>48</v>
      </c>
      <c r="D25" s="884">
        <v>176</v>
      </c>
      <c r="E25" s="884">
        <v>112</v>
      </c>
      <c r="F25" s="884">
        <v>20</v>
      </c>
      <c r="G25" s="1064">
        <v>9</v>
      </c>
      <c r="H25" s="1065">
        <v>7</v>
      </c>
      <c r="I25" s="347"/>
      <c r="J25" s="2145">
        <v>46</v>
      </c>
      <c r="K25" s="319"/>
      <c r="L25" s="320"/>
    </row>
    <row r="26" spans="1:12">
      <c r="A26" s="1857">
        <v>2015</v>
      </c>
      <c r="B26" s="302">
        <v>165</v>
      </c>
      <c r="C26" s="303">
        <v>81</v>
      </c>
      <c r="D26" s="304">
        <v>317</v>
      </c>
      <c r="E26" s="304">
        <v>245</v>
      </c>
      <c r="F26" s="304">
        <v>39</v>
      </c>
      <c r="G26" s="305">
        <v>16</v>
      </c>
      <c r="H26" s="217">
        <v>15</v>
      </c>
      <c r="I26" s="346"/>
      <c r="J26" s="306">
        <v>41</v>
      </c>
      <c r="K26" s="319"/>
      <c r="L26" s="320"/>
    </row>
    <row r="27" spans="1:12">
      <c r="A27" s="1856">
        <v>2016</v>
      </c>
      <c r="B27" s="2144">
        <v>296</v>
      </c>
      <c r="C27" s="1274">
        <v>130</v>
      </c>
      <c r="D27" s="884">
        <v>463</v>
      </c>
      <c r="E27" s="884">
        <v>373</v>
      </c>
      <c r="F27" s="884">
        <v>51</v>
      </c>
      <c r="G27" s="1064">
        <v>10</v>
      </c>
      <c r="H27" s="1065">
        <v>6</v>
      </c>
      <c r="I27" s="347"/>
      <c r="J27" s="2145">
        <v>63</v>
      </c>
      <c r="K27" s="319"/>
      <c r="L27" s="320"/>
    </row>
    <row r="28" spans="1:12">
      <c r="A28" s="1857">
        <v>2017</v>
      </c>
      <c r="B28" s="302">
        <v>354</v>
      </c>
      <c r="C28" s="303">
        <v>148</v>
      </c>
      <c r="D28" s="304">
        <v>481</v>
      </c>
      <c r="E28" s="304">
        <v>394</v>
      </c>
      <c r="F28" s="304">
        <v>47</v>
      </c>
      <c r="G28" s="305">
        <v>16</v>
      </c>
      <c r="H28" s="217">
        <v>7</v>
      </c>
      <c r="I28" s="346"/>
      <c r="J28" s="306">
        <v>98</v>
      </c>
      <c r="K28" s="319"/>
      <c r="L28" s="320"/>
    </row>
    <row r="29" spans="1:12">
      <c r="A29" s="1572">
        <v>2018</v>
      </c>
      <c r="B29" s="2146">
        <v>352</v>
      </c>
      <c r="C29" s="2147">
        <v>131</v>
      </c>
      <c r="D29" s="2148">
        <v>373</v>
      </c>
      <c r="E29" s="2148">
        <v>311</v>
      </c>
      <c r="F29" s="2148">
        <v>30</v>
      </c>
      <c r="G29" s="2149">
        <v>17</v>
      </c>
      <c r="H29" s="2150">
        <v>13</v>
      </c>
      <c r="I29" s="2151"/>
      <c r="J29" s="2152">
        <v>125</v>
      </c>
      <c r="K29" s="321"/>
      <c r="L29" s="2153"/>
    </row>
    <row r="30" spans="1:12" ht="24.95" customHeight="1">
      <c r="A30" s="2535" t="s">
        <v>1519</v>
      </c>
      <c r="B30" s="2842"/>
      <c r="C30" s="2842"/>
      <c r="D30" s="2842"/>
      <c r="E30" s="2842"/>
      <c r="F30" s="2842"/>
      <c r="G30" s="2842"/>
      <c r="H30" s="2842"/>
      <c r="I30" s="2842"/>
      <c r="J30" s="2842"/>
      <c r="K30" s="2842"/>
      <c r="L30" s="2842"/>
    </row>
    <row r="31" spans="1:12" s="226" customFormat="1" ht="24.95" customHeight="1">
      <c r="A31" s="2335" t="s">
        <v>1520</v>
      </c>
      <c r="B31" s="2336"/>
      <c r="C31" s="2336"/>
      <c r="D31" s="2336"/>
      <c r="E31" s="2336"/>
      <c r="F31" s="2336"/>
      <c r="G31" s="2336"/>
      <c r="H31" s="2336"/>
      <c r="I31" s="2336"/>
      <c r="J31" s="2336"/>
      <c r="K31" s="2336"/>
      <c r="L31" s="2336"/>
    </row>
    <row r="32" spans="1:12" ht="12.6" customHeight="1">
      <c r="A32" s="2335" t="s">
        <v>1136</v>
      </c>
      <c r="B32" s="2336"/>
      <c r="C32" s="2336"/>
      <c r="D32" s="2336"/>
      <c r="E32" s="2336"/>
      <c r="F32" s="2336"/>
      <c r="G32" s="2336"/>
      <c r="H32" s="2336"/>
      <c r="I32" s="2336"/>
      <c r="J32" s="2336"/>
      <c r="K32" s="2336"/>
      <c r="L32" s="2336"/>
    </row>
    <row r="33" spans="1:12" ht="24.95" customHeight="1">
      <c r="A33" s="2335" t="s">
        <v>1521</v>
      </c>
      <c r="B33" s="2336"/>
      <c r="C33" s="2336"/>
      <c r="D33" s="2336"/>
      <c r="E33" s="2336"/>
      <c r="F33" s="2336"/>
      <c r="G33" s="2336"/>
      <c r="H33" s="2336"/>
      <c r="I33" s="2336"/>
      <c r="J33" s="2336"/>
      <c r="K33" s="2336"/>
      <c r="L33" s="2336"/>
    </row>
    <row r="34" spans="1:12">
      <c r="A34" s="2335" t="s">
        <v>1025</v>
      </c>
      <c r="B34" s="2336"/>
      <c r="C34" s="2336"/>
      <c r="D34" s="2336"/>
      <c r="E34" s="2336"/>
      <c r="F34" s="2336"/>
      <c r="G34" s="2336"/>
      <c r="H34" s="2336"/>
      <c r="I34" s="2336"/>
      <c r="J34" s="2336"/>
      <c r="K34" s="2336"/>
      <c r="L34" s="2336"/>
    </row>
    <row r="35" spans="1:12" ht="24.95" customHeight="1">
      <c r="A35" s="2335" t="s">
        <v>1522</v>
      </c>
      <c r="B35" s="2336"/>
      <c r="C35" s="2336"/>
      <c r="D35" s="2336"/>
      <c r="E35" s="2336"/>
      <c r="F35" s="2336"/>
      <c r="G35" s="2336"/>
      <c r="H35" s="2336"/>
      <c r="I35" s="2336"/>
      <c r="J35" s="2336"/>
      <c r="K35" s="2336"/>
      <c r="L35" s="2336"/>
    </row>
    <row r="36" spans="1:12" ht="12" hidden="1" customHeight="1">
      <c r="B36" s="2336"/>
      <c r="C36" s="2336"/>
      <c r="D36" s="2336"/>
      <c r="E36" s="2336"/>
      <c r="F36" s="2336"/>
      <c r="G36" s="2336"/>
      <c r="H36" s="2336"/>
      <c r="I36" s="2336"/>
      <c r="J36" s="2336"/>
      <c r="K36" s="2336"/>
      <c r="L36" s="2336"/>
    </row>
    <row r="37" spans="1:12" ht="60" customHeight="1">
      <c r="A37" s="1858" t="s">
        <v>667</v>
      </c>
      <c r="B37" s="3241" t="s">
        <v>2179</v>
      </c>
      <c r="C37" s="3242"/>
      <c r="D37" s="3242"/>
      <c r="E37" s="3242"/>
      <c r="F37" s="3242"/>
      <c r="G37" s="3242"/>
      <c r="H37" s="3242"/>
      <c r="I37" s="3242"/>
      <c r="J37" s="3242"/>
      <c r="K37" s="3242"/>
      <c r="L37" s="3242"/>
    </row>
  </sheetData>
  <mergeCells count="17">
    <mergeCell ref="A1:L2"/>
    <mergeCell ref="A3:A5"/>
    <mergeCell ref="B3:C4"/>
    <mergeCell ref="D3:H3"/>
    <mergeCell ref="I3:J4"/>
    <mergeCell ref="K3:K5"/>
    <mergeCell ref="L3:L5"/>
    <mergeCell ref="D4:F4"/>
    <mergeCell ref="G4:H4"/>
    <mergeCell ref="A34:L34"/>
    <mergeCell ref="A35:L35"/>
    <mergeCell ref="B36:L36"/>
    <mergeCell ref="B37:L37"/>
    <mergeCell ref="A30:L30"/>
    <mergeCell ref="A31:L31"/>
    <mergeCell ref="A32:L32"/>
    <mergeCell ref="A33:L33"/>
  </mergeCells>
  <pageMargins left="0.75" right="0.75" top="1" bottom="1" header="0.5" footer="0.5"/>
  <pageSetup orientation="landscape"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FF00"/>
  </sheetPr>
  <dimension ref="A1:S52"/>
  <sheetViews>
    <sheetView showGridLines="0" workbookViewId="0">
      <selection sqref="A1:M2"/>
    </sheetView>
  </sheetViews>
  <sheetFormatPr defaultColWidth="9.140625" defaultRowHeight="12.75"/>
  <cols>
    <col min="1" max="1" width="4.5703125" style="350" customWidth="1"/>
    <col min="2" max="2" width="2.5703125" style="350" customWidth="1"/>
    <col min="3" max="3" width="3" style="350" customWidth="1"/>
    <col min="4" max="5" width="7.7109375" style="350" customWidth="1"/>
    <col min="6" max="6" width="9.140625" style="350"/>
    <col min="7" max="7" width="8.42578125" style="350" customWidth="1"/>
    <col min="8" max="8" width="9.140625" style="350"/>
    <col min="9" max="9" width="8.5703125" style="350" customWidth="1"/>
    <col min="10" max="10" width="8.42578125" style="350" customWidth="1"/>
    <col min="11" max="11" width="8.5703125" style="350" customWidth="1"/>
    <col min="12" max="12" width="9.42578125" style="350" customWidth="1"/>
    <col min="13" max="13" width="9.85546875" style="350" customWidth="1"/>
    <col min="14" max="16384" width="9.140625" style="350"/>
  </cols>
  <sheetData>
    <row r="1" spans="1:19" ht="12.75" customHeight="1">
      <c r="A1" s="2458" t="s">
        <v>1420</v>
      </c>
      <c r="B1" s="2458"/>
      <c r="C1" s="2458"/>
      <c r="D1" s="2458"/>
      <c r="E1" s="2458"/>
      <c r="F1" s="2458"/>
      <c r="G1" s="2458"/>
      <c r="H1" s="2458"/>
      <c r="I1" s="2458"/>
      <c r="J1" s="2458"/>
      <c r="K1" s="2458"/>
      <c r="L1" s="2458"/>
      <c r="M1" s="2458"/>
    </row>
    <row r="2" spans="1:19">
      <c r="A2" s="2413"/>
      <c r="B2" s="2413"/>
      <c r="C2" s="2413"/>
      <c r="D2" s="2413"/>
      <c r="E2" s="2413"/>
      <c r="F2" s="2413"/>
      <c r="G2" s="2413"/>
      <c r="H2" s="2413"/>
      <c r="I2" s="2413"/>
      <c r="J2" s="2413"/>
      <c r="K2" s="2413"/>
      <c r="L2" s="2413"/>
      <c r="M2" s="2413"/>
    </row>
    <row r="3" spans="1:19" ht="13.9" customHeight="1">
      <c r="A3" s="2450" t="s">
        <v>51</v>
      </c>
      <c r="B3" s="2451"/>
      <c r="C3" s="2451"/>
      <c r="D3" s="2279" t="s">
        <v>52</v>
      </c>
      <c r="E3" s="2279"/>
      <c r="F3" s="2279" t="s">
        <v>53</v>
      </c>
      <c r="G3" s="2279"/>
      <c r="H3" s="2279"/>
      <c r="I3" s="2279" t="s">
        <v>54</v>
      </c>
      <c r="J3" s="2279"/>
      <c r="K3" s="2279"/>
      <c r="L3" s="2279"/>
      <c r="M3" s="2419" t="s">
        <v>517</v>
      </c>
      <c r="O3" s="2437"/>
      <c r="P3" s="2437"/>
      <c r="Q3" s="2437"/>
      <c r="R3" s="2437"/>
      <c r="S3" s="2437"/>
    </row>
    <row r="4" spans="1:19" ht="40.15" customHeight="1">
      <c r="A4" s="2452"/>
      <c r="B4" s="2451"/>
      <c r="C4" s="2451"/>
      <c r="D4" s="601" t="s">
        <v>55</v>
      </c>
      <c r="E4" s="601" t="s">
        <v>56</v>
      </c>
      <c r="F4" s="601" t="s">
        <v>57</v>
      </c>
      <c r="G4" s="601" t="s">
        <v>58</v>
      </c>
      <c r="H4" s="601" t="s">
        <v>59</v>
      </c>
      <c r="I4" s="601" t="s">
        <v>60</v>
      </c>
      <c r="J4" s="601" t="s">
        <v>61</v>
      </c>
      <c r="K4" s="601" t="s">
        <v>62</v>
      </c>
      <c r="L4" s="601" t="s">
        <v>63</v>
      </c>
      <c r="M4" s="2419"/>
      <c r="O4" s="246"/>
      <c r="P4" s="246"/>
      <c r="Q4" s="246"/>
      <c r="R4" s="246"/>
      <c r="S4" s="246"/>
    </row>
    <row r="5" spans="1:19" ht="12.75" customHeight="1">
      <c r="A5" s="2448" t="s">
        <v>815</v>
      </c>
      <c r="B5" s="2453"/>
      <c r="C5" s="2453"/>
      <c r="D5" s="2453"/>
      <c r="E5" s="2453"/>
      <c r="F5" s="2453"/>
      <c r="G5" s="2453"/>
      <c r="H5" s="2453"/>
      <c r="I5" s="2453"/>
      <c r="J5" s="2453"/>
      <c r="K5" s="2453"/>
      <c r="L5" s="2453"/>
      <c r="M5" s="2453"/>
    </row>
    <row r="6" spans="1:19">
      <c r="A6" s="2271">
        <v>1993</v>
      </c>
      <c r="B6" s="2300"/>
      <c r="C6" s="2446"/>
      <c r="D6" s="249"/>
      <c r="E6" s="85"/>
      <c r="F6" s="84"/>
      <c r="G6" s="84"/>
      <c r="H6" s="84"/>
      <c r="I6" s="249"/>
      <c r="J6" s="84"/>
      <c r="K6" s="84"/>
      <c r="L6" s="85"/>
      <c r="M6" s="249"/>
    </row>
    <row r="7" spans="1:19">
      <c r="A7" s="2275">
        <v>1995</v>
      </c>
      <c r="B7" s="2296"/>
      <c r="C7" s="2442"/>
      <c r="D7" s="249"/>
      <c r="E7" s="85"/>
      <c r="F7" s="84"/>
      <c r="G7" s="84"/>
      <c r="H7" s="84"/>
      <c r="I7" s="249"/>
      <c r="J7" s="84"/>
      <c r="K7" s="84"/>
      <c r="L7" s="85"/>
      <c r="M7" s="249"/>
    </row>
    <row r="8" spans="1:19">
      <c r="A8" s="2271">
        <v>1997</v>
      </c>
      <c r="B8" s="2300"/>
      <c r="C8" s="2446"/>
      <c r="D8" s="249"/>
      <c r="E8" s="85"/>
      <c r="F8" s="84"/>
      <c r="G8" s="84"/>
      <c r="H8" s="84"/>
      <c r="I8" s="249"/>
      <c r="J8" s="84"/>
      <c r="K8" s="84"/>
      <c r="L8" s="85"/>
      <c r="M8" s="249"/>
    </row>
    <row r="9" spans="1:19">
      <c r="A9" s="2275">
        <v>1999</v>
      </c>
      <c r="B9" s="2296"/>
      <c r="C9" s="2442"/>
      <c r="D9" s="249"/>
      <c r="E9" s="85"/>
      <c r="F9" s="84"/>
      <c r="G9" s="84"/>
      <c r="H9" s="84"/>
      <c r="I9" s="249"/>
      <c r="J9" s="84"/>
      <c r="K9" s="84"/>
      <c r="L9" s="85"/>
      <c r="M9" s="249"/>
    </row>
    <row r="10" spans="1:19">
      <c r="A10" s="2271">
        <v>2001</v>
      </c>
      <c r="B10" s="2300"/>
      <c r="C10" s="2446"/>
      <c r="D10" s="249"/>
      <c r="E10" s="85"/>
      <c r="F10" s="84"/>
      <c r="G10" s="84"/>
      <c r="H10" s="84"/>
      <c r="I10" s="249"/>
      <c r="J10" s="84"/>
      <c r="K10" s="84"/>
      <c r="L10" s="85"/>
      <c r="M10" s="249"/>
    </row>
    <row r="11" spans="1:19">
      <c r="A11" s="2275">
        <v>2003</v>
      </c>
      <c r="B11" s="2296"/>
      <c r="C11" s="2442"/>
      <c r="D11" s="249"/>
      <c r="E11" s="85"/>
      <c r="F11" s="84"/>
      <c r="G11" s="84"/>
      <c r="H11" s="84"/>
      <c r="I11" s="249"/>
      <c r="J11" s="84"/>
      <c r="K11" s="84"/>
      <c r="L11" s="85"/>
      <c r="M11" s="249"/>
    </row>
    <row r="12" spans="1:19">
      <c r="A12" s="2271">
        <v>2005</v>
      </c>
      <c r="B12" s="2300"/>
      <c r="C12" s="2446"/>
      <c r="D12" s="249"/>
      <c r="E12" s="85"/>
      <c r="F12" s="84"/>
      <c r="G12" s="84"/>
      <c r="H12" s="84"/>
      <c r="I12" s="249"/>
      <c r="J12" s="84"/>
      <c r="K12" s="84"/>
      <c r="L12" s="85"/>
      <c r="M12" s="249"/>
    </row>
    <row r="13" spans="1:19">
      <c r="A13" s="2275">
        <v>2007</v>
      </c>
      <c r="B13" s="2296"/>
      <c r="C13" s="2442"/>
      <c r="D13" s="249"/>
      <c r="E13" s="85"/>
      <c r="F13" s="84"/>
      <c r="G13" s="84"/>
      <c r="H13" s="84"/>
      <c r="I13" s="249"/>
      <c r="J13" s="84"/>
      <c r="K13" s="84"/>
      <c r="L13" s="85"/>
      <c r="M13" s="249"/>
    </row>
    <row r="14" spans="1:19">
      <c r="A14" s="2271">
        <v>2009</v>
      </c>
      <c r="B14" s="2300"/>
      <c r="C14" s="2446"/>
      <c r="D14" s="249"/>
      <c r="E14" s="85"/>
      <c r="F14" s="84"/>
      <c r="G14" s="84"/>
      <c r="H14" s="84"/>
      <c r="I14" s="249"/>
      <c r="J14" s="84"/>
      <c r="K14" s="84"/>
      <c r="L14" s="85"/>
      <c r="M14" s="249"/>
    </row>
    <row r="15" spans="1:19">
      <c r="A15" s="2275">
        <v>2011</v>
      </c>
      <c r="B15" s="2296"/>
      <c r="C15" s="2442"/>
      <c r="D15" s="242">
        <v>21.5</v>
      </c>
      <c r="E15" s="39">
        <v>19.8</v>
      </c>
      <c r="F15" s="73">
        <v>22.9</v>
      </c>
      <c r="G15" s="73">
        <v>14.7</v>
      </c>
      <c r="H15" s="73">
        <v>19.399999999999999</v>
      </c>
      <c r="I15" s="250">
        <v>16.5</v>
      </c>
      <c r="J15" s="73">
        <v>18.2</v>
      </c>
      <c r="K15" s="73">
        <v>23.3</v>
      </c>
      <c r="L15" s="121">
        <v>25.6</v>
      </c>
      <c r="M15" s="73">
        <v>20.7</v>
      </c>
    </row>
    <row r="16" spans="1:19">
      <c r="A16" s="2271">
        <v>2013</v>
      </c>
      <c r="B16" s="2300"/>
      <c r="C16" s="2446"/>
      <c r="D16" s="590">
        <v>18.3</v>
      </c>
      <c r="E16" s="591">
        <v>17.2</v>
      </c>
      <c r="F16" s="511">
        <v>18.7</v>
      </c>
      <c r="G16" s="511">
        <v>13.3</v>
      </c>
      <c r="H16" s="511">
        <v>19.2</v>
      </c>
      <c r="I16" s="647">
        <v>12.4</v>
      </c>
      <c r="J16" s="511">
        <v>17.3</v>
      </c>
      <c r="K16" s="511">
        <v>20.8</v>
      </c>
      <c r="L16" s="648">
        <v>21.3</v>
      </c>
      <c r="M16" s="511">
        <v>17.8</v>
      </c>
    </row>
    <row r="17" spans="1:13">
      <c r="A17" s="2275">
        <v>2015</v>
      </c>
      <c r="B17" s="2296"/>
      <c r="C17" s="2442"/>
      <c r="D17" s="242">
        <v>17.8</v>
      </c>
      <c r="E17" s="39">
        <v>15.6</v>
      </c>
      <c r="F17" s="73">
        <v>16.5</v>
      </c>
      <c r="G17" s="73">
        <v>14.8</v>
      </c>
      <c r="H17" s="73">
        <v>17.5</v>
      </c>
      <c r="I17" s="250">
        <v>13</v>
      </c>
      <c r="J17" s="73">
        <v>15.3</v>
      </c>
      <c r="K17" s="73">
        <v>18.899999999999999</v>
      </c>
      <c r="L17" s="121">
        <v>20.3</v>
      </c>
      <c r="M17" s="73">
        <v>16.8</v>
      </c>
    </row>
    <row r="18" spans="1:13">
      <c r="A18" s="2271">
        <v>2017</v>
      </c>
      <c r="B18" s="2300"/>
      <c r="C18" s="2446"/>
      <c r="D18" s="590">
        <v>13.4</v>
      </c>
      <c r="E18" s="591">
        <v>14.4</v>
      </c>
      <c r="F18" s="511">
        <v>13.5</v>
      </c>
      <c r="G18" s="511">
        <v>12.3</v>
      </c>
      <c r="H18" s="511">
        <v>15.1</v>
      </c>
      <c r="I18" s="647">
        <v>10.9</v>
      </c>
      <c r="J18" s="511">
        <v>12.8</v>
      </c>
      <c r="K18" s="511">
        <v>15.4</v>
      </c>
      <c r="L18" s="648">
        <v>17</v>
      </c>
      <c r="M18" s="511">
        <v>14</v>
      </c>
    </row>
    <row r="19" spans="1:13" ht="12.75" customHeight="1">
      <c r="A19" s="2448" t="s">
        <v>817</v>
      </c>
      <c r="B19" s="2453"/>
      <c r="C19" s="2453"/>
      <c r="D19" s="2453"/>
      <c r="E19" s="2453"/>
      <c r="F19" s="2453"/>
      <c r="G19" s="2453"/>
      <c r="H19" s="2453"/>
      <c r="I19" s="2453"/>
      <c r="J19" s="2453"/>
      <c r="K19" s="2453"/>
      <c r="L19" s="2453"/>
      <c r="M19" s="2453"/>
    </row>
    <row r="20" spans="1:13">
      <c r="A20" s="2271">
        <v>1993</v>
      </c>
      <c r="B20" s="2300"/>
      <c r="C20" s="2446"/>
      <c r="D20" s="590">
        <v>3.1</v>
      </c>
      <c r="E20" s="591">
        <v>1.2</v>
      </c>
      <c r="F20" s="511">
        <v>1.9</v>
      </c>
      <c r="G20" s="511">
        <v>2.4</v>
      </c>
      <c r="H20" s="511">
        <v>3</v>
      </c>
      <c r="I20" s="647">
        <v>2.1</v>
      </c>
      <c r="J20" s="511">
        <v>2</v>
      </c>
      <c r="K20" s="511">
        <v>2.2000000000000002</v>
      </c>
      <c r="L20" s="648">
        <v>2.2999999999999998</v>
      </c>
      <c r="M20" s="511">
        <v>2.2000000000000002</v>
      </c>
    </row>
    <row r="21" spans="1:13">
      <c r="A21" s="2275">
        <v>1995</v>
      </c>
      <c r="B21" s="2296"/>
      <c r="C21" s="2442"/>
      <c r="D21" s="242">
        <v>4.9000000000000004</v>
      </c>
      <c r="E21" s="39">
        <v>2.4</v>
      </c>
      <c r="F21" s="73">
        <v>3.8</v>
      </c>
      <c r="G21" s="73">
        <v>1.6</v>
      </c>
      <c r="H21" s="73">
        <v>4.7</v>
      </c>
      <c r="I21" s="250">
        <v>4.0999999999999996</v>
      </c>
      <c r="J21" s="73">
        <v>3.6</v>
      </c>
      <c r="K21" s="73">
        <v>3.9</v>
      </c>
      <c r="L21" s="121">
        <v>2.9</v>
      </c>
      <c r="M21" s="73">
        <v>3.7</v>
      </c>
    </row>
    <row r="22" spans="1:13">
      <c r="A22" s="2271">
        <v>1997</v>
      </c>
      <c r="B22" s="2300"/>
      <c r="C22" s="2446"/>
      <c r="D22" s="590">
        <v>4.0999999999999996</v>
      </c>
      <c r="E22" s="591">
        <v>2</v>
      </c>
      <c r="F22" s="511">
        <v>3.1</v>
      </c>
      <c r="G22" s="511">
        <v>1.5</v>
      </c>
      <c r="H22" s="511">
        <v>3.4</v>
      </c>
      <c r="I22" s="647">
        <v>4.3</v>
      </c>
      <c r="J22" s="511">
        <v>3</v>
      </c>
      <c r="K22" s="511">
        <v>2.7</v>
      </c>
      <c r="L22" s="648">
        <v>2.5</v>
      </c>
      <c r="M22" s="511">
        <v>3.1</v>
      </c>
    </row>
    <row r="23" spans="1:13">
      <c r="A23" s="2275">
        <v>1999</v>
      </c>
      <c r="B23" s="2296"/>
      <c r="C23" s="2442"/>
      <c r="D23" s="242">
        <v>5.2</v>
      </c>
      <c r="E23" s="39">
        <v>2.2000000000000002</v>
      </c>
      <c r="F23" s="73">
        <v>4.0999999999999996</v>
      </c>
      <c r="G23" s="73">
        <v>2.2000000000000002</v>
      </c>
      <c r="H23" s="73">
        <v>4.0999999999999996</v>
      </c>
      <c r="I23" s="250">
        <v>4.7</v>
      </c>
      <c r="J23" s="73">
        <v>3.6</v>
      </c>
      <c r="K23" s="73">
        <v>3</v>
      </c>
      <c r="L23" s="121">
        <v>3.3</v>
      </c>
      <c r="M23" s="73">
        <v>3.7</v>
      </c>
    </row>
    <row r="24" spans="1:13">
      <c r="A24" s="2271">
        <v>2001</v>
      </c>
      <c r="B24" s="2300"/>
      <c r="C24" s="2446"/>
      <c r="D24" s="590">
        <v>6</v>
      </c>
      <c r="E24" s="591">
        <v>3.9</v>
      </c>
      <c r="F24" s="511">
        <v>5.3</v>
      </c>
      <c r="G24" s="511">
        <v>3.2</v>
      </c>
      <c r="H24" s="511">
        <v>4.2</v>
      </c>
      <c r="I24" s="647">
        <v>5.8</v>
      </c>
      <c r="J24" s="511">
        <v>4.9000000000000004</v>
      </c>
      <c r="K24" s="511">
        <v>4.3</v>
      </c>
      <c r="L24" s="648">
        <v>4.3</v>
      </c>
      <c r="M24" s="511">
        <v>5</v>
      </c>
    </row>
    <row r="25" spans="1:13">
      <c r="A25" s="2275">
        <v>2003</v>
      </c>
      <c r="B25" s="2296"/>
      <c r="C25" s="2442"/>
      <c r="D25" s="242">
        <v>6.8</v>
      </c>
      <c r="E25" s="39">
        <v>5.3</v>
      </c>
      <c r="F25" s="73">
        <v>6.2</v>
      </c>
      <c r="G25" s="73">
        <v>3.6</v>
      </c>
      <c r="H25" s="73">
        <v>7.2</v>
      </c>
      <c r="I25" s="250">
        <v>7.1</v>
      </c>
      <c r="J25" s="73">
        <v>6.1</v>
      </c>
      <c r="K25" s="73">
        <v>5.6</v>
      </c>
      <c r="L25" s="121">
        <v>4.9000000000000004</v>
      </c>
      <c r="M25" s="73">
        <v>6.1</v>
      </c>
    </row>
    <row r="26" spans="1:13">
      <c r="A26" s="2271">
        <v>2005</v>
      </c>
      <c r="B26" s="2300"/>
      <c r="C26" s="2446"/>
      <c r="D26" s="590">
        <v>4.8</v>
      </c>
      <c r="E26" s="591">
        <v>3.2</v>
      </c>
      <c r="F26" s="511">
        <v>4.2</v>
      </c>
      <c r="G26" s="511">
        <v>2.4</v>
      </c>
      <c r="H26" s="511">
        <v>3.9</v>
      </c>
      <c r="I26" s="647">
        <v>4.8</v>
      </c>
      <c r="J26" s="511">
        <v>3.9</v>
      </c>
      <c r="K26" s="511">
        <v>3.7</v>
      </c>
      <c r="L26" s="648">
        <v>3.3</v>
      </c>
      <c r="M26" s="511">
        <v>4</v>
      </c>
    </row>
    <row r="27" spans="1:13">
      <c r="A27" s="2275">
        <v>2007</v>
      </c>
      <c r="B27" s="2296"/>
      <c r="C27" s="2442"/>
      <c r="D27" s="242">
        <v>5.0999999999999996</v>
      </c>
      <c r="E27" s="39">
        <v>2.7</v>
      </c>
      <c r="F27" s="73">
        <v>4.0999999999999996</v>
      </c>
      <c r="G27" s="73">
        <v>2.2000000000000002</v>
      </c>
      <c r="H27" s="73">
        <v>4.5999999999999996</v>
      </c>
      <c r="I27" s="250">
        <v>4.8</v>
      </c>
      <c r="J27" s="73">
        <v>3.7</v>
      </c>
      <c r="K27" s="73">
        <v>3.1</v>
      </c>
      <c r="L27" s="121">
        <v>3.8</v>
      </c>
      <c r="M27" s="73">
        <v>3.9</v>
      </c>
    </row>
    <row r="28" spans="1:13">
      <c r="A28" s="2271">
        <v>2009</v>
      </c>
      <c r="B28" s="2300"/>
      <c r="C28" s="2446"/>
      <c r="D28" s="590">
        <v>4.3</v>
      </c>
      <c r="E28" s="591">
        <v>2.2000000000000002</v>
      </c>
      <c r="F28" s="511">
        <v>3.1</v>
      </c>
      <c r="G28" s="511">
        <v>2.8</v>
      </c>
      <c r="H28" s="511">
        <v>3.9</v>
      </c>
      <c r="I28" s="647">
        <v>3.2</v>
      </c>
      <c r="J28" s="511">
        <v>3.4</v>
      </c>
      <c r="K28" s="511">
        <v>3.4</v>
      </c>
      <c r="L28" s="648">
        <v>3.1</v>
      </c>
      <c r="M28" s="511">
        <v>3.3</v>
      </c>
    </row>
    <row r="29" spans="1:13">
      <c r="A29" s="2275">
        <v>2011</v>
      </c>
      <c r="B29" s="2296"/>
      <c r="C29" s="2442"/>
      <c r="D29" s="242">
        <v>4.2</v>
      </c>
      <c r="E29" s="39">
        <v>2.9</v>
      </c>
      <c r="F29" s="73">
        <v>3.3</v>
      </c>
      <c r="G29" s="73">
        <v>2.9</v>
      </c>
      <c r="H29" s="73">
        <v>4.3</v>
      </c>
      <c r="I29" s="250">
        <v>4.2</v>
      </c>
      <c r="J29" s="73">
        <v>3.2</v>
      </c>
      <c r="K29" s="73">
        <v>3.7</v>
      </c>
      <c r="L29" s="121">
        <v>2.8</v>
      </c>
      <c r="M29" s="73">
        <v>3.6</v>
      </c>
    </row>
    <row r="30" spans="1:13">
      <c r="A30" s="2271">
        <v>2013</v>
      </c>
      <c r="B30" s="2300"/>
      <c r="C30" s="2446"/>
      <c r="D30" s="590">
        <v>4</v>
      </c>
      <c r="E30" s="591">
        <v>2.2000000000000002</v>
      </c>
      <c r="F30" s="511">
        <v>2.8</v>
      </c>
      <c r="G30" s="511">
        <v>2.2999999999999998</v>
      </c>
      <c r="H30" s="511">
        <v>4.2</v>
      </c>
      <c r="I30" s="647">
        <v>2.9</v>
      </c>
      <c r="J30" s="511">
        <v>3.2</v>
      </c>
      <c r="K30" s="511">
        <v>3.1</v>
      </c>
      <c r="L30" s="648">
        <v>3.1</v>
      </c>
      <c r="M30" s="511">
        <v>3.2</v>
      </c>
    </row>
    <row r="31" spans="1:13">
      <c r="A31" s="2275">
        <v>2015</v>
      </c>
      <c r="B31" s="2296"/>
      <c r="C31" s="2442"/>
      <c r="D31" s="242">
        <v>4</v>
      </c>
      <c r="E31" s="39">
        <v>2.7</v>
      </c>
      <c r="F31" s="73">
        <v>2.7</v>
      </c>
      <c r="G31" s="73">
        <v>4.5</v>
      </c>
      <c r="H31" s="73">
        <v>4.0999999999999996</v>
      </c>
      <c r="I31" s="250">
        <v>3.6</v>
      </c>
      <c r="J31" s="73">
        <v>3.9</v>
      </c>
      <c r="K31" s="73">
        <v>2.7</v>
      </c>
      <c r="L31" s="121">
        <v>3.3</v>
      </c>
      <c r="M31" s="73">
        <v>3.5</v>
      </c>
    </row>
    <row r="32" spans="1:13">
      <c r="A32" s="2271">
        <v>2017</v>
      </c>
      <c r="B32" s="2300"/>
      <c r="C32" s="2446"/>
      <c r="D32" s="590">
        <v>3.3</v>
      </c>
      <c r="E32" s="591">
        <v>2.4</v>
      </c>
      <c r="F32" s="511">
        <v>2.2000000000000002</v>
      </c>
      <c r="G32" s="511">
        <v>3.6</v>
      </c>
      <c r="H32" s="511">
        <v>3.5</v>
      </c>
      <c r="I32" s="647">
        <v>2.6</v>
      </c>
      <c r="J32" s="511">
        <v>2.9</v>
      </c>
      <c r="K32" s="511">
        <v>2.8</v>
      </c>
      <c r="L32" s="648">
        <v>3</v>
      </c>
      <c r="M32" s="511">
        <v>2.9</v>
      </c>
    </row>
    <row r="33" spans="1:13" ht="12.75" customHeight="1">
      <c r="A33" s="2448" t="s">
        <v>816</v>
      </c>
      <c r="B33" s="2453"/>
      <c r="C33" s="2453"/>
      <c r="D33" s="2453"/>
      <c r="E33" s="2453"/>
      <c r="F33" s="2453"/>
      <c r="G33" s="2453"/>
      <c r="H33" s="2453"/>
      <c r="I33" s="2453"/>
      <c r="J33" s="2453"/>
      <c r="K33" s="2453"/>
      <c r="L33" s="2453"/>
      <c r="M33" s="2453"/>
    </row>
    <row r="34" spans="1:13">
      <c r="A34" s="2271">
        <v>1993</v>
      </c>
      <c r="B34" s="2300"/>
      <c r="C34" s="2446"/>
      <c r="D34" s="590">
        <v>1.9</v>
      </c>
      <c r="E34" s="591">
        <v>0.8</v>
      </c>
      <c r="F34" s="511">
        <v>1.3</v>
      </c>
      <c r="G34" s="511">
        <v>0.9</v>
      </c>
      <c r="H34" s="511">
        <v>1.5</v>
      </c>
      <c r="I34" s="647">
        <v>1.4</v>
      </c>
      <c r="J34" s="511">
        <v>1.4</v>
      </c>
      <c r="K34" s="511">
        <v>1.3</v>
      </c>
      <c r="L34" s="648">
        <v>1.2</v>
      </c>
      <c r="M34" s="511">
        <v>1.4</v>
      </c>
    </row>
    <row r="35" spans="1:13">
      <c r="A35" s="2275">
        <v>1995</v>
      </c>
      <c r="B35" s="2296"/>
      <c r="C35" s="2442"/>
      <c r="D35" s="242">
        <v>3</v>
      </c>
      <c r="E35" s="39">
        <v>1</v>
      </c>
      <c r="F35" s="73">
        <v>2</v>
      </c>
      <c r="G35" s="73">
        <v>1.1000000000000001</v>
      </c>
      <c r="H35" s="73">
        <v>2.2000000000000002</v>
      </c>
      <c r="I35" s="250">
        <v>2.8</v>
      </c>
      <c r="J35" s="73">
        <v>2.2000000000000002</v>
      </c>
      <c r="K35" s="73">
        <v>1.7</v>
      </c>
      <c r="L35" s="121">
        <v>1.6</v>
      </c>
      <c r="M35" s="73">
        <v>2</v>
      </c>
    </row>
    <row r="36" spans="1:13">
      <c r="A36" s="2271">
        <v>1997</v>
      </c>
      <c r="B36" s="2300"/>
      <c r="C36" s="2446"/>
      <c r="D36" s="590">
        <v>2.6</v>
      </c>
      <c r="E36" s="591">
        <v>1.5</v>
      </c>
      <c r="F36" s="511">
        <v>1.8</v>
      </c>
      <c r="G36" s="511">
        <v>1</v>
      </c>
      <c r="H36" s="511">
        <v>2.2000000000000002</v>
      </c>
      <c r="I36" s="647">
        <v>3</v>
      </c>
      <c r="J36" s="511">
        <v>2.5</v>
      </c>
      <c r="K36" s="511">
        <v>1.6</v>
      </c>
      <c r="L36" s="648">
        <v>1.5</v>
      </c>
      <c r="M36" s="511">
        <v>2.1</v>
      </c>
    </row>
    <row r="37" spans="1:13">
      <c r="A37" s="2275">
        <v>1999</v>
      </c>
      <c r="B37" s="2296"/>
      <c r="C37" s="2442"/>
      <c r="D37" s="242">
        <v>2.8</v>
      </c>
      <c r="E37" s="39">
        <v>0.7</v>
      </c>
      <c r="F37" s="73">
        <v>1.6</v>
      </c>
      <c r="G37" s="73">
        <v>0.9</v>
      </c>
      <c r="H37" s="73">
        <v>1.8</v>
      </c>
      <c r="I37" s="250">
        <v>1.6</v>
      </c>
      <c r="J37" s="73">
        <v>1.2</v>
      </c>
      <c r="K37" s="73">
        <v>2</v>
      </c>
      <c r="L37" s="121">
        <v>2.2999999999999998</v>
      </c>
      <c r="M37" s="73">
        <v>1.8</v>
      </c>
    </row>
    <row r="38" spans="1:13">
      <c r="A38" s="2271">
        <v>2001</v>
      </c>
      <c r="B38" s="2300"/>
      <c r="C38" s="2446"/>
      <c r="D38" s="590">
        <v>3.1</v>
      </c>
      <c r="E38" s="591">
        <v>1.6</v>
      </c>
      <c r="F38" s="511">
        <v>2.4</v>
      </c>
      <c r="G38" s="511">
        <v>1.6</v>
      </c>
      <c r="H38" s="511">
        <v>2.5</v>
      </c>
      <c r="I38" s="647">
        <v>2.5</v>
      </c>
      <c r="J38" s="511">
        <v>2.6</v>
      </c>
      <c r="K38" s="511">
        <v>1.9</v>
      </c>
      <c r="L38" s="648">
        <v>2.1</v>
      </c>
      <c r="M38" s="511">
        <v>2.2999999999999998</v>
      </c>
    </row>
    <row r="39" spans="1:13">
      <c r="A39" s="2275">
        <v>2003</v>
      </c>
      <c r="B39" s="2296"/>
      <c r="C39" s="2442"/>
      <c r="D39" s="249"/>
      <c r="E39" s="85"/>
      <c r="F39" s="84"/>
      <c r="G39" s="84"/>
      <c r="H39" s="84"/>
      <c r="I39" s="249"/>
      <c r="J39" s="84"/>
      <c r="K39" s="84"/>
      <c r="L39" s="85"/>
      <c r="M39" s="86"/>
    </row>
    <row r="40" spans="1:13">
      <c r="A40" s="2271">
        <v>2005</v>
      </c>
      <c r="B40" s="2300"/>
      <c r="C40" s="2446"/>
      <c r="D40" s="590">
        <v>3</v>
      </c>
      <c r="E40" s="591">
        <v>1.1000000000000001</v>
      </c>
      <c r="F40" s="511">
        <v>1.9</v>
      </c>
      <c r="G40" s="511">
        <v>1.7</v>
      </c>
      <c r="H40" s="511">
        <v>3</v>
      </c>
      <c r="I40" s="647">
        <v>2.4</v>
      </c>
      <c r="J40" s="511">
        <v>2.2999999999999998</v>
      </c>
      <c r="K40" s="511">
        <v>1.7</v>
      </c>
      <c r="L40" s="648">
        <v>1.7</v>
      </c>
      <c r="M40" s="511">
        <v>2.1</v>
      </c>
    </row>
    <row r="41" spans="1:13">
      <c r="A41" s="2275">
        <v>2007</v>
      </c>
      <c r="B41" s="2296"/>
      <c r="C41" s="2442"/>
      <c r="D41" s="242">
        <v>2.6</v>
      </c>
      <c r="E41" s="39">
        <v>1.3</v>
      </c>
      <c r="F41" s="73">
        <v>1.5</v>
      </c>
      <c r="G41" s="73">
        <v>1.8</v>
      </c>
      <c r="H41" s="73">
        <v>3.1</v>
      </c>
      <c r="I41" s="250">
        <v>2</v>
      </c>
      <c r="J41" s="73">
        <v>1.4</v>
      </c>
      <c r="K41" s="73">
        <v>1.9</v>
      </c>
      <c r="L41" s="121">
        <v>2.4</v>
      </c>
      <c r="M41" s="73">
        <v>2</v>
      </c>
    </row>
    <row r="42" spans="1:13">
      <c r="A42" s="2271">
        <v>2009</v>
      </c>
      <c r="B42" s="2300"/>
      <c r="C42" s="2446"/>
      <c r="D42" s="590">
        <v>2.7</v>
      </c>
      <c r="E42" s="591">
        <v>1.4</v>
      </c>
      <c r="F42" s="511">
        <v>1.6</v>
      </c>
      <c r="G42" s="511">
        <v>2.4</v>
      </c>
      <c r="H42" s="511">
        <v>3.1</v>
      </c>
      <c r="I42" s="647">
        <v>2</v>
      </c>
      <c r="J42" s="511">
        <v>2</v>
      </c>
      <c r="K42" s="511">
        <v>2.5</v>
      </c>
      <c r="L42" s="648">
        <v>1.8</v>
      </c>
      <c r="M42" s="511">
        <v>2.1</v>
      </c>
    </row>
    <row r="43" spans="1:13">
      <c r="A43" s="2275">
        <v>2011</v>
      </c>
      <c r="B43" s="2296"/>
      <c r="C43" s="2442"/>
      <c r="D43" s="242">
        <v>2.9</v>
      </c>
      <c r="E43" s="39">
        <v>1.6</v>
      </c>
      <c r="F43" s="73">
        <v>1.9</v>
      </c>
      <c r="G43" s="73">
        <v>2.4</v>
      </c>
      <c r="H43" s="73">
        <v>2.9</v>
      </c>
      <c r="I43" s="250">
        <v>2.1</v>
      </c>
      <c r="J43" s="73">
        <v>2.2999999999999998</v>
      </c>
      <c r="K43" s="73">
        <v>2.4</v>
      </c>
      <c r="L43" s="121">
        <v>2.2000000000000002</v>
      </c>
      <c r="M43" s="73">
        <v>2.2999999999999998</v>
      </c>
    </row>
    <row r="44" spans="1:13">
      <c r="A44" s="2271">
        <v>2013</v>
      </c>
      <c r="B44" s="2300"/>
      <c r="C44" s="2446"/>
      <c r="D44" s="590">
        <v>2.2000000000000002</v>
      </c>
      <c r="E44" s="591">
        <v>1.3</v>
      </c>
      <c r="F44" s="511">
        <v>1.5</v>
      </c>
      <c r="G44" s="511">
        <v>1.3</v>
      </c>
      <c r="H44" s="511">
        <v>2.2000000000000002</v>
      </c>
      <c r="I44" s="647">
        <v>1.5</v>
      </c>
      <c r="J44" s="511">
        <v>1.7</v>
      </c>
      <c r="K44" s="511">
        <v>1.6</v>
      </c>
      <c r="L44" s="648">
        <v>1.9</v>
      </c>
      <c r="M44" s="511">
        <v>1.7</v>
      </c>
    </row>
    <row r="45" spans="1:13">
      <c r="A45" s="2275">
        <v>2015</v>
      </c>
      <c r="B45" s="2296"/>
      <c r="C45" s="2442"/>
      <c r="D45" s="242">
        <v>2.2999999999999998</v>
      </c>
      <c r="E45" s="39">
        <v>1</v>
      </c>
      <c r="F45" s="73">
        <v>1.2</v>
      </c>
      <c r="G45" s="73">
        <v>2.5</v>
      </c>
      <c r="H45" s="73">
        <v>2.2000000000000002</v>
      </c>
      <c r="I45" s="250">
        <v>1.6</v>
      </c>
      <c r="J45" s="73">
        <v>1.6</v>
      </c>
      <c r="K45" s="73">
        <v>1.6</v>
      </c>
      <c r="L45" s="121">
        <v>2.1</v>
      </c>
      <c r="M45" s="73">
        <v>1.8</v>
      </c>
    </row>
    <row r="46" spans="1:13">
      <c r="A46" s="2454">
        <v>2017</v>
      </c>
      <c r="B46" s="2455"/>
      <c r="C46" s="2456"/>
      <c r="D46" s="649">
        <v>2</v>
      </c>
      <c r="E46" s="650">
        <v>0.8</v>
      </c>
      <c r="F46" s="651">
        <v>1</v>
      </c>
      <c r="G46" s="651">
        <v>1.9</v>
      </c>
      <c r="H46" s="651">
        <v>1.5</v>
      </c>
      <c r="I46" s="652">
        <v>1.3</v>
      </c>
      <c r="J46" s="651">
        <v>1.3</v>
      </c>
      <c r="K46" s="651">
        <v>1.1000000000000001</v>
      </c>
      <c r="L46" s="653">
        <v>1.9</v>
      </c>
      <c r="M46" s="651">
        <v>1.5</v>
      </c>
    </row>
    <row r="47" spans="1:13" s="186" customFormat="1" ht="12" customHeight="1">
      <c r="A47" s="2283" t="s">
        <v>666</v>
      </c>
      <c r="B47" s="2283"/>
      <c r="C47" s="2283"/>
      <c r="D47" s="2283"/>
      <c r="E47" s="621"/>
      <c r="F47" s="621"/>
      <c r="G47" s="621"/>
      <c r="H47" s="621"/>
      <c r="I47" s="621"/>
      <c r="J47" s="621"/>
      <c r="K47" s="621"/>
      <c r="L47" s="621"/>
      <c r="M47" s="621"/>
    </row>
    <row r="48" spans="1:13" ht="105.75" customHeight="1">
      <c r="A48" s="2263" t="s">
        <v>667</v>
      </c>
      <c r="B48" s="2263"/>
      <c r="C48" s="2263" t="s">
        <v>1421</v>
      </c>
      <c r="D48" s="2263"/>
      <c r="E48" s="2263"/>
      <c r="F48" s="2263"/>
      <c r="G48" s="2263"/>
      <c r="H48" s="2263"/>
      <c r="I48" s="2263"/>
      <c r="J48" s="2263"/>
      <c r="K48" s="2263"/>
      <c r="L48" s="2263"/>
      <c r="M48" s="2263"/>
    </row>
    <row r="49" spans="3:13" s="186" customFormat="1" ht="12" customHeight="1">
      <c r="C49" s="2357"/>
      <c r="D49" s="2357"/>
      <c r="E49" s="2357"/>
      <c r="F49" s="2357"/>
      <c r="G49" s="2357"/>
      <c r="H49" s="2357"/>
      <c r="I49" s="2357"/>
      <c r="J49" s="2357"/>
      <c r="K49" s="2357"/>
      <c r="L49" s="2357"/>
      <c r="M49" s="2357"/>
    </row>
    <row r="50" spans="3:13" s="186" customFormat="1" ht="12" customHeight="1">
      <c r="C50" s="2357"/>
      <c r="D50" s="2357"/>
      <c r="E50" s="2357"/>
      <c r="F50" s="2357"/>
      <c r="G50" s="2357"/>
      <c r="H50" s="2357"/>
      <c r="I50" s="2357"/>
      <c r="J50" s="2357"/>
      <c r="K50" s="2357"/>
      <c r="L50" s="2357"/>
      <c r="M50" s="2357"/>
    </row>
    <row r="51" spans="3:13" s="186" customFormat="1" ht="12" customHeight="1">
      <c r="C51" s="2357"/>
      <c r="D51" s="2357"/>
      <c r="E51" s="2357"/>
      <c r="F51" s="2357"/>
      <c r="G51" s="2357"/>
      <c r="H51" s="2357"/>
      <c r="I51" s="2357"/>
      <c r="J51" s="2357"/>
      <c r="K51" s="2357"/>
      <c r="L51" s="2357"/>
      <c r="M51" s="2357"/>
    </row>
    <row r="52" spans="3:13">
      <c r="C52" s="611"/>
      <c r="D52" s="611"/>
      <c r="E52" s="611"/>
      <c r="F52" s="611"/>
      <c r="G52" s="611"/>
      <c r="H52" s="611"/>
      <c r="I52" s="611"/>
      <c r="J52" s="611"/>
      <c r="K52" s="611"/>
      <c r="L52" s="611"/>
      <c r="M52" s="611"/>
    </row>
  </sheetData>
  <mergeCells count="55">
    <mergeCell ref="A9:C9"/>
    <mergeCell ref="A1:M2"/>
    <mergeCell ref="A3:C4"/>
    <mergeCell ref="D3:E3"/>
    <mergeCell ref="F3:H3"/>
    <mergeCell ref="I3:L3"/>
    <mergeCell ref="M3:M4"/>
    <mergeCell ref="O3:S3"/>
    <mergeCell ref="A5:M5"/>
    <mergeCell ref="A6:C6"/>
    <mergeCell ref="A7:C7"/>
    <mergeCell ref="A8:C8"/>
    <mergeCell ref="A21:C21"/>
    <mergeCell ref="A10:C10"/>
    <mergeCell ref="A11:C11"/>
    <mergeCell ref="A12:C12"/>
    <mergeCell ref="A13:C13"/>
    <mergeCell ref="A14:C14"/>
    <mergeCell ref="A15:C15"/>
    <mergeCell ref="A16:C16"/>
    <mergeCell ref="A17:C17"/>
    <mergeCell ref="A18:C18"/>
    <mergeCell ref="A19:M19"/>
    <mergeCell ref="A20:C20"/>
    <mergeCell ref="A33:M33"/>
    <mergeCell ref="A22:C22"/>
    <mergeCell ref="A23:C23"/>
    <mergeCell ref="A24:C24"/>
    <mergeCell ref="A25:C25"/>
    <mergeCell ref="A26:C26"/>
    <mergeCell ref="A27:C27"/>
    <mergeCell ref="A28:C28"/>
    <mergeCell ref="A29:C29"/>
    <mergeCell ref="A30:C30"/>
    <mergeCell ref="A31:C31"/>
    <mergeCell ref="A32:C32"/>
    <mergeCell ref="A45:C45"/>
    <mergeCell ref="A34:C34"/>
    <mergeCell ref="A35:C35"/>
    <mergeCell ref="A36:C36"/>
    <mergeCell ref="A37:C37"/>
    <mergeCell ref="A38:C38"/>
    <mergeCell ref="A39:C39"/>
    <mergeCell ref="A40:C40"/>
    <mergeCell ref="A41:C41"/>
    <mergeCell ref="A42:C42"/>
    <mergeCell ref="A43:C43"/>
    <mergeCell ref="A44:C44"/>
    <mergeCell ref="C51:M51"/>
    <mergeCell ref="A46:C46"/>
    <mergeCell ref="A47:D47"/>
    <mergeCell ref="A48:B48"/>
    <mergeCell ref="C48:M48"/>
    <mergeCell ref="C49:M49"/>
    <mergeCell ref="C50:M50"/>
  </mergeCell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5"/>
  <sheetViews>
    <sheetView zoomScale="140" zoomScaleNormal="140" workbookViewId="0">
      <pane ySplit="2" topLeftCell="A93" activePane="bottomLeft" state="frozen"/>
      <selection activeCell="A3" sqref="A3:L67"/>
      <selection pane="bottomLeft" activeCell="B110" sqref="B110"/>
    </sheetView>
  </sheetViews>
  <sheetFormatPr defaultColWidth="9.140625" defaultRowHeight="15"/>
  <cols>
    <col min="1" max="1" width="8.42578125" style="1153" customWidth="1"/>
    <col min="2" max="2" width="99.28515625" style="1152" customWidth="1"/>
    <col min="3" max="3" width="10.28515625" style="1151" customWidth="1"/>
    <col min="4" max="16384" width="9.140625" style="1150"/>
  </cols>
  <sheetData>
    <row r="1" spans="1:3">
      <c r="A1" s="1163" t="s">
        <v>1838</v>
      </c>
      <c r="B1" s="1162"/>
      <c r="C1" s="2245" t="s">
        <v>1536</v>
      </c>
    </row>
    <row r="2" spans="1:3">
      <c r="A2" s="2251" t="s">
        <v>1899</v>
      </c>
      <c r="B2" s="2252"/>
      <c r="C2" s="2246"/>
    </row>
    <row r="3" spans="1:3" ht="30" customHeight="1">
      <c r="A3" s="2249" t="s">
        <v>1837</v>
      </c>
      <c r="B3" s="2250"/>
      <c r="C3" s="1154"/>
    </row>
    <row r="4" spans="1:3">
      <c r="B4" s="629" t="s">
        <v>1836</v>
      </c>
      <c r="C4" s="1156">
        <v>79</v>
      </c>
    </row>
    <row r="5" spans="1:3">
      <c r="B5" s="629" t="s">
        <v>1835</v>
      </c>
      <c r="C5" s="1156">
        <v>82</v>
      </c>
    </row>
    <row r="6" spans="1:3">
      <c r="B6" s="629" t="s">
        <v>1834</v>
      </c>
      <c r="C6" s="1156">
        <v>78</v>
      </c>
    </row>
    <row r="7" spans="1:3">
      <c r="B7" s="629" t="s">
        <v>1833</v>
      </c>
      <c r="C7" s="1156">
        <v>85</v>
      </c>
    </row>
    <row r="8" spans="1:3">
      <c r="B8" s="629" t="s">
        <v>1832</v>
      </c>
      <c r="C8" s="1156">
        <v>86</v>
      </c>
    </row>
    <row r="9" spans="1:3" ht="29.25" customHeight="1">
      <c r="A9" s="2249" t="s">
        <v>1831</v>
      </c>
      <c r="B9" s="2253"/>
      <c r="C9" s="1154"/>
    </row>
    <row r="10" spans="1:3">
      <c r="B10" s="629" t="s">
        <v>1830</v>
      </c>
      <c r="C10" s="1156">
        <v>163</v>
      </c>
    </row>
    <row r="11" spans="1:3">
      <c r="B11" s="629" t="s">
        <v>1829</v>
      </c>
      <c r="C11" s="1156">
        <v>164</v>
      </c>
    </row>
    <row r="12" spans="1:3" ht="30.75" customHeight="1">
      <c r="A12" s="2249" t="s">
        <v>1828</v>
      </c>
      <c r="B12" s="2253"/>
      <c r="C12" s="1154"/>
    </row>
    <row r="13" spans="1:3">
      <c r="B13" s="1164" t="s">
        <v>1827</v>
      </c>
      <c r="C13" s="1156">
        <v>80</v>
      </c>
    </row>
    <row r="14" spans="1:3">
      <c r="A14" s="2249" t="s">
        <v>1826</v>
      </c>
      <c r="B14" s="2253"/>
      <c r="C14" s="1154"/>
    </row>
    <row r="15" spans="1:3">
      <c r="B15" s="629" t="s">
        <v>1825</v>
      </c>
      <c r="C15" s="1156">
        <v>83</v>
      </c>
    </row>
    <row r="16" spans="1:3" ht="15" customHeight="1">
      <c r="A16" s="2249" t="s">
        <v>1824</v>
      </c>
      <c r="B16" s="2253"/>
      <c r="C16" s="1154"/>
    </row>
    <row r="17" spans="1:3">
      <c r="B17" s="629" t="s">
        <v>1823</v>
      </c>
      <c r="C17" s="1156">
        <v>74</v>
      </c>
    </row>
    <row r="18" spans="1:3">
      <c r="B18" s="629" t="s">
        <v>1822</v>
      </c>
      <c r="C18" s="1156">
        <v>75</v>
      </c>
    </row>
    <row r="19" spans="1:3">
      <c r="B19" s="629" t="s">
        <v>1821</v>
      </c>
      <c r="C19" s="1156">
        <v>76</v>
      </c>
    </row>
    <row r="20" spans="1:3">
      <c r="A20" s="2255" t="s">
        <v>1820</v>
      </c>
      <c r="B20" s="2256"/>
      <c r="C20" s="1154"/>
    </row>
    <row r="21" spans="1:3">
      <c r="A21" s="1161"/>
      <c r="B21" s="1160" t="s">
        <v>1819</v>
      </c>
      <c r="C21" s="1154"/>
    </row>
    <row r="22" spans="1:3">
      <c r="A22" s="1161"/>
      <c r="B22" s="629" t="s">
        <v>1818</v>
      </c>
      <c r="C22" s="1156">
        <v>59</v>
      </c>
    </row>
    <row r="23" spans="1:3">
      <c r="A23" s="2257" t="s">
        <v>1817</v>
      </c>
      <c r="B23" s="2258"/>
      <c r="C23" s="1154"/>
    </row>
    <row r="24" spans="1:3">
      <c r="B24" s="1165" t="s">
        <v>1839</v>
      </c>
      <c r="C24" s="1156">
        <v>1</v>
      </c>
    </row>
    <row r="25" spans="1:3">
      <c r="B25" s="1165" t="s">
        <v>1840</v>
      </c>
      <c r="C25" s="1156">
        <v>2</v>
      </c>
    </row>
    <row r="26" spans="1:3">
      <c r="B26" s="1165" t="s">
        <v>1841</v>
      </c>
      <c r="C26" s="1156">
        <v>3</v>
      </c>
    </row>
    <row r="27" spans="1:3">
      <c r="B27" s="629" t="s">
        <v>1874</v>
      </c>
      <c r="C27" s="1156">
        <v>87</v>
      </c>
    </row>
    <row r="28" spans="1:3">
      <c r="B28" s="629" t="s">
        <v>1875</v>
      </c>
      <c r="C28" s="1156">
        <v>88</v>
      </c>
    </row>
    <row r="29" spans="1:3">
      <c r="B29" s="629" t="s">
        <v>1842</v>
      </c>
      <c r="C29" s="1156">
        <v>89</v>
      </c>
    </row>
    <row r="30" spans="1:3">
      <c r="B30" s="629" t="s">
        <v>1843</v>
      </c>
      <c r="C30" s="1156">
        <v>90</v>
      </c>
    </row>
    <row r="31" spans="1:3">
      <c r="B31" s="629" t="s">
        <v>1844</v>
      </c>
      <c r="C31" s="1156">
        <v>91</v>
      </c>
    </row>
    <row r="32" spans="1:3">
      <c r="B32" s="629" t="s">
        <v>1845</v>
      </c>
      <c r="C32" s="1156">
        <v>92</v>
      </c>
    </row>
    <row r="33" spans="1:3">
      <c r="B33" s="629" t="s">
        <v>1846</v>
      </c>
      <c r="C33" s="1156">
        <v>93</v>
      </c>
    </row>
    <row r="34" spans="1:3">
      <c r="B34" s="629" t="s">
        <v>1847</v>
      </c>
      <c r="C34" s="1156">
        <v>94</v>
      </c>
    </row>
    <row r="35" spans="1:3">
      <c r="B35" s="629" t="s">
        <v>1848</v>
      </c>
      <c r="C35" s="1156">
        <v>95</v>
      </c>
    </row>
    <row r="36" spans="1:3">
      <c r="B36" s="629" t="s">
        <v>1849</v>
      </c>
      <c r="C36" s="1156">
        <v>96</v>
      </c>
    </row>
    <row r="37" spans="1:3">
      <c r="B37" s="629" t="s">
        <v>1850</v>
      </c>
      <c r="C37" s="1156">
        <v>97</v>
      </c>
    </row>
    <row r="38" spans="1:3">
      <c r="B38" s="629" t="s">
        <v>1851</v>
      </c>
      <c r="C38" s="1156">
        <v>98</v>
      </c>
    </row>
    <row r="39" spans="1:3">
      <c r="A39" s="2249" t="s">
        <v>1816</v>
      </c>
      <c r="B39" s="2253"/>
      <c r="C39" s="1154"/>
    </row>
    <row r="40" spans="1:3">
      <c r="B40" s="1165" t="s">
        <v>1815</v>
      </c>
      <c r="C40" s="1156">
        <v>4</v>
      </c>
    </row>
    <row r="41" spans="1:3">
      <c r="B41" s="1165" t="s">
        <v>1814</v>
      </c>
      <c r="C41" s="1156">
        <v>5</v>
      </c>
    </row>
    <row r="42" spans="1:3">
      <c r="B42" s="629" t="s">
        <v>1813</v>
      </c>
      <c r="C42" s="1156">
        <v>128</v>
      </c>
    </row>
    <row r="43" spans="1:3">
      <c r="B43" s="629" t="s">
        <v>1812</v>
      </c>
      <c r="C43" s="1156">
        <v>142</v>
      </c>
    </row>
    <row r="44" spans="1:3">
      <c r="A44" s="2249" t="s">
        <v>1811</v>
      </c>
      <c r="B44" s="2253"/>
      <c r="C44" s="1154"/>
    </row>
    <row r="45" spans="1:3">
      <c r="B45" s="1165" t="s">
        <v>1810</v>
      </c>
      <c r="C45" s="1156">
        <v>28</v>
      </c>
    </row>
    <row r="46" spans="1:3">
      <c r="B46" s="1165" t="s">
        <v>1809</v>
      </c>
      <c r="C46" s="1156">
        <v>29</v>
      </c>
    </row>
    <row r="47" spans="1:3">
      <c r="B47" s="629" t="s">
        <v>1856</v>
      </c>
      <c r="C47" s="1156">
        <v>143</v>
      </c>
    </row>
    <row r="48" spans="1:3">
      <c r="B48" s="629" t="s">
        <v>1857</v>
      </c>
      <c r="C48" s="1156">
        <v>144</v>
      </c>
    </row>
    <row r="49" spans="1:3">
      <c r="B49" s="629" t="s">
        <v>1858</v>
      </c>
      <c r="C49" s="1159">
        <v>145</v>
      </c>
    </row>
    <row r="50" spans="1:3">
      <c r="A50" s="1155"/>
      <c r="B50" s="629" t="s">
        <v>1859</v>
      </c>
      <c r="C50" s="1156">
        <v>146</v>
      </c>
    </row>
    <row r="51" spans="1:3">
      <c r="A51" s="1155"/>
      <c r="B51" s="629" t="s">
        <v>1860</v>
      </c>
      <c r="C51" s="1156">
        <v>147</v>
      </c>
    </row>
    <row r="52" spans="1:3">
      <c r="A52" s="2247" t="s">
        <v>1808</v>
      </c>
      <c r="B52" s="2248"/>
      <c r="C52" s="1154"/>
    </row>
    <row r="53" spans="1:3">
      <c r="A53" s="1155"/>
      <c r="B53" s="629" t="s">
        <v>1807</v>
      </c>
      <c r="C53" s="1156">
        <v>55</v>
      </c>
    </row>
    <row r="54" spans="1:3">
      <c r="A54" s="1155"/>
      <c r="B54" s="629" t="s">
        <v>1806</v>
      </c>
      <c r="C54" s="1156">
        <v>56</v>
      </c>
    </row>
    <row r="55" spans="1:3">
      <c r="A55" s="1155"/>
      <c r="B55" s="629" t="s">
        <v>2223</v>
      </c>
      <c r="C55" s="1156">
        <v>57</v>
      </c>
    </row>
    <row r="56" spans="1:3">
      <c r="A56" s="2247" t="s">
        <v>1805</v>
      </c>
      <c r="B56" s="2248"/>
      <c r="C56" s="1154"/>
    </row>
    <row r="57" spans="1:3">
      <c r="A57" s="1158"/>
      <c r="B57" s="1157" t="s">
        <v>1804</v>
      </c>
      <c r="C57" s="1154"/>
    </row>
    <row r="58" spans="1:3">
      <c r="A58" s="1161"/>
      <c r="B58" s="629" t="s">
        <v>1818</v>
      </c>
      <c r="C58" s="1156">
        <v>59</v>
      </c>
    </row>
    <row r="59" spans="1:3" ht="30" customHeight="1">
      <c r="A59" s="2247" t="s">
        <v>1803</v>
      </c>
      <c r="B59" s="2248"/>
      <c r="C59" s="1154"/>
    </row>
    <row r="60" spans="1:3">
      <c r="A60" s="1155"/>
      <c r="B60" s="629" t="s">
        <v>1802</v>
      </c>
      <c r="C60" s="1156">
        <v>36</v>
      </c>
    </row>
    <row r="61" spans="1:3">
      <c r="A61" s="1155"/>
      <c r="B61" s="629" t="s">
        <v>1801</v>
      </c>
      <c r="C61" s="1156">
        <v>37</v>
      </c>
    </row>
    <row r="62" spans="1:3">
      <c r="A62" s="1155"/>
      <c r="B62" s="629" t="s">
        <v>1880</v>
      </c>
      <c r="C62" s="1156">
        <v>38</v>
      </c>
    </row>
    <row r="63" spans="1:3">
      <c r="A63" s="1155"/>
      <c r="B63" s="629" t="s">
        <v>1876</v>
      </c>
      <c r="C63" s="1156">
        <v>39</v>
      </c>
    </row>
    <row r="64" spans="1:3">
      <c r="A64" s="1155"/>
      <c r="B64" s="629" t="s">
        <v>1877</v>
      </c>
      <c r="C64" s="1156">
        <v>40</v>
      </c>
    </row>
    <row r="65" spans="1:3">
      <c r="A65" s="1155"/>
      <c r="B65" s="629" t="s">
        <v>1878</v>
      </c>
      <c r="C65" s="1156">
        <v>41</v>
      </c>
    </row>
    <row r="66" spans="1:3">
      <c r="A66" s="1155"/>
      <c r="B66" s="629" t="s">
        <v>1879</v>
      </c>
      <c r="C66" s="1156">
        <v>42</v>
      </c>
    </row>
    <row r="67" spans="1:3">
      <c r="A67" s="1155"/>
      <c r="B67" s="629" t="s">
        <v>1800</v>
      </c>
      <c r="C67" s="1156">
        <v>43</v>
      </c>
    </row>
    <row r="68" spans="1:3">
      <c r="A68" s="1155"/>
      <c r="B68" s="629" t="s">
        <v>1799</v>
      </c>
      <c r="C68" s="1156">
        <v>45</v>
      </c>
    </row>
    <row r="69" spans="1:3">
      <c r="A69" s="1155"/>
      <c r="B69" s="629" t="s">
        <v>1798</v>
      </c>
      <c r="C69" s="1156">
        <v>110</v>
      </c>
    </row>
    <row r="70" spans="1:3">
      <c r="A70" s="1155"/>
      <c r="B70" s="629" t="s">
        <v>1797</v>
      </c>
      <c r="C70" s="1156">
        <v>111</v>
      </c>
    </row>
    <row r="71" spans="1:3">
      <c r="A71" s="1155"/>
      <c r="B71" s="629" t="s">
        <v>1796</v>
      </c>
      <c r="C71" s="1156">
        <v>112</v>
      </c>
    </row>
    <row r="72" spans="1:3">
      <c r="A72" s="1155"/>
      <c r="B72" s="629" t="s">
        <v>1795</v>
      </c>
      <c r="C72" s="1156">
        <v>113</v>
      </c>
    </row>
    <row r="73" spans="1:3">
      <c r="A73" s="1155"/>
      <c r="B73" s="629" t="s">
        <v>2225</v>
      </c>
      <c r="C73" s="1156">
        <v>114</v>
      </c>
    </row>
    <row r="74" spans="1:3">
      <c r="A74" s="1155"/>
      <c r="B74" s="629" t="s">
        <v>2226</v>
      </c>
      <c r="C74" s="1156">
        <v>115</v>
      </c>
    </row>
    <row r="75" spans="1:3">
      <c r="A75" s="1155"/>
      <c r="B75" s="629" t="s">
        <v>1861</v>
      </c>
      <c r="C75" s="1156">
        <v>116</v>
      </c>
    </row>
    <row r="76" spans="1:3">
      <c r="A76" s="1155"/>
      <c r="B76" s="629" t="s">
        <v>1862</v>
      </c>
      <c r="C76" s="1156">
        <v>117</v>
      </c>
    </row>
    <row r="77" spans="1:3">
      <c r="A77" s="1155"/>
      <c r="B77" s="629" t="s">
        <v>1863</v>
      </c>
      <c r="C77" s="1156">
        <v>118</v>
      </c>
    </row>
    <row r="78" spans="1:3">
      <c r="A78" s="1155"/>
      <c r="B78" s="629" t="s">
        <v>1864</v>
      </c>
      <c r="C78" s="1156">
        <v>119</v>
      </c>
    </row>
    <row r="79" spans="1:3">
      <c r="A79" s="1155"/>
      <c r="B79" s="629" t="s">
        <v>1865</v>
      </c>
      <c r="C79" s="1156">
        <v>120</v>
      </c>
    </row>
    <row r="80" spans="1:3">
      <c r="A80" s="1155"/>
      <c r="B80" s="629" t="s">
        <v>1866</v>
      </c>
      <c r="C80" s="1156">
        <v>121</v>
      </c>
    </row>
    <row r="81" spans="1:3">
      <c r="A81" s="1155"/>
      <c r="B81" s="629" t="s">
        <v>1867</v>
      </c>
      <c r="C81" s="1156">
        <v>122</v>
      </c>
    </row>
    <row r="82" spans="1:3">
      <c r="A82" s="1155"/>
      <c r="B82" s="629" t="s">
        <v>1868</v>
      </c>
      <c r="C82" s="1156">
        <v>123</v>
      </c>
    </row>
    <row r="83" spans="1:3">
      <c r="A83" s="1155"/>
      <c r="B83" s="629" t="s">
        <v>1869</v>
      </c>
      <c r="C83" s="1156">
        <v>124</v>
      </c>
    </row>
    <row r="84" spans="1:3">
      <c r="A84" s="1155"/>
      <c r="B84" s="629" t="s">
        <v>1870</v>
      </c>
      <c r="C84" s="1156">
        <v>125</v>
      </c>
    </row>
    <row r="85" spans="1:3">
      <c r="A85" s="1155"/>
      <c r="B85" s="629" t="s">
        <v>1871</v>
      </c>
      <c r="C85" s="1156">
        <v>126</v>
      </c>
    </row>
    <row r="86" spans="1:3">
      <c r="A86" s="1155"/>
      <c r="B86" s="629" t="s">
        <v>1872</v>
      </c>
      <c r="C86" s="1156">
        <v>127</v>
      </c>
    </row>
    <row r="87" spans="1:3">
      <c r="A87" s="1155"/>
      <c r="B87" s="629" t="s">
        <v>1794</v>
      </c>
      <c r="C87" s="1156">
        <v>153</v>
      </c>
    </row>
    <row r="88" spans="1:3">
      <c r="A88" s="1155"/>
      <c r="B88" s="629" t="s">
        <v>1793</v>
      </c>
      <c r="C88" s="1156">
        <v>154</v>
      </c>
    </row>
    <row r="89" spans="1:3" ht="30" customHeight="1">
      <c r="A89" s="2247" t="s">
        <v>1792</v>
      </c>
      <c r="B89" s="2248"/>
      <c r="C89" s="1154"/>
    </row>
    <row r="90" spans="1:3">
      <c r="A90" s="1155"/>
      <c r="B90" s="629" t="s">
        <v>1791</v>
      </c>
      <c r="C90" s="1156">
        <v>104</v>
      </c>
    </row>
    <row r="91" spans="1:3">
      <c r="A91" s="1155"/>
      <c r="B91" s="629" t="s">
        <v>1790</v>
      </c>
      <c r="C91" s="1156">
        <v>105</v>
      </c>
    </row>
    <row r="92" spans="1:3" ht="60.75" customHeight="1">
      <c r="A92" s="2247" t="s">
        <v>1789</v>
      </c>
      <c r="B92" s="2248"/>
      <c r="C92" s="1154"/>
    </row>
    <row r="93" spans="1:3">
      <c r="A93" s="1155"/>
      <c r="B93" s="629" t="s">
        <v>1788</v>
      </c>
      <c r="C93" s="1156">
        <v>69</v>
      </c>
    </row>
    <row r="94" spans="1:3">
      <c r="A94" s="1155"/>
      <c r="B94" s="629" t="s">
        <v>1787</v>
      </c>
      <c r="C94" s="1156">
        <v>70</v>
      </c>
    </row>
    <row r="95" spans="1:3" ht="45" customHeight="1">
      <c r="A95" s="2247" t="s">
        <v>1786</v>
      </c>
      <c r="B95" s="2248"/>
      <c r="C95" s="1154"/>
    </row>
    <row r="96" spans="1:3">
      <c r="A96" s="1155"/>
      <c r="B96" s="629" t="s">
        <v>1852</v>
      </c>
      <c r="C96" s="1156">
        <v>106</v>
      </c>
    </row>
    <row r="97" spans="1:3">
      <c r="A97" s="1155"/>
      <c r="B97" s="629" t="s">
        <v>1853</v>
      </c>
      <c r="C97" s="1156">
        <v>107</v>
      </c>
    </row>
    <row r="98" spans="1:3">
      <c r="A98" s="1155"/>
      <c r="B98" s="1157" t="s">
        <v>1785</v>
      </c>
      <c r="C98" s="1156"/>
    </row>
    <row r="99" spans="1:3" ht="30" customHeight="1">
      <c r="A99" s="2249" t="s">
        <v>1784</v>
      </c>
      <c r="B99" s="2254"/>
      <c r="C99" s="1154"/>
    </row>
    <row r="100" spans="1:3">
      <c r="A100" s="1155"/>
      <c r="B100" s="1165" t="s">
        <v>1841</v>
      </c>
      <c r="C100" s="1156">
        <v>3</v>
      </c>
    </row>
    <row r="101" spans="1:3">
      <c r="A101" s="1155"/>
      <c r="B101" s="629" t="s">
        <v>1854</v>
      </c>
      <c r="C101" s="1156">
        <v>93</v>
      </c>
    </row>
    <row r="102" spans="1:3">
      <c r="A102" s="1155"/>
      <c r="B102" s="350" t="s">
        <v>1855</v>
      </c>
      <c r="C102" s="1156">
        <v>94</v>
      </c>
    </row>
    <row r="103" spans="1:3">
      <c r="A103" s="1155"/>
      <c r="B103" s="1157" t="s">
        <v>1783</v>
      </c>
      <c r="C103" s="1156"/>
    </row>
    <row r="104" spans="1:3" ht="29.25" customHeight="1">
      <c r="A104" s="2247" t="s">
        <v>1782</v>
      </c>
      <c r="B104" s="2248"/>
      <c r="C104" s="1154"/>
    </row>
    <row r="105" spans="1:3">
      <c r="A105" s="1155"/>
      <c r="B105" s="629" t="s">
        <v>2224</v>
      </c>
      <c r="C105" s="1154"/>
    </row>
  </sheetData>
  <mergeCells count="19">
    <mergeCell ref="A99:B99"/>
    <mergeCell ref="A104:B104"/>
    <mergeCell ref="A20:B20"/>
    <mergeCell ref="A23:B23"/>
    <mergeCell ref="A39:B39"/>
    <mergeCell ref="A44:B44"/>
    <mergeCell ref="A52:B52"/>
    <mergeCell ref="A56:B56"/>
    <mergeCell ref="A95:B95"/>
    <mergeCell ref="C1:C2"/>
    <mergeCell ref="A59:B59"/>
    <mergeCell ref="A89:B89"/>
    <mergeCell ref="A92:B92"/>
    <mergeCell ref="A3:B3"/>
    <mergeCell ref="A2:B2"/>
    <mergeCell ref="A9:B9"/>
    <mergeCell ref="A16:B16"/>
    <mergeCell ref="A14:B14"/>
    <mergeCell ref="A12:B12"/>
  </mergeCells>
  <hyperlinks>
    <hyperlink ref="B13" location="'80 ONDCP Drug Consumption'!A1" display="Domestic Drug Consumption"/>
    <hyperlink ref="B24" location="'1 NSDUH Num Users'!A1" display="Number of Users of Illicit Drugs"/>
    <hyperlink ref="B25" location="'2 NSDUH Pct Users'!A1" display="Percentage of Users of Illicit Drugs"/>
    <hyperlink ref="B26" location="'3 NSDUH Rx'!A1" display="Numbers and Percentages Reporting Nonmedical Use of Psychotherapeutic Drugs"/>
    <hyperlink ref="B40" location="'4 NSDUH Employment Status'!A1" display="Percent Illicit Drug Use by Current Employment Status"/>
    <hyperlink ref="B41" location="'5 Quest Workforce'!A1" display="Percentages Testing Positive for Specific Drugs in the General Workforce"/>
    <hyperlink ref="B100" location="'3 NSDUH Rx'!A1" display="Numbers and Percentages Reporting Nonmedical Use of Psychotherapeutic Drugs"/>
    <hyperlink ref="B45" location="'28 NSDUH Probation Use'!A1" display="Illicit Drug Use in the Past Month among Probationers"/>
    <hyperlink ref="B46" location="'29 NSDUH Parolee Use'!A1" display="Illicit Drug Use in the Past Month among Persons under Parole or Supervised Release"/>
    <hyperlink ref="B4" location="'79 Domestic Seizures'!A1" display="Seizures of Cocaine, Heroin, Cannabis, and Methamphetamine"/>
    <hyperlink ref="B5" location="'82 NSS MDMA Seizure'!A1" display="Domestic Seizures of MDMA"/>
    <hyperlink ref="B6" location="'78 CBP Drug seizures'!A1" display="Drug Seizures by Customs and Border Protection"/>
    <hyperlink ref="B7" location="'85 NFLIS Samples'!A1" display="Drugs Most Commonly Identified by State and Local Forensic Laboratories"/>
    <hyperlink ref="B8" location="'86 NFLIS Samples low'!A1" display="Drugs Less Commonly Identified by State and Local Forensic Laboratories"/>
    <hyperlink ref="B10" location="'163 USG Potential Heroin Prod'!A1" display="Potential Production of Heroin"/>
    <hyperlink ref="B11" location="'164 INCSR Andean Coca Cult'!A1" display="Potential Cocaine Production"/>
    <hyperlink ref="B15" location="'83 ARCOS'!A1" display="Controlled Substance Transactions By Drug and Business Activity"/>
    <hyperlink ref="B17" location="'74 DEA Price Purity COC '!A1" display="Cocaine Price and Purity"/>
    <hyperlink ref="B18" location="'75 DEA Price Purity HER'!A1" display="Heroin Price and Purity"/>
    <hyperlink ref="B19" location="'76 DEA Price Purity METH'!A1" display="Methamphetamine Price and Purity"/>
    <hyperlink ref="B22" location="'59 DOJ Fed_prosecutions'!A1" display="Federal Drug Trafficking Prosecutions"/>
    <hyperlink ref="B27" location="'87 NSDUH State Any Illicit '!A1" display="Number of Past Month Users of Illicit Drugs, by State"/>
    <hyperlink ref="B28" location="'88 NSDUH State Any Illicit Pct'!A1" display="Percentage of Past Month Users of Illicit Drugs, by State"/>
    <hyperlink ref="B29" location="'89 NSDUH State Cannabis Use'!A1" display="Number of Past Month Users of Marijuana, by State"/>
    <hyperlink ref="B30" location="'90 NSDUH State Cannabis Use Pct'!A1" display="Percentage of Past Month Users of Marijuana, by State"/>
    <hyperlink ref="B31" location="'91 NSDUH State Cocaine Use'!A1" display="Number of Past Year Users of Cocaine by State"/>
    <hyperlink ref="B32" location="'92 NSDUH State Cocaine Use Pct'!A1" display="Percentage of Past Year Users of Cocaine by State"/>
    <hyperlink ref="B33" location="'93 NSDUH State Pain Relieve'!A1" display="Number of Past Year Misusers of Pain Relievers by State"/>
    <hyperlink ref="B34" location="'94 NSDUH State Pain Relieve Pct'!A1" display="Percentage of Past Year Misusers of Pain Relievers by State"/>
    <hyperlink ref="B35" location="'95 YRBS State MRJ Use'!A1" display="Percentage of High School Students Who Used Marijuana in the Past Month by State"/>
    <hyperlink ref="B36" location="'96 YRBS State COC life'!A1" display="Percentage of High School Students Who Ever Used Cocaine by State"/>
    <hyperlink ref="B37" location="'97 YRBS State Rx'!A1" display="Percentage of High School Students Who Ever Took Prescription Drugs without a Doctor’s Prescription by State"/>
    <hyperlink ref="B38" location="'98 YRBS State Steroid'!A1" display="Percentage of High School Students Who Ever Took Steroids without a Doctor’s Prescription by State"/>
    <hyperlink ref="B42" location="'128 ONDCP Drug Abuse Cost'!A1" display="Economic Costs of Drug Abuse, States and Jurisdictions"/>
    <hyperlink ref="B43" location="'142 ONDCP Local Costs'!A1" display="Economic Costs of Drug Abuse, 25 Metropolitan Statistical Areas"/>
    <hyperlink ref="B47" location="'143 ADAM Any Drug'!A1" display="Percentage of Adult Male Booked Arrestees Who Tested Positive for Any Drug"/>
    <hyperlink ref="B48" location="'144 ADAM Marijuana'!A1" display="Percentage of Adult Male Booked Arrestees Who Tested Positive for Marijuana"/>
    <hyperlink ref="B49" location="'145 ADAM Cocaine'!A1" display="Percentage of Adult Male Booked Arrestees Who Tested Positive for Cocaine"/>
    <hyperlink ref="B50" location="'146 ADAM Opiates'!A1" display="Percentage of Adult Male Booked Arrestees Who Tested Positive for Opiates"/>
    <hyperlink ref="B51" location="'147 ADAM Meth'!A1" display="Percentage of Adult Male Booked Arrestees Who Tested Positive for Methamphetamine"/>
    <hyperlink ref="B53" location="'55 UCR Arrests'!A1" display="Number of Drug Arrests"/>
    <hyperlink ref="B54" location="'56 UCR Arrests by Race Num'!A1" display="Number of Drug Arrests, by Race"/>
    <hyperlink ref="B55" location="'57 UCR Arrests by Race Rate'!A1" display="Rates of Drug Arrests, by Race"/>
    <hyperlink ref="B58" location="'59 DOJ Fed_prosecutions'!A1" display="Federal Drug Trafficking Prosecutions"/>
    <hyperlink ref="B105" r:id="rId1"/>
    <hyperlink ref="B60" location="'36 NVSS Drug Indcd Deaths Num'!A1" display="Number of Drug-Induced Deaths, by Sex and Race"/>
    <hyperlink ref="B61" location="'37 NVSS Drug Indcd Death Rate'!A1" display="Rate of Drug-Induced Deaths, by Sex and Race"/>
    <hyperlink ref="B62" location="'38 NVSS All Drug Poisoni'!A1" display="Drug Overdose Deaths, by Specific Drugs Involved"/>
    <hyperlink ref="B63" location="'39 NVSS Drug Poisoning OPIs'!A1" display="Drug Overdose Deaths Involving Opioids"/>
    <hyperlink ref="B64" location="'40 NVSS Accid Drug Poisoning'!A1" display="Unintentional Drug Overdose Deaths, by Drug Involved"/>
    <hyperlink ref="B65" location="'41 NVSS Drug Poisoning Males'!A1" display="Drug Overdose Deaths among Males, by Drug Involved"/>
    <hyperlink ref="B66" location="'42 NVSS Drug Poisoning Females'!A1" display="Overdose Deaths among Females, by Drug Involved"/>
    <hyperlink ref="B67" location="'43 NVSS Injury Deaths '!A1" display="Injury Deaths from Various Causes"/>
    <hyperlink ref="B87" location="'153 NVSS CO All OD Num'!A1" display="Number of Drug Overdose Deaths, by Large County"/>
    <hyperlink ref="B88" location="'154 NVSS CO All OD Rate'!A1" display="Rate of Drug Overdose Deaths, by Large County"/>
    <hyperlink ref="B68" location="'45 HCUP Opioid'!A1" display="Opioid-Related Emergency Department Visits"/>
    <hyperlink ref="B69" location="'110 NVSS ST Drug Induced Num'!A1" display="Number of Drug-Induced Deaths, by State"/>
    <hyperlink ref="B70" location="'111 NVSS ST Drug Induced Rates'!A1" display="Rate of Drug-Induced Deaths, by State"/>
    <hyperlink ref="B71" location="'112 NVSS ST Drug Poison Num'!A1" display="Number of Drug Overdose Deaths, by State"/>
    <hyperlink ref="B72" location="'113 NVSS ST Drug Poison Rate'!A1" display="Rate of Drug Overdose Deaths, by State"/>
    <hyperlink ref="B73" location="'114 NVSS ST DrugPoison MedsNum'!A1" display="Number of Drug Overdose Deaths Involving Medications, by State"/>
    <hyperlink ref="B74" location="'115 NVSS ST DrugPoison MedsRate'!A1" display="Rate of Drug Overdose Deaths Involving Medications, by State"/>
    <hyperlink ref="B75" location="'116 NVSS ST DrugPoison AnyOpN'!A1" display="Number of Drug Overdose Deaths Involving Opioids, by State"/>
    <hyperlink ref="B76" location="'117 NVSS ST DrugPoison AnyOpR'!A1" display="Rate of Drug Overdose Deaths Involving Opioids, by State"/>
    <hyperlink ref="B77" location="'118 NVSS ST DrugPoison OpAnN'!A1" display="Number of Drug Overdose Deaths Involving Opioid Analgesics, by State"/>
    <hyperlink ref="B78" location="'119 NVSS ST DrugPoison OpAnR'!A1" display="Rate of Drug Overdose Deaths Involving Opioid Analgesics, by State"/>
    <hyperlink ref="B79" location="'120 NVSS ST DrugPoison HerN'!A1" display="Number of Drug Overdose Deaths Involving Heroin, by State"/>
    <hyperlink ref="B80" location="'121 NVSS ST DrugPoison HerR'!A1" display="Rate of Drug Overdose Deaths Involving Heroin, by State"/>
    <hyperlink ref="B81" location="'122 NVSS ST DrugPoison T40-4N'!A1" display="Number of Drug Overdose Deaths Involving Synthetic Opioids Other than Methadone, by State"/>
    <hyperlink ref="B82" location="'123 NVSS ST DrugPoison T40-4R'!A1" display="Rate of Drug Overdose Deaths Involving Synthetic Opioids Other than Methadone, by State"/>
    <hyperlink ref="B83" location="'124 NVSS ST DrugPoison CocN '!A1" display="Number of Drug Overdose Deaths Involving Cocaine, by State"/>
    <hyperlink ref="B84" location="'125 NVSS ST DrugPoison CocR'!A1" display="Rate of Drug Overdose Deaths Involving Cocaine, by State"/>
    <hyperlink ref="B85" location="'126 NVSS ST DrugPoison StiN'!A1" display="Number of Drug Overdose Deaths Involving Psychostimulants, by State"/>
    <hyperlink ref="B86" location="'127 NVSS ST DrugPoison StiR'!A1" display="Rate of Drug Overdose Deaths Involving Psychostimulants, by State"/>
    <hyperlink ref="B90" location="'104 NSDUH State DUD Num'!A1" display="Number of Illicit Drug Use Disorders, by State"/>
    <hyperlink ref="B91" location="'105 NSDUH State DUD Pct'!A1" display="Percentage of Illicit Drug Use Disorders, by State"/>
    <hyperlink ref="B93" location="'69 TEDS Tx Admits NUM'!A1" display="Number of Treatment Admissions by Primary Substances of Abuse"/>
    <hyperlink ref="B94" location="'70 TEDS Tx Admits PCT'!A1" display="Rate of Treatment Admissions by Primary Substances of Abuse"/>
    <hyperlink ref="B96" location="'106 NSDUH State Need Tx Num'!A1" display="Number Needing but Not Receiving Treatment for an Illicit Drug Problem, by State"/>
    <hyperlink ref="B97" location="'107 NSDUH State Need Tx Pct'!A1" display="Percentage Needing but Not Receiving Treatment for an Illicit Drug Problem, by State"/>
    <hyperlink ref="B101" location="'93 NSDUH State Pain Relieve'!A1" display="Number of Past Year Misusers of Pain Relievers, by State"/>
  </hyperlinks>
  <pageMargins left="0.7" right="0.7" top="0.75" bottom="0.75" header="0.3" footer="0.3"/>
  <pageSetup scale="83" fitToHeight="5"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FF00"/>
  </sheetPr>
  <dimension ref="A1:S56"/>
  <sheetViews>
    <sheetView showGridLines="0" workbookViewId="0">
      <selection sqref="A1:M2"/>
    </sheetView>
  </sheetViews>
  <sheetFormatPr defaultColWidth="9.140625" defaultRowHeight="12.75"/>
  <cols>
    <col min="1" max="1" width="4.5703125" style="350" customWidth="1"/>
    <col min="2" max="2" width="2.5703125" style="350" customWidth="1"/>
    <col min="3" max="3" width="3" style="350" customWidth="1"/>
    <col min="4" max="5" width="7.7109375" style="350" customWidth="1"/>
    <col min="6" max="6" width="9.140625" style="350"/>
    <col min="7" max="7" width="8.28515625" style="350" customWidth="1"/>
    <col min="8" max="8" width="9.140625" style="350"/>
    <col min="9" max="9" width="8.42578125" style="350" customWidth="1"/>
    <col min="10" max="10" width="8.140625" style="350" customWidth="1"/>
    <col min="11" max="11" width="8.42578125" style="350" customWidth="1"/>
    <col min="12" max="12" width="8.7109375" style="350" customWidth="1"/>
    <col min="13" max="13" width="10.42578125" style="350" customWidth="1"/>
    <col min="14" max="16384" width="9.140625" style="350"/>
  </cols>
  <sheetData>
    <row r="1" spans="1:19" ht="12.75" customHeight="1">
      <c r="A1" s="2458" t="s">
        <v>1422</v>
      </c>
      <c r="B1" s="2458"/>
      <c r="C1" s="2458"/>
      <c r="D1" s="2458"/>
      <c r="E1" s="2458"/>
      <c r="F1" s="2458"/>
      <c r="G1" s="2458"/>
      <c r="H1" s="2458"/>
      <c r="I1" s="2458"/>
      <c r="J1" s="2458"/>
      <c r="K1" s="2458"/>
      <c r="L1" s="2458"/>
      <c r="M1" s="2458"/>
    </row>
    <row r="2" spans="1:19">
      <c r="A2" s="2413"/>
      <c r="B2" s="2413"/>
      <c r="C2" s="2413"/>
      <c r="D2" s="2413"/>
      <c r="E2" s="2413"/>
      <c r="F2" s="2413"/>
      <c r="G2" s="2413"/>
      <c r="H2" s="2413"/>
      <c r="I2" s="2413"/>
      <c r="J2" s="2413"/>
      <c r="K2" s="2413"/>
      <c r="L2" s="2413"/>
      <c r="M2" s="2413"/>
    </row>
    <row r="3" spans="1:19" ht="12.75" customHeight="1">
      <c r="A3" s="2450" t="s">
        <v>51</v>
      </c>
      <c r="B3" s="2451"/>
      <c r="C3" s="2451"/>
      <c r="D3" s="2279" t="s">
        <v>52</v>
      </c>
      <c r="E3" s="2279"/>
      <c r="F3" s="2279" t="s">
        <v>53</v>
      </c>
      <c r="G3" s="2279"/>
      <c r="H3" s="2279"/>
      <c r="I3" s="2279" t="s">
        <v>54</v>
      </c>
      <c r="J3" s="2279"/>
      <c r="K3" s="2279"/>
      <c r="L3" s="2279"/>
      <c r="M3" s="2419" t="s">
        <v>517</v>
      </c>
    </row>
    <row r="4" spans="1:19" ht="40.9" customHeight="1">
      <c r="A4" s="2452"/>
      <c r="B4" s="2451"/>
      <c r="C4" s="2451"/>
      <c r="D4" s="601" t="s">
        <v>55</v>
      </c>
      <c r="E4" s="601" t="s">
        <v>56</v>
      </c>
      <c r="F4" s="601" t="s">
        <v>57</v>
      </c>
      <c r="G4" s="601" t="s">
        <v>58</v>
      </c>
      <c r="H4" s="601" t="s">
        <v>59</v>
      </c>
      <c r="I4" s="601" t="s">
        <v>60</v>
      </c>
      <c r="J4" s="601" t="s">
        <v>61</v>
      </c>
      <c r="K4" s="601" t="s">
        <v>62</v>
      </c>
      <c r="L4" s="601" t="s">
        <v>63</v>
      </c>
      <c r="M4" s="2419"/>
      <c r="O4" s="246"/>
      <c r="P4" s="246"/>
      <c r="Q4" s="246"/>
      <c r="R4" s="246"/>
      <c r="S4" s="246"/>
    </row>
    <row r="5" spans="1:19" ht="15.95" customHeight="1">
      <c r="A5" s="2448" t="s">
        <v>818</v>
      </c>
      <c r="B5" s="2453"/>
      <c r="C5" s="2453"/>
      <c r="D5" s="2453"/>
      <c r="E5" s="2453"/>
      <c r="F5" s="2453"/>
      <c r="G5" s="2453"/>
      <c r="H5" s="2453"/>
      <c r="I5" s="2453"/>
      <c r="J5" s="2453"/>
      <c r="K5" s="2453"/>
      <c r="L5" s="2453"/>
      <c r="M5" s="2453"/>
    </row>
    <row r="6" spans="1:19">
      <c r="A6" s="2271">
        <v>1990</v>
      </c>
      <c r="B6" s="2300"/>
      <c r="C6" s="2446"/>
      <c r="D6" s="590">
        <v>62.2</v>
      </c>
      <c r="E6" s="591">
        <v>55</v>
      </c>
      <c r="F6" s="87"/>
      <c r="G6" s="87"/>
      <c r="H6" s="87"/>
      <c r="I6" s="590">
        <v>50.1</v>
      </c>
      <c r="J6" s="481">
        <v>57</v>
      </c>
      <c r="K6" s="481">
        <v>61.2</v>
      </c>
      <c r="L6" s="591">
        <v>65.599999999999994</v>
      </c>
      <c r="M6" s="511">
        <v>58.6</v>
      </c>
    </row>
    <row r="7" spans="1:19">
      <c r="A7" s="2270">
        <v>1991</v>
      </c>
      <c r="B7" s="2292"/>
      <c r="C7" s="2447"/>
      <c r="D7" s="242">
        <v>53</v>
      </c>
      <c r="E7" s="39">
        <v>49</v>
      </c>
      <c r="F7" s="87"/>
      <c r="G7" s="87"/>
      <c r="H7" s="87"/>
      <c r="I7" s="395"/>
      <c r="J7" s="87"/>
      <c r="K7" s="87"/>
      <c r="L7" s="88"/>
      <c r="M7" s="73">
        <v>51</v>
      </c>
    </row>
    <row r="8" spans="1:19">
      <c r="A8" s="2271">
        <v>1993</v>
      </c>
      <c r="B8" s="2300"/>
      <c r="C8" s="2446"/>
      <c r="D8" s="590">
        <v>50.1</v>
      </c>
      <c r="E8" s="591">
        <v>45.9</v>
      </c>
      <c r="F8" s="481">
        <v>49.9</v>
      </c>
      <c r="G8" s="481">
        <v>42.5</v>
      </c>
      <c r="H8" s="481">
        <v>50.8</v>
      </c>
      <c r="I8" s="590">
        <v>40.5</v>
      </c>
      <c r="J8" s="481">
        <v>44</v>
      </c>
      <c r="K8" s="481">
        <v>49.7</v>
      </c>
      <c r="L8" s="591">
        <v>56.4</v>
      </c>
      <c r="M8" s="511">
        <v>48</v>
      </c>
    </row>
    <row r="9" spans="1:19">
      <c r="A9" s="2275">
        <v>1995</v>
      </c>
      <c r="B9" s="2296"/>
      <c r="C9" s="2442"/>
      <c r="D9" s="242">
        <v>53.2</v>
      </c>
      <c r="E9" s="39">
        <v>49.9</v>
      </c>
      <c r="F9" s="38">
        <v>54.1</v>
      </c>
      <c r="G9" s="38">
        <v>42</v>
      </c>
      <c r="H9" s="38">
        <v>54.7</v>
      </c>
      <c r="I9" s="242">
        <v>45.5</v>
      </c>
      <c r="J9" s="38">
        <v>49.5</v>
      </c>
      <c r="K9" s="38">
        <v>53.7</v>
      </c>
      <c r="L9" s="39">
        <v>56.5</v>
      </c>
      <c r="M9" s="73">
        <v>51.6</v>
      </c>
    </row>
    <row r="10" spans="1:19">
      <c r="A10" s="2271">
        <v>1997</v>
      </c>
      <c r="B10" s="2300"/>
      <c r="C10" s="2446"/>
      <c r="D10" s="590">
        <v>53.3</v>
      </c>
      <c r="E10" s="591">
        <v>47.8</v>
      </c>
      <c r="F10" s="481">
        <v>54</v>
      </c>
      <c r="G10" s="481">
        <v>36.9</v>
      </c>
      <c r="H10" s="481">
        <v>53.9</v>
      </c>
      <c r="I10" s="590">
        <v>44.2</v>
      </c>
      <c r="J10" s="481">
        <v>47.2</v>
      </c>
      <c r="K10" s="481">
        <v>53.2</v>
      </c>
      <c r="L10" s="591">
        <v>57.3</v>
      </c>
      <c r="M10" s="511">
        <v>50.8</v>
      </c>
    </row>
    <row r="11" spans="1:19">
      <c r="A11" s="2275">
        <v>1999</v>
      </c>
      <c r="B11" s="2296"/>
      <c r="C11" s="2442"/>
      <c r="D11" s="242">
        <v>52.3</v>
      </c>
      <c r="E11" s="39">
        <v>47.7</v>
      </c>
      <c r="F11" s="38">
        <v>52.5</v>
      </c>
      <c r="G11" s="38">
        <v>39.9</v>
      </c>
      <c r="H11" s="38">
        <v>52.8</v>
      </c>
      <c r="I11" s="242">
        <v>40.6</v>
      </c>
      <c r="J11" s="38">
        <v>49.7</v>
      </c>
      <c r="K11" s="38">
        <v>50.9</v>
      </c>
      <c r="L11" s="39">
        <v>61.7</v>
      </c>
      <c r="M11" s="73">
        <v>50</v>
      </c>
    </row>
    <row r="12" spans="1:19">
      <c r="A12" s="2271">
        <v>2001</v>
      </c>
      <c r="B12" s="2300"/>
      <c r="C12" s="2446"/>
      <c r="D12" s="590">
        <v>49.2</v>
      </c>
      <c r="E12" s="591">
        <v>45</v>
      </c>
      <c r="F12" s="481">
        <v>50.4</v>
      </c>
      <c r="G12" s="481">
        <v>32.700000000000003</v>
      </c>
      <c r="H12" s="481">
        <v>49.2</v>
      </c>
      <c r="I12" s="590">
        <v>41.1</v>
      </c>
      <c r="J12" s="481">
        <v>45.2</v>
      </c>
      <c r="K12" s="481">
        <v>49.3</v>
      </c>
      <c r="L12" s="591">
        <v>55.2</v>
      </c>
      <c r="M12" s="511">
        <v>47.1</v>
      </c>
    </row>
    <row r="13" spans="1:19">
      <c r="A13" s="2275">
        <v>2003</v>
      </c>
      <c r="B13" s="2296"/>
      <c r="C13" s="2442"/>
      <c r="D13" s="242">
        <v>43.8</v>
      </c>
      <c r="E13" s="39">
        <v>45.8</v>
      </c>
      <c r="F13" s="38">
        <v>47.1</v>
      </c>
      <c r="G13" s="38">
        <v>37.4</v>
      </c>
      <c r="H13" s="38">
        <v>45.6</v>
      </c>
      <c r="I13" s="242">
        <v>36.200000000000003</v>
      </c>
      <c r="J13" s="38">
        <v>43.5</v>
      </c>
      <c r="K13" s="38">
        <v>47</v>
      </c>
      <c r="L13" s="39">
        <v>55.9</v>
      </c>
      <c r="M13" s="73">
        <v>44.9</v>
      </c>
    </row>
    <row r="14" spans="1:19">
      <c r="A14" s="2271">
        <v>2005</v>
      </c>
      <c r="B14" s="2300"/>
      <c r="C14" s="2446"/>
      <c r="D14" s="590">
        <v>43.8</v>
      </c>
      <c r="E14" s="591">
        <v>42.8</v>
      </c>
      <c r="F14" s="481">
        <v>46.4</v>
      </c>
      <c r="G14" s="481">
        <v>31.2</v>
      </c>
      <c r="H14" s="481">
        <v>46.8</v>
      </c>
      <c r="I14" s="590">
        <v>36.200000000000003</v>
      </c>
      <c r="J14" s="481">
        <v>42</v>
      </c>
      <c r="K14" s="481">
        <v>46</v>
      </c>
      <c r="L14" s="591">
        <v>50.8</v>
      </c>
      <c r="M14" s="511">
        <v>43.3</v>
      </c>
    </row>
    <row r="15" spans="1:19">
      <c r="A15" s="2275">
        <v>2007</v>
      </c>
      <c r="B15" s="2296"/>
      <c r="C15" s="2442"/>
      <c r="D15" s="242">
        <v>44.7</v>
      </c>
      <c r="E15" s="39">
        <v>44.6</v>
      </c>
      <c r="F15" s="38">
        <v>47.3</v>
      </c>
      <c r="G15" s="38">
        <v>34.5</v>
      </c>
      <c r="H15" s="38">
        <v>47.6</v>
      </c>
      <c r="I15" s="242">
        <v>35.700000000000003</v>
      </c>
      <c r="J15" s="38">
        <v>41.8</v>
      </c>
      <c r="K15" s="38">
        <v>49</v>
      </c>
      <c r="L15" s="39">
        <v>54.9</v>
      </c>
      <c r="M15" s="73">
        <v>44.7</v>
      </c>
    </row>
    <row r="16" spans="1:19">
      <c r="A16" s="2271">
        <v>2009</v>
      </c>
      <c r="B16" s="2300"/>
      <c r="C16" s="2446"/>
      <c r="D16" s="590">
        <v>40.799999999999997</v>
      </c>
      <c r="E16" s="591">
        <v>42.9</v>
      </c>
      <c r="F16" s="481">
        <v>44.7</v>
      </c>
      <c r="G16" s="481">
        <v>33.4</v>
      </c>
      <c r="H16" s="481">
        <v>42.9</v>
      </c>
      <c r="I16" s="590">
        <v>31.5</v>
      </c>
      <c r="J16" s="481">
        <v>40.6</v>
      </c>
      <c r="K16" s="481">
        <v>45.7</v>
      </c>
      <c r="L16" s="591">
        <v>51.7</v>
      </c>
      <c r="M16" s="511">
        <v>41.8</v>
      </c>
    </row>
    <row r="17" spans="1:13">
      <c r="A17" s="2275">
        <v>2011</v>
      </c>
      <c r="B17" s="2296"/>
      <c r="C17" s="2442"/>
      <c r="D17" s="242">
        <v>39.5</v>
      </c>
      <c r="E17" s="39">
        <v>37.9</v>
      </c>
      <c r="F17" s="38">
        <v>40.299999999999997</v>
      </c>
      <c r="G17" s="38">
        <v>30.5</v>
      </c>
      <c r="H17" s="38">
        <v>42.3</v>
      </c>
      <c r="I17" s="242">
        <v>29.8</v>
      </c>
      <c r="J17" s="38">
        <v>35.700000000000003</v>
      </c>
      <c r="K17" s="38">
        <v>42.7</v>
      </c>
      <c r="L17" s="39">
        <v>48.4</v>
      </c>
      <c r="M17" s="73">
        <v>38.700000000000003</v>
      </c>
    </row>
    <row r="18" spans="1:13">
      <c r="A18" s="2271">
        <v>2013</v>
      </c>
      <c r="B18" s="2300"/>
      <c r="C18" s="2446"/>
      <c r="D18" s="590">
        <v>34.4</v>
      </c>
      <c r="E18" s="591">
        <v>35.5</v>
      </c>
      <c r="F18" s="481">
        <v>36.299999999999997</v>
      </c>
      <c r="G18" s="481">
        <v>29.6</v>
      </c>
      <c r="H18" s="481">
        <v>37.5</v>
      </c>
      <c r="I18" s="590">
        <v>24.4</v>
      </c>
      <c r="J18" s="481">
        <v>30.9</v>
      </c>
      <c r="K18" s="481">
        <v>39.200000000000003</v>
      </c>
      <c r="L18" s="591">
        <v>46.8</v>
      </c>
      <c r="M18" s="511">
        <v>34.9</v>
      </c>
    </row>
    <row r="19" spans="1:13">
      <c r="A19" s="2275">
        <v>2015</v>
      </c>
      <c r="B19" s="2296"/>
      <c r="C19" s="2442"/>
      <c r="D19" s="242">
        <v>32.200000000000003</v>
      </c>
      <c r="E19" s="39">
        <v>33.5</v>
      </c>
      <c r="F19" s="38">
        <v>35.200000000000003</v>
      </c>
      <c r="G19" s="38">
        <v>23.8</v>
      </c>
      <c r="H19" s="38">
        <v>34.4</v>
      </c>
      <c r="I19" s="242">
        <v>23.4</v>
      </c>
      <c r="J19" s="38">
        <v>29</v>
      </c>
      <c r="K19" s="38">
        <v>38</v>
      </c>
      <c r="L19" s="39">
        <v>42.4</v>
      </c>
      <c r="M19" s="73">
        <v>32.799999999999997</v>
      </c>
    </row>
    <row r="20" spans="1:13">
      <c r="A20" s="2271">
        <v>2017</v>
      </c>
      <c r="B20" s="2300"/>
      <c r="C20" s="2446"/>
      <c r="D20" s="590">
        <v>27.6</v>
      </c>
      <c r="E20" s="591">
        <v>31.8</v>
      </c>
      <c r="F20" s="481">
        <v>32.4</v>
      </c>
      <c r="G20" s="481">
        <v>20.8</v>
      </c>
      <c r="H20" s="481">
        <v>31.3</v>
      </c>
      <c r="I20" s="590">
        <v>18.8</v>
      </c>
      <c r="J20" s="481">
        <v>27</v>
      </c>
      <c r="K20" s="481">
        <v>34.4</v>
      </c>
      <c r="L20" s="591">
        <v>40.799999999999997</v>
      </c>
      <c r="M20" s="511">
        <v>29.8</v>
      </c>
    </row>
    <row r="21" spans="1:13" ht="15.95" customHeight="1">
      <c r="A21" s="2448" t="s">
        <v>820</v>
      </c>
      <c r="B21" s="2453"/>
      <c r="C21" s="2453"/>
      <c r="D21" s="2453"/>
      <c r="E21" s="2453"/>
      <c r="F21" s="2453"/>
      <c r="G21" s="2453"/>
      <c r="H21" s="2453"/>
      <c r="I21" s="2453"/>
      <c r="J21" s="2453"/>
      <c r="K21" s="2453"/>
      <c r="L21" s="2453"/>
      <c r="M21" s="2453"/>
    </row>
    <row r="22" spans="1:13">
      <c r="A22" s="2271">
        <v>1990</v>
      </c>
      <c r="B22" s="2300"/>
      <c r="C22" s="2446"/>
      <c r="D22" s="590">
        <v>43.5</v>
      </c>
      <c r="E22" s="591">
        <v>30.4</v>
      </c>
      <c r="F22" s="87"/>
      <c r="G22" s="87"/>
      <c r="H22" s="87"/>
      <c r="I22" s="590">
        <v>27.7</v>
      </c>
      <c r="J22" s="481">
        <v>35.700000000000003</v>
      </c>
      <c r="K22" s="481">
        <v>39.6</v>
      </c>
      <c r="L22" s="591">
        <v>44</v>
      </c>
      <c r="M22" s="511">
        <v>36.9</v>
      </c>
    </row>
    <row r="23" spans="1:13">
      <c r="A23" s="2270">
        <v>1991</v>
      </c>
      <c r="B23" s="2292"/>
      <c r="C23" s="2447"/>
      <c r="D23" s="248">
        <v>36</v>
      </c>
      <c r="E23" s="34">
        <v>26</v>
      </c>
      <c r="F23" s="87"/>
      <c r="G23" s="87"/>
      <c r="H23" s="87"/>
      <c r="I23" s="395"/>
      <c r="J23" s="87"/>
      <c r="K23" s="87"/>
      <c r="L23" s="88"/>
      <c r="M23" s="37">
        <v>31</v>
      </c>
    </row>
    <row r="24" spans="1:13">
      <c r="A24" s="2271">
        <v>1993</v>
      </c>
      <c r="B24" s="2300"/>
      <c r="C24" s="2446"/>
      <c r="D24" s="590">
        <v>33.700000000000003</v>
      </c>
      <c r="E24" s="591">
        <v>26</v>
      </c>
      <c r="F24" s="481">
        <v>32.6</v>
      </c>
      <c r="G24" s="481">
        <v>19.100000000000001</v>
      </c>
      <c r="H24" s="481">
        <v>33.4</v>
      </c>
      <c r="I24" s="590">
        <v>22</v>
      </c>
      <c r="J24" s="481">
        <v>26.2</v>
      </c>
      <c r="K24" s="481">
        <v>31.3</v>
      </c>
      <c r="L24" s="591">
        <v>39.1</v>
      </c>
      <c r="M24" s="511">
        <v>30</v>
      </c>
    </row>
    <row r="25" spans="1:13">
      <c r="A25" s="2275">
        <v>1995</v>
      </c>
      <c r="B25" s="2296"/>
      <c r="C25" s="2442"/>
      <c r="D25" s="242">
        <v>36.200000000000003</v>
      </c>
      <c r="E25" s="39">
        <v>28.6</v>
      </c>
      <c r="F25" s="38">
        <v>35.6</v>
      </c>
      <c r="G25" s="38">
        <v>18.8</v>
      </c>
      <c r="H25" s="38">
        <v>37.700000000000003</v>
      </c>
      <c r="I25" s="242">
        <v>24.5</v>
      </c>
      <c r="J25" s="38">
        <v>30.3</v>
      </c>
      <c r="K25" s="38">
        <v>34.9</v>
      </c>
      <c r="L25" s="39">
        <v>39</v>
      </c>
      <c r="M25" s="73">
        <v>32.6</v>
      </c>
    </row>
    <row r="26" spans="1:13">
      <c r="A26" s="2271">
        <v>1997</v>
      </c>
      <c r="B26" s="2300"/>
      <c r="C26" s="2446"/>
      <c r="D26" s="590">
        <v>37.299999999999997</v>
      </c>
      <c r="E26" s="591">
        <v>28.6</v>
      </c>
      <c r="F26" s="481">
        <v>37.700000000000003</v>
      </c>
      <c r="G26" s="481">
        <v>16.100000000000001</v>
      </c>
      <c r="H26" s="481">
        <v>34.9</v>
      </c>
      <c r="I26" s="590">
        <v>25.7</v>
      </c>
      <c r="J26" s="481">
        <v>29.9</v>
      </c>
      <c r="K26" s="481">
        <v>37.5</v>
      </c>
      <c r="L26" s="591">
        <v>39.299999999999997</v>
      </c>
      <c r="M26" s="511">
        <v>33.4</v>
      </c>
    </row>
    <row r="27" spans="1:13">
      <c r="A27" s="2275">
        <v>1999</v>
      </c>
      <c r="B27" s="2296"/>
      <c r="C27" s="2442"/>
      <c r="D27" s="242">
        <v>34.9</v>
      </c>
      <c r="E27" s="39">
        <v>28.1</v>
      </c>
      <c r="F27" s="38">
        <v>35.799999999999997</v>
      </c>
      <c r="G27" s="38">
        <v>16</v>
      </c>
      <c r="H27" s="38">
        <v>32.1</v>
      </c>
      <c r="I27" s="242">
        <v>21.1</v>
      </c>
      <c r="J27" s="38">
        <v>32.200000000000003</v>
      </c>
      <c r="K27" s="38">
        <v>34</v>
      </c>
      <c r="L27" s="39">
        <v>41.6</v>
      </c>
      <c r="M27" s="73">
        <v>31.5</v>
      </c>
    </row>
    <row r="28" spans="1:13">
      <c r="A28" s="2271">
        <v>2001</v>
      </c>
      <c r="B28" s="2300"/>
      <c r="C28" s="2446"/>
      <c r="D28" s="590">
        <v>33.5</v>
      </c>
      <c r="E28" s="591">
        <v>26.4</v>
      </c>
      <c r="F28" s="481">
        <v>34</v>
      </c>
      <c r="G28" s="481">
        <v>11.1</v>
      </c>
      <c r="H28" s="481">
        <v>30.1</v>
      </c>
      <c r="I28" s="590">
        <v>24.5</v>
      </c>
      <c r="J28" s="481">
        <v>28.2</v>
      </c>
      <c r="K28" s="481">
        <v>32.200000000000003</v>
      </c>
      <c r="L28" s="591">
        <v>36.700000000000003</v>
      </c>
      <c r="M28" s="511">
        <v>29.9</v>
      </c>
    </row>
    <row r="29" spans="1:13">
      <c r="A29" s="2275">
        <v>2003</v>
      </c>
      <c r="B29" s="2296"/>
      <c r="C29" s="2442"/>
      <c r="D29" s="242">
        <v>29</v>
      </c>
      <c r="E29" s="39">
        <v>27.5</v>
      </c>
      <c r="F29" s="38">
        <v>31.8</v>
      </c>
      <c r="G29" s="38">
        <v>15.3</v>
      </c>
      <c r="H29" s="38">
        <v>28.9</v>
      </c>
      <c r="I29" s="242">
        <v>19.8</v>
      </c>
      <c r="J29" s="38">
        <v>27.4</v>
      </c>
      <c r="K29" s="38">
        <v>31.8</v>
      </c>
      <c r="L29" s="39">
        <v>37.200000000000003</v>
      </c>
      <c r="M29" s="73">
        <v>28.3</v>
      </c>
    </row>
    <row r="30" spans="1:13">
      <c r="A30" s="2271">
        <v>2005</v>
      </c>
      <c r="B30" s="2300"/>
      <c r="C30" s="2446"/>
      <c r="D30" s="590">
        <v>27.5</v>
      </c>
      <c r="E30" s="591">
        <v>23.5</v>
      </c>
      <c r="F30" s="481">
        <v>29.9</v>
      </c>
      <c r="G30" s="481">
        <v>11.1</v>
      </c>
      <c r="H30" s="481">
        <v>25.3</v>
      </c>
      <c r="I30" s="590">
        <v>19</v>
      </c>
      <c r="J30" s="481">
        <v>24.5</v>
      </c>
      <c r="K30" s="481">
        <v>27.6</v>
      </c>
      <c r="L30" s="591">
        <v>32.799999999999997</v>
      </c>
      <c r="M30" s="511">
        <v>25.5</v>
      </c>
    </row>
    <row r="31" spans="1:13">
      <c r="A31" s="2275">
        <v>2007</v>
      </c>
      <c r="B31" s="2296"/>
      <c r="C31" s="2442"/>
      <c r="D31" s="242">
        <v>27.8</v>
      </c>
      <c r="E31" s="39">
        <v>24.1</v>
      </c>
      <c r="F31" s="38">
        <v>29.8</v>
      </c>
      <c r="G31" s="38">
        <v>12.5</v>
      </c>
      <c r="H31" s="38">
        <v>26.8</v>
      </c>
      <c r="I31" s="242">
        <v>17</v>
      </c>
      <c r="J31" s="38">
        <v>23.7</v>
      </c>
      <c r="K31" s="38">
        <v>29.9</v>
      </c>
      <c r="L31" s="39">
        <v>36.5</v>
      </c>
      <c r="M31" s="73">
        <v>26</v>
      </c>
    </row>
    <row r="32" spans="1:13">
      <c r="A32" s="2271">
        <v>2009</v>
      </c>
      <c r="B32" s="2300"/>
      <c r="C32" s="2446"/>
      <c r="D32" s="590">
        <v>25</v>
      </c>
      <c r="E32" s="591">
        <v>23.4</v>
      </c>
      <c r="F32" s="481">
        <v>27.8</v>
      </c>
      <c r="G32" s="481">
        <v>13.7</v>
      </c>
      <c r="H32" s="481">
        <v>24.1</v>
      </c>
      <c r="I32" s="590">
        <v>15.3</v>
      </c>
      <c r="J32" s="481">
        <v>22.3</v>
      </c>
      <c r="K32" s="481">
        <v>28.3</v>
      </c>
      <c r="L32" s="591">
        <v>33.5</v>
      </c>
      <c r="M32" s="511">
        <v>24.2</v>
      </c>
    </row>
    <row r="33" spans="1:13">
      <c r="A33" s="2275">
        <v>2011</v>
      </c>
      <c r="B33" s="2296"/>
      <c r="C33" s="2442"/>
      <c r="D33" s="242">
        <v>23.8</v>
      </c>
      <c r="E33" s="39">
        <v>19.8</v>
      </c>
      <c r="F33" s="38">
        <v>24</v>
      </c>
      <c r="G33" s="38">
        <v>12.4</v>
      </c>
      <c r="H33" s="38">
        <v>24.2</v>
      </c>
      <c r="I33" s="242">
        <v>14</v>
      </c>
      <c r="J33" s="38">
        <v>18.399999999999999</v>
      </c>
      <c r="K33" s="38">
        <v>25.2</v>
      </c>
      <c r="L33" s="39">
        <v>31.5</v>
      </c>
      <c r="M33" s="73">
        <v>21.9</v>
      </c>
    </row>
    <row r="34" spans="1:13">
      <c r="A34" s="2271">
        <v>2013</v>
      </c>
      <c r="B34" s="2300"/>
      <c r="C34" s="2446"/>
      <c r="D34" s="590">
        <v>22</v>
      </c>
      <c r="E34" s="591">
        <v>19.600000000000001</v>
      </c>
      <c r="F34" s="481">
        <v>23.2</v>
      </c>
      <c r="G34" s="481">
        <v>12.4</v>
      </c>
      <c r="H34" s="481">
        <v>22.6</v>
      </c>
      <c r="I34" s="590">
        <v>13.5</v>
      </c>
      <c r="J34" s="481">
        <v>17.399999999999999</v>
      </c>
      <c r="K34" s="481">
        <v>24.6</v>
      </c>
      <c r="L34" s="591">
        <v>29.2</v>
      </c>
      <c r="M34" s="511">
        <v>20.8</v>
      </c>
    </row>
    <row r="35" spans="1:13">
      <c r="A35" s="2275">
        <v>2015</v>
      </c>
      <c r="B35" s="2296"/>
      <c r="C35" s="2442"/>
      <c r="D35" s="242">
        <v>18.600000000000001</v>
      </c>
      <c r="E35" s="39">
        <v>16.8</v>
      </c>
      <c r="F35" s="38">
        <v>19.7</v>
      </c>
      <c r="G35" s="38">
        <v>11.4</v>
      </c>
      <c r="H35" s="38">
        <v>17.7</v>
      </c>
      <c r="I35" s="242">
        <v>10.4</v>
      </c>
      <c r="J35" s="38">
        <v>15.1</v>
      </c>
      <c r="K35" s="38">
        <v>22.1</v>
      </c>
      <c r="L35" s="39">
        <v>24.6</v>
      </c>
      <c r="M35" s="73">
        <v>17.7</v>
      </c>
    </row>
    <row r="36" spans="1:13">
      <c r="A36" s="2271">
        <v>2017</v>
      </c>
      <c r="B36" s="2300"/>
      <c r="C36" s="2446"/>
      <c r="D36" s="590">
        <v>12.8</v>
      </c>
      <c r="E36" s="591">
        <v>14.1</v>
      </c>
      <c r="F36" s="481">
        <v>15.7</v>
      </c>
      <c r="G36" s="481">
        <v>5.6</v>
      </c>
      <c r="H36" s="481">
        <v>14</v>
      </c>
      <c r="I36" s="590">
        <v>7.3</v>
      </c>
      <c r="J36" s="481">
        <v>11.4</v>
      </c>
      <c r="K36" s="481">
        <v>15.4</v>
      </c>
      <c r="L36" s="591">
        <v>20.9</v>
      </c>
      <c r="M36" s="511">
        <v>13.5</v>
      </c>
    </row>
    <row r="37" spans="1:13" ht="15.95" customHeight="1">
      <c r="A37" s="2448" t="s">
        <v>1224</v>
      </c>
      <c r="B37" s="2453"/>
      <c r="C37" s="2453"/>
      <c r="D37" s="2453"/>
      <c r="E37" s="2453"/>
      <c r="F37" s="2453"/>
      <c r="G37" s="2453"/>
      <c r="H37" s="2453"/>
      <c r="I37" s="2453"/>
      <c r="J37" s="2453"/>
      <c r="K37" s="2453"/>
      <c r="L37" s="2453"/>
      <c r="M37" s="2453"/>
    </row>
    <row r="38" spans="1:13">
      <c r="A38" s="2271">
        <v>1990</v>
      </c>
      <c r="B38" s="2300"/>
      <c r="C38" s="2446"/>
      <c r="D38" s="395"/>
      <c r="E38" s="88"/>
      <c r="F38" s="87"/>
      <c r="G38" s="87"/>
      <c r="H38" s="87"/>
      <c r="I38" s="395"/>
      <c r="J38" s="87"/>
      <c r="K38" s="87"/>
      <c r="L38" s="88"/>
      <c r="M38" s="89"/>
    </row>
    <row r="39" spans="1:13">
      <c r="A39" s="2270">
        <v>1991</v>
      </c>
      <c r="B39" s="2292"/>
      <c r="C39" s="2447"/>
      <c r="D39" s="248">
        <v>28</v>
      </c>
      <c r="E39" s="34">
        <v>27</v>
      </c>
      <c r="F39" s="87"/>
      <c r="G39" s="87"/>
      <c r="H39" s="87"/>
      <c r="I39" s="395"/>
      <c r="J39" s="87"/>
      <c r="K39" s="87"/>
      <c r="L39" s="88"/>
      <c r="M39" s="37">
        <v>28</v>
      </c>
    </row>
    <row r="40" spans="1:13">
      <c r="A40" s="2271">
        <v>1993</v>
      </c>
      <c r="B40" s="2300"/>
      <c r="C40" s="2446"/>
      <c r="D40" s="590">
        <v>29.8</v>
      </c>
      <c r="E40" s="591">
        <v>31.2</v>
      </c>
      <c r="F40" s="481">
        <v>33.700000000000003</v>
      </c>
      <c r="G40" s="481">
        <v>15.4</v>
      </c>
      <c r="H40" s="481">
        <v>28.7</v>
      </c>
      <c r="I40" s="590">
        <v>27.8</v>
      </c>
      <c r="J40" s="481">
        <v>28</v>
      </c>
      <c r="K40" s="481">
        <v>31.1</v>
      </c>
      <c r="L40" s="591">
        <v>34.5</v>
      </c>
      <c r="M40" s="511">
        <v>30.5</v>
      </c>
    </row>
    <row r="41" spans="1:13">
      <c r="A41" s="2275">
        <v>1995</v>
      </c>
      <c r="B41" s="2296"/>
      <c r="C41" s="2442"/>
      <c r="D41" s="242">
        <v>35.4</v>
      </c>
      <c r="E41" s="39">
        <v>34.299999999999997</v>
      </c>
      <c r="F41" s="38">
        <v>38.299999999999997</v>
      </c>
      <c r="G41" s="38">
        <v>19.2</v>
      </c>
      <c r="H41" s="38">
        <v>34</v>
      </c>
      <c r="I41" s="242">
        <v>31.2</v>
      </c>
      <c r="J41" s="38">
        <v>33.1</v>
      </c>
      <c r="K41" s="38">
        <v>35.799999999999997</v>
      </c>
      <c r="L41" s="39">
        <v>38.200000000000003</v>
      </c>
      <c r="M41" s="73">
        <v>34.799999999999997</v>
      </c>
    </row>
    <row r="42" spans="1:13">
      <c r="A42" s="2271">
        <v>1997</v>
      </c>
      <c r="B42" s="2300"/>
      <c r="C42" s="2446"/>
      <c r="D42" s="590">
        <v>37.700000000000003</v>
      </c>
      <c r="E42" s="591">
        <v>34.700000000000003</v>
      </c>
      <c r="F42" s="481">
        <v>39.700000000000003</v>
      </c>
      <c r="G42" s="481">
        <v>22.7</v>
      </c>
      <c r="H42" s="481">
        <v>34</v>
      </c>
      <c r="I42" s="590">
        <v>33.4</v>
      </c>
      <c r="J42" s="481">
        <v>35.299999999999997</v>
      </c>
      <c r="K42" s="481">
        <v>36.6</v>
      </c>
      <c r="L42" s="591">
        <v>36.9</v>
      </c>
      <c r="M42" s="511">
        <v>36.4</v>
      </c>
    </row>
    <row r="43" spans="1:13">
      <c r="A43" s="2275">
        <v>1999</v>
      </c>
      <c r="B43" s="2296"/>
      <c r="C43" s="2442"/>
      <c r="D43" s="242">
        <v>34.700000000000003</v>
      </c>
      <c r="E43" s="39">
        <v>34.9</v>
      </c>
      <c r="F43" s="38">
        <v>38.6</v>
      </c>
      <c r="G43" s="38">
        <v>19.7</v>
      </c>
      <c r="H43" s="38">
        <v>32.700000000000003</v>
      </c>
      <c r="I43" s="242">
        <v>27.6</v>
      </c>
      <c r="J43" s="38">
        <v>34.700000000000003</v>
      </c>
      <c r="K43" s="38">
        <v>36</v>
      </c>
      <c r="L43" s="39">
        <v>42.8</v>
      </c>
      <c r="M43" s="73">
        <v>34.799999999999997</v>
      </c>
    </row>
    <row r="44" spans="1:13">
      <c r="A44" s="2271">
        <v>2001</v>
      </c>
      <c r="B44" s="2300"/>
      <c r="C44" s="2446"/>
      <c r="D44" s="590">
        <v>29.2</v>
      </c>
      <c r="E44" s="591">
        <v>27.7</v>
      </c>
      <c r="F44" s="481">
        <v>31.9</v>
      </c>
      <c r="G44" s="481">
        <v>14.7</v>
      </c>
      <c r="H44" s="481">
        <v>26.6</v>
      </c>
      <c r="I44" s="590">
        <v>23.9</v>
      </c>
      <c r="J44" s="481">
        <v>26.9</v>
      </c>
      <c r="K44" s="481">
        <v>29.8</v>
      </c>
      <c r="L44" s="591">
        <v>35.200000000000003</v>
      </c>
      <c r="M44" s="511">
        <v>28.5</v>
      </c>
    </row>
    <row r="45" spans="1:13">
      <c r="A45" s="2275">
        <v>2003</v>
      </c>
      <c r="B45" s="2296"/>
      <c r="C45" s="2442"/>
      <c r="D45" s="242">
        <v>21.8</v>
      </c>
      <c r="E45" s="39">
        <v>21.9</v>
      </c>
      <c r="F45" s="38">
        <v>24.9</v>
      </c>
      <c r="G45" s="38">
        <v>15.1</v>
      </c>
      <c r="H45" s="38">
        <v>18.399999999999999</v>
      </c>
      <c r="I45" s="242">
        <v>17.399999999999999</v>
      </c>
      <c r="J45" s="38">
        <v>21.8</v>
      </c>
      <c r="K45" s="38">
        <v>23.6</v>
      </c>
      <c r="L45" s="39">
        <v>26.2</v>
      </c>
      <c r="M45" s="73">
        <v>21.9</v>
      </c>
    </row>
    <row r="46" spans="1:13">
      <c r="A46" s="2271">
        <v>2005</v>
      </c>
      <c r="B46" s="2300"/>
      <c r="C46" s="2446"/>
      <c r="D46" s="590">
        <v>22.9</v>
      </c>
      <c r="E46" s="591">
        <v>23</v>
      </c>
      <c r="F46" s="481">
        <v>25.9</v>
      </c>
      <c r="G46" s="481">
        <v>12.9</v>
      </c>
      <c r="H46" s="481">
        <v>22</v>
      </c>
      <c r="I46" s="590">
        <v>19.7</v>
      </c>
      <c r="J46" s="481">
        <v>21.4</v>
      </c>
      <c r="K46" s="481">
        <v>24.3</v>
      </c>
      <c r="L46" s="591">
        <v>27.6</v>
      </c>
      <c r="M46" s="511">
        <v>23</v>
      </c>
    </row>
    <row r="47" spans="1:13">
      <c r="A47" s="2275">
        <v>2007</v>
      </c>
      <c r="B47" s="2296"/>
      <c r="C47" s="2442"/>
      <c r="D47" s="242">
        <v>21.3</v>
      </c>
      <c r="E47" s="39">
        <v>18.7</v>
      </c>
      <c r="F47" s="38">
        <v>23.2</v>
      </c>
      <c r="G47" s="38">
        <v>11.6</v>
      </c>
      <c r="H47" s="38">
        <v>16.7</v>
      </c>
      <c r="I47" s="242">
        <v>14.3</v>
      </c>
      <c r="J47" s="38">
        <v>19.600000000000001</v>
      </c>
      <c r="K47" s="38">
        <v>21.6</v>
      </c>
      <c r="L47" s="39">
        <v>26.5</v>
      </c>
      <c r="M47" s="73">
        <v>20</v>
      </c>
    </row>
    <row r="48" spans="1:13">
      <c r="A48" s="2271">
        <v>2009</v>
      </c>
      <c r="B48" s="2300"/>
      <c r="C48" s="2446"/>
      <c r="D48" s="590">
        <v>19.8</v>
      </c>
      <c r="E48" s="591">
        <v>19.100000000000001</v>
      </c>
      <c r="F48" s="481">
        <v>22.5</v>
      </c>
      <c r="G48" s="481">
        <v>9.5</v>
      </c>
      <c r="H48" s="481">
        <v>18</v>
      </c>
      <c r="I48" s="590">
        <v>13.5</v>
      </c>
      <c r="J48" s="481">
        <v>18.3</v>
      </c>
      <c r="K48" s="481">
        <v>22.3</v>
      </c>
      <c r="L48" s="591">
        <v>25.2</v>
      </c>
      <c r="M48" s="511">
        <v>19.5</v>
      </c>
    </row>
    <row r="49" spans="1:13">
      <c r="A49" s="2275">
        <v>2011</v>
      </c>
      <c r="B49" s="2296"/>
      <c r="C49" s="2442"/>
      <c r="D49" s="242">
        <v>19.899999999999999</v>
      </c>
      <c r="E49" s="39">
        <v>16.100000000000001</v>
      </c>
      <c r="F49" s="38">
        <v>20.3</v>
      </c>
      <c r="G49" s="38">
        <v>10.5</v>
      </c>
      <c r="H49" s="38">
        <v>17.5</v>
      </c>
      <c r="I49" s="242">
        <v>13</v>
      </c>
      <c r="J49" s="38">
        <v>15.6</v>
      </c>
      <c r="K49" s="38">
        <v>19.3</v>
      </c>
      <c r="L49" s="39">
        <v>25.1</v>
      </c>
      <c r="M49" s="73">
        <v>18.100000000000001</v>
      </c>
    </row>
    <row r="50" spans="1:13">
      <c r="A50" s="2271">
        <v>2013</v>
      </c>
      <c r="B50" s="2300"/>
      <c r="C50" s="2446"/>
      <c r="D50" s="590">
        <v>16.399999999999999</v>
      </c>
      <c r="E50" s="591">
        <v>15</v>
      </c>
      <c r="F50" s="481">
        <v>18.600000000000001</v>
      </c>
      <c r="G50" s="481">
        <v>8.1999999999999993</v>
      </c>
      <c r="H50" s="481">
        <v>14</v>
      </c>
      <c r="I50" s="590">
        <v>10.199999999999999</v>
      </c>
      <c r="J50" s="481">
        <v>13.2</v>
      </c>
      <c r="K50" s="481">
        <v>21.1</v>
      </c>
      <c r="L50" s="591">
        <v>19.2</v>
      </c>
      <c r="M50" s="511">
        <v>15.7</v>
      </c>
    </row>
    <row r="51" spans="1:13">
      <c r="A51" s="2275">
        <v>2015</v>
      </c>
      <c r="B51" s="2296"/>
      <c r="C51" s="2442"/>
      <c r="D51" s="38">
        <v>19</v>
      </c>
      <c r="E51" s="39">
        <v>12.7</v>
      </c>
      <c r="F51" s="38">
        <v>17.5</v>
      </c>
      <c r="G51" s="38">
        <v>13.9</v>
      </c>
      <c r="H51" s="38">
        <v>12.1</v>
      </c>
      <c r="I51" s="242">
        <v>10.7</v>
      </c>
      <c r="J51" s="38">
        <v>13.9</v>
      </c>
      <c r="K51" s="38">
        <v>18.3</v>
      </c>
      <c r="L51" s="39">
        <v>21.6</v>
      </c>
      <c r="M51" s="73">
        <v>16</v>
      </c>
    </row>
    <row r="52" spans="1:13">
      <c r="A52" s="2459">
        <v>2017</v>
      </c>
      <c r="B52" s="2455"/>
      <c r="C52" s="2456"/>
      <c r="D52" s="649">
        <v>14.3</v>
      </c>
      <c r="E52" s="650">
        <v>10.3</v>
      </c>
      <c r="F52" s="654">
        <v>14.5</v>
      </c>
      <c r="G52" s="654">
        <v>9.5</v>
      </c>
      <c r="H52" s="654">
        <v>9.9</v>
      </c>
      <c r="I52" s="649">
        <v>7.6</v>
      </c>
      <c r="J52" s="654">
        <v>9.8000000000000007</v>
      </c>
      <c r="K52" s="654">
        <v>13.4</v>
      </c>
      <c r="L52" s="650">
        <v>18.899999999999999</v>
      </c>
      <c r="M52" s="651">
        <v>12.3</v>
      </c>
    </row>
    <row r="53" spans="1:13" ht="12" customHeight="1">
      <c r="A53" s="2283" t="s">
        <v>666</v>
      </c>
      <c r="B53" s="2283"/>
      <c r="C53" s="2283"/>
      <c r="D53" s="2283"/>
      <c r="E53" s="621"/>
      <c r="F53" s="621"/>
      <c r="G53" s="621"/>
      <c r="H53" s="621"/>
      <c r="I53" s="621"/>
      <c r="J53" s="621"/>
      <c r="K53" s="621"/>
      <c r="L53" s="621"/>
      <c r="M53" s="621"/>
    </row>
    <row r="54" spans="1:13" ht="12.4" customHeight="1">
      <c r="A54" s="2356" t="s">
        <v>1225</v>
      </c>
      <c r="B54" s="2357"/>
      <c r="C54" s="2357"/>
      <c r="D54" s="2357"/>
      <c r="E54" s="2357"/>
      <c r="F54" s="2357"/>
      <c r="G54" s="2357"/>
      <c r="H54" s="2357"/>
      <c r="I54" s="2357"/>
      <c r="J54" s="2357"/>
      <c r="K54" s="2357"/>
      <c r="L54" s="2357"/>
      <c r="M54" s="2357"/>
    </row>
    <row r="55" spans="1:13" ht="12.4" customHeight="1">
      <c r="A55" s="2356" t="s">
        <v>819</v>
      </c>
      <c r="B55" s="2357"/>
      <c r="C55" s="2357"/>
      <c r="D55" s="2357"/>
      <c r="E55" s="2357"/>
      <c r="F55" s="2357"/>
      <c r="G55" s="2357"/>
      <c r="H55" s="2357"/>
      <c r="I55" s="2357"/>
      <c r="J55" s="2357"/>
      <c r="K55" s="2357"/>
      <c r="L55" s="2357"/>
      <c r="M55" s="2357"/>
    </row>
    <row r="56" spans="1:13" ht="141" customHeight="1">
      <c r="A56" s="2263" t="s">
        <v>667</v>
      </c>
      <c r="B56" s="2263"/>
      <c r="C56" s="2263" t="s">
        <v>1423</v>
      </c>
      <c r="D56" s="2263"/>
      <c r="E56" s="2263"/>
      <c r="F56" s="2263"/>
      <c r="G56" s="2263"/>
      <c r="H56" s="2263"/>
      <c r="I56" s="2263"/>
      <c r="J56" s="2263"/>
      <c r="K56" s="2263"/>
      <c r="L56" s="2263"/>
      <c r="M56" s="2263"/>
    </row>
  </sheetData>
  <mergeCells count="59">
    <mergeCell ref="A1:M2"/>
    <mergeCell ref="A3:C4"/>
    <mergeCell ref="D3:E3"/>
    <mergeCell ref="F3:H3"/>
    <mergeCell ref="I3:L3"/>
    <mergeCell ref="M3:M4"/>
    <mergeCell ref="A16:C16"/>
    <mergeCell ref="A5:M5"/>
    <mergeCell ref="A6:C6"/>
    <mergeCell ref="A7:C7"/>
    <mergeCell ref="A8:C8"/>
    <mergeCell ref="A9:C9"/>
    <mergeCell ref="A10:C10"/>
    <mergeCell ref="A11:C11"/>
    <mergeCell ref="A12:C12"/>
    <mergeCell ref="A13:C13"/>
    <mergeCell ref="A14:C14"/>
    <mergeCell ref="A15:C15"/>
    <mergeCell ref="A28:C28"/>
    <mergeCell ref="A17:C17"/>
    <mergeCell ref="A18:C18"/>
    <mergeCell ref="A19:C19"/>
    <mergeCell ref="A20:C20"/>
    <mergeCell ref="A21:M21"/>
    <mergeCell ref="A22:C22"/>
    <mergeCell ref="A23:C23"/>
    <mergeCell ref="A24:C24"/>
    <mergeCell ref="A25:C25"/>
    <mergeCell ref="A26:C26"/>
    <mergeCell ref="A27:C27"/>
    <mergeCell ref="A40:C40"/>
    <mergeCell ref="A29:C29"/>
    <mergeCell ref="A30:C30"/>
    <mergeCell ref="A31:C31"/>
    <mergeCell ref="A32:C32"/>
    <mergeCell ref="A33:C33"/>
    <mergeCell ref="A34:C34"/>
    <mergeCell ref="A35:C35"/>
    <mergeCell ref="A36:C36"/>
    <mergeCell ref="A37:M37"/>
    <mergeCell ref="A38:C38"/>
    <mergeCell ref="A39:C39"/>
    <mergeCell ref="A52:C52"/>
    <mergeCell ref="A41:C41"/>
    <mergeCell ref="A42:C42"/>
    <mergeCell ref="A43:C43"/>
    <mergeCell ref="A44:C44"/>
    <mergeCell ref="A45:C45"/>
    <mergeCell ref="A46:C46"/>
    <mergeCell ref="A47:C47"/>
    <mergeCell ref="A48:C48"/>
    <mergeCell ref="A49:C49"/>
    <mergeCell ref="A50:C50"/>
    <mergeCell ref="A51:C51"/>
    <mergeCell ref="A53:D53"/>
    <mergeCell ref="A54:M54"/>
    <mergeCell ref="A55:M55"/>
    <mergeCell ref="A56:B56"/>
    <mergeCell ref="C56:M56"/>
  </mergeCells>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FF00"/>
  </sheetPr>
  <dimension ref="A1:S50"/>
  <sheetViews>
    <sheetView showGridLines="0" workbookViewId="0">
      <selection sqref="A1:M2"/>
    </sheetView>
  </sheetViews>
  <sheetFormatPr defaultColWidth="9.140625" defaultRowHeight="12.75"/>
  <cols>
    <col min="1" max="1" width="4.5703125" style="350" customWidth="1"/>
    <col min="2" max="2" width="2.5703125" style="350" customWidth="1"/>
    <col min="3" max="3" width="3" style="350" customWidth="1"/>
    <col min="4" max="5" width="7.7109375" style="350" customWidth="1"/>
    <col min="6" max="6" width="9.140625" style="350"/>
    <col min="7" max="8" width="8.42578125" style="350" customWidth="1"/>
    <col min="9" max="10" width="8.28515625" style="350" customWidth="1"/>
    <col min="11" max="12" width="8.5703125" style="350" customWidth="1"/>
    <col min="13" max="13" width="11" style="350" customWidth="1"/>
    <col min="14" max="16384" width="9.140625" style="350"/>
  </cols>
  <sheetData>
    <row r="1" spans="1:19" ht="13.15" customHeight="1">
      <c r="A1" s="2458" t="s">
        <v>1424</v>
      </c>
      <c r="B1" s="2458"/>
      <c r="C1" s="2458"/>
      <c r="D1" s="2458"/>
      <c r="E1" s="2458"/>
      <c r="F1" s="2458"/>
      <c r="G1" s="2458"/>
      <c r="H1" s="2458"/>
      <c r="I1" s="2458"/>
      <c r="J1" s="2458"/>
      <c r="K1" s="2458"/>
      <c r="L1" s="2458"/>
      <c r="M1" s="2458"/>
    </row>
    <row r="2" spans="1:19">
      <c r="A2" s="2413"/>
      <c r="B2" s="2413"/>
      <c r="C2" s="2413"/>
      <c r="D2" s="2413"/>
      <c r="E2" s="2413"/>
      <c r="F2" s="2413"/>
      <c r="G2" s="2413"/>
      <c r="H2" s="2413"/>
      <c r="I2" s="2413"/>
      <c r="J2" s="2413"/>
      <c r="K2" s="2413"/>
      <c r="L2" s="2413"/>
      <c r="M2" s="2413"/>
    </row>
    <row r="3" spans="1:19" ht="12.75" customHeight="1">
      <c r="A3" s="2390" t="s">
        <v>51</v>
      </c>
      <c r="B3" s="2434"/>
      <c r="C3" s="2434"/>
      <c r="D3" s="2279" t="s">
        <v>52</v>
      </c>
      <c r="E3" s="2279"/>
      <c r="F3" s="2279" t="s">
        <v>53</v>
      </c>
      <c r="G3" s="2279"/>
      <c r="H3" s="2279"/>
      <c r="I3" s="2279" t="s">
        <v>54</v>
      </c>
      <c r="J3" s="2279"/>
      <c r="K3" s="2279"/>
      <c r="L3" s="2279"/>
      <c r="M3" s="2419" t="s">
        <v>517</v>
      </c>
    </row>
    <row r="4" spans="1:19" ht="40.15" customHeight="1">
      <c r="A4" s="2460"/>
      <c r="B4" s="2434"/>
      <c r="C4" s="2434"/>
      <c r="D4" s="601" t="s">
        <v>55</v>
      </c>
      <c r="E4" s="601" t="s">
        <v>56</v>
      </c>
      <c r="F4" s="601" t="s">
        <v>57</v>
      </c>
      <c r="G4" s="601" t="s">
        <v>58</v>
      </c>
      <c r="H4" s="601" t="s">
        <v>59</v>
      </c>
      <c r="I4" s="601" t="s">
        <v>60</v>
      </c>
      <c r="J4" s="601" t="s">
        <v>61</v>
      </c>
      <c r="K4" s="601" t="s">
        <v>62</v>
      </c>
      <c r="L4" s="601" t="s">
        <v>63</v>
      </c>
      <c r="M4" s="2419"/>
      <c r="O4" s="246"/>
      <c r="P4" s="246"/>
      <c r="Q4" s="246"/>
      <c r="R4" s="246"/>
      <c r="S4" s="246"/>
    </row>
    <row r="5" spans="1:19" ht="13.5" customHeight="1">
      <c r="A5" s="2448" t="s">
        <v>821</v>
      </c>
      <c r="B5" s="2453"/>
      <c r="C5" s="2453"/>
      <c r="D5" s="2453"/>
      <c r="E5" s="2453"/>
      <c r="F5" s="2453"/>
      <c r="G5" s="2453"/>
      <c r="H5" s="2453"/>
      <c r="I5" s="2453"/>
      <c r="J5" s="2453"/>
      <c r="K5" s="2453"/>
      <c r="L5" s="2453"/>
      <c r="M5" s="2453"/>
    </row>
    <row r="6" spans="1:19">
      <c r="A6" s="2271">
        <v>1993</v>
      </c>
      <c r="B6" s="2300"/>
      <c r="C6" s="2446"/>
      <c r="D6" s="590">
        <v>7.8</v>
      </c>
      <c r="E6" s="591">
        <v>3.3</v>
      </c>
      <c r="F6" s="481">
        <v>5</v>
      </c>
      <c r="G6" s="481">
        <v>7.3</v>
      </c>
      <c r="H6" s="481">
        <v>7.5</v>
      </c>
      <c r="I6" s="590">
        <v>4.4000000000000004</v>
      </c>
      <c r="J6" s="481">
        <v>6.5</v>
      </c>
      <c r="K6" s="481">
        <v>6.5</v>
      </c>
      <c r="L6" s="591">
        <v>5.0999999999999996</v>
      </c>
      <c r="M6" s="511">
        <v>5.6</v>
      </c>
    </row>
    <row r="7" spans="1:19">
      <c r="A7" s="2275">
        <v>1995</v>
      </c>
      <c r="B7" s="2296"/>
      <c r="C7" s="2442"/>
      <c r="D7" s="242">
        <v>11.9</v>
      </c>
      <c r="E7" s="39">
        <v>5.5</v>
      </c>
      <c r="F7" s="38">
        <v>7</v>
      </c>
      <c r="G7" s="38">
        <v>12.3</v>
      </c>
      <c r="H7" s="38">
        <v>12.9</v>
      </c>
      <c r="I7" s="242">
        <v>8.6999999999999993</v>
      </c>
      <c r="J7" s="38">
        <v>9.8000000000000007</v>
      </c>
      <c r="K7" s="38">
        <v>8.6</v>
      </c>
      <c r="L7" s="39">
        <v>8</v>
      </c>
      <c r="M7" s="73">
        <v>8.8000000000000007</v>
      </c>
    </row>
    <row r="8" spans="1:19">
      <c r="A8" s="2271">
        <v>1997</v>
      </c>
      <c r="B8" s="2300"/>
      <c r="C8" s="2446"/>
      <c r="D8" s="590">
        <v>9</v>
      </c>
      <c r="E8" s="591">
        <v>4.5999999999999996</v>
      </c>
      <c r="F8" s="481">
        <v>5.8</v>
      </c>
      <c r="G8" s="481">
        <v>9.1</v>
      </c>
      <c r="H8" s="481">
        <v>10.4</v>
      </c>
      <c r="I8" s="590">
        <v>8.1</v>
      </c>
      <c r="J8" s="481">
        <v>6.4</v>
      </c>
      <c r="K8" s="481">
        <v>7.9</v>
      </c>
      <c r="L8" s="591">
        <v>5.7</v>
      </c>
      <c r="M8" s="511">
        <v>7</v>
      </c>
    </row>
    <row r="9" spans="1:19">
      <c r="A9" s="2275">
        <v>1999</v>
      </c>
      <c r="B9" s="2296"/>
      <c r="C9" s="2442"/>
      <c r="D9" s="242">
        <v>10.1</v>
      </c>
      <c r="E9" s="39">
        <v>4.4000000000000004</v>
      </c>
      <c r="F9" s="38">
        <v>6.5</v>
      </c>
      <c r="G9" s="38">
        <v>7.2</v>
      </c>
      <c r="H9" s="38">
        <v>10.7</v>
      </c>
      <c r="I9" s="242">
        <v>6.6</v>
      </c>
      <c r="J9" s="38">
        <v>7.6</v>
      </c>
      <c r="K9" s="38">
        <v>7</v>
      </c>
      <c r="L9" s="39">
        <v>7.3</v>
      </c>
      <c r="M9" s="73">
        <v>7.2</v>
      </c>
    </row>
    <row r="10" spans="1:19">
      <c r="A10" s="2271">
        <v>2001</v>
      </c>
      <c r="B10" s="2300"/>
      <c r="C10" s="2446"/>
      <c r="D10" s="590">
        <v>8</v>
      </c>
      <c r="E10" s="591">
        <v>2.9</v>
      </c>
      <c r="F10" s="481">
        <v>4.8</v>
      </c>
      <c r="G10" s="481">
        <v>6.1</v>
      </c>
      <c r="H10" s="481">
        <v>7.4</v>
      </c>
      <c r="I10" s="590">
        <v>5.5</v>
      </c>
      <c r="J10" s="481">
        <v>5.8</v>
      </c>
      <c r="K10" s="481">
        <v>5.0999999999999996</v>
      </c>
      <c r="L10" s="591">
        <v>4.9000000000000004</v>
      </c>
      <c r="M10" s="511">
        <v>5.4</v>
      </c>
    </row>
    <row r="11" spans="1:19">
      <c r="A11" s="2275">
        <v>2003</v>
      </c>
      <c r="B11" s="2296"/>
      <c r="C11" s="2442"/>
      <c r="D11" s="242">
        <v>7.6</v>
      </c>
      <c r="E11" s="39">
        <v>3.7</v>
      </c>
      <c r="F11" s="38">
        <v>4.5</v>
      </c>
      <c r="G11" s="38">
        <v>6.6</v>
      </c>
      <c r="H11" s="38">
        <v>8.1999999999999993</v>
      </c>
      <c r="I11" s="242">
        <v>6.6</v>
      </c>
      <c r="J11" s="38">
        <v>5.2</v>
      </c>
      <c r="K11" s="38">
        <v>5.6</v>
      </c>
      <c r="L11" s="39">
        <v>5</v>
      </c>
      <c r="M11" s="73">
        <v>5.8</v>
      </c>
    </row>
    <row r="12" spans="1:19">
      <c r="A12" s="2271">
        <v>2005</v>
      </c>
      <c r="B12" s="2300"/>
      <c r="C12" s="2446"/>
      <c r="D12" s="590">
        <v>6</v>
      </c>
      <c r="E12" s="591">
        <v>3</v>
      </c>
      <c r="F12" s="481">
        <v>3.8</v>
      </c>
      <c r="G12" s="481">
        <v>4.9000000000000004</v>
      </c>
      <c r="H12" s="481">
        <v>7.7</v>
      </c>
      <c r="I12" s="590">
        <v>5</v>
      </c>
      <c r="J12" s="481">
        <v>4.5999999999999996</v>
      </c>
      <c r="K12" s="481">
        <v>4.0999999999999996</v>
      </c>
      <c r="L12" s="591">
        <v>4.0999999999999996</v>
      </c>
      <c r="M12" s="511">
        <v>4.5</v>
      </c>
    </row>
    <row r="13" spans="1:19">
      <c r="A13" s="2275">
        <v>2007</v>
      </c>
      <c r="B13" s="2296"/>
      <c r="C13" s="2442"/>
      <c r="D13" s="242">
        <v>5.9</v>
      </c>
      <c r="E13" s="39">
        <v>3</v>
      </c>
      <c r="F13" s="38">
        <v>4</v>
      </c>
      <c r="G13" s="38">
        <v>5</v>
      </c>
      <c r="H13" s="38">
        <v>5.4</v>
      </c>
      <c r="I13" s="242">
        <v>4</v>
      </c>
      <c r="J13" s="38">
        <v>4.8</v>
      </c>
      <c r="K13" s="38">
        <v>4.0999999999999996</v>
      </c>
      <c r="L13" s="39">
        <v>5.0999999999999996</v>
      </c>
      <c r="M13" s="73">
        <v>4.5</v>
      </c>
    </row>
    <row r="14" spans="1:19">
      <c r="A14" s="2271">
        <v>2009</v>
      </c>
      <c r="B14" s="2300"/>
      <c r="C14" s="2446"/>
      <c r="D14" s="590">
        <v>6.3</v>
      </c>
      <c r="E14" s="591">
        <v>2.8</v>
      </c>
      <c r="F14" s="481">
        <v>3.8</v>
      </c>
      <c r="G14" s="481">
        <v>5.6</v>
      </c>
      <c r="H14" s="481">
        <v>6.5</v>
      </c>
      <c r="I14" s="590">
        <v>4.3</v>
      </c>
      <c r="J14" s="481">
        <v>4.5999999999999996</v>
      </c>
      <c r="K14" s="481">
        <v>5</v>
      </c>
      <c r="L14" s="591">
        <v>4.5999999999999996</v>
      </c>
      <c r="M14" s="511">
        <v>4.5999999999999996</v>
      </c>
    </row>
    <row r="15" spans="1:19">
      <c r="A15" s="2275">
        <v>2011</v>
      </c>
      <c r="B15" s="2296"/>
      <c r="C15" s="2442"/>
      <c r="D15" s="242">
        <v>7.5</v>
      </c>
      <c r="E15" s="39">
        <v>4.0999999999999996</v>
      </c>
      <c r="F15" s="38">
        <v>4.5</v>
      </c>
      <c r="G15" s="38">
        <v>6.7</v>
      </c>
      <c r="H15" s="38">
        <v>7.7</v>
      </c>
      <c r="I15" s="242">
        <v>5.4</v>
      </c>
      <c r="J15" s="38">
        <v>6.2</v>
      </c>
      <c r="K15" s="38">
        <v>6.2</v>
      </c>
      <c r="L15" s="39">
        <v>5.4</v>
      </c>
      <c r="M15" s="73">
        <v>5.9</v>
      </c>
    </row>
    <row r="16" spans="1:19">
      <c r="A16" s="2271">
        <v>2013</v>
      </c>
      <c r="B16" s="2300"/>
      <c r="C16" s="2446"/>
      <c r="D16" s="298"/>
      <c r="E16" s="299"/>
      <c r="F16" s="297"/>
      <c r="G16" s="297"/>
      <c r="H16" s="297"/>
      <c r="I16" s="298"/>
      <c r="J16" s="297"/>
      <c r="K16" s="297"/>
      <c r="L16" s="299"/>
      <c r="M16" s="243"/>
    </row>
    <row r="17" spans="1:13">
      <c r="A17" s="2275">
        <v>2015</v>
      </c>
      <c r="B17" s="2296"/>
      <c r="C17" s="2442"/>
      <c r="D17" s="242">
        <v>9.1999999999999993</v>
      </c>
      <c r="E17" s="39">
        <v>5.6</v>
      </c>
      <c r="F17" s="38">
        <v>5.4</v>
      </c>
      <c r="G17" s="38">
        <v>10.6</v>
      </c>
      <c r="H17" s="38">
        <v>10.9</v>
      </c>
      <c r="I17" s="242">
        <v>8.5</v>
      </c>
      <c r="J17" s="38">
        <v>8.3000000000000007</v>
      </c>
      <c r="K17" s="38">
        <v>6.7</v>
      </c>
      <c r="L17" s="39">
        <v>6.1</v>
      </c>
      <c r="M17" s="73">
        <v>7.5</v>
      </c>
    </row>
    <row r="18" spans="1:13">
      <c r="A18" s="2271">
        <v>2017</v>
      </c>
      <c r="B18" s="2300"/>
      <c r="C18" s="2446"/>
      <c r="D18" s="298"/>
      <c r="E18" s="299"/>
      <c r="F18" s="297"/>
      <c r="G18" s="297"/>
      <c r="H18" s="297"/>
      <c r="I18" s="298"/>
      <c r="J18" s="297"/>
      <c r="K18" s="297"/>
      <c r="L18" s="299"/>
      <c r="M18" s="243"/>
    </row>
    <row r="19" spans="1:13" ht="13.5" customHeight="1">
      <c r="A19" s="2448" t="s">
        <v>822</v>
      </c>
      <c r="B19" s="2453"/>
      <c r="C19" s="2453"/>
      <c r="D19" s="2453"/>
      <c r="E19" s="2453"/>
      <c r="F19" s="2453"/>
      <c r="G19" s="2453"/>
      <c r="H19" s="2453"/>
      <c r="I19" s="2453"/>
      <c r="J19" s="2453"/>
      <c r="K19" s="2453"/>
      <c r="L19" s="2453"/>
      <c r="M19" s="2453"/>
    </row>
    <row r="20" spans="1:13">
      <c r="A20" s="2271">
        <v>1993</v>
      </c>
      <c r="B20" s="2300"/>
      <c r="C20" s="2446"/>
      <c r="D20" s="590">
        <v>28.5</v>
      </c>
      <c r="E20" s="591">
        <v>19.100000000000001</v>
      </c>
      <c r="F20" s="481">
        <v>24.1</v>
      </c>
      <c r="G20" s="481">
        <v>17.5</v>
      </c>
      <c r="H20" s="481">
        <v>34.1</v>
      </c>
      <c r="I20" s="590">
        <v>21.8</v>
      </c>
      <c r="J20" s="481">
        <v>23.7</v>
      </c>
      <c r="K20" s="481">
        <v>27.5</v>
      </c>
      <c r="L20" s="591">
        <v>23</v>
      </c>
      <c r="M20" s="511">
        <v>24</v>
      </c>
    </row>
    <row r="21" spans="1:13">
      <c r="A21" s="2275">
        <v>1995</v>
      </c>
      <c r="B21" s="2296"/>
      <c r="C21" s="2442"/>
      <c r="D21" s="242">
        <v>38.799999999999997</v>
      </c>
      <c r="E21" s="39">
        <v>24.8</v>
      </c>
      <c r="F21" s="38">
        <v>31.7</v>
      </c>
      <c r="G21" s="38">
        <v>28.5</v>
      </c>
      <c r="H21" s="38">
        <v>40.700000000000003</v>
      </c>
      <c r="I21" s="242">
        <v>31</v>
      </c>
      <c r="J21" s="38">
        <v>35</v>
      </c>
      <c r="K21" s="38">
        <v>32.799999999999997</v>
      </c>
      <c r="L21" s="39">
        <v>29.1</v>
      </c>
      <c r="M21" s="73">
        <v>32.1</v>
      </c>
    </row>
    <row r="22" spans="1:13">
      <c r="A22" s="2271">
        <v>1997</v>
      </c>
      <c r="B22" s="2300"/>
      <c r="C22" s="2446"/>
      <c r="D22" s="590">
        <v>37.4</v>
      </c>
      <c r="E22" s="591">
        <v>24.7</v>
      </c>
      <c r="F22" s="481">
        <v>31</v>
      </c>
      <c r="G22" s="481">
        <v>25.4</v>
      </c>
      <c r="H22" s="481">
        <v>41.1</v>
      </c>
      <c r="I22" s="590">
        <v>31.4</v>
      </c>
      <c r="J22" s="481">
        <v>33.4</v>
      </c>
      <c r="K22" s="481">
        <v>33.200000000000003</v>
      </c>
      <c r="L22" s="591">
        <v>29</v>
      </c>
      <c r="M22" s="511">
        <v>31.7</v>
      </c>
    </row>
    <row r="23" spans="1:13">
      <c r="A23" s="2275">
        <v>1999</v>
      </c>
      <c r="B23" s="2296"/>
      <c r="C23" s="2442"/>
      <c r="D23" s="242">
        <v>34.700000000000003</v>
      </c>
      <c r="E23" s="39">
        <v>25.7</v>
      </c>
      <c r="F23" s="38">
        <v>28.8</v>
      </c>
      <c r="G23" s="38">
        <v>25.3</v>
      </c>
      <c r="H23" s="38">
        <v>36.9</v>
      </c>
      <c r="I23" s="242">
        <v>27.6</v>
      </c>
      <c r="J23" s="38">
        <v>32.1</v>
      </c>
      <c r="K23" s="38">
        <v>31.1</v>
      </c>
      <c r="L23" s="39">
        <v>30.5</v>
      </c>
      <c r="M23" s="73">
        <v>30.2</v>
      </c>
    </row>
    <row r="24" spans="1:13">
      <c r="A24" s="2271">
        <v>2001</v>
      </c>
      <c r="B24" s="2300"/>
      <c r="C24" s="2446"/>
      <c r="D24" s="590">
        <v>34.6</v>
      </c>
      <c r="E24" s="591">
        <v>22.7</v>
      </c>
      <c r="F24" s="481">
        <v>28.3</v>
      </c>
      <c r="G24" s="481">
        <v>21.9</v>
      </c>
      <c r="H24" s="481">
        <v>34.200000000000003</v>
      </c>
      <c r="I24" s="590">
        <v>29</v>
      </c>
      <c r="J24" s="481">
        <v>29</v>
      </c>
      <c r="K24" s="481">
        <v>28.7</v>
      </c>
      <c r="L24" s="591">
        <v>26.9</v>
      </c>
      <c r="M24" s="511">
        <v>28.5</v>
      </c>
    </row>
    <row r="25" spans="1:13">
      <c r="A25" s="2275">
        <v>2003</v>
      </c>
      <c r="B25" s="2296"/>
      <c r="C25" s="2442"/>
      <c r="D25" s="242">
        <v>31.9</v>
      </c>
      <c r="E25" s="39">
        <v>25</v>
      </c>
      <c r="F25" s="38">
        <v>27.5</v>
      </c>
      <c r="G25" s="38">
        <v>23.1</v>
      </c>
      <c r="H25" s="38">
        <v>36.5</v>
      </c>
      <c r="I25" s="242">
        <v>29.5</v>
      </c>
      <c r="J25" s="38">
        <v>29.2</v>
      </c>
      <c r="K25" s="38">
        <v>29.9</v>
      </c>
      <c r="L25" s="39">
        <v>24.9</v>
      </c>
      <c r="M25" s="73">
        <v>28.7</v>
      </c>
    </row>
    <row r="26" spans="1:13">
      <c r="A26" s="2271">
        <v>2005</v>
      </c>
      <c r="B26" s="2300"/>
      <c r="C26" s="2446"/>
      <c r="D26" s="590">
        <v>28.8</v>
      </c>
      <c r="E26" s="591">
        <v>21.8</v>
      </c>
      <c r="F26" s="481">
        <v>23.6</v>
      </c>
      <c r="G26" s="481">
        <v>23.9</v>
      </c>
      <c r="H26" s="481">
        <v>33.5</v>
      </c>
      <c r="I26" s="590">
        <v>24</v>
      </c>
      <c r="J26" s="481">
        <v>27.5</v>
      </c>
      <c r="K26" s="481">
        <v>24.9</v>
      </c>
      <c r="L26" s="591">
        <v>24.9</v>
      </c>
      <c r="M26" s="511">
        <v>25.4</v>
      </c>
    </row>
    <row r="27" spans="1:13">
      <c r="A27" s="2275">
        <v>2007</v>
      </c>
      <c r="B27" s="2296"/>
      <c r="C27" s="2442"/>
      <c r="D27" s="242">
        <v>25.7</v>
      </c>
      <c r="E27" s="39">
        <v>18.7</v>
      </c>
      <c r="F27" s="38">
        <v>20.8</v>
      </c>
      <c r="G27" s="38">
        <v>19.2</v>
      </c>
      <c r="H27" s="38">
        <v>29.1</v>
      </c>
      <c r="I27" s="242">
        <v>21.2</v>
      </c>
      <c r="J27" s="38">
        <v>25.3</v>
      </c>
      <c r="K27" s="38">
        <v>22.8</v>
      </c>
      <c r="L27" s="39">
        <v>19.600000000000001</v>
      </c>
      <c r="M27" s="73">
        <v>22.3</v>
      </c>
    </row>
    <row r="28" spans="1:13">
      <c r="A28" s="2271">
        <v>2009</v>
      </c>
      <c r="B28" s="2300"/>
      <c r="C28" s="2446"/>
      <c r="D28" s="590">
        <v>25.9</v>
      </c>
      <c r="E28" s="591">
        <v>19.3</v>
      </c>
      <c r="F28" s="481">
        <v>19.8</v>
      </c>
      <c r="G28" s="481">
        <v>22.2</v>
      </c>
      <c r="H28" s="481">
        <v>31.2</v>
      </c>
      <c r="I28" s="590">
        <v>22</v>
      </c>
      <c r="J28" s="481">
        <v>23.7</v>
      </c>
      <c r="K28" s="481">
        <v>24.3</v>
      </c>
      <c r="L28" s="591">
        <v>20.6</v>
      </c>
      <c r="M28" s="511">
        <v>22.7</v>
      </c>
    </row>
    <row r="29" spans="1:13">
      <c r="A29" s="2275">
        <v>2011</v>
      </c>
      <c r="B29" s="2296"/>
      <c r="C29" s="2442"/>
      <c r="D29" s="242">
        <v>29.2</v>
      </c>
      <c r="E29" s="39">
        <v>21.7</v>
      </c>
      <c r="F29" s="38">
        <v>22.7</v>
      </c>
      <c r="G29" s="38">
        <v>22.8</v>
      </c>
      <c r="H29" s="38">
        <v>33.200000000000003</v>
      </c>
      <c r="I29" s="242">
        <v>23.7</v>
      </c>
      <c r="J29" s="38">
        <v>27.8</v>
      </c>
      <c r="K29" s="38">
        <v>27</v>
      </c>
      <c r="L29" s="39">
        <v>23.8</v>
      </c>
      <c r="M29" s="73">
        <v>25.6</v>
      </c>
    </row>
    <row r="30" spans="1:13">
      <c r="A30" s="2271">
        <v>2013</v>
      </c>
      <c r="B30" s="2300"/>
      <c r="C30" s="2446"/>
      <c r="D30" s="590">
        <v>24.5</v>
      </c>
      <c r="E30" s="591">
        <v>19.7</v>
      </c>
      <c r="F30" s="481">
        <v>20.399999999999999</v>
      </c>
      <c r="G30" s="481">
        <v>18.600000000000001</v>
      </c>
      <c r="H30" s="481">
        <v>27.4</v>
      </c>
      <c r="I30" s="590">
        <v>22.4</v>
      </c>
      <c r="J30" s="481">
        <v>23.2</v>
      </c>
      <c r="K30" s="481">
        <v>23.2</v>
      </c>
      <c r="L30" s="591">
        <v>18.8</v>
      </c>
      <c r="M30" s="511">
        <v>22.1</v>
      </c>
    </row>
    <row r="31" spans="1:13">
      <c r="A31" s="2275">
        <v>2015</v>
      </c>
      <c r="B31" s="2296"/>
      <c r="C31" s="2442"/>
      <c r="D31" s="242">
        <v>24.2</v>
      </c>
      <c r="E31" s="39">
        <v>19.100000000000001</v>
      </c>
      <c r="F31" s="38">
        <v>19.8</v>
      </c>
      <c r="G31" s="38">
        <v>20.6</v>
      </c>
      <c r="H31" s="38">
        <v>27.1</v>
      </c>
      <c r="I31" s="242">
        <v>21.6</v>
      </c>
      <c r="J31" s="38">
        <v>21.9</v>
      </c>
      <c r="K31" s="38">
        <v>22.7</v>
      </c>
      <c r="L31" s="39">
        <v>20.3</v>
      </c>
      <c r="M31" s="73">
        <v>21.7</v>
      </c>
    </row>
    <row r="32" spans="1:13">
      <c r="A32" s="2271">
        <v>2017</v>
      </c>
      <c r="B32" s="2300"/>
      <c r="C32" s="2446"/>
      <c r="D32" s="590">
        <v>20.9</v>
      </c>
      <c r="E32" s="591">
        <v>18.7</v>
      </c>
      <c r="F32" s="481">
        <v>17.7</v>
      </c>
      <c r="G32" s="481">
        <v>18.899999999999999</v>
      </c>
      <c r="H32" s="481">
        <v>25.4</v>
      </c>
      <c r="I32" s="590">
        <v>18.899999999999999</v>
      </c>
      <c r="J32" s="481">
        <v>20.3</v>
      </c>
      <c r="K32" s="481">
        <v>20</v>
      </c>
      <c r="L32" s="591">
        <v>19.600000000000001</v>
      </c>
      <c r="M32" s="511">
        <v>19.8</v>
      </c>
    </row>
    <row r="33" spans="1:13" ht="12.75" customHeight="1">
      <c r="A33" s="2448" t="s">
        <v>362</v>
      </c>
      <c r="B33" s="2448"/>
      <c r="C33" s="2448"/>
      <c r="D33" s="2448"/>
      <c r="E33" s="2448"/>
      <c r="F33" s="2448"/>
      <c r="G33" s="2448"/>
      <c r="H33" s="2448"/>
      <c r="I33" s="2448"/>
      <c r="J33" s="2448"/>
      <c r="K33" s="2448"/>
      <c r="L33" s="2448"/>
      <c r="M33" s="2448"/>
    </row>
    <row r="34" spans="1:13">
      <c r="A34" s="2271">
        <v>1993</v>
      </c>
      <c r="B34" s="2300"/>
      <c r="C34" s="2446"/>
      <c r="D34" s="249"/>
      <c r="E34" s="85"/>
      <c r="F34" s="84"/>
      <c r="G34" s="84"/>
      <c r="H34" s="84"/>
      <c r="I34" s="249"/>
      <c r="J34" s="84"/>
      <c r="K34" s="84"/>
      <c r="L34" s="85"/>
      <c r="M34" s="86"/>
    </row>
    <row r="35" spans="1:13">
      <c r="A35" s="2270">
        <v>1995</v>
      </c>
      <c r="B35" s="2292"/>
      <c r="C35" s="2447"/>
      <c r="D35" s="248">
        <v>10.199999999999999</v>
      </c>
      <c r="E35" s="34">
        <v>4.8</v>
      </c>
      <c r="F35" s="33">
        <v>5.6</v>
      </c>
      <c r="G35" s="33">
        <v>11.1</v>
      </c>
      <c r="H35" s="33">
        <v>12.6</v>
      </c>
      <c r="I35" s="248">
        <v>9.1999999999999993</v>
      </c>
      <c r="J35" s="33">
        <v>9.1</v>
      </c>
      <c r="K35" s="33">
        <v>6.7</v>
      </c>
      <c r="L35" s="34">
        <v>5.4</v>
      </c>
      <c r="M35" s="37">
        <v>7.6</v>
      </c>
    </row>
    <row r="36" spans="1:13">
      <c r="A36" s="2271">
        <v>1997</v>
      </c>
      <c r="B36" s="2300"/>
      <c r="C36" s="2446"/>
      <c r="D36" s="590">
        <v>12.2</v>
      </c>
      <c r="E36" s="591">
        <v>6.7</v>
      </c>
      <c r="F36" s="481">
        <v>7.5</v>
      </c>
      <c r="G36" s="481">
        <v>11</v>
      </c>
      <c r="H36" s="481">
        <v>13.2</v>
      </c>
      <c r="I36" s="590">
        <v>14.9</v>
      </c>
      <c r="J36" s="481">
        <v>10.4</v>
      </c>
      <c r="K36" s="481">
        <v>8.3000000000000007</v>
      </c>
      <c r="L36" s="591">
        <v>5.8</v>
      </c>
      <c r="M36" s="511">
        <v>9.6999999999999993</v>
      </c>
    </row>
    <row r="37" spans="1:13">
      <c r="A37" s="2275">
        <v>1999</v>
      </c>
      <c r="B37" s="2296"/>
      <c r="C37" s="2442"/>
      <c r="D37" s="242">
        <v>14.5</v>
      </c>
      <c r="E37" s="39">
        <v>8</v>
      </c>
      <c r="F37" s="38">
        <v>9.4</v>
      </c>
      <c r="G37" s="38">
        <v>14.8</v>
      </c>
      <c r="H37" s="38">
        <v>13.8</v>
      </c>
      <c r="I37" s="242">
        <v>12.7</v>
      </c>
      <c r="J37" s="38">
        <v>12.6</v>
      </c>
      <c r="K37" s="38">
        <v>9.5</v>
      </c>
      <c r="L37" s="39">
        <v>9.5</v>
      </c>
      <c r="M37" s="73">
        <v>11.3</v>
      </c>
    </row>
    <row r="38" spans="1:13">
      <c r="A38" s="2271">
        <v>2001</v>
      </c>
      <c r="B38" s="2300"/>
      <c r="C38" s="2446"/>
      <c r="D38" s="590">
        <v>13.2</v>
      </c>
      <c r="E38" s="591">
        <v>7.5</v>
      </c>
      <c r="F38" s="481">
        <v>9.5</v>
      </c>
      <c r="G38" s="481">
        <v>11.4</v>
      </c>
      <c r="H38" s="481">
        <v>12.9</v>
      </c>
      <c r="I38" s="590">
        <v>11.6</v>
      </c>
      <c r="J38" s="481">
        <v>12.1</v>
      </c>
      <c r="K38" s="481">
        <v>8.5</v>
      </c>
      <c r="L38" s="591">
        <v>7.8</v>
      </c>
      <c r="M38" s="511">
        <v>10.199999999999999</v>
      </c>
    </row>
    <row r="39" spans="1:13">
      <c r="A39" s="2275">
        <v>2003</v>
      </c>
      <c r="B39" s="2296"/>
      <c r="C39" s="2442"/>
      <c r="D39" s="242">
        <v>12.6</v>
      </c>
      <c r="E39" s="39">
        <v>6.9</v>
      </c>
      <c r="F39" s="38">
        <v>8.6999999999999993</v>
      </c>
      <c r="G39" s="38">
        <v>12.1</v>
      </c>
      <c r="H39" s="38">
        <v>10.7</v>
      </c>
      <c r="I39" s="242">
        <v>11.7</v>
      </c>
      <c r="J39" s="38">
        <v>10.8</v>
      </c>
      <c r="K39" s="38">
        <v>8.1</v>
      </c>
      <c r="L39" s="39">
        <v>7.8</v>
      </c>
      <c r="M39" s="73">
        <v>9.9</v>
      </c>
    </row>
    <row r="40" spans="1:13">
      <c r="A40" s="2271">
        <v>2005</v>
      </c>
      <c r="B40" s="2300"/>
      <c r="C40" s="2446"/>
      <c r="D40" s="590">
        <v>11</v>
      </c>
      <c r="E40" s="591">
        <v>6.3</v>
      </c>
      <c r="F40" s="481">
        <v>7.7</v>
      </c>
      <c r="G40" s="481">
        <v>9.1</v>
      </c>
      <c r="H40" s="481">
        <v>12.5</v>
      </c>
      <c r="I40" s="590">
        <v>11.2</v>
      </c>
      <c r="J40" s="481">
        <v>9.1</v>
      </c>
      <c r="K40" s="481">
        <v>7.1</v>
      </c>
      <c r="L40" s="591">
        <v>6.2</v>
      </c>
      <c r="M40" s="511">
        <v>8.6999999999999993</v>
      </c>
    </row>
    <row r="41" spans="1:13">
      <c r="A41" s="2275">
        <v>2007</v>
      </c>
      <c r="B41" s="2296"/>
      <c r="C41" s="2442"/>
      <c r="D41" s="242">
        <v>11.2</v>
      </c>
      <c r="E41" s="39">
        <v>5.2</v>
      </c>
      <c r="F41" s="38">
        <v>7.2</v>
      </c>
      <c r="G41" s="38">
        <v>9.5</v>
      </c>
      <c r="H41" s="38">
        <v>9.8000000000000007</v>
      </c>
      <c r="I41" s="242">
        <v>9.8000000000000007</v>
      </c>
      <c r="J41" s="38">
        <v>8.6999999999999993</v>
      </c>
      <c r="K41" s="38">
        <v>7.2</v>
      </c>
      <c r="L41" s="39">
        <v>6.6</v>
      </c>
      <c r="M41" s="73">
        <v>8.3000000000000007</v>
      </c>
    </row>
    <row r="42" spans="1:13">
      <c r="A42" s="2271">
        <v>2009</v>
      </c>
      <c r="B42" s="2300"/>
      <c r="C42" s="2446"/>
      <c r="D42" s="590">
        <v>9.6999999999999993</v>
      </c>
      <c r="E42" s="591">
        <v>5</v>
      </c>
      <c r="F42" s="481">
        <v>5.7</v>
      </c>
      <c r="G42" s="481">
        <v>10.199999999999999</v>
      </c>
      <c r="H42" s="481">
        <v>10.3</v>
      </c>
      <c r="I42" s="590">
        <v>9.1</v>
      </c>
      <c r="J42" s="481">
        <v>8.3000000000000007</v>
      </c>
      <c r="K42" s="481">
        <v>6.5</v>
      </c>
      <c r="L42" s="591">
        <v>5.2</v>
      </c>
      <c r="M42" s="511">
        <v>7.5</v>
      </c>
    </row>
    <row r="43" spans="1:13">
      <c r="A43" s="2275">
        <v>2011</v>
      </c>
      <c r="B43" s="2296"/>
      <c r="C43" s="2442"/>
      <c r="D43" s="242">
        <v>10.4</v>
      </c>
      <c r="E43" s="39">
        <v>5.7</v>
      </c>
      <c r="F43" s="38">
        <v>6.5</v>
      </c>
      <c r="G43" s="38">
        <v>10.5</v>
      </c>
      <c r="H43" s="38">
        <v>9.4</v>
      </c>
      <c r="I43" s="242">
        <v>9.6999999999999993</v>
      </c>
      <c r="J43" s="38">
        <v>7.5</v>
      </c>
      <c r="K43" s="38">
        <v>7.6</v>
      </c>
      <c r="L43" s="39">
        <v>7</v>
      </c>
      <c r="M43" s="73">
        <v>8.1</v>
      </c>
    </row>
    <row r="44" spans="1:13">
      <c r="A44" s="2271">
        <v>2013</v>
      </c>
      <c r="B44" s="2300"/>
      <c r="C44" s="2446"/>
      <c r="D44" s="590">
        <v>11.1</v>
      </c>
      <c r="E44" s="591">
        <v>6.2</v>
      </c>
      <c r="F44" s="481">
        <v>6.6</v>
      </c>
      <c r="G44" s="481">
        <v>11.5</v>
      </c>
      <c r="H44" s="481">
        <v>11.7</v>
      </c>
      <c r="I44" s="590">
        <v>9.8000000000000007</v>
      </c>
      <c r="J44" s="481">
        <v>9.6</v>
      </c>
      <c r="K44" s="481">
        <v>8.6</v>
      </c>
      <c r="L44" s="591">
        <v>6.2</v>
      </c>
      <c r="M44" s="511">
        <v>8.6</v>
      </c>
    </row>
    <row r="45" spans="1:13">
      <c r="A45" s="2275">
        <v>2015</v>
      </c>
      <c r="B45" s="2275"/>
      <c r="C45" s="2369"/>
      <c r="D45" s="242">
        <v>9.1999999999999993</v>
      </c>
      <c r="E45" s="39">
        <v>5.6</v>
      </c>
      <c r="F45" s="38">
        <v>5.4</v>
      </c>
      <c r="G45" s="38">
        <v>10.6</v>
      </c>
      <c r="H45" s="38">
        <v>10.9</v>
      </c>
      <c r="I45" s="242">
        <v>8.5</v>
      </c>
      <c r="J45" s="38">
        <v>8.3000000000000007</v>
      </c>
      <c r="K45" s="38">
        <v>6.7</v>
      </c>
      <c r="L45" s="39">
        <v>6.1</v>
      </c>
      <c r="M45" s="73">
        <v>7.5</v>
      </c>
    </row>
    <row r="46" spans="1:13">
      <c r="A46" s="2454">
        <v>2017</v>
      </c>
      <c r="B46" s="2455"/>
      <c r="C46" s="2456"/>
      <c r="D46" s="649">
        <v>8.3000000000000007</v>
      </c>
      <c r="E46" s="650">
        <v>5.3</v>
      </c>
      <c r="F46" s="654">
        <v>4.7</v>
      </c>
      <c r="G46" s="654">
        <v>9.8000000000000007</v>
      </c>
      <c r="H46" s="654">
        <v>9.8000000000000007</v>
      </c>
      <c r="I46" s="649">
        <v>7</v>
      </c>
      <c r="J46" s="654">
        <v>6.7</v>
      </c>
      <c r="K46" s="654">
        <v>6.6</v>
      </c>
      <c r="L46" s="650">
        <v>6.5</v>
      </c>
      <c r="M46" s="651">
        <v>6.8</v>
      </c>
    </row>
    <row r="47" spans="1:13" ht="12" customHeight="1">
      <c r="A47" s="2283" t="s">
        <v>666</v>
      </c>
      <c r="B47" s="2283"/>
      <c r="C47" s="2283"/>
      <c r="D47" s="2283"/>
      <c r="E47" s="621"/>
      <c r="F47" s="621"/>
      <c r="G47" s="621"/>
      <c r="H47" s="621"/>
      <c r="I47" s="621"/>
      <c r="J47" s="621"/>
      <c r="K47" s="621"/>
      <c r="L47" s="621"/>
      <c r="M47" s="621"/>
    </row>
    <row r="48" spans="1:13" ht="12.4" customHeight="1">
      <c r="A48" s="2313" t="s">
        <v>511</v>
      </c>
      <c r="B48" s="2312"/>
      <c r="C48" s="2312"/>
      <c r="D48" s="2312"/>
      <c r="E48" s="2312"/>
      <c r="F48" s="2312"/>
      <c r="G48" s="2312"/>
      <c r="H48" s="2312"/>
      <c r="I48" s="2312"/>
      <c r="J48" s="2312"/>
      <c r="K48" s="2312"/>
      <c r="L48" s="2312"/>
      <c r="M48" s="2312"/>
    </row>
    <row r="49" spans="1:13" ht="12.4" customHeight="1">
      <c r="A49" s="2313" t="s">
        <v>512</v>
      </c>
      <c r="B49" s="2312"/>
      <c r="C49" s="2312"/>
      <c r="D49" s="2312"/>
      <c r="E49" s="2312"/>
      <c r="F49" s="2312"/>
      <c r="G49" s="2312"/>
      <c r="H49" s="2312"/>
      <c r="I49" s="2312"/>
      <c r="J49" s="2312"/>
      <c r="K49" s="2312"/>
      <c r="L49" s="2312"/>
      <c r="M49" s="2312"/>
    </row>
    <row r="50" spans="1:13" ht="117" customHeight="1">
      <c r="A50" s="2263" t="s">
        <v>667</v>
      </c>
      <c r="B50" s="2263"/>
      <c r="C50" s="2263" t="s">
        <v>1425</v>
      </c>
      <c r="D50" s="2263"/>
      <c r="E50" s="2263"/>
      <c r="F50" s="2263"/>
      <c r="G50" s="2263"/>
      <c r="H50" s="2263"/>
      <c r="I50" s="2263"/>
      <c r="J50" s="2263"/>
      <c r="K50" s="2263"/>
      <c r="L50" s="2263"/>
      <c r="M50" s="2263"/>
    </row>
  </sheetData>
  <mergeCells count="53">
    <mergeCell ref="A10:C10"/>
    <mergeCell ref="A1:M2"/>
    <mergeCell ref="A3:C4"/>
    <mergeCell ref="D3:E3"/>
    <mergeCell ref="F3:H3"/>
    <mergeCell ref="I3:L3"/>
    <mergeCell ref="M3:M4"/>
    <mergeCell ref="A5:M5"/>
    <mergeCell ref="A6:C6"/>
    <mergeCell ref="A7:C7"/>
    <mergeCell ref="A8:C8"/>
    <mergeCell ref="A9:C9"/>
    <mergeCell ref="A22:C22"/>
    <mergeCell ref="A11:C11"/>
    <mergeCell ref="A12:C12"/>
    <mergeCell ref="A13:C13"/>
    <mergeCell ref="A14:C14"/>
    <mergeCell ref="A15:C15"/>
    <mergeCell ref="A16:C16"/>
    <mergeCell ref="A17:C17"/>
    <mergeCell ref="A18:C18"/>
    <mergeCell ref="A19:M19"/>
    <mergeCell ref="A20:C20"/>
    <mergeCell ref="A21:C21"/>
    <mergeCell ref="A34:C34"/>
    <mergeCell ref="A23:C23"/>
    <mergeCell ref="A24:C24"/>
    <mergeCell ref="A25:C25"/>
    <mergeCell ref="A26:C26"/>
    <mergeCell ref="A27:C27"/>
    <mergeCell ref="A28:C28"/>
    <mergeCell ref="A29:C29"/>
    <mergeCell ref="A30:C30"/>
    <mergeCell ref="A31:C31"/>
    <mergeCell ref="A32:C32"/>
    <mergeCell ref="A33:M33"/>
    <mergeCell ref="A46:C46"/>
    <mergeCell ref="A35:C35"/>
    <mergeCell ref="A36:C36"/>
    <mergeCell ref="A37:C37"/>
    <mergeCell ref="A38:C38"/>
    <mergeCell ref="A39:C39"/>
    <mergeCell ref="A40:C40"/>
    <mergeCell ref="A41:C41"/>
    <mergeCell ref="A42:C42"/>
    <mergeCell ref="A43:C43"/>
    <mergeCell ref="A44:C44"/>
    <mergeCell ref="A45:C45"/>
    <mergeCell ref="A47:D47"/>
    <mergeCell ref="A48:M48"/>
    <mergeCell ref="A49:M49"/>
    <mergeCell ref="A50:B50"/>
    <mergeCell ref="C50:M50"/>
  </mergeCells>
  <pageMargins left="0.75" right="0.75" top="1" bottom="1" header="0.5" footer="0.5"/>
  <pageSetup orientation="portrait" horizontalDpi="1200" verticalDpi="12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P25"/>
  <sheetViews>
    <sheetView showGridLines="0" zoomScaleNormal="100" workbookViewId="0">
      <selection sqref="A1:K2"/>
    </sheetView>
  </sheetViews>
  <sheetFormatPr defaultColWidth="9.140625" defaultRowHeight="12.75"/>
  <cols>
    <col min="1" max="1" width="4.5703125" style="350" customWidth="1"/>
    <col min="2" max="2" width="2.5703125" style="350" customWidth="1"/>
    <col min="3" max="3" width="3.42578125" style="350" customWidth="1"/>
    <col min="4" max="11" width="10.7109375" style="350" customWidth="1"/>
    <col min="12" max="16384" width="9.140625" style="350"/>
  </cols>
  <sheetData>
    <row r="1" spans="1:16" ht="12.75" customHeight="1">
      <c r="A1" s="2458" t="s">
        <v>1623</v>
      </c>
      <c r="B1" s="2458"/>
      <c r="C1" s="2458"/>
      <c r="D1" s="2458"/>
      <c r="E1" s="2458"/>
      <c r="F1" s="2458"/>
      <c r="G1" s="2458"/>
      <c r="H1" s="2458"/>
      <c r="I1" s="2458"/>
      <c r="J1" s="2458"/>
      <c r="K1" s="2458"/>
    </row>
    <row r="2" spans="1:16">
      <c r="A2" s="2413"/>
      <c r="B2" s="2413"/>
      <c r="C2" s="2413"/>
      <c r="D2" s="2413"/>
      <c r="E2" s="2413"/>
      <c r="F2" s="2413"/>
      <c r="G2" s="2413"/>
      <c r="H2" s="2413"/>
      <c r="I2" s="2413"/>
      <c r="J2" s="2413"/>
      <c r="K2" s="2413"/>
    </row>
    <row r="3" spans="1:16" ht="14.25" customHeight="1">
      <c r="A3" s="2461" t="s">
        <v>32</v>
      </c>
      <c r="B3" s="2462"/>
      <c r="C3" s="2463"/>
      <c r="D3" s="2466" t="s">
        <v>835</v>
      </c>
      <c r="E3" s="2420"/>
      <c r="F3" s="2420"/>
      <c r="G3" s="2420"/>
      <c r="H3" s="2420"/>
      <c r="I3" s="2420"/>
      <c r="J3" s="2420"/>
      <c r="K3" s="2421"/>
    </row>
    <row r="4" spans="1:16" ht="82.5" customHeight="1">
      <c r="A4" s="2464"/>
      <c r="B4" s="2464"/>
      <c r="C4" s="2465"/>
      <c r="D4" s="656" t="s">
        <v>829</v>
      </c>
      <c r="E4" s="656" t="s">
        <v>830</v>
      </c>
      <c r="F4" s="656" t="s">
        <v>1099</v>
      </c>
      <c r="G4" s="656" t="s">
        <v>831</v>
      </c>
      <c r="H4" s="656" t="s">
        <v>832</v>
      </c>
      <c r="I4" s="656" t="s">
        <v>833</v>
      </c>
      <c r="J4" s="656" t="s">
        <v>834</v>
      </c>
      <c r="K4" s="656" t="s">
        <v>1053</v>
      </c>
      <c r="M4" s="246"/>
      <c r="N4" s="246"/>
      <c r="O4" s="246"/>
      <c r="P4" s="246"/>
    </row>
    <row r="5" spans="1:16">
      <c r="A5" s="2271">
        <v>2002</v>
      </c>
      <c r="B5" s="2271"/>
      <c r="C5" s="2271"/>
      <c r="D5" s="511">
        <v>32.4</v>
      </c>
      <c r="E5" s="511">
        <v>51.5</v>
      </c>
      <c r="F5" s="511">
        <v>50.5</v>
      </c>
      <c r="G5" s="511">
        <v>79.8</v>
      </c>
      <c r="H5" s="511">
        <v>58.5</v>
      </c>
      <c r="I5" s="511">
        <v>82.5</v>
      </c>
      <c r="J5" s="511">
        <v>63.1</v>
      </c>
      <c r="K5" s="511">
        <v>38.200000000000003</v>
      </c>
    </row>
    <row r="6" spans="1:16">
      <c r="A6" s="2275">
        <v>2003</v>
      </c>
      <c r="B6" s="2275"/>
      <c r="C6" s="2275"/>
      <c r="D6" s="73">
        <v>34.9</v>
      </c>
      <c r="E6" s="73">
        <v>54.4</v>
      </c>
      <c r="F6" s="73">
        <v>51.4</v>
      </c>
      <c r="G6" s="73">
        <v>80.7</v>
      </c>
      <c r="H6" s="73">
        <v>58.8</v>
      </c>
      <c r="I6" s="73">
        <v>82.6</v>
      </c>
      <c r="J6" s="73">
        <v>64.2</v>
      </c>
      <c r="K6" s="73">
        <v>38.5</v>
      </c>
    </row>
    <row r="7" spans="1:16">
      <c r="A7" s="2271">
        <v>2004</v>
      </c>
      <c r="B7" s="2271"/>
      <c r="C7" s="2271"/>
      <c r="D7" s="511">
        <v>35</v>
      </c>
      <c r="E7" s="511">
        <v>54.7</v>
      </c>
      <c r="F7" s="511">
        <v>49.6</v>
      </c>
      <c r="G7" s="511">
        <v>79.8</v>
      </c>
      <c r="H7" s="511">
        <v>57</v>
      </c>
      <c r="I7" s="511">
        <v>81.400000000000006</v>
      </c>
      <c r="J7" s="511">
        <v>67.5</v>
      </c>
      <c r="K7" s="511">
        <v>38.1</v>
      </c>
    </row>
    <row r="8" spans="1:16">
      <c r="A8" s="2275">
        <v>2005</v>
      </c>
      <c r="B8" s="2275"/>
      <c r="C8" s="2275"/>
      <c r="D8" s="73">
        <v>34</v>
      </c>
      <c r="E8" s="73">
        <v>55</v>
      </c>
      <c r="F8" s="73">
        <v>48.8</v>
      </c>
      <c r="G8" s="73">
        <v>79.900000000000006</v>
      </c>
      <c r="H8" s="73">
        <v>56.5</v>
      </c>
      <c r="I8" s="73">
        <v>81.8</v>
      </c>
      <c r="J8" s="73">
        <v>68.3</v>
      </c>
      <c r="K8" s="73">
        <v>38.4</v>
      </c>
    </row>
    <row r="9" spans="1:16">
      <c r="A9" s="2271">
        <v>2006</v>
      </c>
      <c r="B9" s="2271"/>
      <c r="C9" s="2271"/>
      <c r="D9" s="511">
        <v>34.6</v>
      </c>
      <c r="E9" s="511">
        <v>54.2</v>
      </c>
      <c r="F9" s="511">
        <v>49</v>
      </c>
      <c r="G9" s="511">
        <v>79.2</v>
      </c>
      <c r="H9" s="511">
        <v>57.2</v>
      </c>
      <c r="I9" s="511">
        <v>81.2</v>
      </c>
      <c r="J9" s="511">
        <v>68.7</v>
      </c>
      <c r="K9" s="511">
        <v>39.299999999999997</v>
      </c>
    </row>
    <row r="10" spans="1:16">
      <c r="A10" s="2275">
        <v>2007</v>
      </c>
      <c r="B10" s="2275"/>
      <c r="C10" s="2275"/>
      <c r="D10" s="73">
        <v>34.4</v>
      </c>
      <c r="E10" s="73">
        <v>54.6</v>
      </c>
      <c r="F10" s="73">
        <v>49.6</v>
      </c>
      <c r="G10" s="73">
        <v>78.900000000000006</v>
      </c>
      <c r="H10" s="73">
        <v>56.9</v>
      </c>
      <c r="I10" s="73">
        <v>81</v>
      </c>
      <c r="J10" s="73">
        <v>68.8</v>
      </c>
      <c r="K10" s="73">
        <v>39.299999999999997</v>
      </c>
    </row>
    <row r="11" spans="1:16">
      <c r="A11" s="2271">
        <v>2008</v>
      </c>
      <c r="B11" s="2271"/>
      <c r="C11" s="2271"/>
      <c r="D11" s="511">
        <v>33.4</v>
      </c>
      <c r="E11" s="511">
        <v>52.8</v>
      </c>
      <c r="F11" s="511">
        <v>49.4</v>
      </c>
      <c r="G11" s="511">
        <v>79.099999999999994</v>
      </c>
      <c r="H11" s="511">
        <v>57.4</v>
      </c>
      <c r="I11" s="511">
        <v>81.3</v>
      </c>
      <c r="J11" s="511">
        <v>69.5</v>
      </c>
      <c r="K11" s="511">
        <v>40</v>
      </c>
    </row>
    <row r="12" spans="1:16">
      <c r="A12" s="2275">
        <v>2009</v>
      </c>
      <c r="B12" s="2275"/>
      <c r="C12" s="2275"/>
      <c r="D12" s="73">
        <v>30.3</v>
      </c>
      <c r="E12" s="73">
        <v>49</v>
      </c>
      <c r="F12" s="73">
        <v>49.2</v>
      </c>
      <c r="G12" s="73">
        <v>78.400000000000006</v>
      </c>
      <c r="H12" s="73">
        <v>56.7</v>
      </c>
      <c r="I12" s="73">
        <v>80.900000000000006</v>
      </c>
      <c r="J12" s="73">
        <v>65.5</v>
      </c>
      <c r="K12" s="73">
        <v>39.6</v>
      </c>
    </row>
    <row r="13" spans="1:16">
      <c r="A13" s="2271">
        <v>2010</v>
      </c>
      <c r="B13" s="2271"/>
      <c r="C13" s="2271"/>
      <c r="D13" s="511">
        <v>29.6</v>
      </c>
      <c r="E13" s="511">
        <v>47.2</v>
      </c>
      <c r="F13" s="511">
        <v>49.1</v>
      </c>
      <c r="G13" s="511">
        <v>78.3</v>
      </c>
      <c r="H13" s="511">
        <v>57.4</v>
      </c>
      <c r="I13" s="511">
        <v>80.400000000000006</v>
      </c>
      <c r="J13" s="511">
        <v>65.3</v>
      </c>
      <c r="K13" s="511">
        <v>40.4</v>
      </c>
    </row>
    <row r="14" spans="1:16" s="186" customFormat="1" ht="12.4" customHeight="1">
      <c r="A14" s="2275">
        <v>2011</v>
      </c>
      <c r="B14" s="2275"/>
      <c r="C14" s="2275"/>
      <c r="D14" s="73">
        <v>27.6</v>
      </c>
      <c r="E14" s="73">
        <v>44.8</v>
      </c>
      <c r="F14" s="73">
        <v>48.1</v>
      </c>
      <c r="G14" s="73">
        <v>78.099999999999994</v>
      </c>
      <c r="H14" s="73">
        <v>56.6</v>
      </c>
      <c r="I14" s="73">
        <v>79.7</v>
      </c>
      <c r="J14" s="73">
        <v>66.2</v>
      </c>
      <c r="K14" s="73">
        <v>40.700000000000003</v>
      </c>
    </row>
    <row r="15" spans="1:16" s="247" customFormat="1" ht="12.4" customHeight="1">
      <c r="A15" s="2271">
        <v>2012</v>
      </c>
      <c r="B15" s="2271"/>
      <c r="C15" s="2271"/>
      <c r="D15" s="511">
        <v>26.5</v>
      </c>
      <c r="E15" s="511">
        <v>43.6</v>
      </c>
      <c r="F15" s="511">
        <v>50.4</v>
      </c>
      <c r="G15" s="511">
        <v>78.900000000000006</v>
      </c>
      <c r="H15" s="511">
        <v>57.3</v>
      </c>
      <c r="I15" s="511">
        <v>80</v>
      </c>
      <c r="J15" s="511">
        <v>65.7</v>
      </c>
      <c r="K15" s="511">
        <v>39.700000000000003</v>
      </c>
    </row>
    <row r="16" spans="1:16" s="186" customFormat="1" ht="12.4" customHeight="1">
      <c r="A16" s="2275">
        <v>2013</v>
      </c>
      <c r="B16" s="2275"/>
      <c r="C16" s="2275"/>
      <c r="D16" s="73">
        <v>24.2</v>
      </c>
      <c r="E16" s="73">
        <v>39.5</v>
      </c>
      <c r="F16" s="73">
        <v>49.3</v>
      </c>
      <c r="G16" s="73">
        <v>78.400000000000006</v>
      </c>
      <c r="H16" s="73">
        <v>58.2</v>
      </c>
      <c r="I16" s="73">
        <v>79.8</v>
      </c>
      <c r="J16" s="73">
        <v>64.3</v>
      </c>
      <c r="K16" s="73">
        <v>39</v>
      </c>
    </row>
    <row r="17" spans="1:11" s="186" customFormat="1" ht="12.4" customHeight="1" thickBot="1">
      <c r="A17" s="2467">
        <v>2014</v>
      </c>
      <c r="B17" s="2467"/>
      <c r="C17" s="2467"/>
      <c r="D17" s="655">
        <v>22.9</v>
      </c>
      <c r="E17" s="655">
        <v>37.4</v>
      </c>
      <c r="F17" s="655">
        <v>49.8</v>
      </c>
      <c r="G17" s="655">
        <v>77.2</v>
      </c>
      <c r="H17" s="655">
        <v>59.2</v>
      </c>
      <c r="I17" s="655">
        <v>79.900000000000006</v>
      </c>
      <c r="J17" s="655">
        <v>66.3</v>
      </c>
      <c r="K17" s="655">
        <v>39.200000000000003</v>
      </c>
    </row>
    <row r="18" spans="1:11" s="186" customFormat="1" ht="12.4" customHeight="1" thickTop="1">
      <c r="A18" s="2275">
        <v>2015</v>
      </c>
      <c r="B18" s="2275"/>
      <c r="C18" s="2275"/>
      <c r="D18" s="73">
        <v>27.3</v>
      </c>
      <c r="E18" s="73">
        <v>40.6</v>
      </c>
      <c r="F18" s="73">
        <v>56.7</v>
      </c>
      <c r="G18" s="73">
        <v>80.2</v>
      </c>
      <c r="H18" s="73">
        <v>65.3</v>
      </c>
      <c r="I18" s="73">
        <v>82.9</v>
      </c>
      <c r="J18" s="73">
        <v>68.2</v>
      </c>
      <c r="K18" s="73">
        <v>42.5</v>
      </c>
    </row>
    <row r="19" spans="1:11" s="186" customFormat="1" ht="12.4" customHeight="1">
      <c r="A19" s="2271">
        <v>2016</v>
      </c>
      <c r="B19" s="2271"/>
      <c r="C19" s="2271"/>
      <c r="D19" s="511">
        <v>27.1</v>
      </c>
      <c r="E19" s="511">
        <v>40</v>
      </c>
      <c r="F19" s="511">
        <v>56.4</v>
      </c>
      <c r="G19" s="511">
        <v>80.599999999999994</v>
      </c>
      <c r="H19" s="511">
        <v>65.599999999999994</v>
      </c>
      <c r="I19" s="511">
        <v>83.4</v>
      </c>
      <c r="J19" s="511">
        <v>69.3</v>
      </c>
      <c r="K19" s="511">
        <v>44.1</v>
      </c>
    </row>
    <row r="20" spans="1:11" s="186" customFormat="1" ht="12.4" customHeight="1">
      <c r="A20" s="2275">
        <v>2017</v>
      </c>
      <c r="B20" s="2275"/>
      <c r="C20" s="2275"/>
      <c r="D20" s="73">
        <v>24.4</v>
      </c>
      <c r="E20" s="73">
        <v>37.700000000000003</v>
      </c>
      <c r="F20" s="73">
        <v>55.6</v>
      </c>
      <c r="G20" s="73">
        <v>80.099999999999994</v>
      </c>
      <c r="H20" s="73">
        <v>66.3</v>
      </c>
      <c r="I20" s="73">
        <v>84</v>
      </c>
      <c r="J20" s="73">
        <v>67.2</v>
      </c>
      <c r="K20" s="73">
        <v>43.6</v>
      </c>
    </row>
    <row r="21" spans="1:11" s="186" customFormat="1" ht="12.4" customHeight="1">
      <c r="A21" s="2454">
        <v>2018</v>
      </c>
      <c r="B21" s="2454"/>
      <c r="C21" s="2454"/>
      <c r="D21" s="651">
        <v>22.8</v>
      </c>
      <c r="E21" s="651">
        <v>34.9</v>
      </c>
      <c r="F21" s="651">
        <v>54.2</v>
      </c>
      <c r="G21" s="651">
        <v>79.599999999999994</v>
      </c>
      <c r="H21" s="651">
        <v>64.5</v>
      </c>
      <c r="I21" s="651">
        <v>83</v>
      </c>
      <c r="J21" s="651">
        <v>65.3</v>
      </c>
      <c r="K21" s="651">
        <v>43.2</v>
      </c>
    </row>
    <row r="22" spans="1:11" s="186" customFormat="1" ht="12.4" customHeight="1">
      <c r="A22" s="2468" t="s">
        <v>1327</v>
      </c>
      <c r="B22" s="2468"/>
      <c r="C22" s="2468"/>
      <c r="D22" s="2468"/>
      <c r="E22" s="2468"/>
      <c r="F22" s="2468"/>
      <c r="G22" s="2468"/>
      <c r="H22" s="2468"/>
      <c r="I22" s="2468"/>
      <c r="J22" s="2468"/>
      <c r="K22" s="2468"/>
    </row>
    <row r="23" spans="1:11" s="186" customFormat="1" ht="12.4" customHeight="1">
      <c r="A23" s="2313" t="s">
        <v>1427</v>
      </c>
      <c r="B23" s="2313"/>
      <c r="C23" s="2313"/>
      <c r="D23" s="2313"/>
      <c r="E23" s="2313"/>
      <c r="F23" s="2313"/>
      <c r="G23" s="2313"/>
      <c r="H23" s="2313"/>
      <c r="I23" s="2313"/>
      <c r="J23" s="2313"/>
      <c r="K23" s="2313"/>
    </row>
    <row r="24" spans="1:11" s="186" customFormat="1" ht="12" customHeight="1">
      <c r="A24" s="2312" t="s">
        <v>505</v>
      </c>
      <c r="B24" s="2312"/>
      <c r="C24" s="2262" t="s">
        <v>1622</v>
      </c>
      <c r="D24" s="2262"/>
      <c r="E24" s="2262"/>
      <c r="F24" s="2262"/>
      <c r="G24" s="2262"/>
      <c r="H24" s="2262"/>
      <c r="I24" s="2262"/>
      <c r="J24" s="2262"/>
      <c r="K24" s="2262"/>
    </row>
    <row r="25" spans="1:11" s="186" customFormat="1" ht="24" customHeight="1">
      <c r="A25" s="247"/>
      <c r="B25" s="247"/>
      <c r="C25" s="2262"/>
      <c r="D25" s="2262"/>
      <c r="E25" s="2262"/>
      <c r="F25" s="2262"/>
      <c r="G25" s="2262"/>
      <c r="H25" s="2262"/>
      <c r="I25" s="2262"/>
      <c r="J25" s="2262"/>
      <c r="K25" s="2262"/>
    </row>
  </sheetData>
  <mergeCells count="24">
    <mergeCell ref="A20:C20"/>
    <mergeCell ref="A22:K22"/>
    <mergeCell ref="A23:K23"/>
    <mergeCell ref="A24:B24"/>
    <mergeCell ref="C24:K25"/>
    <mergeCell ref="A21:C21"/>
    <mergeCell ref="A19:C19"/>
    <mergeCell ref="A8:C8"/>
    <mergeCell ref="A9:C9"/>
    <mergeCell ref="A10:C10"/>
    <mergeCell ref="A11:C11"/>
    <mergeCell ref="A12:C12"/>
    <mergeCell ref="A13:C13"/>
    <mergeCell ref="A14:C14"/>
    <mergeCell ref="A15:C15"/>
    <mergeCell ref="A16:C16"/>
    <mergeCell ref="A17:C17"/>
    <mergeCell ref="A18:C18"/>
    <mergeCell ref="A7:C7"/>
    <mergeCell ref="A1:K2"/>
    <mergeCell ref="A3:C4"/>
    <mergeCell ref="D3:K3"/>
    <mergeCell ref="A5:C5"/>
    <mergeCell ref="A6:C6"/>
  </mergeCells>
  <pageMargins left="0.75" right="0.75" top="1" bottom="1" header="0.5" footer="0.5"/>
  <pageSetup orientation="portrait" horizontalDpi="1200" verticalDpi="12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6"/>
  </sheetPr>
  <dimension ref="A1:Q38"/>
  <sheetViews>
    <sheetView showGridLines="0" workbookViewId="0">
      <pane xSplit="3" ySplit="6" topLeftCell="D12" activePane="bottomRight" state="frozen"/>
      <selection pane="topRight" activeCell="D1" sqref="D1"/>
      <selection pane="bottomLeft" activeCell="A7" sqref="A7"/>
      <selection pane="bottomRight" sqref="A1:K2"/>
    </sheetView>
  </sheetViews>
  <sheetFormatPr defaultColWidth="9.140625" defaultRowHeight="12.75"/>
  <cols>
    <col min="1" max="1" width="4.5703125" style="350" customWidth="1"/>
    <col min="2" max="2" width="2.5703125" style="350" customWidth="1"/>
    <col min="3" max="3" width="3.42578125" style="350" customWidth="1"/>
    <col min="4" max="10" width="9.140625" style="350"/>
    <col min="11" max="11" width="12.7109375" style="350" customWidth="1"/>
    <col min="12" max="16384" width="9.140625" style="350"/>
  </cols>
  <sheetData>
    <row r="1" spans="1:17" ht="12.75" customHeight="1">
      <c r="A1" s="2458" t="s">
        <v>1912</v>
      </c>
      <c r="B1" s="2458"/>
      <c r="C1" s="2458"/>
      <c r="D1" s="2458"/>
      <c r="E1" s="2458"/>
      <c r="F1" s="2458"/>
      <c r="G1" s="2458"/>
      <c r="H1" s="2458"/>
      <c r="I1" s="2458"/>
      <c r="J1" s="2458"/>
      <c r="K1" s="2458"/>
    </row>
    <row r="2" spans="1:17">
      <c r="A2" s="2413"/>
      <c r="B2" s="2413"/>
      <c r="C2" s="2413"/>
      <c r="D2" s="2413"/>
      <c r="E2" s="2413"/>
      <c r="F2" s="2413"/>
      <c r="G2" s="2413"/>
      <c r="H2" s="2413"/>
      <c r="I2" s="2413"/>
      <c r="J2" s="2413"/>
      <c r="K2" s="2413"/>
    </row>
    <row r="3" spans="1:17" ht="14.25" customHeight="1">
      <c r="A3" s="2469" t="s">
        <v>32</v>
      </c>
      <c r="B3" s="2470"/>
      <c r="C3" s="2470"/>
      <c r="D3" s="2466" t="s">
        <v>766</v>
      </c>
      <c r="E3" s="2420"/>
      <c r="F3" s="2420"/>
      <c r="G3" s="2420"/>
      <c r="H3" s="2420"/>
      <c r="I3" s="2420"/>
      <c r="J3" s="2421"/>
      <c r="K3" s="2474" t="s">
        <v>50</v>
      </c>
    </row>
    <row r="4" spans="1:17" ht="12.75" customHeight="1">
      <c r="A4" s="2471"/>
      <c r="B4" s="2470"/>
      <c r="C4" s="2470"/>
      <c r="D4" s="2476" t="s">
        <v>328</v>
      </c>
      <c r="E4" s="2476"/>
      <c r="F4" s="2476"/>
      <c r="G4" s="2476"/>
      <c r="H4" s="2476"/>
      <c r="I4" s="2476"/>
      <c r="J4" s="2476"/>
      <c r="K4" s="2475"/>
      <c r="M4" s="246"/>
      <c r="N4" s="246"/>
      <c r="O4" s="246"/>
      <c r="P4" s="246"/>
      <c r="Q4" s="246"/>
    </row>
    <row r="5" spans="1:17">
      <c r="A5" s="2471"/>
      <c r="B5" s="2470"/>
      <c r="C5" s="2470"/>
      <c r="D5" s="2477" t="s">
        <v>329</v>
      </c>
      <c r="E5" s="2477"/>
      <c r="F5" s="2477"/>
      <c r="G5" s="2477"/>
      <c r="H5" s="2477"/>
      <c r="I5" s="2477"/>
      <c r="J5" s="2477"/>
      <c r="K5" s="2475"/>
      <c r="M5" s="246"/>
      <c r="N5" s="246"/>
      <c r="O5" s="246"/>
      <c r="P5" s="246"/>
      <c r="Q5" s="246"/>
    </row>
    <row r="6" spans="1:17" ht="66" customHeight="1">
      <c r="A6" s="2472"/>
      <c r="B6" s="2473"/>
      <c r="C6" s="2473"/>
      <c r="D6" s="656" t="s">
        <v>330</v>
      </c>
      <c r="E6" s="656" t="s">
        <v>331</v>
      </c>
      <c r="F6" s="656" t="s">
        <v>332</v>
      </c>
      <c r="G6" s="656" t="s">
        <v>767</v>
      </c>
      <c r="H6" s="656" t="s">
        <v>768</v>
      </c>
      <c r="I6" s="656" t="s">
        <v>769</v>
      </c>
      <c r="J6" s="656" t="s">
        <v>770</v>
      </c>
      <c r="K6" s="2475"/>
      <c r="M6" s="246"/>
      <c r="N6" s="246"/>
      <c r="O6" s="246"/>
      <c r="P6" s="246"/>
      <c r="Q6" s="246"/>
    </row>
    <row r="7" spans="1:17">
      <c r="A7" s="2428">
        <v>1991</v>
      </c>
      <c r="B7" s="2429"/>
      <c r="C7" s="2429"/>
      <c r="D7" s="695">
        <v>40.4</v>
      </c>
      <c r="E7" s="695">
        <v>57.9</v>
      </c>
      <c r="F7" s="695">
        <v>83.8</v>
      </c>
      <c r="G7" s="695">
        <v>62.8</v>
      </c>
      <c r="H7" s="695">
        <v>82.2</v>
      </c>
      <c r="I7" s="695">
        <v>55.5</v>
      </c>
      <c r="J7" s="1364">
        <v>77</v>
      </c>
      <c r="K7" s="799">
        <v>17400</v>
      </c>
    </row>
    <row r="8" spans="1:17">
      <c r="A8" s="2275">
        <v>1992</v>
      </c>
      <c r="B8" s="2296"/>
      <c r="C8" s="2296"/>
      <c r="D8" s="38">
        <v>39.1</v>
      </c>
      <c r="E8" s="38">
        <v>56.3</v>
      </c>
      <c r="F8" s="38">
        <v>82</v>
      </c>
      <c r="G8" s="38">
        <v>61.2</v>
      </c>
      <c r="H8" s="38">
        <v>79.599999999999994</v>
      </c>
      <c r="I8" s="38">
        <v>54.1</v>
      </c>
      <c r="J8" s="39">
        <v>74.3</v>
      </c>
      <c r="K8" s="110">
        <v>18700</v>
      </c>
    </row>
    <row r="9" spans="1:17">
      <c r="A9" s="2428">
        <v>1993</v>
      </c>
      <c r="B9" s="2429"/>
      <c r="C9" s="2429"/>
      <c r="D9" s="695">
        <v>36.200000000000003</v>
      </c>
      <c r="E9" s="695">
        <v>53.8</v>
      </c>
      <c r="F9" s="695">
        <v>79.599999999999994</v>
      </c>
      <c r="G9" s="695">
        <v>57.2</v>
      </c>
      <c r="H9" s="695">
        <v>76.8</v>
      </c>
      <c r="I9" s="695">
        <v>50.7</v>
      </c>
      <c r="J9" s="1364">
        <v>71.8</v>
      </c>
      <c r="K9" s="799">
        <v>18400</v>
      </c>
    </row>
    <row r="10" spans="1:17">
      <c r="A10" s="2275">
        <v>1994</v>
      </c>
      <c r="B10" s="2296"/>
      <c r="C10" s="2296"/>
      <c r="D10" s="38">
        <v>31.6</v>
      </c>
      <c r="E10" s="38">
        <v>48.6</v>
      </c>
      <c r="F10" s="38">
        <v>74.3</v>
      </c>
      <c r="G10" s="38">
        <v>54.4</v>
      </c>
      <c r="H10" s="38">
        <v>74.400000000000006</v>
      </c>
      <c r="I10" s="38">
        <v>48.4</v>
      </c>
      <c r="J10" s="39">
        <v>69.099999999999994</v>
      </c>
      <c r="K10" s="110">
        <v>17400</v>
      </c>
    </row>
    <row r="11" spans="1:17">
      <c r="A11" s="2428">
        <v>1995</v>
      </c>
      <c r="B11" s="2429"/>
      <c r="C11" s="2429"/>
      <c r="D11" s="695">
        <v>28.9</v>
      </c>
      <c r="E11" s="695">
        <v>45.9</v>
      </c>
      <c r="F11" s="695">
        <v>73</v>
      </c>
      <c r="G11" s="695">
        <v>50.8</v>
      </c>
      <c r="H11" s="695">
        <v>72.099999999999994</v>
      </c>
      <c r="I11" s="695">
        <v>44.9</v>
      </c>
      <c r="J11" s="1364">
        <v>66.400000000000006</v>
      </c>
      <c r="K11" s="799">
        <v>17500</v>
      </c>
    </row>
    <row r="12" spans="1:17">
      <c r="A12" s="2275">
        <v>1996</v>
      </c>
      <c r="B12" s="2296"/>
      <c r="C12" s="2296"/>
      <c r="D12" s="38">
        <v>27.9</v>
      </c>
      <c r="E12" s="38">
        <v>44.3</v>
      </c>
      <c r="F12" s="38">
        <v>70.900000000000006</v>
      </c>
      <c r="G12" s="38">
        <v>51</v>
      </c>
      <c r="H12" s="38">
        <v>71.599999999999994</v>
      </c>
      <c r="I12" s="38">
        <v>45.2</v>
      </c>
      <c r="J12" s="39">
        <v>65.7</v>
      </c>
      <c r="K12" s="110">
        <v>17900</v>
      </c>
    </row>
    <row r="13" spans="1:17">
      <c r="A13" s="2428">
        <v>1997</v>
      </c>
      <c r="B13" s="2429"/>
      <c r="C13" s="2429"/>
      <c r="D13" s="695">
        <v>25.3</v>
      </c>
      <c r="E13" s="695">
        <v>43.1</v>
      </c>
      <c r="F13" s="695">
        <v>72.7</v>
      </c>
      <c r="G13" s="695">
        <v>49.9</v>
      </c>
      <c r="H13" s="695">
        <v>71.2</v>
      </c>
      <c r="I13" s="695">
        <v>45</v>
      </c>
      <c r="J13" s="1364">
        <v>65.8</v>
      </c>
      <c r="K13" s="799">
        <v>18800</v>
      </c>
    </row>
    <row r="14" spans="1:17">
      <c r="A14" s="2275">
        <v>1998</v>
      </c>
      <c r="B14" s="2296"/>
      <c r="C14" s="2296"/>
      <c r="D14" s="38">
        <v>28.1</v>
      </c>
      <c r="E14" s="38">
        <v>45</v>
      </c>
      <c r="F14" s="38">
        <v>73</v>
      </c>
      <c r="G14" s="38">
        <v>49.3</v>
      </c>
      <c r="H14" s="38">
        <v>70.599999999999994</v>
      </c>
      <c r="I14" s="38">
        <v>44</v>
      </c>
      <c r="J14" s="39">
        <v>65.2</v>
      </c>
      <c r="K14" s="110">
        <v>18100</v>
      </c>
    </row>
    <row r="15" spans="1:17">
      <c r="A15" s="2428">
        <v>1999</v>
      </c>
      <c r="B15" s="2429"/>
      <c r="C15" s="2429"/>
      <c r="D15" s="695">
        <v>28</v>
      </c>
      <c r="E15" s="695">
        <v>45.7</v>
      </c>
      <c r="F15" s="695">
        <v>73.3</v>
      </c>
      <c r="G15" s="695">
        <v>48.7</v>
      </c>
      <c r="H15" s="695">
        <v>70.599999999999994</v>
      </c>
      <c r="I15" s="695">
        <v>43.3</v>
      </c>
      <c r="J15" s="1364">
        <v>65.400000000000006</v>
      </c>
      <c r="K15" s="799">
        <v>16700</v>
      </c>
    </row>
    <row r="16" spans="1:17">
      <c r="A16" s="2275">
        <v>2000</v>
      </c>
      <c r="B16" s="2296"/>
      <c r="C16" s="2296"/>
      <c r="D16" s="38">
        <v>29</v>
      </c>
      <c r="E16" s="38">
        <v>47.4</v>
      </c>
      <c r="F16" s="38">
        <v>74.8</v>
      </c>
      <c r="G16" s="38">
        <v>48.5</v>
      </c>
      <c r="H16" s="38">
        <v>70.099999999999994</v>
      </c>
      <c r="I16" s="38">
        <v>43.3</v>
      </c>
      <c r="J16" s="39">
        <v>65.5</v>
      </c>
      <c r="K16" s="110">
        <v>16700</v>
      </c>
    </row>
    <row r="17" spans="1:11">
      <c r="A17" s="2428">
        <v>2001</v>
      </c>
      <c r="B17" s="2429"/>
      <c r="C17" s="2429"/>
      <c r="D17" s="695">
        <v>27.7</v>
      </c>
      <c r="E17" s="695">
        <v>46.3</v>
      </c>
      <c r="F17" s="695">
        <v>72.2</v>
      </c>
      <c r="G17" s="695">
        <v>48.6</v>
      </c>
      <c r="H17" s="695">
        <v>70</v>
      </c>
      <c r="I17" s="695">
        <v>43.9</v>
      </c>
      <c r="J17" s="1364">
        <v>65.8</v>
      </c>
      <c r="K17" s="799">
        <v>16200</v>
      </c>
    </row>
    <row r="18" spans="1:11">
      <c r="A18" s="2275">
        <v>2002</v>
      </c>
      <c r="B18" s="2296"/>
      <c r="C18" s="2296"/>
      <c r="D18" s="38">
        <v>28.2</v>
      </c>
      <c r="E18" s="38">
        <v>46</v>
      </c>
      <c r="F18" s="38">
        <v>71.7</v>
      </c>
      <c r="G18" s="38">
        <v>47.4</v>
      </c>
      <c r="H18" s="38">
        <v>69.7</v>
      </c>
      <c r="I18" s="38">
        <v>43.2</v>
      </c>
      <c r="J18" s="39">
        <v>64.900000000000006</v>
      </c>
      <c r="K18" s="110">
        <v>15100</v>
      </c>
    </row>
    <row r="19" spans="1:11">
      <c r="A19" s="2428">
        <v>2003</v>
      </c>
      <c r="B19" s="2429"/>
      <c r="C19" s="2429"/>
      <c r="D19" s="695">
        <v>30.2</v>
      </c>
      <c r="E19" s="695">
        <v>48.6</v>
      </c>
      <c r="F19" s="695">
        <v>74.2</v>
      </c>
      <c r="G19" s="695">
        <v>48.7</v>
      </c>
      <c r="H19" s="695">
        <v>70.3</v>
      </c>
      <c r="I19" s="695">
        <v>43.7</v>
      </c>
      <c r="J19" s="1364">
        <v>65.8</v>
      </c>
      <c r="K19" s="799">
        <v>16500</v>
      </c>
    </row>
    <row r="20" spans="1:11">
      <c r="A20" s="2275">
        <v>2004</v>
      </c>
      <c r="B20" s="2296"/>
      <c r="C20" s="2296"/>
      <c r="D20" s="38">
        <v>31.9</v>
      </c>
      <c r="E20" s="38">
        <v>50.5</v>
      </c>
      <c r="F20" s="38">
        <v>76.2</v>
      </c>
      <c r="G20" s="38">
        <v>49</v>
      </c>
      <c r="H20" s="38">
        <v>70.400000000000006</v>
      </c>
      <c r="I20" s="38">
        <v>44.4</v>
      </c>
      <c r="J20" s="39">
        <v>66</v>
      </c>
      <c r="K20" s="110">
        <v>17000</v>
      </c>
    </row>
    <row r="21" spans="1:11">
      <c r="A21" s="2428">
        <v>2005</v>
      </c>
      <c r="B21" s="2429"/>
      <c r="C21" s="2429"/>
      <c r="D21" s="695">
        <v>31.4</v>
      </c>
      <c r="E21" s="695">
        <v>48.9</v>
      </c>
      <c r="F21" s="695">
        <v>73.900000000000006</v>
      </c>
      <c r="G21" s="695">
        <v>49.6</v>
      </c>
      <c r="H21" s="695">
        <v>69.400000000000006</v>
      </c>
      <c r="I21" s="695">
        <v>44.2</v>
      </c>
      <c r="J21" s="1364">
        <v>65.3</v>
      </c>
      <c r="K21" s="799">
        <v>16800</v>
      </c>
    </row>
    <row r="22" spans="1:11">
      <c r="A22" s="2275">
        <v>2006</v>
      </c>
      <c r="B22" s="2296"/>
      <c r="C22" s="2296"/>
      <c r="D22" s="38">
        <v>32.200000000000003</v>
      </c>
      <c r="E22" s="38">
        <v>48.9</v>
      </c>
      <c r="F22" s="38">
        <v>73.2</v>
      </c>
      <c r="G22" s="38">
        <v>47.6</v>
      </c>
      <c r="H22" s="38">
        <v>68.7</v>
      </c>
      <c r="I22" s="38">
        <v>43.5</v>
      </c>
      <c r="J22" s="39">
        <v>64</v>
      </c>
      <c r="K22" s="110">
        <v>16500</v>
      </c>
    </row>
    <row r="23" spans="1:11">
      <c r="A23" s="2428">
        <v>2007</v>
      </c>
      <c r="B23" s="2429"/>
      <c r="C23" s="2429"/>
      <c r="D23" s="695">
        <v>32.799999999999997</v>
      </c>
      <c r="E23" s="695">
        <v>50.2</v>
      </c>
      <c r="F23" s="695">
        <v>74.3</v>
      </c>
      <c r="G23" s="695">
        <v>47.3</v>
      </c>
      <c r="H23" s="695">
        <v>68.3</v>
      </c>
      <c r="I23" s="695">
        <v>43.5</v>
      </c>
      <c r="J23" s="1364">
        <v>64.2</v>
      </c>
      <c r="K23" s="799">
        <v>16100</v>
      </c>
    </row>
    <row r="24" spans="1:11">
      <c r="A24" s="2275">
        <v>2008</v>
      </c>
      <c r="B24" s="2296"/>
      <c r="C24" s="2296"/>
      <c r="D24" s="38">
        <v>31.1</v>
      </c>
      <c r="E24" s="38">
        <v>48.1</v>
      </c>
      <c r="F24" s="38">
        <v>72</v>
      </c>
      <c r="G24" s="38">
        <v>47.1</v>
      </c>
      <c r="H24" s="38">
        <v>67.900000000000006</v>
      </c>
      <c r="I24" s="38">
        <v>42.7</v>
      </c>
      <c r="J24" s="39">
        <v>62.7</v>
      </c>
      <c r="K24" s="110">
        <v>15700</v>
      </c>
    </row>
    <row r="25" spans="1:11">
      <c r="A25" s="2428">
        <v>2009</v>
      </c>
      <c r="B25" s="2429"/>
      <c r="C25" s="2429"/>
      <c r="D25" s="695">
        <v>29.5</v>
      </c>
      <c r="E25" s="695">
        <v>44.8</v>
      </c>
      <c r="F25" s="695">
        <v>69.8</v>
      </c>
      <c r="G25" s="695">
        <v>46.6</v>
      </c>
      <c r="H25" s="695">
        <v>66.599999999999994</v>
      </c>
      <c r="I25" s="695">
        <v>42.3</v>
      </c>
      <c r="J25" s="1364">
        <v>62.3</v>
      </c>
      <c r="K25" s="799">
        <v>15000</v>
      </c>
    </row>
    <row r="26" spans="1:11" ht="13.5" customHeight="1">
      <c r="A26" s="2275">
        <v>2010</v>
      </c>
      <c r="B26" s="2296"/>
      <c r="C26" s="2296"/>
      <c r="D26" s="38">
        <v>29.5</v>
      </c>
      <c r="E26" s="38">
        <v>44.1</v>
      </c>
      <c r="F26" s="38">
        <v>68</v>
      </c>
      <c r="G26" s="38">
        <v>49.6</v>
      </c>
      <c r="H26" s="38">
        <v>68.400000000000006</v>
      </c>
      <c r="I26" s="38">
        <v>45.7</v>
      </c>
      <c r="J26" s="39">
        <v>64.2</v>
      </c>
      <c r="K26" s="110">
        <v>15300</v>
      </c>
    </row>
    <row r="27" spans="1:11" s="186" customFormat="1" ht="12.4" customHeight="1">
      <c r="A27" s="2428">
        <v>2011</v>
      </c>
      <c r="B27" s="2429"/>
      <c r="C27" s="2429"/>
      <c r="D27" s="695">
        <v>28.2</v>
      </c>
      <c r="E27" s="695">
        <v>43.4</v>
      </c>
      <c r="F27" s="695">
        <v>68.3</v>
      </c>
      <c r="G27" s="695">
        <v>48.1</v>
      </c>
      <c r="H27" s="695">
        <v>67.7</v>
      </c>
      <c r="I27" s="695">
        <v>43.3</v>
      </c>
      <c r="J27" s="1364">
        <v>63.5</v>
      </c>
      <c r="K27" s="799">
        <v>16000</v>
      </c>
    </row>
    <row r="28" spans="1:11" s="186" customFormat="1" ht="12.4" customHeight="1">
      <c r="A28" s="2275">
        <v>2012</v>
      </c>
      <c r="B28" s="2296"/>
      <c r="C28" s="2296"/>
      <c r="D28" s="38">
        <v>26</v>
      </c>
      <c r="E28" s="38">
        <v>41.7</v>
      </c>
      <c r="F28" s="38">
        <v>66.900000000000006</v>
      </c>
      <c r="G28" s="38">
        <v>47</v>
      </c>
      <c r="H28" s="38">
        <v>67.8</v>
      </c>
      <c r="I28" s="38">
        <v>42.8</v>
      </c>
      <c r="J28" s="39">
        <v>63.3</v>
      </c>
      <c r="K28" s="110">
        <v>15100</v>
      </c>
    </row>
    <row r="29" spans="1:11" s="186" customFormat="1" ht="12.4" customHeight="1">
      <c r="A29" s="2428">
        <v>2013</v>
      </c>
      <c r="B29" s="2429"/>
      <c r="C29" s="2429"/>
      <c r="D29" s="695">
        <v>24.1</v>
      </c>
      <c r="E29" s="695">
        <v>37.200000000000003</v>
      </c>
      <c r="F29" s="695">
        <v>61</v>
      </c>
      <c r="G29" s="695">
        <v>47.1</v>
      </c>
      <c r="H29" s="695">
        <v>66.5</v>
      </c>
      <c r="I29" s="695">
        <v>43.5</v>
      </c>
      <c r="J29" s="1364">
        <v>62.7</v>
      </c>
      <c r="K29" s="799">
        <v>14600</v>
      </c>
    </row>
    <row r="30" spans="1:11" s="186" customFormat="1" ht="12.4" customHeight="1">
      <c r="A30" s="2275">
        <v>2014</v>
      </c>
      <c r="B30" s="2296"/>
      <c r="C30" s="2296"/>
      <c r="D30" s="38">
        <v>23</v>
      </c>
      <c r="E30" s="38">
        <v>36.700000000000003</v>
      </c>
      <c r="F30" s="38">
        <v>58.9</v>
      </c>
      <c r="G30" s="38">
        <v>48.3</v>
      </c>
      <c r="H30" s="38">
        <v>65.5</v>
      </c>
      <c r="I30" s="38">
        <v>43.9</v>
      </c>
      <c r="J30" s="39">
        <v>61.8</v>
      </c>
      <c r="K30" s="110">
        <v>14600</v>
      </c>
    </row>
    <row r="31" spans="1:11" s="186" customFormat="1" ht="12.4" customHeight="1">
      <c r="A31" s="2428">
        <v>2015</v>
      </c>
      <c r="B31" s="2429"/>
      <c r="C31" s="2429"/>
      <c r="D31" s="695">
        <v>23</v>
      </c>
      <c r="E31" s="695">
        <v>36.799999999999997</v>
      </c>
      <c r="F31" s="695">
        <v>58</v>
      </c>
      <c r="G31" s="695">
        <v>49.6</v>
      </c>
      <c r="H31" s="695">
        <v>65.7</v>
      </c>
      <c r="I31" s="695">
        <v>44.3</v>
      </c>
      <c r="J31" s="1364">
        <v>61.6</v>
      </c>
      <c r="K31" s="799">
        <v>14400</v>
      </c>
    </row>
    <row r="32" spans="1:11" s="186" customFormat="1" ht="12.4" customHeight="1">
      <c r="A32" s="2275">
        <v>2016</v>
      </c>
      <c r="B32" s="2296"/>
      <c r="C32" s="2296"/>
      <c r="D32" s="38">
        <v>22.8</v>
      </c>
      <c r="E32" s="38">
        <v>36.799999999999997</v>
      </c>
      <c r="F32" s="38">
        <v>57.5</v>
      </c>
      <c r="G32" s="38">
        <v>48.9</v>
      </c>
      <c r="H32" s="38">
        <v>65.7</v>
      </c>
      <c r="I32" s="38">
        <v>44.3</v>
      </c>
      <c r="J32" s="39">
        <v>62.4</v>
      </c>
      <c r="K32" s="110">
        <v>16900</v>
      </c>
    </row>
    <row r="33" spans="1:11" s="186" customFormat="1" ht="12.4" customHeight="1">
      <c r="A33" s="2428">
        <v>2017</v>
      </c>
      <c r="B33" s="2429"/>
      <c r="C33" s="2429"/>
      <c r="D33" s="695">
        <v>22</v>
      </c>
      <c r="E33" s="695">
        <v>34</v>
      </c>
      <c r="F33" s="695">
        <v>54.8</v>
      </c>
      <c r="G33" s="695">
        <v>49.3</v>
      </c>
      <c r="H33" s="695">
        <v>66.900000000000006</v>
      </c>
      <c r="I33" s="695">
        <v>44.5</v>
      </c>
      <c r="J33" s="1364">
        <v>62.7</v>
      </c>
      <c r="K33" s="799">
        <v>15300</v>
      </c>
    </row>
    <row r="34" spans="1:11" s="186" customFormat="1" ht="12.4" customHeight="1">
      <c r="A34" s="2275">
        <v>2018</v>
      </c>
      <c r="B34" s="2296"/>
      <c r="C34" s="2296"/>
      <c r="D34" s="38">
        <v>20.3</v>
      </c>
      <c r="E34" s="38">
        <v>32.1</v>
      </c>
      <c r="F34" s="38">
        <v>52.9</v>
      </c>
      <c r="G34" s="38">
        <v>47.7</v>
      </c>
      <c r="H34" s="38">
        <v>65.3</v>
      </c>
      <c r="I34" s="38">
        <v>42.6</v>
      </c>
      <c r="J34" s="39">
        <v>61</v>
      </c>
      <c r="K34" s="110">
        <v>14000</v>
      </c>
    </row>
    <row r="35" spans="1:11" s="186" customFormat="1" ht="12.4" customHeight="1">
      <c r="A35" s="2438">
        <v>2019</v>
      </c>
      <c r="B35" s="2439"/>
      <c r="C35" s="2439"/>
      <c r="D35" s="1361">
        <v>20.9</v>
      </c>
      <c r="E35" s="1361">
        <v>30.4</v>
      </c>
      <c r="F35" s="1361">
        <v>52.3</v>
      </c>
      <c r="G35" s="1361">
        <v>48.1</v>
      </c>
      <c r="H35" s="1361">
        <v>64.599999999999994</v>
      </c>
      <c r="I35" s="1361">
        <v>48.2</v>
      </c>
      <c r="J35" s="1365">
        <v>62.4</v>
      </c>
      <c r="K35" s="1366">
        <v>13600</v>
      </c>
    </row>
    <row r="36" spans="1:11" s="186" customFormat="1" ht="12.4" customHeight="1">
      <c r="A36" s="2478" t="s">
        <v>311</v>
      </c>
      <c r="B36" s="2478"/>
      <c r="C36" s="2478"/>
      <c r="D36" s="2478"/>
      <c r="E36" s="2478"/>
      <c r="F36" s="2478"/>
      <c r="G36" s="2478"/>
      <c r="H36" s="2478"/>
      <c r="I36" s="2478"/>
      <c r="J36" s="2478"/>
      <c r="K36" s="2478"/>
    </row>
    <row r="37" spans="1:11" s="186" customFormat="1" ht="12" customHeight="1">
      <c r="A37" s="2313" t="s">
        <v>500</v>
      </c>
      <c r="B37" s="2312"/>
      <c r="C37" s="2312"/>
      <c r="D37" s="2312"/>
      <c r="E37" s="2312"/>
      <c r="F37" s="2312"/>
      <c r="G37" s="2312"/>
      <c r="H37" s="2312"/>
      <c r="I37" s="2312"/>
      <c r="J37" s="2312"/>
      <c r="K37" s="2312"/>
    </row>
    <row r="38" spans="1:11" s="1328" customFormat="1" ht="24.95" customHeight="1">
      <c r="A38" s="2262" t="s">
        <v>505</v>
      </c>
      <c r="B38" s="2262"/>
      <c r="C38" s="2262" t="s">
        <v>1913</v>
      </c>
      <c r="D38" s="2262"/>
      <c r="E38" s="2262"/>
      <c r="F38" s="2262"/>
      <c r="G38" s="2262"/>
      <c r="H38" s="2262"/>
      <c r="I38" s="2262"/>
      <c r="J38" s="2262"/>
      <c r="K38" s="2262"/>
    </row>
  </sheetData>
  <mergeCells count="39">
    <mergeCell ref="A37:K37"/>
    <mergeCell ref="A38:B38"/>
    <mergeCell ref="C38:K38"/>
    <mergeCell ref="A31:C31"/>
    <mergeCell ref="A32:C32"/>
    <mergeCell ref="A33:C33"/>
    <mergeCell ref="A34:C34"/>
    <mergeCell ref="A35:C35"/>
    <mergeCell ref="A36:K36"/>
    <mergeCell ref="A30:C30"/>
    <mergeCell ref="A19:C19"/>
    <mergeCell ref="A20:C20"/>
    <mergeCell ref="A21:C21"/>
    <mergeCell ref="A22:C22"/>
    <mergeCell ref="A23:C23"/>
    <mergeCell ref="A24:C24"/>
    <mergeCell ref="A25:C25"/>
    <mergeCell ref="A26:C26"/>
    <mergeCell ref="A27:C27"/>
    <mergeCell ref="A28:C28"/>
    <mergeCell ref="A29:C29"/>
    <mergeCell ref="A18:C18"/>
    <mergeCell ref="A7:C7"/>
    <mergeCell ref="A8:C8"/>
    <mergeCell ref="A9:C9"/>
    <mergeCell ref="A10:C10"/>
    <mergeCell ref="A11:C11"/>
    <mergeCell ref="A12:C12"/>
    <mergeCell ref="A13:C13"/>
    <mergeCell ref="A14:C14"/>
    <mergeCell ref="A15:C15"/>
    <mergeCell ref="A16:C16"/>
    <mergeCell ref="A17:C17"/>
    <mergeCell ref="A1:K2"/>
    <mergeCell ref="A3:C6"/>
    <mergeCell ref="D3:J3"/>
    <mergeCell ref="K3:K6"/>
    <mergeCell ref="D4:J4"/>
    <mergeCell ref="D5:J5"/>
  </mergeCells>
  <pageMargins left="0.75" right="0.75" top="1" bottom="1" header="0.5" footer="0.5"/>
  <pageSetup orientation="portrait" horizontalDpi="1200" verticalDpi="12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6"/>
  </sheetPr>
  <dimension ref="A1:Q38"/>
  <sheetViews>
    <sheetView showGridLines="0" workbookViewId="0">
      <selection sqref="A1:K2"/>
    </sheetView>
  </sheetViews>
  <sheetFormatPr defaultColWidth="9.140625" defaultRowHeight="12.75"/>
  <cols>
    <col min="1" max="1" width="4.5703125" style="350" customWidth="1"/>
    <col min="2" max="2" width="2.5703125" style="350" customWidth="1"/>
    <col min="3" max="3" width="3.42578125" style="350" customWidth="1"/>
    <col min="4" max="10" width="9.140625" style="350"/>
    <col min="11" max="11" width="11.42578125" style="350" customWidth="1"/>
    <col min="12" max="16384" width="9.140625" style="350"/>
  </cols>
  <sheetData>
    <row r="1" spans="1:17" ht="12.75" customHeight="1">
      <c r="A1" s="2458" t="s">
        <v>1914</v>
      </c>
      <c r="B1" s="2458"/>
      <c r="C1" s="2458"/>
      <c r="D1" s="2458"/>
      <c r="E1" s="2458"/>
      <c r="F1" s="2458"/>
      <c r="G1" s="2458"/>
      <c r="H1" s="2458"/>
      <c r="I1" s="2458"/>
      <c r="J1" s="2458"/>
      <c r="K1" s="2458"/>
    </row>
    <row r="2" spans="1:17">
      <c r="A2" s="2413"/>
      <c r="B2" s="2413"/>
      <c r="C2" s="2413"/>
      <c r="D2" s="2413"/>
      <c r="E2" s="2413"/>
      <c r="F2" s="2413"/>
      <c r="G2" s="2413"/>
      <c r="H2" s="2413"/>
      <c r="I2" s="2413"/>
      <c r="J2" s="2413"/>
      <c r="K2" s="2413"/>
    </row>
    <row r="3" spans="1:17" ht="14.25" customHeight="1">
      <c r="A3" s="2479" t="s">
        <v>32</v>
      </c>
      <c r="B3" s="2479"/>
      <c r="C3" s="2480"/>
      <c r="D3" s="2466" t="s">
        <v>766</v>
      </c>
      <c r="E3" s="2485"/>
      <c r="F3" s="2485"/>
      <c r="G3" s="2485"/>
      <c r="H3" s="2485"/>
      <c r="I3" s="2485"/>
      <c r="J3" s="2486"/>
      <c r="K3" s="2474" t="s">
        <v>50</v>
      </c>
    </row>
    <row r="4" spans="1:17" ht="12.6" customHeight="1">
      <c r="A4" s="2481"/>
      <c r="B4" s="2481"/>
      <c r="C4" s="2482"/>
      <c r="D4" s="2488" t="s">
        <v>328</v>
      </c>
      <c r="E4" s="2489"/>
      <c r="F4" s="2489"/>
      <c r="G4" s="2489"/>
      <c r="H4" s="2489"/>
      <c r="I4" s="2489"/>
      <c r="J4" s="2490"/>
      <c r="K4" s="2487"/>
    </row>
    <row r="5" spans="1:17" ht="12.6" customHeight="1">
      <c r="A5" s="2481"/>
      <c r="B5" s="2481"/>
      <c r="C5" s="2482"/>
      <c r="D5" s="2491" t="s">
        <v>329</v>
      </c>
      <c r="E5" s="2492"/>
      <c r="F5" s="2492"/>
      <c r="G5" s="2492"/>
      <c r="H5" s="2492"/>
      <c r="I5" s="2492"/>
      <c r="J5" s="2493"/>
      <c r="K5" s="2487"/>
    </row>
    <row r="6" spans="1:17" ht="61.15" customHeight="1">
      <c r="A6" s="2483"/>
      <c r="B6" s="2483"/>
      <c r="C6" s="2484"/>
      <c r="D6" s="1367" t="s">
        <v>330</v>
      </c>
      <c r="E6" s="1367" t="s">
        <v>376</v>
      </c>
      <c r="F6" s="1367" t="s">
        <v>332</v>
      </c>
      <c r="G6" s="1367" t="s">
        <v>767</v>
      </c>
      <c r="H6" s="1367" t="s">
        <v>768</v>
      </c>
      <c r="I6" s="1367" t="s">
        <v>769</v>
      </c>
      <c r="J6" s="1367" t="s">
        <v>770</v>
      </c>
      <c r="K6" s="2392"/>
      <c r="M6" s="246"/>
      <c r="N6" s="246"/>
      <c r="O6" s="246"/>
      <c r="P6" s="246"/>
      <c r="Q6" s="246"/>
    </row>
    <row r="7" spans="1:17">
      <c r="A7" s="2428">
        <v>1991</v>
      </c>
      <c r="B7" s="2428"/>
      <c r="C7" s="2428"/>
      <c r="D7" s="695">
        <v>30</v>
      </c>
      <c r="E7" s="695">
        <v>48.6</v>
      </c>
      <c r="F7" s="695">
        <v>82.1</v>
      </c>
      <c r="G7" s="695">
        <v>70.400000000000006</v>
      </c>
      <c r="H7" s="695">
        <v>87.4</v>
      </c>
      <c r="I7" s="695">
        <v>59.1</v>
      </c>
      <c r="J7" s="1364">
        <v>82.2</v>
      </c>
      <c r="K7" s="799">
        <v>14700</v>
      </c>
    </row>
    <row r="8" spans="1:17">
      <c r="A8" s="2494">
        <v>1992</v>
      </c>
      <c r="B8" s="2494"/>
      <c r="C8" s="2494"/>
      <c r="D8" s="38">
        <v>31.9</v>
      </c>
      <c r="E8" s="38">
        <v>48.9</v>
      </c>
      <c r="F8" s="38">
        <v>81.099999999999994</v>
      </c>
      <c r="G8" s="38">
        <v>69.599999999999994</v>
      </c>
      <c r="H8" s="38">
        <v>86.4</v>
      </c>
      <c r="I8" s="38">
        <v>59.2</v>
      </c>
      <c r="J8" s="39">
        <v>80.099999999999994</v>
      </c>
      <c r="K8" s="110">
        <v>14800</v>
      </c>
    </row>
    <row r="9" spans="1:17">
      <c r="A9" s="2428">
        <v>1993</v>
      </c>
      <c r="B9" s="2428"/>
      <c r="C9" s="2428"/>
      <c r="D9" s="695">
        <v>29.7</v>
      </c>
      <c r="E9" s="695">
        <v>46.1</v>
      </c>
      <c r="F9" s="695">
        <v>78.5</v>
      </c>
      <c r="G9" s="695">
        <v>66.599999999999994</v>
      </c>
      <c r="H9" s="695">
        <v>84.4</v>
      </c>
      <c r="I9" s="695">
        <v>57.5</v>
      </c>
      <c r="J9" s="1364">
        <v>79.099999999999994</v>
      </c>
      <c r="K9" s="799">
        <v>15300</v>
      </c>
    </row>
    <row r="10" spans="1:17">
      <c r="A10" s="2494">
        <v>1994</v>
      </c>
      <c r="B10" s="2494"/>
      <c r="C10" s="2494"/>
      <c r="D10" s="38">
        <v>24.4</v>
      </c>
      <c r="E10" s="38">
        <v>38.9</v>
      </c>
      <c r="F10" s="38">
        <v>71.3</v>
      </c>
      <c r="G10" s="38">
        <v>64.7</v>
      </c>
      <c r="H10" s="38">
        <v>83.1</v>
      </c>
      <c r="I10" s="38">
        <v>56.4</v>
      </c>
      <c r="J10" s="39">
        <v>77.8</v>
      </c>
      <c r="K10" s="110">
        <v>15900</v>
      </c>
    </row>
    <row r="11" spans="1:17">
      <c r="A11" s="2428">
        <v>1995</v>
      </c>
      <c r="B11" s="2428"/>
      <c r="C11" s="2428"/>
      <c r="D11" s="695">
        <v>21.5</v>
      </c>
      <c r="E11" s="695">
        <v>35.4</v>
      </c>
      <c r="F11" s="695">
        <v>67.900000000000006</v>
      </c>
      <c r="G11" s="695">
        <v>60.9</v>
      </c>
      <c r="H11" s="695">
        <v>81.2</v>
      </c>
      <c r="I11" s="695">
        <v>53.5</v>
      </c>
      <c r="J11" s="1364">
        <v>75.599999999999994</v>
      </c>
      <c r="K11" s="799">
        <v>17000</v>
      </c>
    </row>
    <row r="12" spans="1:17">
      <c r="A12" s="2494">
        <v>1996</v>
      </c>
      <c r="B12" s="2494"/>
      <c r="C12" s="2494"/>
      <c r="D12" s="38">
        <v>20</v>
      </c>
      <c r="E12" s="38">
        <v>32.799999999999997</v>
      </c>
      <c r="F12" s="38">
        <v>65.900000000000006</v>
      </c>
      <c r="G12" s="38">
        <v>60.9</v>
      </c>
      <c r="H12" s="38">
        <v>80.3</v>
      </c>
      <c r="I12" s="38">
        <v>53.6</v>
      </c>
      <c r="J12" s="39">
        <v>75</v>
      </c>
      <c r="K12" s="110">
        <v>15700</v>
      </c>
    </row>
    <row r="13" spans="1:17" ht="12.6" customHeight="1">
      <c r="A13" s="2428">
        <v>1997</v>
      </c>
      <c r="B13" s="2428"/>
      <c r="C13" s="2428"/>
      <c r="D13" s="695">
        <v>18.8</v>
      </c>
      <c r="E13" s="695">
        <v>31.9</v>
      </c>
      <c r="F13" s="695">
        <v>65.900000000000006</v>
      </c>
      <c r="G13" s="695">
        <v>59.2</v>
      </c>
      <c r="H13" s="695">
        <v>78.7</v>
      </c>
      <c r="I13" s="695">
        <v>52.2</v>
      </c>
      <c r="J13" s="1364">
        <v>73.900000000000006</v>
      </c>
      <c r="K13" s="799">
        <v>15600</v>
      </c>
    </row>
    <row r="14" spans="1:17">
      <c r="A14" s="2494">
        <v>1998</v>
      </c>
      <c r="B14" s="2494"/>
      <c r="C14" s="2494"/>
      <c r="D14" s="38">
        <v>19.600000000000001</v>
      </c>
      <c r="E14" s="38">
        <v>32.5</v>
      </c>
      <c r="F14" s="38">
        <v>65.8</v>
      </c>
      <c r="G14" s="38">
        <v>58</v>
      </c>
      <c r="H14" s="38">
        <v>77.5</v>
      </c>
      <c r="I14" s="38">
        <v>50.9</v>
      </c>
      <c r="J14" s="39">
        <v>71.8</v>
      </c>
      <c r="K14" s="110">
        <v>15000</v>
      </c>
    </row>
    <row r="15" spans="1:17">
      <c r="A15" s="2428">
        <v>1999</v>
      </c>
      <c r="B15" s="2428"/>
      <c r="C15" s="2428"/>
      <c r="D15" s="695">
        <v>19.2</v>
      </c>
      <c r="E15" s="695">
        <v>33.5</v>
      </c>
      <c r="F15" s="695">
        <v>65.900000000000006</v>
      </c>
      <c r="G15" s="695">
        <v>57.8</v>
      </c>
      <c r="H15" s="695">
        <v>79.099999999999994</v>
      </c>
      <c r="I15" s="695">
        <v>51.6</v>
      </c>
      <c r="J15" s="1364">
        <v>73.599999999999994</v>
      </c>
      <c r="K15" s="799">
        <v>13600</v>
      </c>
    </row>
    <row r="16" spans="1:17">
      <c r="A16" s="2494">
        <v>2000</v>
      </c>
      <c r="B16" s="2494"/>
      <c r="C16" s="2494"/>
      <c r="D16" s="38">
        <v>18.5</v>
      </c>
      <c r="E16" s="38">
        <v>32.4</v>
      </c>
      <c r="F16" s="38">
        <v>64.7</v>
      </c>
      <c r="G16" s="38">
        <v>56.1</v>
      </c>
      <c r="H16" s="38">
        <v>76.900000000000006</v>
      </c>
      <c r="I16" s="38">
        <v>48.8</v>
      </c>
      <c r="J16" s="39">
        <v>70.900000000000006</v>
      </c>
      <c r="K16" s="110">
        <v>14300</v>
      </c>
    </row>
    <row r="17" spans="1:11">
      <c r="A17" s="2428">
        <v>2001</v>
      </c>
      <c r="B17" s="2428"/>
      <c r="C17" s="2428"/>
      <c r="D17" s="695">
        <v>17.899999999999999</v>
      </c>
      <c r="E17" s="695">
        <v>31.2</v>
      </c>
      <c r="F17" s="695">
        <v>62.8</v>
      </c>
      <c r="G17" s="695">
        <v>57.1</v>
      </c>
      <c r="H17" s="695">
        <v>77.3</v>
      </c>
      <c r="I17" s="695">
        <v>50.6</v>
      </c>
      <c r="J17" s="1364">
        <v>72.3</v>
      </c>
      <c r="K17" s="799">
        <v>14000</v>
      </c>
    </row>
    <row r="18" spans="1:11">
      <c r="A18" s="2494">
        <v>2002</v>
      </c>
      <c r="B18" s="2494"/>
      <c r="C18" s="2494"/>
      <c r="D18" s="38">
        <v>19.899999999999999</v>
      </c>
      <c r="E18" s="38">
        <v>32</v>
      </c>
      <c r="F18" s="38">
        <v>60.8</v>
      </c>
      <c r="G18" s="38">
        <v>57.4</v>
      </c>
      <c r="H18" s="38">
        <v>75.7</v>
      </c>
      <c r="I18" s="38">
        <v>51.3</v>
      </c>
      <c r="J18" s="39">
        <v>71</v>
      </c>
      <c r="K18" s="110">
        <v>14300</v>
      </c>
    </row>
    <row r="19" spans="1:11">
      <c r="A19" s="2428">
        <v>2003</v>
      </c>
      <c r="B19" s="2428"/>
      <c r="C19" s="2428"/>
      <c r="D19" s="695">
        <v>21.1</v>
      </c>
      <c r="E19" s="695">
        <v>34.9</v>
      </c>
      <c r="F19" s="695">
        <v>63.9</v>
      </c>
      <c r="G19" s="695">
        <v>57.6</v>
      </c>
      <c r="H19" s="695">
        <v>76.400000000000006</v>
      </c>
      <c r="I19" s="695">
        <v>51.8</v>
      </c>
      <c r="J19" s="1364">
        <v>71.400000000000006</v>
      </c>
      <c r="K19" s="799">
        <v>15800</v>
      </c>
    </row>
    <row r="20" spans="1:11">
      <c r="A20" s="2494">
        <v>2004</v>
      </c>
      <c r="B20" s="2494"/>
      <c r="C20" s="2494"/>
      <c r="D20" s="38">
        <v>22</v>
      </c>
      <c r="E20" s="38">
        <v>36.200000000000003</v>
      </c>
      <c r="F20" s="38">
        <v>65.599999999999994</v>
      </c>
      <c r="G20" s="38">
        <v>56.7</v>
      </c>
      <c r="H20" s="38">
        <v>76.7</v>
      </c>
      <c r="I20" s="38">
        <v>50.7</v>
      </c>
      <c r="J20" s="39">
        <v>72.2</v>
      </c>
      <c r="K20" s="110">
        <v>16400</v>
      </c>
    </row>
    <row r="21" spans="1:11">
      <c r="A21" s="2428">
        <v>2005</v>
      </c>
      <c r="B21" s="2428"/>
      <c r="C21" s="2428"/>
      <c r="D21" s="695">
        <v>22.3</v>
      </c>
      <c r="E21" s="695">
        <v>36.6</v>
      </c>
      <c r="F21" s="695">
        <v>65.5</v>
      </c>
      <c r="G21" s="695">
        <v>57</v>
      </c>
      <c r="H21" s="695">
        <v>76.900000000000006</v>
      </c>
      <c r="I21" s="695">
        <v>51.3</v>
      </c>
      <c r="J21" s="1364">
        <v>72.400000000000006</v>
      </c>
      <c r="K21" s="799">
        <v>16200</v>
      </c>
    </row>
    <row r="22" spans="1:11">
      <c r="A22" s="2494">
        <v>2006</v>
      </c>
      <c r="B22" s="2494"/>
      <c r="C22" s="2494"/>
      <c r="D22" s="38">
        <v>22.2</v>
      </c>
      <c r="E22" s="38">
        <v>35.6</v>
      </c>
      <c r="F22" s="38">
        <v>64.900000000000006</v>
      </c>
      <c r="G22" s="38">
        <v>56.6</v>
      </c>
      <c r="H22" s="38">
        <v>76.2</v>
      </c>
      <c r="I22" s="38">
        <v>50.2</v>
      </c>
      <c r="J22" s="39">
        <v>71.3</v>
      </c>
      <c r="K22" s="110">
        <v>16200</v>
      </c>
    </row>
    <row r="23" spans="1:11">
      <c r="A23" s="2428">
        <v>2007</v>
      </c>
      <c r="B23" s="2428"/>
      <c r="C23" s="2428"/>
      <c r="D23" s="695">
        <v>22.2</v>
      </c>
      <c r="E23" s="695">
        <v>36</v>
      </c>
      <c r="F23" s="695">
        <v>64.5</v>
      </c>
      <c r="G23" s="695">
        <v>56.4</v>
      </c>
      <c r="H23" s="695">
        <v>76</v>
      </c>
      <c r="I23" s="695">
        <v>49.5</v>
      </c>
      <c r="J23" s="1364">
        <v>70.900000000000006</v>
      </c>
      <c r="K23" s="799">
        <v>16100</v>
      </c>
    </row>
    <row r="24" spans="1:11">
      <c r="A24" s="2494">
        <v>2008</v>
      </c>
      <c r="B24" s="2494"/>
      <c r="C24" s="2494"/>
      <c r="D24" s="38">
        <v>23.1</v>
      </c>
      <c r="E24" s="38">
        <v>37</v>
      </c>
      <c r="F24" s="38">
        <v>64.8</v>
      </c>
      <c r="G24" s="38">
        <v>56.5</v>
      </c>
      <c r="H24" s="38">
        <v>76.5</v>
      </c>
      <c r="I24" s="38">
        <v>49.8</v>
      </c>
      <c r="J24" s="39">
        <v>71.099999999999994</v>
      </c>
      <c r="K24" s="110">
        <v>15100</v>
      </c>
    </row>
    <row r="25" spans="1:11">
      <c r="A25" s="2428">
        <v>2009</v>
      </c>
      <c r="B25" s="2428"/>
      <c r="C25" s="2428"/>
      <c r="D25" s="695">
        <v>20.5</v>
      </c>
      <c r="E25" s="695">
        <v>32.9</v>
      </c>
      <c r="F25" s="695">
        <v>59.5</v>
      </c>
      <c r="G25" s="695">
        <v>57.7</v>
      </c>
      <c r="H25" s="695">
        <v>75.900000000000006</v>
      </c>
      <c r="I25" s="695">
        <v>50.8</v>
      </c>
      <c r="J25" s="1364">
        <v>71</v>
      </c>
      <c r="K25" s="799">
        <v>15900</v>
      </c>
    </row>
    <row r="26" spans="1:11" ht="13.5" customHeight="1">
      <c r="A26" s="2494">
        <v>2010</v>
      </c>
      <c r="B26" s="2494"/>
      <c r="C26" s="2494"/>
      <c r="D26" s="38">
        <v>19.899999999999999</v>
      </c>
      <c r="E26" s="38">
        <v>30.9</v>
      </c>
      <c r="F26" s="38">
        <v>57.2</v>
      </c>
      <c r="G26" s="38">
        <v>58.1</v>
      </c>
      <c r="H26" s="38">
        <v>76.2</v>
      </c>
      <c r="I26" s="38">
        <v>52.9</v>
      </c>
      <c r="J26" s="39">
        <v>72.2</v>
      </c>
      <c r="K26" s="110">
        <v>15200</v>
      </c>
    </row>
    <row r="27" spans="1:11" s="247" customFormat="1" ht="12.4" customHeight="1">
      <c r="A27" s="2428">
        <v>2011</v>
      </c>
      <c r="B27" s="2428"/>
      <c r="C27" s="2428"/>
      <c r="D27" s="695">
        <v>19.3</v>
      </c>
      <c r="E27" s="695">
        <v>30.1</v>
      </c>
      <c r="F27" s="695">
        <v>55.2</v>
      </c>
      <c r="G27" s="695">
        <v>59.5</v>
      </c>
      <c r="H27" s="695">
        <v>76.5</v>
      </c>
      <c r="I27" s="695">
        <v>53</v>
      </c>
      <c r="J27" s="1364">
        <v>72</v>
      </c>
      <c r="K27" s="799">
        <v>14900</v>
      </c>
    </row>
    <row r="28" spans="1:11" s="247" customFormat="1" ht="12.4" customHeight="1">
      <c r="A28" s="2494">
        <v>2012</v>
      </c>
      <c r="B28" s="2494"/>
      <c r="C28" s="2494"/>
      <c r="D28" s="38">
        <v>17.2</v>
      </c>
      <c r="E28" s="38">
        <v>26.8</v>
      </c>
      <c r="F28" s="38">
        <v>50.9</v>
      </c>
      <c r="G28" s="38">
        <v>59</v>
      </c>
      <c r="H28" s="38">
        <v>76.7</v>
      </c>
      <c r="I28" s="38">
        <v>53.4</v>
      </c>
      <c r="J28" s="39">
        <v>72.599999999999994</v>
      </c>
      <c r="K28" s="110">
        <v>15000</v>
      </c>
    </row>
    <row r="29" spans="1:11" s="247" customFormat="1" ht="12.4" customHeight="1">
      <c r="A29" s="2428">
        <v>2013</v>
      </c>
      <c r="B29" s="2428"/>
      <c r="C29" s="2428"/>
      <c r="D29" s="695">
        <v>15.7</v>
      </c>
      <c r="E29" s="695">
        <v>25.1</v>
      </c>
      <c r="F29" s="695">
        <v>46.5</v>
      </c>
      <c r="G29" s="695">
        <v>60.2</v>
      </c>
      <c r="H29" s="695">
        <v>77.8</v>
      </c>
      <c r="I29" s="695">
        <v>54.5</v>
      </c>
      <c r="J29" s="1364">
        <v>72.8</v>
      </c>
      <c r="K29" s="799">
        <v>12900</v>
      </c>
    </row>
    <row r="30" spans="1:11" s="247" customFormat="1" ht="12.4" customHeight="1">
      <c r="A30" s="2494">
        <v>2014</v>
      </c>
      <c r="B30" s="2494"/>
      <c r="C30" s="2494"/>
      <c r="D30" s="38">
        <v>15.2</v>
      </c>
      <c r="E30" s="38">
        <v>23.9</v>
      </c>
      <c r="F30" s="38">
        <v>45.4</v>
      </c>
      <c r="G30" s="38">
        <v>61.4</v>
      </c>
      <c r="H30" s="38">
        <v>76.400000000000006</v>
      </c>
      <c r="I30" s="38">
        <v>54.1</v>
      </c>
      <c r="J30" s="39">
        <v>71.7</v>
      </c>
      <c r="K30" s="110">
        <v>13000</v>
      </c>
    </row>
    <row r="31" spans="1:11" s="247" customFormat="1" ht="12.4" customHeight="1">
      <c r="A31" s="2428">
        <v>2015</v>
      </c>
      <c r="B31" s="2428"/>
      <c r="C31" s="2428"/>
      <c r="D31" s="695">
        <v>15.8</v>
      </c>
      <c r="E31" s="695">
        <v>24.7</v>
      </c>
      <c r="F31" s="695">
        <v>43.2</v>
      </c>
      <c r="G31" s="695">
        <v>62.5</v>
      </c>
      <c r="H31" s="695">
        <v>77.5</v>
      </c>
      <c r="I31" s="695">
        <v>54.8</v>
      </c>
      <c r="J31" s="1364">
        <v>72.599999999999994</v>
      </c>
      <c r="K31" s="799">
        <v>15000</v>
      </c>
    </row>
    <row r="32" spans="1:11" s="247" customFormat="1" ht="12.4" customHeight="1">
      <c r="A32" s="2494">
        <v>2016</v>
      </c>
      <c r="B32" s="2494"/>
      <c r="C32" s="2494"/>
      <c r="D32" s="38">
        <v>16.399999999999999</v>
      </c>
      <c r="E32" s="38">
        <v>24.4</v>
      </c>
      <c r="F32" s="38">
        <v>44</v>
      </c>
      <c r="G32" s="38">
        <v>61.3</v>
      </c>
      <c r="H32" s="38">
        <v>75.2</v>
      </c>
      <c r="I32" s="38">
        <v>54.6</v>
      </c>
      <c r="J32" s="39">
        <v>70.900000000000006</v>
      </c>
      <c r="K32" s="110">
        <v>14700</v>
      </c>
    </row>
    <row r="33" spans="1:11" s="247" customFormat="1" ht="12.4" customHeight="1">
      <c r="A33" s="2428">
        <v>2017</v>
      </c>
      <c r="B33" s="2428"/>
      <c r="C33" s="2428"/>
      <c r="D33" s="695">
        <v>14.8</v>
      </c>
      <c r="E33" s="695">
        <v>21.9</v>
      </c>
      <c r="F33" s="695">
        <v>40.6</v>
      </c>
      <c r="G33" s="695">
        <v>60.7</v>
      </c>
      <c r="H33" s="695">
        <v>75.099999999999994</v>
      </c>
      <c r="I33" s="695">
        <v>52.5</v>
      </c>
      <c r="J33" s="1364">
        <v>70.400000000000006</v>
      </c>
      <c r="K33" s="799">
        <v>13500</v>
      </c>
    </row>
    <row r="34" spans="1:11" s="247" customFormat="1" ht="12.4" customHeight="1">
      <c r="A34" s="2275">
        <v>2018</v>
      </c>
      <c r="B34" s="2296"/>
      <c r="C34" s="2296"/>
      <c r="D34" s="38">
        <v>13.9</v>
      </c>
      <c r="E34" s="38">
        <v>21.4</v>
      </c>
      <c r="F34" s="38">
        <v>38.1</v>
      </c>
      <c r="G34" s="38">
        <v>60.4</v>
      </c>
      <c r="H34" s="38">
        <v>75</v>
      </c>
      <c r="I34" s="38">
        <v>52.6</v>
      </c>
      <c r="J34" s="39">
        <v>70.2</v>
      </c>
      <c r="K34" s="110">
        <v>14300</v>
      </c>
    </row>
    <row r="35" spans="1:11" s="247" customFormat="1" ht="12.4" customHeight="1">
      <c r="A35" s="2435">
        <v>2019</v>
      </c>
      <c r="B35" s="2435"/>
      <c r="C35" s="2435"/>
      <c r="D35" s="1358">
        <v>14.6</v>
      </c>
      <c r="E35" s="1358">
        <v>20.8</v>
      </c>
      <c r="F35" s="1358">
        <v>39.6</v>
      </c>
      <c r="G35" s="1358">
        <v>62.2</v>
      </c>
      <c r="H35" s="1358">
        <v>75.599999999999994</v>
      </c>
      <c r="I35" s="1358">
        <v>58</v>
      </c>
      <c r="J35" s="1368">
        <v>71.900000000000006</v>
      </c>
      <c r="K35" s="1369">
        <v>14000</v>
      </c>
    </row>
    <row r="36" spans="1:11" s="247" customFormat="1" ht="12" customHeight="1">
      <c r="A36" s="2313" t="s">
        <v>311</v>
      </c>
      <c r="B36" s="2312"/>
      <c r="C36" s="2312"/>
      <c r="D36" s="2312"/>
      <c r="E36" s="2312"/>
      <c r="F36" s="2312"/>
      <c r="G36" s="2312"/>
      <c r="H36" s="2312"/>
      <c r="I36" s="2312"/>
      <c r="J36" s="2312"/>
      <c r="K36" s="2312"/>
    </row>
    <row r="37" spans="1:11" s="247" customFormat="1" ht="12" customHeight="1">
      <c r="A37" s="2313" t="s">
        <v>500</v>
      </c>
      <c r="B37" s="2312"/>
      <c r="C37" s="2312"/>
      <c r="D37" s="2312"/>
      <c r="E37" s="2312"/>
      <c r="F37" s="2312"/>
      <c r="G37" s="2312"/>
      <c r="H37" s="2312"/>
      <c r="I37" s="2312"/>
      <c r="J37" s="2312"/>
      <c r="K37" s="2312"/>
    </row>
    <row r="38" spans="1:11" s="1328" customFormat="1" ht="24.95" customHeight="1">
      <c r="A38" s="2262" t="s">
        <v>505</v>
      </c>
      <c r="B38" s="2262"/>
      <c r="C38" s="2262" t="s">
        <v>1913</v>
      </c>
      <c r="D38" s="2262"/>
      <c r="E38" s="2262"/>
      <c r="F38" s="2262"/>
      <c r="G38" s="2262"/>
      <c r="H38" s="2262"/>
      <c r="I38" s="2262"/>
      <c r="J38" s="2262"/>
      <c r="K38" s="2262"/>
    </row>
  </sheetData>
  <mergeCells count="39">
    <mergeCell ref="A37:K37"/>
    <mergeCell ref="A38:B38"/>
    <mergeCell ref="C38:K38"/>
    <mergeCell ref="A31:C31"/>
    <mergeCell ref="A32:C32"/>
    <mergeCell ref="A33:C33"/>
    <mergeCell ref="A34:C34"/>
    <mergeCell ref="A35:C35"/>
    <mergeCell ref="A36:K36"/>
    <mergeCell ref="A30:C30"/>
    <mergeCell ref="A19:C19"/>
    <mergeCell ref="A20:C20"/>
    <mergeCell ref="A21:C21"/>
    <mergeCell ref="A22:C22"/>
    <mergeCell ref="A23:C23"/>
    <mergeCell ref="A24:C24"/>
    <mergeCell ref="A25:C25"/>
    <mergeCell ref="A26:C26"/>
    <mergeCell ref="A27:C27"/>
    <mergeCell ref="A28:C28"/>
    <mergeCell ref="A29:C29"/>
    <mergeCell ref="A18:C18"/>
    <mergeCell ref="A7:C7"/>
    <mergeCell ref="A8:C8"/>
    <mergeCell ref="A9:C9"/>
    <mergeCell ref="A10:C10"/>
    <mergeCell ref="A11:C11"/>
    <mergeCell ref="A12:C12"/>
    <mergeCell ref="A13:C13"/>
    <mergeCell ref="A14:C14"/>
    <mergeCell ref="A15:C15"/>
    <mergeCell ref="A16:C16"/>
    <mergeCell ref="A17:C17"/>
    <mergeCell ref="A1:K2"/>
    <mergeCell ref="A3:C6"/>
    <mergeCell ref="D3:J3"/>
    <mergeCell ref="K3:K6"/>
    <mergeCell ref="D4:J4"/>
    <mergeCell ref="D5:J5"/>
  </mergeCells>
  <pageMargins left="0.75" right="0.75" top="1" bottom="1" header="0.5" footer="0.5"/>
  <pageSetup orientation="portrait" horizontalDpi="1200"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6"/>
  </sheetPr>
  <dimension ref="A1:Q38"/>
  <sheetViews>
    <sheetView showGridLines="0" workbookViewId="0">
      <selection sqref="A1:K2"/>
    </sheetView>
  </sheetViews>
  <sheetFormatPr defaultColWidth="9.140625" defaultRowHeight="12.75"/>
  <cols>
    <col min="1" max="1" width="4.5703125" style="350" customWidth="1"/>
    <col min="2" max="2" width="2.5703125" style="350" customWidth="1"/>
    <col min="3" max="3" width="3.42578125" style="350" customWidth="1"/>
    <col min="4" max="10" width="9.140625" style="350"/>
    <col min="11" max="11" width="12.5703125" style="350" customWidth="1"/>
    <col min="12" max="16384" width="9.140625" style="350"/>
  </cols>
  <sheetData>
    <row r="1" spans="1:17" ht="12.75" customHeight="1">
      <c r="A1" s="2458" t="s">
        <v>1915</v>
      </c>
      <c r="B1" s="2458"/>
      <c r="C1" s="2458"/>
      <c r="D1" s="2458"/>
      <c r="E1" s="2458"/>
      <c r="F1" s="2458"/>
      <c r="G1" s="2458"/>
      <c r="H1" s="2458"/>
      <c r="I1" s="2458"/>
      <c r="J1" s="2458"/>
      <c r="K1" s="2458"/>
    </row>
    <row r="2" spans="1:17">
      <c r="A2" s="2413"/>
      <c r="B2" s="2413"/>
      <c r="C2" s="2413"/>
      <c r="D2" s="2413"/>
      <c r="E2" s="2413"/>
      <c r="F2" s="2413"/>
      <c r="G2" s="2413"/>
      <c r="H2" s="2413"/>
      <c r="I2" s="2413"/>
      <c r="J2" s="2413"/>
      <c r="K2" s="2413"/>
    </row>
    <row r="3" spans="1:17" ht="14.25" customHeight="1">
      <c r="A3" s="2469" t="s">
        <v>32</v>
      </c>
      <c r="B3" s="2470"/>
      <c r="C3" s="2470"/>
      <c r="D3" s="2495" t="s">
        <v>766</v>
      </c>
      <c r="E3" s="2495"/>
      <c r="F3" s="2495"/>
      <c r="G3" s="2495"/>
      <c r="H3" s="2495"/>
      <c r="I3" s="2495"/>
      <c r="J3" s="2495"/>
      <c r="K3" s="2419" t="s">
        <v>50</v>
      </c>
    </row>
    <row r="4" spans="1:17">
      <c r="A4" s="2471"/>
      <c r="B4" s="2470"/>
      <c r="C4" s="2470"/>
      <c r="D4" s="2476" t="s">
        <v>328</v>
      </c>
      <c r="E4" s="2476"/>
      <c r="F4" s="2476"/>
      <c r="G4" s="2476"/>
      <c r="H4" s="2476"/>
      <c r="I4" s="2476"/>
      <c r="J4" s="2476"/>
      <c r="K4" s="2419"/>
    </row>
    <row r="5" spans="1:17">
      <c r="A5" s="2471"/>
      <c r="B5" s="2470"/>
      <c r="C5" s="2470"/>
      <c r="D5" s="2477" t="s">
        <v>329</v>
      </c>
      <c r="E5" s="2477"/>
      <c r="F5" s="2477"/>
      <c r="G5" s="2477"/>
      <c r="H5" s="2477"/>
      <c r="I5" s="2477"/>
      <c r="J5" s="2477"/>
      <c r="K5" s="2419"/>
    </row>
    <row r="6" spans="1:17" ht="62.45" customHeight="1">
      <c r="A6" s="2471"/>
      <c r="B6" s="2470"/>
      <c r="C6" s="2470"/>
      <c r="D6" s="1367" t="s">
        <v>330</v>
      </c>
      <c r="E6" s="1367" t="s">
        <v>376</v>
      </c>
      <c r="F6" s="1367" t="s">
        <v>332</v>
      </c>
      <c r="G6" s="1367" t="s">
        <v>767</v>
      </c>
      <c r="H6" s="1367" t="s">
        <v>768</v>
      </c>
      <c r="I6" s="1367" t="s">
        <v>769</v>
      </c>
      <c r="J6" s="1367" t="s">
        <v>770</v>
      </c>
      <c r="K6" s="2419"/>
      <c r="M6" s="246"/>
      <c r="N6" s="246"/>
      <c r="O6" s="246"/>
      <c r="P6" s="246"/>
      <c r="Q6" s="246"/>
    </row>
    <row r="7" spans="1:17">
      <c r="A7" s="2498">
        <v>1991</v>
      </c>
      <c r="B7" s="2499"/>
      <c r="C7" s="2499"/>
      <c r="D7" s="695">
        <v>27.1</v>
      </c>
      <c r="E7" s="695">
        <v>40.6</v>
      </c>
      <c r="F7" s="695">
        <v>78.599999999999994</v>
      </c>
      <c r="G7" s="695">
        <v>60.6</v>
      </c>
      <c r="H7" s="695">
        <v>76.5</v>
      </c>
      <c r="I7" s="695">
        <v>53.6</v>
      </c>
      <c r="J7" s="1364">
        <v>69.8</v>
      </c>
      <c r="K7" s="799">
        <v>2549</v>
      </c>
    </row>
    <row r="8" spans="1:17">
      <c r="A8" s="2496">
        <v>1992</v>
      </c>
      <c r="B8" s="2497"/>
      <c r="C8" s="2497"/>
      <c r="D8" s="38">
        <v>24.5</v>
      </c>
      <c r="E8" s="38">
        <v>39.6</v>
      </c>
      <c r="F8" s="38">
        <v>76.5</v>
      </c>
      <c r="G8" s="38">
        <v>62.4</v>
      </c>
      <c r="H8" s="38">
        <v>76.3</v>
      </c>
      <c r="I8" s="38">
        <v>57.1</v>
      </c>
      <c r="J8" s="39">
        <v>70.8</v>
      </c>
      <c r="K8" s="110">
        <v>2684</v>
      </c>
    </row>
    <row r="9" spans="1:17">
      <c r="A9" s="2498">
        <v>1993</v>
      </c>
      <c r="B9" s="2499"/>
      <c r="C9" s="2499"/>
      <c r="D9" s="695">
        <v>21.9</v>
      </c>
      <c r="E9" s="695">
        <v>35.6</v>
      </c>
      <c r="F9" s="695">
        <v>72.5</v>
      </c>
      <c r="G9" s="695">
        <v>57.6</v>
      </c>
      <c r="H9" s="695">
        <v>73.900000000000006</v>
      </c>
      <c r="I9" s="695">
        <v>53.2</v>
      </c>
      <c r="J9" s="1364">
        <v>68.599999999999994</v>
      </c>
      <c r="K9" s="799">
        <v>2759</v>
      </c>
    </row>
    <row r="10" spans="1:17">
      <c r="A10" s="2496">
        <v>1994</v>
      </c>
      <c r="B10" s="2497"/>
      <c r="C10" s="2497"/>
      <c r="D10" s="38">
        <v>19.5</v>
      </c>
      <c r="E10" s="38">
        <v>30.1</v>
      </c>
      <c r="F10" s="38">
        <v>65</v>
      </c>
      <c r="G10" s="38">
        <v>58.4</v>
      </c>
      <c r="H10" s="38">
        <v>73.8</v>
      </c>
      <c r="I10" s="38">
        <v>55.4</v>
      </c>
      <c r="J10" s="39">
        <v>70.599999999999994</v>
      </c>
      <c r="K10" s="110">
        <v>2591</v>
      </c>
    </row>
    <row r="11" spans="1:17">
      <c r="A11" s="2498">
        <v>1995</v>
      </c>
      <c r="B11" s="2499"/>
      <c r="C11" s="2499"/>
      <c r="D11" s="695">
        <v>16.3</v>
      </c>
      <c r="E11" s="695">
        <v>25.6</v>
      </c>
      <c r="F11" s="695">
        <v>60.8</v>
      </c>
      <c r="G11" s="695">
        <v>54.6</v>
      </c>
      <c r="H11" s="695">
        <v>72.8</v>
      </c>
      <c r="I11" s="695">
        <v>52</v>
      </c>
      <c r="J11" s="1364">
        <v>69.099999999999994</v>
      </c>
      <c r="K11" s="799">
        <v>2603</v>
      </c>
    </row>
    <row r="12" spans="1:17">
      <c r="A12" s="2496">
        <v>1996</v>
      </c>
      <c r="B12" s="2497"/>
      <c r="C12" s="2497"/>
      <c r="D12" s="38">
        <v>15.6</v>
      </c>
      <c r="E12" s="38">
        <v>25.9</v>
      </c>
      <c r="F12" s="38">
        <v>59.9</v>
      </c>
      <c r="G12" s="38">
        <v>56</v>
      </c>
      <c r="H12" s="38">
        <v>71.400000000000006</v>
      </c>
      <c r="I12" s="38">
        <v>53.2</v>
      </c>
      <c r="J12" s="39">
        <v>68.8</v>
      </c>
      <c r="K12" s="110">
        <v>2449</v>
      </c>
    </row>
    <row r="13" spans="1:17">
      <c r="A13" s="2498">
        <v>1997</v>
      </c>
      <c r="B13" s="2499"/>
      <c r="C13" s="2499"/>
      <c r="D13" s="695">
        <v>14.9</v>
      </c>
      <c r="E13" s="695">
        <v>24.7</v>
      </c>
      <c r="F13" s="695">
        <v>58.1</v>
      </c>
      <c r="G13" s="695">
        <v>54</v>
      </c>
      <c r="H13" s="695">
        <v>70.3</v>
      </c>
      <c r="I13" s="695">
        <v>51.4</v>
      </c>
      <c r="J13" s="1364">
        <v>67.7</v>
      </c>
      <c r="K13" s="799">
        <v>2579</v>
      </c>
    </row>
    <row r="14" spans="1:17">
      <c r="A14" s="2496">
        <v>1998</v>
      </c>
      <c r="B14" s="2497"/>
      <c r="C14" s="2497"/>
      <c r="D14" s="38">
        <v>16.7</v>
      </c>
      <c r="E14" s="38">
        <v>24.4</v>
      </c>
      <c r="F14" s="38">
        <v>58.5</v>
      </c>
      <c r="G14" s="38">
        <v>52.2</v>
      </c>
      <c r="H14" s="38">
        <v>68.7</v>
      </c>
      <c r="I14" s="38">
        <v>48.5</v>
      </c>
      <c r="J14" s="39">
        <v>65.400000000000006</v>
      </c>
      <c r="K14" s="110">
        <v>2564</v>
      </c>
    </row>
    <row r="15" spans="1:17">
      <c r="A15" s="2498">
        <v>1999</v>
      </c>
      <c r="B15" s="2499"/>
      <c r="C15" s="2499"/>
      <c r="D15" s="695">
        <v>15.7</v>
      </c>
      <c r="E15" s="695">
        <v>23.9</v>
      </c>
      <c r="F15" s="695">
        <v>57.4</v>
      </c>
      <c r="G15" s="695">
        <v>48.2</v>
      </c>
      <c r="H15" s="695">
        <v>67.3</v>
      </c>
      <c r="I15" s="695">
        <v>46.1</v>
      </c>
      <c r="J15" s="1364">
        <v>64.2</v>
      </c>
      <c r="K15" s="799">
        <v>2306</v>
      </c>
    </row>
    <row r="16" spans="1:17">
      <c r="A16" s="2496">
        <v>2000</v>
      </c>
      <c r="B16" s="2497"/>
      <c r="C16" s="2497"/>
      <c r="D16" s="38">
        <v>13.7</v>
      </c>
      <c r="E16" s="38">
        <v>23.4</v>
      </c>
      <c r="F16" s="38">
        <v>58.3</v>
      </c>
      <c r="G16" s="38">
        <v>48.4</v>
      </c>
      <c r="H16" s="38">
        <v>65.8</v>
      </c>
      <c r="I16" s="38">
        <v>47</v>
      </c>
      <c r="J16" s="39">
        <v>64.7</v>
      </c>
      <c r="K16" s="110">
        <v>2130</v>
      </c>
    </row>
    <row r="17" spans="1:11">
      <c r="A17" s="2498">
        <v>2001</v>
      </c>
      <c r="B17" s="2499"/>
      <c r="C17" s="2499"/>
      <c r="D17" s="695">
        <v>15.3</v>
      </c>
      <c r="E17" s="695">
        <v>23.5</v>
      </c>
      <c r="F17" s="695">
        <v>57.4</v>
      </c>
      <c r="G17" s="695">
        <v>49.4</v>
      </c>
      <c r="H17" s="695">
        <v>65.400000000000006</v>
      </c>
      <c r="I17" s="695">
        <v>49</v>
      </c>
      <c r="J17" s="1364">
        <v>63.2</v>
      </c>
      <c r="K17" s="799">
        <v>2173</v>
      </c>
    </row>
    <row r="18" spans="1:11">
      <c r="A18" s="2496">
        <v>2002</v>
      </c>
      <c r="B18" s="2497"/>
      <c r="C18" s="2497"/>
      <c r="D18" s="38">
        <v>16.100000000000001</v>
      </c>
      <c r="E18" s="38">
        <v>23.2</v>
      </c>
      <c r="F18" s="38">
        <v>53</v>
      </c>
      <c r="G18" s="38">
        <v>50.8</v>
      </c>
      <c r="H18" s="38">
        <v>65.599999999999994</v>
      </c>
      <c r="I18" s="38">
        <v>49.5</v>
      </c>
      <c r="J18" s="39">
        <v>64.400000000000006</v>
      </c>
      <c r="K18" s="110">
        <v>2198</v>
      </c>
    </row>
    <row r="19" spans="1:11">
      <c r="A19" s="2498">
        <v>2003</v>
      </c>
      <c r="B19" s="2499"/>
      <c r="C19" s="2499"/>
      <c r="D19" s="695">
        <v>16.100000000000001</v>
      </c>
      <c r="E19" s="695">
        <v>26.6</v>
      </c>
      <c r="F19" s="695">
        <v>54.9</v>
      </c>
      <c r="G19" s="695">
        <v>47.3</v>
      </c>
      <c r="H19" s="695">
        <v>64</v>
      </c>
      <c r="I19" s="695">
        <v>46.2</v>
      </c>
      <c r="J19" s="1364">
        <v>61.4</v>
      </c>
      <c r="K19" s="799">
        <v>2466</v>
      </c>
    </row>
    <row r="20" spans="1:11">
      <c r="A20" s="2496">
        <v>2004</v>
      </c>
      <c r="B20" s="2497"/>
      <c r="C20" s="2497"/>
      <c r="D20" s="38">
        <v>15.9</v>
      </c>
      <c r="E20" s="38">
        <v>25.4</v>
      </c>
      <c r="F20" s="38">
        <v>54.6</v>
      </c>
      <c r="G20" s="38">
        <v>47.8</v>
      </c>
      <c r="H20" s="38">
        <v>64.5</v>
      </c>
      <c r="I20" s="38">
        <v>45.4</v>
      </c>
      <c r="J20" s="39">
        <v>61.6</v>
      </c>
      <c r="K20" s="110">
        <v>2491</v>
      </c>
    </row>
    <row r="21" spans="1:11">
      <c r="A21" s="2498">
        <v>2005</v>
      </c>
      <c r="B21" s="2499"/>
      <c r="C21" s="2499"/>
      <c r="D21" s="695">
        <v>16.100000000000001</v>
      </c>
      <c r="E21" s="695">
        <v>25.8</v>
      </c>
      <c r="F21" s="695">
        <v>58</v>
      </c>
      <c r="G21" s="695">
        <v>48.4</v>
      </c>
      <c r="H21" s="695">
        <v>63.8</v>
      </c>
      <c r="I21" s="695">
        <v>46.2</v>
      </c>
      <c r="J21" s="1364">
        <v>60.8</v>
      </c>
      <c r="K21" s="799">
        <v>2512</v>
      </c>
    </row>
    <row r="22" spans="1:11">
      <c r="A22" s="2496">
        <v>2006</v>
      </c>
      <c r="B22" s="2497"/>
      <c r="C22" s="2497"/>
      <c r="D22" s="38">
        <v>17.8</v>
      </c>
      <c r="E22" s="38">
        <v>25.9</v>
      </c>
      <c r="F22" s="38">
        <v>57.9</v>
      </c>
      <c r="G22" s="38">
        <v>47.8</v>
      </c>
      <c r="H22" s="38">
        <v>64.8</v>
      </c>
      <c r="I22" s="38">
        <v>45.8</v>
      </c>
      <c r="J22" s="39">
        <v>61.8</v>
      </c>
      <c r="K22" s="110">
        <v>2407</v>
      </c>
    </row>
    <row r="23" spans="1:11">
      <c r="A23" s="2498">
        <v>2007</v>
      </c>
      <c r="B23" s="2499"/>
      <c r="C23" s="2499"/>
      <c r="D23" s="695">
        <v>18.600000000000001</v>
      </c>
      <c r="E23" s="695">
        <v>27.1</v>
      </c>
      <c r="F23" s="695">
        <v>54.8</v>
      </c>
      <c r="G23" s="695">
        <v>47.3</v>
      </c>
      <c r="H23" s="695">
        <v>63.6</v>
      </c>
      <c r="I23" s="695">
        <v>45.1</v>
      </c>
      <c r="J23" s="1364">
        <v>59.9</v>
      </c>
      <c r="K23" s="799">
        <v>2450</v>
      </c>
    </row>
    <row r="24" spans="1:11">
      <c r="A24" s="2496">
        <v>2008</v>
      </c>
      <c r="B24" s="2497"/>
      <c r="C24" s="2497"/>
      <c r="D24" s="38">
        <v>17.399999999999999</v>
      </c>
      <c r="E24" s="38">
        <v>25.8</v>
      </c>
      <c r="F24" s="38">
        <v>51.7</v>
      </c>
      <c r="G24" s="38">
        <v>47.5</v>
      </c>
      <c r="H24" s="38">
        <v>65.2</v>
      </c>
      <c r="I24" s="38">
        <v>45.1</v>
      </c>
      <c r="J24" s="39">
        <v>61.6</v>
      </c>
      <c r="K24" s="110">
        <v>2389</v>
      </c>
    </row>
    <row r="25" spans="1:11">
      <c r="A25" s="2498">
        <v>2009</v>
      </c>
      <c r="B25" s="2499"/>
      <c r="C25" s="2499"/>
      <c r="D25" s="695">
        <v>18.5</v>
      </c>
      <c r="E25" s="695">
        <v>27.4</v>
      </c>
      <c r="F25" s="695">
        <v>52.4</v>
      </c>
      <c r="G25" s="695">
        <v>48.4</v>
      </c>
      <c r="H25" s="695">
        <v>64.7</v>
      </c>
      <c r="I25" s="695">
        <v>46.5</v>
      </c>
      <c r="J25" s="1364">
        <v>62.6</v>
      </c>
      <c r="K25" s="799">
        <v>2290</v>
      </c>
    </row>
    <row r="26" spans="1:11" ht="13.5" customHeight="1">
      <c r="A26" s="2496">
        <v>2010</v>
      </c>
      <c r="B26" s="2497"/>
      <c r="C26" s="2497"/>
      <c r="D26" s="38">
        <v>17.100000000000001</v>
      </c>
      <c r="E26" s="38">
        <v>24.5</v>
      </c>
      <c r="F26" s="38">
        <v>46.8</v>
      </c>
      <c r="G26" s="38">
        <v>50.2</v>
      </c>
      <c r="H26" s="38">
        <v>64.3</v>
      </c>
      <c r="I26" s="38">
        <v>48.2</v>
      </c>
      <c r="J26" s="39">
        <v>62.6</v>
      </c>
      <c r="K26" s="110">
        <v>2440</v>
      </c>
    </row>
    <row r="27" spans="1:11" ht="13.5" customHeight="1">
      <c r="A27" s="2498">
        <v>2011</v>
      </c>
      <c r="B27" s="2499"/>
      <c r="C27" s="2499"/>
      <c r="D27" s="695">
        <v>15.6</v>
      </c>
      <c r="E27" s="695">
        <v>22.7</v>
      </c>
      <c r="F27" s="695">
        <v>45.7</v>
      </c>
      <c r="G27" s="695">
        <v>51.7</v>
      </c>
      <c r="H27" s="695">
        <v>66.2</v>
      </c>
      <c r="I27" s="695">
        <v>48</v>
      </c>
      <c r="J27" s="1364">
        <v>64.2</v>
      </c>
      <c r="K27" s="799">
        <v>2408</v>
      </c>
    </row>
    <row r="28" spans="1:11" s="186" customFormat="1" ht="12.4" customHeight="1">
      <c r="A28" s="2496">
        <v>2012</v>
      </c>
      <c r="B28" s="2497"/>
      <c r="C28" s="2497"/>
      <c r="D28" s="38">
        <v>14.8</v>
      </c>
      <c r="E28" s="38">
        <v>20.6</v>
      </c>
      <c r="F28" s="38">
        <v>44.1</v>
      </c>
      <c r="G28" s="38">
        <v>52</v>
      </c>
      <c r="H28" s="38">
        <v>66.5</v>
      </c>
      <c r="I28" s="38">
        <v>48.1</v>
      </c>
      <c r="J28" s="39">
        <v>62.6</v>
      </c>
      <c r="K28" s="110">
        <v>2331</v>
      </c>
    </row>
    <row r="29" spans="1:11" s="186" customFormat="1" ht="12.4" customHeight="1">
      <c r="A29" s="2498">
        <v>2013</v>
      </c>
      <c r="B29" s="2499"/>
      <c r="C29" s="2499"/>
      <c r="D29" s="695">
        <v>14.5</v>
      </c>
      <c r="E29" s="695">
        <v>19.5</v>
      </c>
      <c r="F29" s="695">
        <v>39.5</v>
      </c>
      <c r="G29" s="695">
        <v>55.6</v>
      </c>
      <c r="H29" s="695">
        <v>69.5</v>
      </c>
      <c r="I29" s="695">
        <v>49.9</v>
      </c>
      <c r="J29" s="1364">
        <v>65.400000000000006</v>
      </c>
      <c r="K29" s="799">
        <v>2098</v>
      </c>
    </row>
    <row r="30" spans="1:11" s="186" customFormat="1" ht="12.4" customHeight="1">
      <c r="A30" s="2496">
        <v>2014</v>
      </c>
      <c r="B30" s="2497"/>
      <c r="C30" s="2497"/>
      <c r="D30" s="38">
        <v>12.5</v>
      </c>
      <c r="E30" s="38">
        <v>16.399999999999999</v>
      </c>
      <c r="F30" s="38">
        <v>36.1</v>
      </c>
      <c r="G30" s="38">
        <v>54.5</v>
      </c>
      <c r="H30" s="38">
        <v>68.5</v>
      </c>
      <c r="I30" s="38">
        <v>49.9</v>
      </c>
      <c r="J30" s="39">
        <v>64.8</v>
      </c>
      <c r="K30" s="110">
        <v>2067</v>
      </c>
    </row>
    <row r="31" spans="1:11" s="186" customFormat="1" ht="12.4" customHeight="1">
      <c r="A31" s="2498">
        <v>2015</v>
      </c>
      <c r="B31" s="2499"/>
      <c r="C31" s="2499"/>
      <c r="D31" s="695">
        <v>12.3</v>
      </c>
      <c r="E31" s="695">
        <v>15.8</v>
      </c>
      <c r="F31" s="695">
        <v>31.9</v>
      </c>
      <c r="G31" s="695">
        <v>53.6</v>
      </c>
      <c r="H31" s="695">
        <v>67.8</v>
      </c>
      <c r="I31" s="695">
        <v>49</v>
      </c>
      <c r="J31" s="1364">
        <v>62.8</v>
      </c>
      <c r="K31" s="799">
        <v>2174</v>
      </c>
    </row>
    <row r="32" spans="1:11" s="186" customFormat="1" ht="12.4" customHeight="1">
      <c r="A32" s="2496">
        <v>2016</v>
      </c>
      <c r="B32" s="2497"/>
      <c r="C32" s="2497"/>
      <c r="D32" s="38">
        <v>12.9</v>
      </c>
      <c r="E32" s="38">
        <v>17.100000000000001</v>
      </c>
      <c r="F32" s="38">
        <v>31.1</v>
      </c>
      <c r="G32" s="38">
        <v>53.9</v>
      </c>
      <c r="H32" s="38">
        <v>66.2</v>
      </c>
      <c r="I32" s="38">
        <v>49.3</v>
      </c>
      <c r="J32" s="39">
        <v>62.9</v>
      </c>
      <c r="K32" s="110">
        <v>1988</v>
      </c>
    </row>
    <row r="33" spans="1:11" s="186" customFormat="1" ht="12.4" customHeight="1">
      <c r="A33" s="2498">
        <v>2017</v>
      </c>
      <c r="B33" s="2499"/>
      <c r="C33" s="2499"/>
      <c r="D33" s="695">
        <v>11.9</v>
      </c>
      <c r="E33" s="695">
        <v>14.1</v>
      </c>
      <c r="F33" s="695">
        <v>29</v>
      </c>
      <c r="G33" s="695">
        <v>51.6</v>
      </c>
      <c r="H33" s="695">
        <v>65.3</v>
      </c>
      <c r="I33" s="695">
        <v>45.1</v>
      </c>
      <c r="J33" s="1364">
        <v>60.1</v>
      </c>
      <c r="K33" s="799">
        <v>1919</v>
      </c>
    </row>
    <row r="34" spans="1:11" s="186" customFormat="1" ht="12.4" customHeight="1">
      <c r="A34" s="2496">
        <v>2018</v>
      </c>
      <c r="B34" s="2497"/>
      <c r="C34" s="2497"/>
      <c r="D34" s="38">
        <v>12.1</v>
      </c>
      <c r="E34" s="38">
        <v>14.3</v>
      </c>
      <c r="F34" s="38">
        <v>26.7</v>
      </c>
      <c r="G34" s="38">
        <v>51.3</v>
      </c>
      <c r="H34" s="38">
        <v>64.400000000000006</v>
      </c>
      <c r="I34" s="38">
        <v>44.9</v>
      </c>
      <c r="J34" s="39">
        <v>59.8</v>
      </c>
      <c r="K34" s="110">
        <v>1976</v>
      </c>
    </row>
    <row r="35" spans="1:11" s="186" customFormat="1" ht="12.4" customHeight="1">
      <c r="A35" s="2498">
        <v>2019</v>
      </c>
      <c r="B35" s="2499"/>
      <c r="C35" s="2499"/>
      <c r="D35" s="695">
        <v>11.6</v>
      </c>
      <c r="E35" s="695">
        <v>14.5</v>
      </c>
      <c r="F35" s="695">
        <v>30.3</v>
      </c>
      <c r="G35" s="695">
        <v>48</v>
      </c>
      <c r="H35" s="695">
        <v>61.5</v>
      </c>
      <c r="I35" s="695">
        <v>44.3</v>
      </c>
      <c r="J35" s="1364">
        <v>57.4</v>
      </c>
      <c r="K35" s="799">
        <v>1980</v>
      </c>
    </row>
    <row r="36" spans="1:11" s="186" customFormat="1" ht="12" customHeight="1">
      <c r="A36" s="2500" t="s">
        <v>311</v>
      </c>
      <c r="B36" s="2500"/>
      <c r="C36" s="2500"/>
      <c r="D36" s="2500"/>
      <c r="E36" s="2500"/>
      <c r="F36" s="2500"/>
      <c r="G36" s="2500"/>
      <c r="H36" s="2500"/>
      <c r="I36" s="2500"/>
      <c r="J36" s="2500"/>
      <c r="K36" s="2500"/>
    </row>
    <row r="37" spans="1:11" s="186" customFormat="1" ht="12" customHeight="1">
      <c r="A37" s="2313" t="s">
        <v>500</v>
      </c>
      <c r="B37" s="2312"/>
      <c r="C37" s="2312"/>
      <c r="D37" s="2312"/>
      <c r="E37" s="2312"/>
      <c r="F37" s="2312"/>
      <c r="G37" s="2312"/>
      <c r="H37" s="2312"/>
      <c r="I37" s="2312"/>
      <c r="J37" s="2312"/>
      <c r="K37" s="2312"/>
    </row>
    <row r="38" spans="1:11" s="1328" customFormat="1" ht="24.95" customHeight="1">
      <c r="A38" s="2262" t="s">
        <v>505</v>
      </c>
      <c r="B38" s="2262"/>
      <c r="C38" s="2262" t="s">
        <v>1913</v>
      </c>
      <c r="D38" s="2262"/>
      <c r="E38" s="2262"/>
      <c r="F38" s="2262"/>
      <c r="G38" s="2262"/>
      <c r="H38" s="2262"/>
      <c r="I38" s="2262"/>
      <c r="J38" s="2262"/>
      <c r="K38" s="2262"/>
    </row>
  </sheetData>
  <mergeCells count="39">
    <mergeCell ref="A37:K37"/>
    <mergeCell ref="A38:B38"/>
    <mergeCell ref="C38:K38"/>
    <mergeCell ref="A31:C31"/>
    <mergeCell ref="A32:C32"/>
    <mergeCell ref="A33:C33"/>
    <mergeCell ref="A34:C34"/>
    <mergeCell ref="A35:C35"/>
    <mergeCell ref="A36:K36"/>
    <mergeCell ref="A30:C30"/>
    <mergeCell ref="A19:C19"/>
    <mergeCell ref="A20:C20"/>
    <mergeCell ref="A21:C21"/>
    <mergeCell ref="A22:C22"/>
    <mergeCell ref="A23:C23"/>
    <mergeCell ref="A24:C24"/>
    <mergeCell ref="A25:C25"/>
    <mergeCell ref="A26:C26"/>
    <mergeCell ref="A27:C27"/>
    <mergeCell ref="A28:C28"/>
    <mergeCell ref="A29:C29"/>
    <mergeCell ref="A18:C18"/>
    <mergeCell ref="A7:C7"/>
    <mergeCell ref="A8:C8"/>
    <mergeCell ref="A9:C9"/>
    <mergeCell ref="A10:C10"/>
    <mergeCell ref="A11:C11"/>
    <mergeCell ref="A12:C12"/>
    <mergeCell ref="A13:C13"/>
    <mergeCell ref="A14:C14"/>
    <mergeCell ref="A15:C15"/>
    <mergeCell ref="A16:C16"/>
    <mergeCell ref="A17:C17"/>
    <mergeCell ref="A1:K2"/>
    <mergeCell ref="A3:C6"/>
    <mergeCell ref="D3:J3"/>
    <mergeCell ref="K3:K6"/>
    <mergeCell ref="D4:J4"/>
    <mergeCell ref="D5:J5"/>
  </mergeCells>
  <pageMargins left="0.75" right="0.75" top="1" bottom="1" header="0.5" footer="0.5"/>
  <pageSetup orientation="portrait" horizontalDpi="1200" verticalDpi="12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M47"/>
  <sheetViews>
    <sheetView showGridLines="0" zoomScaleNormal="100" workbookViewId="0">
      <selection sqref="A1:M1"/>
    </sheetView>
  </sheetViews>
  <sheetFormatPr defaultColWidth="9.140625" defaultRowHeight="12.75"/>
  <cols>
    <col min="1" max="1" width="6.28515625" style="214" customWidth="1"/>
    <col min="2" max="2" width="11.5703125" style="214" customWidth="1"/>
    <col min="3" max="6" width="10.7109375" style="214" customWidth="1"/>
    <col min="7" max="7" width="11.5703125" style="214" customWidth="1"/>
    <col min="8" max="9" width="13.5703125" style="214" customWidth="1"/>
    <col min="10" max="12" width="10.7109375" style="214" customWidth="1"/>
    <col min="13" max="13" width="7.28515625" style="214" customWidth="1"/>
    <col min="14" max="16384" width="9.140625" style="214"/>
  </cols>
  <sheetData>
    <row r="1" spans="1:13">
      <c r="A1" s="2503" t="s">
        <v>1892</v>
      </c>
      <c r="B1" s="2504"/>
      <c r="C1" s="2504"/>
      <c r="D1" s="2504"/>
      <c r="E1" s="2504"/>
      <c r="F1" s="2504"/>
      <c r="G1" s="2504"/>
      <c r="H1" s="2504"/>
      <c r="I1" s="2504"/>
      <c r="J1" s="2504"/>
      <c r="K1" s="2504"/>
      <c r="L1" s="2504"/>
      <c r="M1" s="2504"/>
    </row>
    <row r="2" spans="1:13">
      <c r="A2" s="1201"/>
      <c r="B2" s="1201"/>
      <c r="C2" s="1201"/>
      <c r="D2" s="1201"/>
      <c r="E2" s="1201"/>
      <c r="F2" s="1201"/>
      <c r="G2" s="1201"/>
      <c r="H2" s="1201"/>
      <c r="I2" s="1201"/>
      <c r="J2" s="1201"/>
      <c r="K2" s="1201"/>
      <c r="L2" s="1201"/>
      <c r="M2" s="1201"/>
    </row>
    <row r="3" spans="1:13" s="969" customFormat="1" ht="63.75">
      <c r="A3" s="2505" t="s">
        <v>786</v>
      </c>
      <c r="B3" s="2506"/>
      <c r="C3" s="1179" t="s">
        <v>783</v>
      </c>
      <c r="D3" s="1179" t="s">
        <v>198</v>
      </c>
      <c r="E3" s="1179" t="s">
        <v>48</v>
      </c>
      <c r="F3" s="1179" t="s">
        <v>544</v>
      </c>
      <c r="G3" s="1179" t="s">
        <v>785</v>
      </c>
      <c r="H3" s="1179" t="s">
        <v>1351</v>
      </c>
      <c r="I3" s="1179" t="s">
        <v>1350</v>
      </c>
      <c r="J3" s="1179" t="s">
        <v>360</v>
      </c>
      <c r="K3" s="1179" t="s">
        <v>541</v>
      </c>
      <c r="L3" s="1179" t="s">
        <v>784</v>
      </c>
    </row>
    <row r="4" spans="1:13" s="1200" customFormat="1" ht="21" customHeight="1">
      <c r="A4" s="2507" t="s">
        <v>350</v>
      </c>
      <c r="B4" s="2508"/>
      <c r="C4" s="2508"/>
      <c r="D4" s="2508"/>
      <c r="E4" s="2508"/>
      <c r="F4" s="2508"/>
      <c r="G4" s="2508"/>
      <c r="H4" s="2508"/>
      <c r="I4" s="2508"/>
      <c r="J4" s="2508"/>
      <c r="K4" s="2508"/>
      <c r="L4" s="2508"/>
    </row>
    <row r="5" spans="1:13" s="254" customFormat="1" ht="14.25">
      <c r="A5" s="2509" t="s">
        <v>5</v>
      </c>
      <c r="B5" s="2510"/>
      <c r="C5" s="2510"/>
      <c r="D5" s="2510"/>
      <c r="E5" s="2510"/>
      <c r="F5" s="2510"/>
      <c r="G5" s="2510"/>
      <c r="H5" s="2510"/>
      <c r="I5" s="2510"/>
      <c r="J5" s="2510"/>
      <c r="K5" s="2510"/>
      <c r="L5" s="2510"/>
    </row>
    <row r="6" spans="1:13" s="252" customFormat="1">
      <c r="A6" s="1192"/>
      <c r="B6" s="1191">
        <v>2002</v>
      </c>
      <c r="C6" s="1047">
        <v>20.7</v>
      </c>
      <c r="D6" s="1047">
        <v>18</v>
      </c>
      <c r="E6" s="1190">
        <v>2</v>
      </c>
      <c r="F6" s="1190">
        <v>0</v>
      </c>
      <c r="G6" s="1190">
        <v>0.2</v>
      </c>
      <c r="H6" s="1190">
        <v>5.6</v>
      </c>
      <c r="I6" s="1196"/>
      <c r="J6" s="1047">
        <v>32.6</v>
      </c>
      <c r="K6" s="1047">
        <v>64.099999999999994</v>
      </c>
      <c r="L6" s="1047">
        <v>44.4</v>
      </c>
    </row>
    <row r="7" spans="1:13">
      <c r="A7" s="1189"/>
      <c r="B7" s="1188">
        <v>2003</v>
      </c>
      <c r="C7" s="1052">
        <v>21.4</v>
      </c>
      <c r="D7" s="1052">
        <v>18.399999999999999</v>
      </c>
      <c r="E7" s="1187">
        <v>2.1</v>
      </c>
      <c r="F7" s="1187">
        <v>0</v>
      </c>
      <c r="G7" s="1187">
        <v>0.1</v>
      </c>
      <c r="H7" s="1187">
        <v>5.8</v>
      </c>
      <c r="I7" s="1197"/>
      <c r="J7" s="1052">
        <v>31.4</v>
      </c>
      <c r="K7" s="1052">
        <v>64.900000000000006</v>
      </c>
      <c r="L7" s="1052">
        <v>43.5</v>
      </c>
    </row>
    <row r="8" spans="1:13">
      <c r="A8" s="1192"/>
      <c r="B8" s="1191">
        <v>2004</v>
      </c>
      <c r="C8" s="1047">
        <v>20.2</v>
      </c>
      <c r="D8" s="1047">
        <v>17.3</v>
      </c>
      <c r="E8" s="1190">
        <v>1.9</v>
      </c>
      <c r="F8" s="1190">
        <v>0.1</v>
      </c>
      <c r="G8" s="1190">
        <v>0.2</v>
      </c>
      <c r="H8" s="1190">
        <v>5.7</v>
      </c>
      <c r="I8" s="1196"/>
      <c r="J8" s="1047">
        <v>30.5</v>
      </c>
      <c r="K8" s="1047">
        <v>62.4</v>
      </c>
      <c r="L8" s="1047">
        <v>43.4</v>
      </c>
    </row>
    <row r="9" spans="1:13">
      <c r="A9" s="1189"/>
      <c r="B9" s="1188">
        <v>2005</v>
      </c>
      <c r="C9" s="1052">
        <v>21.2</v>
      </c>
      <c r="D9" s="1052">
        <v>18.2</v>
      </c>
      <c r="E9" s="1187">
        <v>2.2999999999999998</v>
      </c>
      <c r="F9" s="1187">
        <v>0.1</v>
      </c>
      <c r="G9" s="1187">
        <v>0.5</v>
      </c>
      <c r="H9" s="1187">
        <v>6.1</v>
      </c>
      <c r="I9" s="1197"/>
      <c r="J9" s="1052">
        <v>30.6</v>
      </c>
      <c r="K9" s="1052">
        <v>64.400000000000006</v>
      </c>
      <c r="L9" s="1052">
        <v>44.8</v>
      </c>
    </row>
    <row r="10" spans="1:13">
      <c r="A10" s="1192"/>
      <c r="B10" s="1191">
        <v>2006</v>
      </c>
      <c r="C10" s="1047">
        <v>19.2</v>
      </c>
      <c r="D10" s="1047">
        <v>16.3</v>
      </c>
      <c r="E10" s="1190">
        <v>1.7</v>
      </c>
      <c r="F10" s="1190">
        <v>0</v>
      </c>
      <c r="G10" s="1190">
        <v>0.3</v>
      </c>
      <c r="H10" s="1190">
        <v>5.5</v>
      </c>
      <c r="I10" s="1196"/>
      <c r="J10" s="1047">
        <v>28.4</v>
      </c>
      <c r="K10" s="1047">
        <v>66.400000000000006</v>
      </c>
      <c r="L10" s="1047">
        <v>45.6</v>
      </c>
    </row>
    <row r="11" spans="1:13">
      <c r="A11" s="1189"/>
      <c r="B11" s="1188">
        <v>2007</v>
      </c>
      <c r="C11" s="1052">
        <v>19.8</v>
      </c>
      <c r="D11" s="1052">
        <v>17</v>
      </c>
      <c r="E11" s="1187">
        <v>1.4</v>
      </c>
      <c r="F11" s="1187">
        <v>0.1</v>
      </c>
      <c r="G11" s="1187">
        <v>0.1</v>
      </c>
      <c r="H11" s="1187">
        <v>5.2</v>
      </c>
      <c r="I11" s="1197"/>
      <c r="J11" s="1052">
        <v>25.6</v>
      </c>
      <c r="K11" s="1052">
        <v>63.7</v>
      </c>
      <c r="L11" s="1052">
        <v>43.6</v>
      </c>
    </row>
    <row r="12" spans="1:13">
      <c r="A12" s="1192"/>
      <c r="B12" s="1191">
        <v>2008</v>
      </c>
      <c r="C12" s="1047">
        <v>20.2</v>
      </c>
      <c r="D12" s="1047">
        <v>18</v>
      </c>
      <c r="E12" s="1190">
        <v>1.7</v>
      </c>
      <c r="F12" s="1190">
        <v>0.1</v>
      </c>
      <c r="G12" s="1190">
        <v>0</v>
      </c>
      <c r="H12" s="1190">
        <v>5.0999999999999996</v>
      </c>
      <c r="I12" s="1196"/>
      <c r="J12" s="1047">
        <v>27.2</v>
      </c>
      <c r="K12" s="1047">
        <v>60.9</v>
      </c>
      <c r="L12" s="1047">
        <v>40.700000000000003</v>
      </c>
    </row>
    <row r="13" spans="1:13">
      <c r="A13" s="1189"/>
      <c r="B13" s="1188">
        <v>2009</v>
      </c>
      <c r="C13" s="1052">
        <v>22.8</v>
      </c>
      <c r="D13" s="1052">
        <v>20.2</v>
      </c>
      <c r="E13" s="1187">
        <v>1.7</v>
      </c>
      <c r="F13" s="1187">
        <v>0.2</v>
      </c>
      <c r="G13" s="1187">
        <v>0.1</v>
      </c>
      <c r="H13" s="1187">
        <v>6.3</v>
      </c>
      <c r="I13" s="1197"/>
      <c r="J13" s="1052">
        <v>27</v>
      </c>
      <c r="K13" s="1052">
        <v>63.9</v>
      </c>
      <c r="L13" s="1052">
        <v>43.6</v>
      </c>
    </row>
    <row r="14" spans="1:13">
      <c r="A14" s="1192"/>
      <c r="B14" s="1191">
        <v>2010</v>
      </c>
      <c r="C14" s="1047">
        <v>22.1</v>
      </c>
      <c r="D14" s="1047">
        <v>19.600000000000001</v>
      </c>
      <c r="E14" s="1190">
        <v>1.3</v>
      </c>
      <c r="F14" s="1190">
        <v>0.1</v>
      </c>
      <c r="G14" s="1190">
        <v>0.1</v>
      </c>
      <c r="H14" s="1190">
        <v>5</v>
      </c>
      <c r="I14" s="1196"/>
      <c r="J14" s="1047">
        <v>25</v>
      </c>
      <c r="K14" s="1047">
        <v>63.2</v>
      </c>
      <c r="L14" s="1047">
        <v>42.2</v>
      </c>
    </row>
    <row r="15" spans="1:13">
      <c r="A15" s="1189"/>
      <c r="B15" s="1188">
        <v>2011</v>
      </c>
      <c r="C15" s="1052">
        <v>22</v>
      </c>
      <c r="D15" s="1052">
        <v>20.3</v>
      </c>
      <c r="E15" s="1187">
        <v>1.6</v>
      </c>
      <c r="F15" s="1187">
        <v>0.2</v>
      </c>
      <c r="G15" s="1187">
        <v>0.1</v>
      </c>
      <c r="H15" s="1187">
        <v>4.0999999999999996</v>
      </c>
      <c r="I15" s="1197"/>
      <c r="J15" s="1052">
        <v>23.8</v>
      </c>
      <c r="K15" s="1052">
        <v>60.8</v>
      </c>
      <c r="L15" s="1052">
        <v>39.1</v>
      </c>
    </row>
    <row r="16" spans="1:13">
      <c r="A16" s="1192"/>
      <c r="B16" s="1191">
        <v>2012</v>
      </c>
      <c r="C16" s="1047">
        <v>22</v>
      </c>
      <c r="D16" s="1047">
        <v>19.600000000000001</v>
      </c>
      <c r="E16" s="1190">
        <v>0.9</v>
      </c>
      <c r="F16" s="1190">
        <v>0.1</v>
      </c>
      <c r="G16" s="1190">
        <v>0.1</v>
      </c>
      <c r="H16" s="1190">
        <v>4.7</v>
      </c>
      <c r="I16" s="1196"/>
      <c r="J16" s="1047">
        <v>21.3</v>
      </c>
      <c r="K16" s="1047">
        <v>60.3</v>
      </c>
      <c r="L16" s="1047">
        <v>40.1</v>
      </c>
    </row>
    <row r="17" spans="1:12">
      <c r="A17" s="1189"/>
      <c r="B17" s="1188">
        <v>2013</v>
      </c>
      <c r="C17" s="1052">
        <v>22.3</v>
      </c>
      <c r="D17" s="1052">
        <v>19.8</v>
      </c>
      <c r="E17" s="1187">
        <v>1</v>
      </c>
      <c r="F17" s="1187">
        <v>0.2</v>
      </c>
      <c r="G17" s="1187">
        <v>0.1</v>
      </c>
      <c r="H17" s="1187">
        <v>4.3</v>
      </c>
      <c r="I17" s="1197"/>
      <c r="J17" s="1052">
        <v>21</v>
      </c>
      <c r="K17" s="1052">
        <v>59.4</v>
      </c>
      <c r="L17" s="1052">
        <v>39</v>
      </c>
    </row>
    <row r="18" spans="1:12" ht="13.5" thickBot="1">
      <c r="A18" s="1192"/>
      <c r="B18" s="1191">
        <v>2014</v>
      </c>
      <c r="C18" s="1047">
        <v>22.4</v>
      </c>
      <c r="D18" s="1047">
        <v>20.3</v>
      </c>
      <c r="E18" s="1190">
        <v>1.8</v>
      </c>
      <c r="F18" s="1190">
        <v>0</v>
      </c>
      <c r="G18" s="1190">
        <v>0.2</v>
      </c>
      <c r="H18" s="1190">
        <v>4.3</v>
      </c>
      <c r="I18" s="1196"/>
      <c r="J18" s="1047">
        <v>17.899999999999999</v>
      </c>
      <c r="K18" s="1047">
        <v>59.8</v>
      </c>
      <c r="L18" s="1047">
        <v>37.9</v>
      </c>
    </row>
    <row r="19" spans="1:12" ht="13.5" thickTop="1">
      <c r="A19" s="1189"/>
      <c r="B19" s="1195">
        <v>2015</v>
      </c>
      <c r="C19" s="1193">
        <v>21.8</v>
      </c>
      <c r="D19" s="1193">
        <v>19.3</v>
      </c>
      <c r="E19" s="1194">
        <v>1.7</v>
      </c>
      <c r="F19" s="1194">
        <v>0</v>
      </c>
      <c r="G19" s="1194">
        <v>0.2</v>
      </c>
      <c r="H19" s="1194">
        <v>5.3</v>
      </c>
      <c r="I19" s="1194">
        <v>1.3</v>
      </c>
      <c r="J19" s="1193">
        <v>15.4</v>
      </c>
      <c r="K19" s="1193">
        <v>58</v>
      </c>
      <c r="L19" s="1193">
        <v>37.9</v>
      </c>
    </row>
    <row r="20" spans="1:12">
      <c r="A20" s="1192"/>
      <c r="B20" s="1191">
        <v>2016</v>
      </c>
      <c r="C20" s="1047">
        <v>22.5</v>
      </c>
      <c r="D20" s="1047">
        <v>20</v>
      </c>
      <c r="E20" s="1190">
        <v>1.3</v>
      </c>
      <c r="F20" s="1190">
        <v>0.1</v>
      </c>
      <c r="G20" s="1190" t="s">
        <v>539</v>
      </c>
      <c r="H20" s="1190">
        <v>5</v>
      </c>
      <c r="I20" s="1190">
        <v>1.4</v>
      </c>
      <c r="J20" s="1047">
        <v>13.5</v>
      </c>
      <c r="K20" s="1047">
        <v>57.2</v>
      </c>
      <c r="L20" s="1047">
        <v>38</v>
      </c>
    </row>
    <row r="21" spans="1:12">
      <c r="A21" s="1189"/>
      <c r="B21" s="1188">
        <v>2017</v>
      </c>
      <c r="C21" s="1052">
        <v>23.6</v>
      </c>
      <c r="D21" s="1052">
        <v>21.6</v>
      </c>
      <c r="E21" s="1187">
        <v>1.9</v>
      </c>
      <c r="F21" s="1187">
        <v>0</v>
      </c>
      <c r="G21" s="1187">
        <v>0.1</v>
      </c>
      <c r="H21" s="1187">
        <v>5.3</v>
      </c>
      <c r="I21" s="1187">
        <v>1.5</v>
      </c>
      <c r="J21" s="1052">
        <v>12.7</v>
      </c>
      <c r="K21" s="1052">
        <v>53.6</v>
      </c>
      <c r="L21" s="1052">
        <v>34.799999999999997</v>
      </c>
    </row>
    <row r="22" spans="1:12">
      <c r="A22" s="1192"/>
      <c r="B22" s="1191">
        <v>2018</v>
      </c>
      <c r="C22" s="1047">
        <v>24.2</v>
      </c>
      <c r="D22" s="1047">
        <v>22.2</v>
      </c>
      <c r="E22" s="1190">
        <v>1.6</v>
      </c>
      <c r="F22" s="1190">
        <v>0</v>
      </c>
      <c r="G22" s="1190">
        <v>0.1</v>
      </c>
      <c r="H22" s="1190">
        <v>4</v>
      </c>
      <c r="I22" s="1190">
        <v>0.9</v>
      </c>
      <c r="J22" s="1198"/>
      <c r="K22" s="1198"/>
      <c r="L22" s="1198"/>
    </row>
    <row r="23" spans="1:12" ht="12.75" customHeight="1">
      <c r="A23" s="2509" t="s">
        <v>782</v>
      </c>
      <c r="B23" s="2509"/>
      <c r="C23" s="2509"/>
      <c r="D23" s="2509"/>
      <c r="E23" s="2509"/>
      <c r="F23" s="2509"/>
      <c r="G23" s="2509"/>
      <c r="H23" s="2509"/>
      <c r="I23" s="2509"/>
      <c r="J23" s="2509"/>
      <c r="K23" s="2509"/>
      <c r="L23" s="2509"/>
    </row>
    <row r="24" spans="1:12">
      <c r="A24" s="1192"/>
      <c r="B24" s="1191">
        <v>2002</v>
      </c>
      <c r="C24" s="1047">
        <v>22.4</v>
      </c>
      <c r="D24" s="1047">
        <v>19.2</v>
      </c>
      <c r="E24" s="1047">
        <v>2.1</v>
      </c>
      <c r="F24" s="1190">
        <v>0.2</v>
      </c>
      <c r="G24" s="1190">
        <v>0.7</v>
      </c>
      <c r="H24" s="1190">
        <v>6.2</v>
      </c>
      <c r="I24" s="1196"/>
      <c r="J24" s="1047">
        <v>45.8</v>
      </c>
      <c r="K24" s="1047">
        <v>54.3</v>
      </c>
      <c r="L24" s="1047">
        <v>38.9</v>
      </c>
    </row>
    <row r="25" spans="1:12" s="252" customFormat="1">
      <c r="A25" s="1189"/>
      <c r="B25" s="1188">
        <v>2003</v>
      </c>
      <c r="C25" s="1052">
        <v>22.5</v>
      </c>
      <c r="D25" s="1052">
        <v>19.100000000000001</v>
      </c>
      <c r="E25" s="1052">
        <v>2.2999999999999998</v>
      </c>
      <c r="F25" s="1187">
        <v>0.1</v>
      </c>
      <c r="G25" s="1187">
        <v>0.7</v>
      </c>
      <c r="H25" s="1187">
        <v>6.8</v>
      </c>
      <c r="I25" s="1197"/>
      <c r="J25" s="1052">
        <v>45.3</v>
      </c>
      <c r="K25" s="1052">
        <v>54.6</v>
      </c>
      <c r="L25" s="1052">
        <v>38.700000000000003</v>
      </c>
    </row>
    <row r="26" spans="1:12" s="252" customFormat="1">
      <c r="A26" s="1192"/>
      <c r="B26" s="1191">
        <v>2004</v>
      </c>
      <c r="C26" s="1047">
        <v>22.3</v>
      </c>
      <c r="D26" s="1047">
        <v>18.399999999999999</v>
      </c>
      <c r="E26" s="1047">
        <v>2.6</v>
      </c>
      <c r="F26" s="1190">
        <v>0.2</v>
      </c>
      <c r="G26" s="1190">
        <v>1</v>
      </c>
      <c r="H26" s="1190">
        <v>7.7</v>
      </c>
      <c r="I26" s="1196"/>
      <c r="J26" s="1047">
        <v>44.7</v>
      </c>
      <c r="K26" s="1047">
        <v>55.7</v>
      </c>
      <c r="L26" s="1047">
        <v>39.4</v>
      </c>
    </row>
    <row r="27" spans="1:12" s="252" customFormat="1">
      <c r="A27" s="1189"/>
      <c r="B27" s="1188">
        <v>2005</v>
      </c>
      <c r="C27" s="1052">
        <v>21.8</v>
      </c>
      <c r="D27" s="1052">
        <v>18.100000000000001</v>
      </c>
      <c r="E27" s="1052">
        <v>2.8</v>
      </c>
      <c r="F27" s="1187">
        <v>0.3</v>
      </c>
      <c r="G27" s="1187">
        <v>0.8</v>
      </c>
      <c r="H27" s="1187">
        <v>7</v>
      </c>
      <c r="I27" s="1197"/>
      <c r="J27" s="1052">
        <v>42.7</v>
      </c>
      <c r="K27" s="1052">
        <v>53.2</v>
      </c>
      <c r="L27" s="1052">
        <v>38.299999999999997</v>
      </c>
    </row>
    <row r="28" spans="1:12" s="252" customFormat="1">
      <c r="A28" s="1192"/>
      <c r="B28" s="1191">
        <v>2006</v>
      </c>
      <c r="C28" s="1047">
        <v>22.6</v>
      </c>
      <c r="D28" s="1047">
        <v>18.600000000000001</v>
      </c>
      <c r="E28" s="1047">
        <v>2.7</v>
      </c>
      <c r="F28" s="1190">
        <v>0.3</v>
      </c>
      <c r="G28" s="1190">
        <v>0.7</v>
      </c>
      <c r="H28" s="1190">
        <v>7.5</v>
      </c>
      <c r="I28" s="1196"/>
      <c r="J28" s="1047">
        <v>43.5</v>
      </c>
      <c r="K28" s="1047">
        <v>54.1</v>
      </c>
      <c r="L28" s="1047">
        <v>38.4</v>
      </c>
    </row>
    <row r="29" spans="1:12" s="252" customFormat="1">
      <c r="A29" s="1189"/>
      <c r="B29" s="1188">
        <v>2007</v>
      </c>
      <c r="C29" s="1052">
        <v>22.8</v>
      </c>
      <c r="D29" s="1052">
        <v>18.899999999999999</v>
      </c>
      <c r="E29" s="1052">
        <v>2.1</v>
      </c>
      <c r="F29" s="1187">
        <v>0.2</v>
      </c>
      <c r="G29" s="1187">
        <v>0.4</v>
      </c>
      <c r="H29" s="1187">
        <v>7.3</v>
      </c>
      <c r="I29" s="1197"/>
      <c r="J29" s="1052">
        <v>41.2</v>
      </c>
      <c r="K29" s="1052">
        <v>53.5</v>
      </c>
      <c r="L29" s="1052">
        <v>38.4</v>
      </c>
    </row>
    <row r="30" spans="1:12" s="252" customFormat="1">
      <c r="A30" s="1192"/>
      <c r="B30" s="1191">
        <v>2008</v>
      </c>
      <c r="C30" s="1047">
        <v>21.9</v>
      </c>
      <c r="D30" s="1047">
        <v>18.5</v>
      </c>
      <c r="E30" s="1047">
        <v>1.7</v>
      </c>
      <c r="F30" s="1190">
        <v>0.3</v>
      </c>
      <c r="G30" s="1190">
        <v>0.3</v>
      </c>
      <c r="H30" s="1190">
        <v>6.8</v>
      </c>
      <c r="I30" s="1196"/>
      <c r="J30" s="1047">
        <v>40.700000000000003</v>
      </c>
      <c r="K30" s="1047">
        <v>54.1</v>
      </c>
      <c r="L30" s="1047">
        <v>38.200000000000003</v>
      </c>
    </row>
    <row r="31" spans="1:12" s="252" customFormat="1">
      <c r="A31" s="1189"/>
      <c r="B31" s="1188">
        <v>2009</v>
      </c>
      <c r="C31" s="1052">
        <v>22.3</v>
      </c>
      <c r="D31" s="1052">
        <v>19.2</v>
      </c>
      <c r="E31" s="1052">
        <v>1.3</v>
      </c>
      <c r="F31" s="1187">
        <v>0.2</v>
      </c>
      <c r="G31" s="1187">
        <v>0.3</v>
      </c>
      <c r="H31" s="1187">
        <v>6.8</v>
      </c>
      <c r="I31" s="1197"/>
      <c r="J31" s="1052">
        <v>40.700000000000003</v>
      </c>
      <c r="K31" s="1052">
        <v>53.3</v>
      </c>
      <c r="L31" s="1052">
        <v>38</v>
      </c>
    </row>
    <row r="32" spans="1:12" s="252" customFormat="1">
      <c r="A32" s="1192"/>
      <c r="B32" s="1191">
        <v>2010</v>
      </c>
      <c r="C32" s="1047">
        <v>23.6</v>
      </c>
      <c r="D32" s="1047">
        <v>20.3</v>
      </c>
      <c r="E32" s="1047">
        <v>1.6</v>
      </c>
      <c r="F32" s="1190">
        <v>0.3</v>
      </c>
      <c r="G32" s="1190">
        <v>0.4</v>
      </c>
      <c r="H32" s="1190">
        <v>7</v>
      </c>
      <c r="I32" s="1196"/>
      <c r="J32" s="1047">
        <v>40</v>
      </c>
      <c r="K32" s="1047">
        <v>52.1</v>
      </c>
      <c r="L32" s="1047">
        <v>35.4</v>
      </c>
    </row>
    <row r="33" spans="1:13" s="252" customFormat="1">
      <c r="A33" s="1189"/>
      <c r="B33" s="1188">
        <v>2011</v>
      </c>
      <c r="C33" s="1052">
        <v>23.4</v>
      </c>
      <c r="D33" s="1047">
        <v>20.9</v>
      </c>
      <c r="E33" s="1047">
        <v>1.4</v>
      </c>
      <c r="F33" s="1190">
        <v>0.4</v>
      </c>
      <c r="G33" s="1190">
        <v>0.3</v>
      </c>
      <c r="H33" s="1190">
        <v>5.7</v>
      </c>
      <c r="I33" s="1196"/>
      <c r="J33" s="1052">
        <v>39.200000000000003</v>
      </c>
      <c r="K33" s="1047">
        <v>52</v>
      </c>
      <c r="L33" s="1047">
        <v>35.4</v>
      </c>
      <c r="M33" s="253"/>
    </row>
    <row r="34" spans="1:13" s="252" customFormat="1">
      <c r="A34" s="1192"/>
      <c r="B34" s="1191">
        <v>2012</v>
      </c>
      <c r="C34" s="1047">
        <v>24</v>
      </c>
      <c r="D34" s="1052">
        <v>21.1</v>
      </c>
      <c r="E34" s="1052">
        <v>1.4</v>
      </c>
      <c r="F34" s="1187">
        <v>0.6</v>
      </c>
      <c r="G34" s="1187">
        <v>0.3</v>
      </c>
      <c r="H34" s="1187">
        <v>5.9</v>
      </c>
      <c r="I34" s="1196"/>
      <c r="J34" s="1047">
        <v>37.200000000000003</v>
      </c>
      <c r="K34" s="1052">
        <v>51.9</v>
      </c>
      <c r="L34" s="1052">
        <v>35</v>
      </c>
      <c r="M34" s="253"/>
    </row>
    <row r="35" spans="1:13" s="252" customFormat="1">
      <c r="A35" s="1189"/>
      <c r="B35" s="1188">
        <v>2013</v>
      </c>
      <c r="C35" s="1052">
        <v>23</v>
      </c>
      <c r="D35" s="1052">
        <v>20.7</v>
      </c>
      <c r="E35" s="1187">
        <v>1.2</v>
      </c>
      <c r="F35" s="1187">
        <v>0.2</v>
      </c>
      <c r="G35" s="1187">
        <v>0.5</v>
      </c>
      <c r="H35" s="1187">
        <v>5.0999999999999996</v>
      </c>
      <c r="I35" s="1196"/>
      <c r="J35" s="1052">
        <v>34.4</v>
      </c>
      <c r="K35" s="1052">
        <v>50.6</v>
      </c>
      <c r="L35" s="1052">
        <v>33.4</v>
      </c>
      <c r="M35" s="253"/>
    </row>
    <row r="36" spans="1:13" s="252" customFormat="1" ht="13.5" thickBot="1">
      <c r="A36" s="1192"/>
      <c r="B36" s="1191">
        <v>2014</v>
      </c>
      <c r="C36" s="1047">
        <v>23.4</v>
      </c>
      <c r="D36" s="1047">
        <v>21</v>
      </c>
      <c r="E36" s="1190">
        <v>1.1000000000000001</v>
      </c>
      <c r="F36" s="1190">
        <v>0.3</v>
      </c>
      <c r="G36" s="1190">
        <v>0.3</v>
      </c>
      <c r="H36" s="1190">
        <v>4.7</v>
      </c>
      <c r="I36" s="1196"/>
      <c r="J36" s="1047">
        <v>32.6</v>
      </c>
      <c r="K36" s="1047">
        <v>51.5</v>
      </c>
      <c r="L36" s="1047">
        <v>33.5</v>
      </c>
      <c r="M36" s="253"/>
    </row>
    <row r="37" spans="1:13" s="252" customFormat="1" ht="13.5" thickTop="1">
      <c r="A37" s="1189"/>
      <c r="B37" s="1195">
        <v>2015</v>
      </c>
      <c r="C37" s="1193">
        <v>23.5</v>
      </c>
      <c r="D37" s="1193">
        <v>21.4</v>
      </c>
      <c r="E37" s="1194">
        <v>1.2</v>
      </c>
      <c r="F37" s="1194">
        <v>0.2</v>
      </c>
      <c r="G37" s="1194">
        <v>0.4</v>
      </c>
      <c r="H37" s="1194">
        <v>5.0999999999999996</v>
      </c>
      <c r="I37" s="1194">
        <v>2.7</v>
      </c>
      <c r="J37" s="1193">
        <v>29.6</v>
      </c>
      <c r="K37" s="1193">
        <v>48.2</v>
      </c>
      <c r="L37" s="1193">
        <v>32.6</v>
      </c>
      <c r="M37" s="253"/>
    </row>
    <row r="38" spans="1:13" s="252" customFormat="1">
      <c r="A38" s="1192"/>
      <c r="B38" s="1191">
        <v>2016</v>
      </c>
      <c r="C38" s="1047">
        <v>25</v>
      </c>
      <c r="D38" s="1047">
        <v>22.6</v>
      </c>
      <c r="E38" s="1190">
        <v>1.6</v>
      </c>
      <c r="F38" s="1190">
        <v>0.3</v>
      </c>
      <c r="G38" s="1190">
        <v>0.3</v>
      </c>
      <c r="H38" s="1190">
        <v>5</v>
      </c>
      <c r="I38" s="1190">
        <v>2.4</v>
      </c>
      <c r="J38" s="1047">
        <v>25.8</v>
      </c>
      <c r="K38" s="1047">
        <v>46.5</v>
      </c>
      <c r="L38" s="1047">
        <v>31.9</v>
      </c>
      <c r="M38" s="253"/>
    </row>
    <row r="39" spans="1:13" s="252" customFormat="1">
      <c r="A39" s="1189"/>
      <c r="B39" s="1188">
        <v>2017</v>
      </c>
      <c r="C39" s="1052">
        <v>25.6</v>
      </c>
      <c r="D39" s="1052">
        <v>23.7</v>
      </c>
      <c r="E39" s="1187">
        <v>2</v>
      </c>
      <c r="F39" s="1187">
        <v>0.3</v>
      </c>
      <c r="G39" s="1187">
        <v>0.5</v>
      </c>
      <c r="H39" s="1187">
        <v>4.4000000000000004</v>
      </c>
      <c r="I39" s="1187">
        <v>2.4</v>
      </c>
      <c r="J39" s="1052">
        <v>24.4</v>
      </c>
      <c r="K39" s="1052">
        <v>48.2</v>
      </c>
      <c r="L39" s="1052">
        <v>32.799999999999997</v>
      </c>
      <c r="M39" s="253"/>
    </row>
    <row r="40" spans="1:13" s="333" customFormat="1" ht="12.6" customHeight="1">
      <c r="A40" s="1186"/>
      <c r="B40" s="1185">
        <v>2018</v>
      </c>
      <c r="C40" s="1184">
        <v>24.5</v>
      </c>
      <c r="D40" s="1184">
        <v>23.1</v>
      </c>
      <c r="E40" s="1183">
        <v>1.4</v>
      </c>
      <c r="F40" s="1183">
        <v>0.2</v>
      </c>
      <c r="G40" s="1183">
        <v>0.3</v>
      </c>
      <c r="H40" s="1183">
        <v>3.2</v>
      </c>
      <c r="I40" s="1183">
        <v>1.7</v>
      </c>
      <c r="J40" s="1182"/>
      <c r="K40" s="1182"/>
      <c r="L40" s="1182"/>
      <c r="M40" s="332"/>
    </row>
    <row r="41" spans="1:13" s="252" customFormat="1" ht="12.6" customHeight="1">
      <c r="A41" s="2511" t="s">
        <v>1496</v>
      </c>
      <c r="B41" s="2332"/>
      <c r="C41" s="2332"/>
      <c r="D41" s="2332"/>
      <c r="E41" s="2332"/>
      <c r="F41" s="2332"/>
      <c r="G41" s="2332"/>
      <c r="H41" s="2332"/>
      <c r="I41" s="2332"/>
      <c r="J41" s="2332"/>
      <c r="K41" s="2332"/>
      <c r="L41" s="2332"/>
      <c r="M41" s="253"/>
    </row>
    <row r="42" spans="1:13" ht="12.6" customHeight="1">
      <c r="A42" s="2512" t="s">
        <v>1495</v>
      </c>
      <c r="B42" s="2513"/>
      <c r="C42" s="2513"/>
      <c r="D42" s="2513"/>
      <c r="E42" s="2513"/>
      <c r="F42" s="2513"/>
      <c r="G42" s="2513"/>
      <c r="H42" s="2513"/>
      <c r="I42" s="2513"/>
      <c r="J42" s="2513"/>
      <c r="K42" s="2513"/>
      <c r="L42" s="2513"/>
      <c r="M42" s="1171"/>
    </row>
    <row r="43" spans="1:13" ht="12.6" customHeight="1">
      <c r="A43" s="2501" t="s">
        <v>677</v>
      </c>
      <c r="B43" s="2502"/>
      <c r="C43" s="2502"/>
      <c r="D43" s="2502"/>
      <c r="E43" s="2502"/>
      <c r="F43" s="2502"/>
      <c r="G43" s="2502"/>
      <c r="H43" s="2502"/>
      <c r="I43" s="2502"/>
      <c r="J43" s="2502"/>
      <c r="K43" s="2502"/>
      <c r="L43" s="2502"/>
      <c r="M43" s="1171"/>
    </row>
    <row r="44" spans="1:13" ht="24.95" customHeight="1">
      <c r="A44" s="2501" t="s">
        <v>1505</v>
      </c>
      <c r="B44" s="2502"/>
      <c r="C44" s="2502"/>
      <c r="D44" s="2502"/>
      <c r="E44" s="2502"/>
      <c r="F44" s="2502"/>
      <c r="G44" s="2502"/>
      <c r="H44" s="2502"/>
      <c r="I44" s="2502"/>
      <c r="J44" s="2502"/>
      <c r="K44" s="2502"/>
      <c r="L44" s="2502"/>
      <c r="M44" s="1171"/>
    </row>
    <row r="45" spans="1:13" s="1175" customFormat="1" ht="12.6" customHeight="1">
      <c r="A45" s="2501" t="s">
        <v>678</v>
      </c>
      <c r="B45" s="2502"/>
      <c r="C45" s="2502"/>
      <c r="D45" s="2502"/>
      <c r="E45" s="2502"/>
      <c r="F45" s="2502"/>
      <c r="G45" s="2502"/>
      <c r="H45" s="2502"/>
      <c r="I45" s="2502"/>
      <c r="J45" s="2502"/>
      <c r="K45" s="2502"/>
      <c r="L45" s="2502"/>
      <c r="M45" s="1171"/>
    </row>
    <row r="46" spans="1:13" ht="24.95" customHeight="1">
      <c r="A46" s="2501" t="s">
        <v>1430</v>
      </c>
      <c r="B46" s="2502"/>
      <c r="C46" s="2502"/>
      <c r="D46" s="2502"/>
      <c r="E46" s="2502"/>
      <c r="F46" s="2502"/>
      <c r="G46" s="2502"/>
      <c r="H46" s="2502"/>
      <c r="I46" s="2502"/>
      <c r="J46" s="2502"/>
      <c r="K46" s="2502"/>
      <c r="L46" s="2502"/>
      <c r="M46" s="1171"/>
    </row>
    <row r="47" spans="1:13" ht="21.75" customHeight="1">
      <c r="A47" s="1171" t="s">
        <v>505</v>
      </c>
      <c r="B47" s="2332" t="s">
        <v>1886</v>
      </c>
      <c r="C47" s="2502"/>
      <c r="D47" s="2502"/>
      <c r="E47" s="2502"/>
      <c r="F47" s="2502"/>
      <c r="G47" s="2502"/>
      <c r="H47" s="2502"/>
      <c r="I47" s="2502"/>
      <c r="J47" s="2502"/>
      <c r="K47" s="2502"/>
      <c r="L47" s="2502"/>
    </row>
  </sheetData>
  <mergeCells count="12">
    <mergeCell ref="A45:L45"/>
    <mergeCell ref="A46:L46"/>
    <mergeCell ref="B47:L47"/>
    <mergeCell ref="A1:M1"/>
    <mergeCell ref="A3:B3"/>
    <mergeCell ref="A4:L4"/>
    <mergeCell ref="A5:L5"/>
    <mergeCell ref="A23:L23"/>
    <mergeCell ref="A41:L41"/>
    <mergeCell ref="A42:L42"/>
    <mergeCell ref="A43:L43"/>
    <mergeCell ref="A44:L44"/>
  </mergeCells>
  <pageMargins left="0.75" right="0.75" top="1" bottom="1" header="0.5" footer="0.5"/>
  <pageSetup orientation="landscape" horizontalDpi="1200" verticalDpi="12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M47"/>
  <sheetViews>
    <sheetView showGridLines="0" zoomScaleNormal="100" workbookViewId="0">
      <selection sqref="A1:M1"/>
    </sheetView>
  </sheetViews>
  <sheetFormatPr defaultColWidth="9.140625" defaultRowHeight="12.75"/>
  <cols>
    <col min="1" max="1" width="6.28515625" style="214" customWidth="1"/>
    <col min="2" max="2" width="11.5703125" style="214" customWidth="1"/>
    <col min="3" max="6" width="10.7109375" style="214" customWidth="1"/>
    <col min="7" max="7" width="11.5703125" style="214" customWidth="1"/>
    <col min="8" max="9" width="13.5703125" style="214" customWidth="1"/>
    <col min="10" max="12" width="10.7109375" style="214" customWidth="1"/>
    <col min="13" max="13" width="7.28515625" style="214" customWidth="1"/>
    <col min="14" max="16384" width="9.140625" style="214"/>
  </cols>
  <sheetData>
    <row r="1" spans="1:13">
      <c r="A1" s="2503" t="s">
        <v>1935</v>
      </c>
      <c r="B1" s="2504"/>
      <c r="C1" s="2504"/>
      <c r="D1" s="2504"/>
      <c r="E1" s="2504"/>
      <c r="F1" s="2504"/>
      <c r="G1" s="2504"/>
      <c r="H1" s="2504"/>
      <c r="I1" s="2504"/>
      <c r="J1" s="2504"/>
      <c r="K1" s="2504"/>
      <c r="L1" s="2504"/>
      <c r="M1" s="2504"/>
    </row>
    <row r="2" spans="1:13">
      <c r="A2" s="1201"/>
      <c r="B2" s="1201"/>
      <c r="C2" s="1201"/>
      <c r="D2" s="1201"/>
      <c r="E2" s="1201"/>
      <c r="F2" s="1201"/>
      <c r="G2" s="1201"/>
      <c r="H2" s="1201"/>
      <c r="I2" s="1201"/>
      <c r="J2" s="1201"/>
      <c r="K2" s="1201"/>
      <c r="L2" s="1201"/>
      <c r="M2" s="1201"/>
    </row>
    <row r="3" spans="1:13" s="969" customFormat="1" ht="63.75">
      <c r="A3" s="2505" t="s">
        <v>786</v>
      </c>
      <c r="B3" s="2506"/>
      <c r="C3" s="1390" t="s">
        <v>783</v>
      </c>
      <c r="D3" s="1390" t="s">
        <v>198</v>
      </c>
      <c r="E3" s="1390" t="s">
        <v>48</v>
      </c>
      <c r="F3" s="1390" t="s">
        <v>544</v>
      </c>
      <c r="G3" s="1390" t="s">
        <v>785</v>
      </c>
      <c r="H3" s="1390" t="s">
        <v>1351</v>
      </c>
      <c r="I3" s="1390" t="s">
        <v>1350</v>
      </c>
      <c r="J3" s="1390" t="s">
        <v>360</v>
      </c>
      <c r="K3" s="1390" t="s">
        <v>541</v>
      </c>
      <c r="L3" s="1390" t="s">
        <v>784</v>
      </c>
    </row>
    <row r="4" spans="1:13" s="254" customFormat="1" ht="15">
      <c r="A4" s="2507" t="s">
        <v>350</v>
      </c>
      <c r="B4" s="2508"/>
      <c r="C4" s="2508"/>
      <c r="D4" s="2508"/>
      <c r="E4" s="2508"/>
      <c r="F4" s="2508"/>
      <c r="G4" s="2508"/>
      <c r="H4" s="2508"/>
      <c r="I4" s="2508"/>
      <c r="J4" s="2508"/>
      <c r="K4" s="2508"/>
      <c r="L4" s="2508"/>
    </row>
    <row r="5" spans="1:13" s="252" customFormat="1">
      <c r="A5" s="2509" t="s">
        <v>5</v>
      </c>
      <c r="B5" s="2510"/>
      <c r="C5" s="2510"/>
      <c r="D5" s="2510"/>
      <c r="E5" s="2510"/>
      <c r="F5" s="2510"/>
      <c r="G5" s="2510"/>
      <c r="H5" s="2510"/>
      <c r="I5" s="2510"/>
      <c r="J5" s="2510"/>
      <c r="K5" s="2510"/>
      <c r="L5" s="2510"/>
    </row>
    <row r="6" spans="1:13">
      <c r="A6" s="1192"/>
      <c r="B6" s="1191">
        <v>2002</v>
      </c>
      <c r="C6" s="1047">
        <v>23.4</v>
      </c>
      <c r="D6" s="1047">
        <v>20.8</v>
      </c>
      <c r="E6" s="1190">
        <v>2.9</v>
      </c>
      <c r="F6" s="1190">
        <v>0</v>
      </c>
      <c r="G6" s="1190">
        <v>0.3</v>
      </c>
      <c r="H6" s="1190">
        <v>5.5</v>
      </c>
      <c r="I6" s="1196"/>
      <c r="J6" s="1047">
        <v>33.299999999999997</v>
      </c>
      <c r="K6" s="1047">
        <v>65.2</v>
      </c>
      <c r="L6" s="1047">
        <v>50.1</v>
      </c>
    </row>
    <row r="7" spans="1:13">
      <c r="A7" s="1189"/>
      <c r="B7" s="1188">
        <v>2003</v>
      </c>
      <c r="C7" s="1052">
        <v>25.5</v>
      </c>
      <c r="D7" s="1052">
        <v>22.4</v>
      </c>
      <c r="E7" s="1187">
        <v>2.4</v>
      </c>
      <c r="F7" s="1187" t="s">
        <v>539</v>
      </c>
      <c r="G7" s="1187">
        <v>0</v>
      </c>
      <c r="H7" s="1187">
        <v>6.7</v>
      </c>
      <c r="I7" s="1197"/>
      <c r="J7" s="1052">
        <v>32.799999999999997</v>
      </c>
      <c r="K7" s="1052">
        <v>68.5</v>
      </c>
      <c r="L7" s="1052">
        <v>51.6</v>
      </c>
    </row>
    <row r="8" spans="1:13">
      <c r="A8" s="1192"/>
      <c r="B8" s="1191">
        <v>2004</v>
      </c>
      <c r="C8" s="1047">
        <v>23.6</v>
      </c>
      <c r="D8" s="1047">
        <v>21.5</v>
      </c>
      <c r="E8" s="1190">
        <v>2.5</v>
      </c>
      <c r="F8" s="1190">
        <v>0.1</v>
      </c>
      <c r="G8" s="1190">
        <v>0.2</v>
      </c>
      <c r="H8" s="1190">
        <v>5.8</v>
      </c>
      <c r="I8" s="1196"/>
      <c r="J8" s="1047">
        <v>32.9</v>
      </c>
      <c r="K8" s="1047">
        <v>65.099999999999994</v>
      </c>
      <c r="L8" s="1047">
        <v>51.4</v>
      </c>
    </row>
    <row r="9" spans="1:13">
      <c r="A9" s="1189"/>
      <c r="B9" s="1188">
        <v>2005</v>
      </c>
      <c r="C9" s="1052">
        <v>26.3</v>
      </c>
      <c r="D9" s="1052">
        <v>23.4</v>
      </c>
      <c r="E9" s="1187">
        <v>2.6</v>
      </c>
      <c r="F9" s="1187">
        <v>0.1</v>
      </c>
      <c r="G9" s="1187">
        <v>0.7</v>
      </c>
      <c r="H9" s="1187">
        <v>6.6</v>
      </c>
      <c r="I9" s="1197"/>
      <c r="J9" s="1052">
        <v>33.4</v>
      </c>
      <c r="K9" s="1052">
        <v>67.599999999999994</v>
      </c>
      <c r="L9" s="1052">
        <v>52.7</v>
      </c>
    </row>
    <row r="10" spans="1:13">
      <c r="A10" s="1192"/>
      <c r="B10" s="1191">
        <v>2006</v>
      </c>
      <c r="C10" s="1047">
        <v>22.4</v>
      </c>
      <c r="D10" s="1047">
        <v>19.899999999999999</v>
      </c>
      <c r="E10" s="1190">
        <v>2.1</v>
      </c>
      <c r="F10" s="1190">
        <v>0</v>
      </c>
      <c r="G10" s="1190">
        <v>0.4</v>
      </c>
      <c r="H10" s="1190">
        <v>5.6</v>
      </c>
      <c r="I10" s="1196"/>
      <c r="J10" s="1047">
        <v>30.2</v>
      </c>
      <c r="K10" s="1047">
        <v>67.8</v>
      </c>
      <c r="L10" s="1047">
        <v>52.3</v>
      </c>
    </row>
    <row r="11" spans="1:13">
      <c r="A11" s="1189"/>
      <c r="B11" s="1188">
        <v>2007</v>
      </c>
      <c r="C11" s="1052">
        <v>23.9</v>
      </c>
      <c r="D11" s="1052">
        <v>21.2</v>
      </c>
      <c r="E11" s="1187">
        <v>1.6</v>
      </c>
      <c r="F11" s="1187">
        <v>0.1</v>
      </c>
      <c r="G11" s="1187">
        <v>0.1</v>
      </c>
      <c r="H11" s="1187">
        <v>5.5</v>
      </c>
      <c r="I11" s="1197"/>
      <c r="J11" s="1052">
        <v>28.5</v>
      </c>
      <c r="K11" s="1052">
        <v>65.7</v>
      </c>
      <c r="L11" s="1052">
        <v>49.9</v>
      </c>
    </row>
    <row r="12" spans="1:13">
      <c r="A12" s="1192"/>
      <c r="B12" s="1191">
        <v>2008</v>
      </c>
      <c r="C12" s="1047">
        <v>22.2</v>
      </c>
      <c r="D12" s="1047">
        <v>20</v>
      </c>
      <c r="E12" s="1190">
        <v>1.4</v>
      </c>
      <c r="F12" s="1190">
        <v>0.1</v>
      </c>
      <c r="G12" s="1190">
        <v>0</v>
      </c>
      <c r="H12" s="1190">
        <v>4.8</v>
      </c>
      <c r="I12" s="1196"/>
      <c r="J12" s="1047">
        <v>28.4</v>
      </c>
      <c r="K12" s="1047">
        <v>61.9</v>
      </c>
      <c r="L12" s="1047">
        <v>45.8</v>
      </c>
    </row>
    <row r="13" spans="1:13">
      <c r="A13" s="1189"/>
      <c r="B13" s="1188">
        <v>2009</v>
      </c>
      <c r="C13" s="1052">
        <v>27.7</v>
      </c>
      <c r="D13" s="1052" t="s">
        <v>1490</v>
      </c>
      <c r="E13" s="1187">
        <v>2.2999999999999998</v>
      </c>
      <c r="F13" s="1187">
        <v>0.3</v>
      </c>
      <c r="G13" s="1187">
        <v>0.2</v>
      </c>
      <c r="H13" s="1187">
        <v>6.9</v>
      </c>
      <c r="I13" s="1197"/>
      <c r="J13" s="1052">
        <v>31.6</v>
      </c>
      <c r="K13" s="1052">
        <v>68.599999999999994</v>
      </c>
      <c r="L13" s="1052">
        <v>52.4</v>
      </c>
    </row>
    <row r="14" spans="1:13">
      <c r="A14" s="1192"/>
      <c r="B14" s="1191">
        <v>2010</v>
      </c>
      <c r="C14" s="1047">
        <v>26.1</v>
      </c>
      <c r="D14" s="1047">
        <v>23.7</v>
      </c>
      <c r="E14" s="1190">
        <v>2</v>
      </c>
      <c r="F14" s="1190">
        <v>0.2</v>
      </c>
      <c r="G14" s="1190">
        <v>0.1</v>
      </c>
      <c r="H14" s="1190">
        <v>5.5</v>
      </c>
      <c r="I14" s="1196"/>
      <c r="J14" s="1047">
        <v>27.3</v>
      </c>
      <c r="K14" s="1047">
        <v>67</v>
      </c>
      <c r="L14" s="1047">
        <v>49.1</v>
      </c>
    </row>
    <row r="15" spans="1:13">
      <c r="A15" s="1189"/>
      <c r="B15" s="1188">
        <v>2011</v>
      </c>
      <c r="C15" s="1052">
        <v>25.8</v>
      </c>
      <c r="D15" s="1052">
        <v>23.7</v>
      </c>
      <c r="E15" s="1187">
        <v>2.2999999999999998</v>
      </c>
      <c r="F15" s="1187">
        <v>0.2</v>
      </c>
      <c r="G15" s="1187">
        <v>0.1</v>
      </c>
      <c r="H15" s="1187">
        <v>5.0999999999999996</v>
      </c>
      <c r="I15" s="1197"/>
      <c r="J15" s="1052">
        <v>26.6</v>
      </c>
      <c r="K15" s="1052">
        <v>62.8</v>
      </c>
      <c r="L15" s="1052">
        <v>45.1</v>
      </c>
    </row>
    <row r="16" spans="1:13">
      <c r="A16" s="1192"/>
      <c r="B16" s="1191">
        <v>2012</v>
      </c>
      <c r="C16" s="1047">
        <v>24.9</v>
      </c>
      <c r="D16" s="1047">
        <v>23.5</v>
      </c>
      <c r="E16" s="1190">
        <v>1.1000000000000001</v>
      </c>
      <c r="F16" s="1190">
        <v>0.2</v>
      </c>
      <c r="G16" s="1190">
        <v>0</v>
      </c>
      <c r="H16" s="1190">
        <v>4.3</v>
      </c>
      <c r="I16" s="1196"/>
      <c r="J16" s="1047">
        <v>24.5</v>
      </c>
      <c r="K16" s="1047">
        <v>62.5</v>
      </c>
      <c r="L16" s="1047">
        <v>45.5</v>
      </c>
    </row>
    <row r="17" spans="1:13">
      <c r="A17" s="1189"/>
      <c r="B17" s="1188">
        <v>2013</v>
      </c>
      <c r="C17" s="1052">
        <v>26</v>
      </c>
      <c r="D17" s="1052">
        <v>23.6</v>
      </c>
      <c r="E17" s="1187">
        <v>1.1000000000000001</v>
      </c>
      <c r="F17" s="1187">
        <v>0.3</v>
      </c>
      <c r="G17" s="1187">
        <v>0.2</v>
      </c>
      <c r="H17" s="1187">
        <v>5</v>
      </c>
      <c r="I17" s="1197"/>
      <c r="J17" s="1052">
        <v>25.3</v>
      </c>
      <c r="K17" s="1052">
        <v>60.8</v>
      </c>
      <c r="L17" s="1052">
        <v>44.8</v>
      </c>
    </row>
    <row r="18" spans="1:13" ht="13.5" customHeight="1" thickBot="1">
      <c r="A18" s="1192"/>
      <c r="B18" s="1191">
        <v>2014</v>
      </c>
      <c r="C18" s="1047">
        <v>24.6</v>
      </c>
      <c r="D18" s="1047">
        <v>22.5</v>
      </c>
      <c r="E18" s="1190">
        <v>2</v>
      </c>
      <c r="F18" s="1190" t="s">
        <v>539</v>
      </c>
      <c r="G18" s="1190">
        <v>0.1</v>
      </c>
      <c r="H18" s="1190">
        <v>4.5</v>
      </c>
      <c r="I18" s="1196"/>
      <c r="J18" s="1047">
        <v>22</v>
      </c>
      <c r="K18" s="1047">
        <v>60.3</v>
      </c>
      <c r="L18" s="1047">
        <v>43.5</v>
      </c>
    </row>
    <row r="19" spans="1:13" ht="13.5" thickTop="1">
      <c r="A19" s="1413"/>
      <c r="B19" s="1195">
        <v>2015</v>
      </c>
      <c r="C19" s="1193">
        <v>26.1</v>
      </c>
      <c r="D19" s="1193">
        <v>23.5</v>
      </c>
      <c r="E19" s="1194">
        <v>1.7</v>
      </c>
      <c r="F19" s="1194" t="s">
        <v>539</v>
      </c>
      <c r="G19" s="1194">
        <v>0.3</v>
      </c>
      <c r="H19" s="1194">
        <v>6.1</v>
      </c>
      <c r="I19" s="1194">
        <v>1.6</v>
      </c>
      <c r="J19" s="1193">
        <v>18.899999999999999</v>
      </c>
      <c r="K19" s="1193">
        <v>58.8</v>
      </c>
      <c r="L19" s="1193">
        <v>39.4</v>
      </c>
    </row>
    <row r="20" spans="1:13" ht="13.5" customHeight="1">
      <c r="A20" s="1192"/>
      <c r="B20" s="1191">
        <v>2016</v>
      </c>
      <c r="C20" s="1047">
        <v>24</v>
      </c>
      <c r="D20" s="1047">
        <v>21.8</v>
      </c>
      <c r="E20" s="1190">
        <v>1.7</v>
      </c>
      <c r="F20" s="1190">
        <v>0.1</v>
      </c>
      <c r="G20" s="1190" t="s">
        <v>539</v>
      </c>
      <c r="H20" s="1190">
        <v>4.7</v>
      </c>
      <c r="I20" s="1190">
        <v>1.2</v>
      </c>
      <c r="J20" s="1047">
        <v>16.5</v>
      </c>
      <c r="K20" s="1047">
        <v>54.6</v>
      </c>
      <c r="L20" s="1047">
        <v>37</v>
      </c>
    </row>
    <row r="21" spans="1:13">
      <c r="A21" s="1189"/>
      <c r="B21" s="1188">
        <v>2017</v>
      </c>
      <c r="C21" s="1052">
        <v>25.9</v>
      </c>
      <c r="D21" s="1052">
        <v>23.4</v>
      </c>
      <c r="E21" s="1187">
        <v>2.6</v>
      </c>
      <c r="F21" s="1187" t="s">
        <v>539</v>
      </c>
      <c r="G21" s="1187">
        <v>0.1</v>
      </c>
      <c r="H21" s="1187">
        <v>6</v>
      </c>
      <c r="I21" s="1187">
        <v>1.3</v>
      </c>
      <c r="J21" s="1052">
        <v>14.5</v>
      </c>
      <c r="K21" s="1052">
        <v>54.3</v>
      </c>
      <c r="L21" s="1052">
        <v>35.9</v>
      </c>
    </row>
    <row r="22" spans="1:13" ht="13.5" customHeight="1">
      <c r="A22" s="1192"/>
      <c r="B22" s="1191">
        <v>2018</v>
      </c>
      <c r="C22" s="1047">
        <v>25.1</v>
      </c>
      <c r="D22" s="1047">
        <v>22.9</v>
      </c>
      <c r="E22" s="1190">
        <v>2</v>
      </c>
      <c r="F22" s="1190" t="s">
        <v>539</v>
      </c>
      <c r="G22" s="1190">
        <v>0.1</v>
      </c>
      <c r="H22" s="1190">
        <v>4.5</v>
      </c>
      <c r="I22" s="1190">
        <v>1.1000000000000001</v>
      </c>
      <c r="J22" s="1047">
        <v>12.9</v>
      </c>
      <c r="K22" s="1047">
        <v>53.8</v>
      </c>
      <c r="L22" s="1047">
        <v>37.6</v>
      </c>
    </row>
    <row r="23" spans="1:13">
      <c r="A23" s="2509" t="s">
        <v>782</v>
      </c>
      <c r="B23" s="2514"/>
      <c r="C23" s="2514"/>
      <c r="D23" s="2514"/>
      <c r="E23" s="2514"/>
      <c r="F23" s="2514"/>
      <c r="G23" s="2514"/>
      <c r="H23" s="2514"/>
      <c r="I23" s="2514"/>
      <c r="J23" s="2514"/>
      <c r="K23" s="2514"/>
      <c r="L23" s="2514"/>
    </row>
    <row r="24" spans="1:13" s="252" customFormat="1">
      <c r="A24" s="1192"/>
      <c r="B24" s="1191">
        <v>2002</v>
      </c>
      <c r="C24" s="1047">
        <v>26.2</v>
      </c>
      <c r="D24" s="1047">
        <v>22.9</v>
      </c>
      <c r="E24" s="1190">
        <v>2.4</v>
      </c>
      <c r="F24" s="1190">
        <v>0.3</v>
      </c>
      <c r="G24" s="1190">
        <v>0.6</v>
      </c>
      <c r="H24" s="1190">
        <v>6.7</v>
      </c>
      <c r="I24" s="1196"/>
      <c r="J24" s="1047">
        <v>49.5</v>
      </c>
      <c r="K24" s="1047">
        <v>59.7</v>
      </c>
      <c r="L24" s="1047">
        <v>47.4</v>
      </c>
    </row>
    <row r="25" spans="1:13" s="252" customFormat="1">
      <c r="A25" s="1189"/>
      <c r="B25" s="1188">
        <v>2003</v>
      </c>
      <c r="C25" s="1052">
        <v>26.5</v>
      </c>
      <c r="D25" s="1052">
        <v>23.2</v>
      </c>
      <c r="E25" s="1187">
        <v>3.1</v>
      </c>
      <c r="F25" s="1187">
        <v>0.1</v>
      </c>
      <c r="G25" s="1187">
        <v>1.1000000000000001</v>
      </c>
      <c r="H25" s="1187">
        <v>7.6</v>
      </c>
      <c r="I25" s="1196"/>
      <c r="J25" s="1052">
        <v>49.6</v>
      </c>
      <c r="K25" s="1052">
        <v>60</v>
      </c>
      <c r="L25" s="1052">
        <v>47.3</v>
      </c>
    </row>
    <row r="26" spans="1:13" s="252" customFormat="1">
      <c r="A26" s="1192"/>
      <c r="B26" s="1191">
        <v>2004</v>
      </c>
      <c r="C26" s="1047">
        <v>26.1</v>
      </c>
      <c r="D26" s="1047">
        <v>22.2</v>
      </c>
      <c r="E26" s="1190">
        <v>2.9</v>
      </c>
      <c r="F26" s="1190">
        <v>0.2</v>
      </c>
      <c r="G26" s="1190">
        <v>0.9</v>
      </c>
      <c r="H26" s="1190">
        <v>7.9</v>
      </c>
      <c r="I26" s="1196"/>
      <c r="J26" s="1047">
        <v>48.5</v>
      </c>
      <c r="K26" s="1047">
        <v>60.3</v>
      </c>
      <c r="L26" s="1047">
        <v>47.8</v>
      </c>
    </row>
    <row r="27" spans="1:13" s="252" customFormat="1">
      <c r="A27" s="1189"/>
      <c r="B27" s="1188">
        <v>2005</v>
      </c>
      <c r="C27" s="1052">
        <v>26</v>
      </c>
      <c r="D27" s="1052">
        <v>22.5</v>
      </c>
      <c r="E27" s="1187">
        <v>3</v>
      </c>
      <c r="F27" s="1187">
        <v>0.2</v>
      </c>
      <c r="G27" s="1187">
        <v>0.7</v>
      </c>
      <c r="H27" s="1187">
        <v>7.9</v>
      </c>
      <c r="I27" s="1196"/>
      <c r="J27" s="1052">
        <v>46</v>
      </c>
      <c r="K27" s="1052">
        <v>58.6</v>
      </c>
      <c r="L27" s="1052">
        <v>47.3</v>
      </c>
    </row>
    <row r="28" spans="1:13" s="252" customFormat="1">
      <c r="A28" s="1192"/>
      <c r="B28" s="1191">
        <v>2006</v>
      </c>
      <c r="C28" s="1047">
        <v>26</v>
      </c>
      <c r="D28" s="1047">
        <v>21.6</v>
      </c>
      <c r="E28" s="1190">
        <v>3.1</v>
      </c>
      <c r="F28" s="1190">
        <v>0.4</v>
      </c>
      <c r="G28" s="1190">
        <v>0.6</v>
      </c>
      <c r="H28" s="1190">
        <v>8.3000000000000007</v>
      </c>
      <c r="I28" s="1196"/>
      <c r="J28" s="1047">
        <v>46.3</v>
      </c>
      <c r="K28" s="1047">
        <v>57.9</v>
      </c>
      <c r="L28" s="1047">
        <v>45.2</v>
      </c>
    </row>
    <row r="29" spans="1:13" s="252" customFormat="1">
      <c r="A29" s="1189"/>
      <c r="B29" s="1188">
        <v>2007</v>
      </c>
      <c r="C29" s="1052">
        <v>27.8</v>
      </c>
      <c r="D29" s="1052">
        <v>23.8</v>
      </c>
      <c r="E29" s="1187">
        <v>2.7</v>
      </c>
      <c r="F29" s="1187">
        <v>0.3</v>
      </c>
      <c r="G29" s="1187">
        <v>0.5</v>
      </c>
      <c r="H29" s="1187">
        <v>7.8</v>
      </c>
      <c r="I29" s="1196"/>
      <c r="J29" s="1052">
        <v>45.2</v>
      </c>
      <c r="K29" s="1052">
        <v>58</v>
      </c>
      <c r="L29" s="1052">
        <v>46</v>
      </c>
    </row>
    <row r="30" spans="1:13" s="252" customFormat="1">
      <c r="A30" s="1192"/>
      <c r="B30" s="1191">
        <v>2008</v>
      </c>
      <c r="C30" s="1047">
        <v>25.8</v>
      </c>
      <c r="D30" s="1047">
        <v>23.4</v>
      </c>
      <c r="E30" s="1190">
        <v>2.1</v>
      </c>
      <c r="F30" s="1190">
        <v>0.4</v>
      </c>
      <c r="G30" s="1190">
        <v>0.3</v>
      </c>
      <c r="H30" s="1190">
        <v>7.3</v>
      </c>
      <c r="I30" s="1196"/>
      <c r="J30" s="1047">
        <v>44.3</v>
      </c>
      <c r="K30" s="1047">
        <v>57.7</v>
      </c>
      <c r="L30" s="1047">
        <v>44.8</v>
      </c>
    </row>
    <row r="31" spans="1:13" s="252" customFormat="1">
      <c r="A31" s="1189"/>
      <c r="B31" s="1188">
        <v>2009</v>
      </c>
      <c r="C31" s="1052">
        <v>26.1</v>
      </c>
      <c r="D31" s="1052">
        <v>22.6</v>
      </c>
      <c r="E31" s="1187">
        <v>1.5</v>
      </c>
      <c r="F31" s="1187">
        <v>0.2</v>
      </c>
      <c r="G31" s="1187">
        <v>0.4</v>
      </c>
      <c r="H31" s="1187">
        <v>7.3</v>
      </c>
      <c r="I31" s="1196"/>
      <c r="J31" s="1052">
        <v>44.2</v>
      </c>
      <c r="K31" s="1052">
        <v>55.8</v>
      </c>
      <c r="L31" s="1052">
        <v>43.3</v>
      </c>
    </row>
    <row r="32" spans="1:13" s="252" customFormat="1">
      <c r="A32" s="1192"/>
      <c r="B32" s="1191">
        <v>2010</v>
      </c>
      <c r="C32" s="1047">
        <v>28.5</v>
      </c>
      <c r="D32" s="1047">
        <v>25.1</v>
      </c>
      <c r="E32" s="1190">
        <v>1.9</v>
      </c>
      <c r="F32" s="1190">
        <v>0.3</v>
      </c>
      <c r="G32" s="1190">
        <v>0.3</v>
      </c>
      <c r="H32" s="1190">
        <v>7.6</v>
      </c>
      <c r="I32" s="1196"/>
      <c r="J32" s="1047">
        <v>43.6</v>
      </c>
      <c r="K32" s="1047">
        <v>56.9</v>
      </c>
      <c r="L32" s="1047">
        <v>42.4</v>
      </c>
      <c r="M32" s="253"/>
    </row>
    <row r="33" spans="1:13" s="252" customFormat="1">
      <c r="A33" s="1189"/>
      <c r="B33" s="1188">
        <v>2011</v>
      </c>
      <c r="C33" s="1052">
        <v>27.7</v>
      </c>
      <c r="D33" s="1052">
        <v>25.6</v>
      </c>
      <c r="E33" s="1187">
        <v>1.7</v>
      </c>
      <c r="F33" s="1187">
        <v>0.5</v>
      </c>
      <c r="G33" s="1187">
        <v>0.4</v>
      </c>
      <c r="H33" s="1187">
        <v>5.9</v>
      </c>
      <c r="I33" s="1196"/>
      <c r="J33" s="1052">
        <v>43.5</v>
      </c>
      <c r="K33" s="1052">
        <v>54.9</v>
      </c>
      <c r="L33" s="1052">
        <v>40.9</v>
      </c>
      <c r="M33" s="253"/>
    </row>
    <row r="34" spans="1:13" s="252" customFormat="1">
      <c r="A34" s="1192"/>
      <c r="B34" s="1191">
        <v>2012</v>
      </c>
      <c r="C34" s="1047">
        <v>28.1</v>
      </c>
      <c r="D34" s="1047">
        <v>25.6</v>
      </c>
      <c r="E34" s="1190">
        <v>1.7</v>
      </c>
      <c r="F34" s="1190">
        <v>0.9</v>
      </c>
      <c r="G34" s="1190">
        <v>0.3</v>
      </c>
      <c r="H34" s="1190">
        <v>5.6</v>
      </c>
      <c r="I34" s="1196"/>
      <c r="J34" s="1047">
        <v>41.8</v>
      </c>
      <c r="K34" s="1047">
        <v>54.3</v>
      </c>
      <c r="L34" s="1047">
        <v>39.299999999999997</v>
      </c>
      <c r="M34" s="253"/>
    </row>
    <row r="35" spans="1:13">
      <c r="A35" s="1189"/>
      <c r="B35" s="1188">
        <v>2013</v>
      </c>
      <c r="C35" s="1052">
        <v>26.6</v>
      </c>
      <c r="D35" s="1052">
        <v>24.4</v>
      </c>
      <c r="E35" s="1187">
        <v>1.6</v>
      </c>
      <c r="F35" s="1187">
        <v>0.2</v>
      </c>
      <c r="G35" s="1187">
        <v>0.4</v>
      </c>
      <c r="H35" s="1187">
        <v>5.0999999999999996</v>
      </c>
      <c r="I35" s="1196"/>
      <c r="J35" s="1052">
        <v>39.5</v>
      </c>
      <c r="K35" s="1052">
        <v>53</v>
      </c>
      <c r="L35" s="1052">
        <v>38.1</v>
      </c>
    </row>
    <row r="36" spans="1:13" ht="13.5" thickBot="1">
      <c r="A36" s="1192"/>
      <c r="B36" s="1191">
        <v>2014</v>
      </c>
      <c r="C36" s="1047">
        <v>26.2</v>
      </c>
      <c r="D36" s="1047">
        <v>24.1</v>
      </c>
      <c r="E36" s="1190">
        <v>1.3</v>
      </c>
      <c r="F36" s="1190">
        <v>0.3</v>
      </c>
      <c r="G36" s="1190">
        <v>0.4</v>
      </c>
      <c r="H36" s="1190">
        <v>4.5999999999999996</v>
      </c>
      <c r="I36" s="1196"/>
      <c r="J36" s="1047">
        <v>37.6</v>
      </c>
      <c r="K36" s="1047">
        <v>53.7</v>
      </c>
      <c r="L36" s="1047">
        <v>37.799999999999997</v>
      </c>
    </row>
    <row r="37" spans="1:13" ht="13.5" thickTop="1">
      <c r="A37" s="1413"/>
      <c r="B37" s="1195">
        <v>2015</v>
      </c>
      <c r="C37" s="1193">
        <v>26.1</v>
      </c>
      <c r="D37" s="1193">
        <v>24</v>
      </c>
      <c r="E37" s="1194">
        <v>1.2</v>
      </c>
      <c r="F37" s="1194">
        <v>0.3</v>
      </c>
      <c r="G37" s="1194">
        <v>0.4</v>
      </c>
      <c r="H37" s="1194">
        <v>5.4</v>
      </c>
      <c r="I37" s="1194">
        <v>2.7</v>
      </c>
      <c r="J37" s="1193">
        <v>31.7</v>
      </c>
      <c r="K37" s="1193">
        <v>47.8</v>
      </c>
      <c r="L37" s="1193">
        <v>33.700000000000003</v>
      </c>
    </row>
    <row r="38" spans="1:13">
      <c r="A38" s="1192"/>
      <c r="B38" s="1191">
        <v>2016</v>
      </c>
      <c r="C38" s="1047">
        <v>27.4</v>
      </c>
      <c r="D38" s="1047">
        <v>25.6</v>
      </c>
      <c r="E38" s="1190">
        <v>2</v>
      </c>
      <c r="F38" s="1190">
        <v>0.3</v>
      </c>
      <c r="G38" s="1190">
        <v>0.1</v>
      </c>
      <c r="H38" s="1190">
        <v>4.8</v>
      </c>
      <c r="I38" s="1190">
        <v>2.4</v>
      </c>
      <c r="J38" s="1047">
        <v>28.4</v>
      </c>
      <c r="K38" s="1047">
        <v>47.3</v>
      </c>
      <c r="L38" s="1047">
        <v>33</v>
      </c>
    </row>
    <row r="39" spans="1:13">
      <c r="A39" s="1189"/>
      <c r="B39" s="1188">
        <v>2017</v>
      </c>
      <c r="C39" s="1052">
        <v>27.7</v>
      </c>
      <c r="D39" s="1052">
        <v>25.7</v>
      </c>
      <c r="E39" s="1187">
        <v>2.2999999999999998</v>
      </c>
      <c r="F39" s="1187">
        <v>0.3</v>
      </c>
      <c r="G39" s="1187">
        <v>0.7</v>
      </c>
      <c r="H39" s="1187">
        <v>4.7</v>
      </c>
      <c r="I39" s="1187">
        <v>2.6</v>
      </c>
      <c r="J39" s="1052">
        <v>26.9</v>
      </c>
      <c r="K39" s="1052">
        <v>48.4</v>
      </c>
      <c r="L39" s="1052">
        <v>33.1</v>
      </c>
    </row>
    <row r="40" spans="1:13">
      <c r="A40" s="1414"/>
      <c r="B40" s="1415">
        <v>2018</v>
      </c>
      <c r="C40" s="1416">
        <v>26.1</v>
      </c>
      <c r="D40" s="1416">
        <v>25.2</v>
      </c>
      <c r="E40" s="1417">
        <v>1.6</v>
      </c>
      <c r="F40" s="1417">
        <v>0.2</v>
      </c>
      <c r="G40" s="1417">
        <v>0.4</v>
      </c>
      <c r="H40" s="1417">
        <v>3</v>
      </c>
      <c r="I40" s="1417">
        <v>1.8</v>
      </c>
      <c r="J40" s="1416">
        <v>23.1</v>
      </c>
      <c r="K40" s="1416">
        <v>44.5</v>
      </c>
      <c r="L40" s="1416">
        <v>28.4</v>
      </c>
    </row>
    <row r="41" spans="1:13" s="333" customFormat="1" ht="12" customHeight="1">
      <c r="A41" s="2511" t="s">
        <v>1496</v>
      </c>
      <c r="B41" s="2332"/>
      <c r="C41" s="2332"/>
      <c r="D41" s="2332"/>
      <c r="E41" s="2332"/>
      <c r="F41" s="2332"/>
      <c r="G41" s="2332"/>
      <c r="H41" s="2332"/>
      <c r="I41" s="2332"/>
      <c r="J41" s="2332"/>
      <c r="K41" s="2332"/>
      <c r="L41" s="2332"/>
      <c r="M41" s="332"/>
    </row>
    <row r="42" spans="1:13" s="252" customFormat="1" ht="12" customHeight="1">
      <c r="A42" s="2512" t="s">
        <v>1495</v>
      </c>
      <c r="B42" s="2513"/>
      <c r="C42" s="2513"/>
      <c r="D42" s="2513"/>
      <c r="E42" s="2513"/>
      <c r="F42" s="2513"/>
      <c r="G42" s="2513"/>
      <c r="H42" s="2513"/>
      <c r="I42" s="2513"/>
      <c r="J42" s="2513"/>
      <c r="K42" s="2513"/>
      <c r="L42" s="2513"/>
      <c r="M42" s="253"/>
    </row>
    <row r="43" spans="1:13" ht="12" customHeight="1">
      <c r="A43" s="2501" t="s">
        <v>677</v>
      </c>
      <c r="B43" s="2502"/>
      <c r="C43" s="2502"/>
      <c r="D43" s="2502"/>
      <c r="E43" s="2502"/>
      <c r="F43" s="2502"/>
      <c r="G43" s="2502"/>
      <c r="H43" s="2502"/>
      <c r="I43" s="2502"/>
      <c r="J43" s="2502"/>
      <c r="K43" s="2502"/>
      <c r="L43" s="2502"/>
      <c r="M43" s="1374"/>
    </row>
    <row r="44" spans="1:13" ht="24" customHeight="1">
      <c r="A44" s="2501" t="s">
        <v>1505</v>
      </c>
      <c r="B44" s="2502"/>
      <c r="C44" s="2502"/>
      <c r="D44" s="2502"/>
      <c r="E44" s="2502"/>
      <c r="F44" s="2502"/>
      <c r="G44" s="2502"/>
      <c r="H44" s="2502"/>
      <c r="I44" s="2502"/>
      <c r="J44" s="2502"/>
      <c r="K44" s="2502"/>
      <c r="L44" s="2502"/>
      <c r="M44" s="1374"/>
    </row>
    <row r="45" spans="1:13" ht="12" customHeight="1">
      <c r="A45" s="2501" t="s">
        <v>678</v>
      </c>
      <c r="B45" s="2502"/>
      <c r="C45" s="2502"/>
      <c r="D45" s="2502"/>
      <c r="E45" s="2502"/>
      <c r="F45" s="2502"/>
      <c r="G45" s="2502"/>
      <c r="H45" s="2502"/>
      <c r="I45" s="2502"/>
      <c r="J45" s="2502"/>
      <c r="K45" s="2502"/>
      <c r="L45" s="2502"/>
      <c r="M45" s="1374"/>
    </row>
    <row r="46" spans="1:13" s="1383" customFormat="1" ht="24.95" customHeight="1">
      <c r="A46" s="2501" t="s">
        <v>1430</v>
      </c>
      <c r="B46" s="2502"/>
      <c r="C46" s="2502"/>
      <c r="D46" s="2502"/>
      <c r="E46" s="2502"/>
      <c r="F46" s="2502"/>
      <c r="G46" s="2502"/>
      <c r="H46" s="2502"/>
      <c r="I46" s="2502"/>
      <c r="J46" s="2502"/>
      <c r="K46" s="2502"/>
      <c r="L46" s="2502"/>
      <c r="M46" s="1374"/>
    </row>
    <row r="47" spans="1:13" ht="24" customHeight="1">
      <c r="A47" s="1374" t="s">
        <v>505</v>
      </c>
      <c r="B47" s="2332" t="s">
        <v>1886</v>
      </c>
      <c r="C47" s="2502"/>
      <c r="D47" s="2502"/>
      <c r="E47" s="2502"/>
      <c r="F47" s="2502"/>
      <c r="G47" s="2502"/>
      <c r="H47" s="2502"/>
      <c r="I47" s="2502"/>
      <c r="J47" s="2502"/>
      <c r="K47" s="2502"/>
      <c r="L47" s="2502"/>
      <c r="M47" s="1374"/>
    </row>
  </sheetData>
  <mergeCells count="12">
    <mergeCell ref="B47:L47"/>
    <mergeCell ref="A1:M1"/>
    <mergeCell ref="A3:B3"/>
    <mergeCell ref="A4:L4"/>
    <mergeCell ref="A5:L5"/>
    <mergeCell ref="A23:L23"/>
    <mergeCell ref="A41:L41"/>
    <mergeCell ref="A42:L42"/>
    <mergeCell ref="A43:L43"/>
    <mergeCell ref="A44:L44"/>
    <mergeCell ref="A45:L45"/>
    <mergeCell ref="A46:L46"/>
  </mergeCells>
  <pageMargins left="0.75" right="0.75" top="1" bottom="1" header="0.5" footer="0.5"/>
  <pageSetup orientation="landscape" horizontalDpi="1200" verticalDpi="12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M47"/>
  <sheetViews>
    <sheetView showGridLines="0" zoomScaleNormal="100" workbookViewId="0">
      <selection sqref="A1:M1"/>
    </sheetView>
  </sheetViews>
  <sheetFormatPr defaultColWidth="9.140625" defaultRowHeight="12.75"/>
  <cols>
    <col min="1" max="1" width="6.28515625" style="214" customWidth="1"/>
    <col min="2" max="2" width="11.5703125" style="214" customWidth="1"/>
    <col min="3" max="6" width="10.7109375" style="214" customWidth="1"/>
    <col min="7" max="7" width="11.5703125" style="214" customWidth="1"/>
    <col min="8" max="9" width="13.5703125" style="214" customWidth="1"/>
    <col min="10" max="12" width="10.7109375" style="214" customWidth="1"/>
    <col min="13" max="13" width="7.28515625" style="214" customWidth="1"/>
    <col min="14" max="16384" width="9.140625" style="214"/>
  </cols>
  <sheetData>
    <row r="1" spans="1:13">
      <c r="A1" s="2503" t="s">
        <v>1936</v>
      </c>
      <c r="B1" s="2504"/>
      <c r="C1" s="2504"/>
      <c r="D1" s="2504"/>
      <c r="E1" s="2504"/>
      <c r="F1" s="2504"/>
      <c r="G1" s="2504"/>
      <c r="H1" s="2504"/>
      <c r="I1" s="2504"/>
      <c r="J1" s="2504"/>
      <c r="K1" s="2504"/>
      <c r="L1" s="2504"/>
      <c r="M1" s="2504"/>
    </row>
    <row r="2" spans="1:13">
      <c r="A2" s="1201"/>
      <c r="B2" s="1201"/>
      <c r="C2" s="1201"/>
      <c r="D2" s="1201"/>
      <c r="E2" s="1201"/>
      <c r="F2" s="1201"/>
      <c r="G2" s="1201"/>
      <c r="H2" s="1201"/>
      <c r="I2" s="1201"/>
      <c r="J2" s="1201"/>
      <c r="K2" s="1201"/>
      <c r="L2" s="1201"/>
      <c r="M2" s="1201"/>
    </row>
    <row r="3" spans="1:13" s="969" customFormat="1" ht="63.75">
      <c r="A3" s="2505" t="s">
        <v>786</v>
      </c>
      <c r="B3" s="2506"/>
      <c r="C3" s="1390" t="s">
        <v>783</v>
      </c>
      <c r="D3" s="1390" t="s">
        <v>198</v>
      </c>
      <c r="E3" s="1390" t="s">
        <v>48</v>
      </c>
      <c r="F3" s="1390" t="s">
        <v>544</v>
      </c>
      <c r="G3" s="1390" t="s">
        <v>785</v>
      </c>
      <c r="H3" s="1390" t="s">
        <v>1351</v>
      </c>
      <c r="I3" s="1390" t="s">
        <v>1350</v>
      </c>
      <c r="J3" s="1390" t="s">
        <v>360</v>
      </c>
      <c r="K3" s="1390" t="s">
        <v>541</v>
      </c>
      <c r="L3" s="1390" t="s">
        <v>784</v>
      </c>
    </row>
    <row r="4" spans="1:13" s="254" customFormat="1" ht="15">
      <c r="A4" s="2507" t="s">
        <v>350</v>
      </c>
      <c r="B4" s="2508"/>
      <c r="C4" s="2508"/>
      <c r="D4" s="2508"/>
      <c r="E4" s="2508"/>
      <c r="F4" s="2508"/>
      <c r="G4" s="2508"/>
      <c r="H4" s="2508"/>
      <c r="I4" s="2508"/>
      <c r="J4" s="2508"/>
      <c r="K4" s="2508"/>
      <c r="L4" s="2508"/>
    </row>
    <row r="5" spans="1:13" s="252" customFormat="1">
      <c r="A5" s="2509" t="s">
        <v>5</v>
      </c>
      <c r="B5" s="2510"/>
      <c r="C5" s="2510"/>
      <c r="D5" s="2510"/>
      <c r="E5" s="2510"/>
      <c r="F5" s="2510"/>
      <c r="G5" s="2510"/>
      <c r="H5" s="2510"/>
      <c r="I5" s="2510"/>
      <c r="J5" s="2510"/>
      <c r="K5" s="2510"/>
      <c r="L5" s="2510"/>
    </row>
    <row r="6" spans="1:13">
      <c r="A6" s="1192"/>
      <c r="B6" s="1191">
        <v>2002</v>
      </c>
      <c r="C6" s="1047">
        <v>18.3</v>
      </c>
      <c r="D6" s="1047">
        <v>15.6</v>
      </c>
      <c r="E6" s="1190">
        <v>1.2</v>
      </c>
      <c r="F6" s="1190" t="s">
        <v>539</v>
      </c>
      <c r="G6" s="1190">
        <v>0.1</v>
      </c>
      <c r="H6" s="1190">
        <v>5.7</v>
      </c>
      <c r="I6" s="1196"/>
      <c r="J6" s="1047">
        <v>32</v>
      </c>
      <c r="K6" s="1047">
        <v>63.1</v>
      </c>
      <c r="L6" s="1047">
        <v>39.299999999999997</v>
      </c>
    </row>
    <row r="7" spans="1:13">
      <c r="A7" s="1189"/>
      <c r="B7" s="1188">
        <v>2003</v>
      </c>
      <c r="C7" s="1052">
        <v>18</v>
      </c>
      <c r="D7" s="1052">
        <v>15</v>
      </c>
      <c r="E7" s="1187">
        <v>1.8</v>
      </c>
      <c r="F7" s="1187">
        <v>0</v>
      </c>
      <c r="G7" s="1187">
        <v>0.1</v>
      </c>
      <c r="H7" s="1187">
        <v>5</v>
      </c>
      <c r="I7" s="1197"/>
      <c r="J7" s="1052">
        <v>30.3</v>
      </c>
      <c r="K7" s="1052">
        <v>61.8</v>
      </c>
      <c r="L7" s="1052">
        <v>36.6</v>
      </c>
    </row>
    <row r="8" spans="1:13">
      <c r="A8" s="1192"/>
      <c r="B8" s="1191">
        <v>2004</v>
      </c>
      <c r="C8" s="1047">
        <v>17.2</v>
      </c>
      <c r="D8" s="1047">
        <v>13.7</v>
      </c>
      <c r="E8" s="1190">
        <v>1.4</v>
      </c>
      <c r="F8" s="1190">
        <v>0.1</v>
      </c>
      <c r="G8" s="1190">
        <v>0.1</v>
      </c>
      <c r="H8" s="1190">
        <v>5.5</v>
      </c>
      <c r="I8" s="1196"/>
      <c r="J8" s="1047">
        <v>28.4</v>
      </c>
      <c r="K8" s="1047">
        <v>59.9</v>
      </c>
      <c r="L8" s="1047">
        <v>36.5</v>
      </c>
    </row>
    <row r="9" spans="1:13">
      <c r="A9" s="1189"/>
      <c r="B9" s="1188">
        <v>2005</v>
      </c>
      <c r="C9" s="1052">
        <v>16.8</v>
      </c>
      <c r="D9" s="1052">
        <v>13.7</v>
      </c>
      <c r="E9" s="1187">
        <v>2</v>
      </c>
      <c r="F9" s="1187">
        <v>0.1</v>
      </c>
      <c r="G9" s="1187">
        <v>0.3</v>
      </c>
      <c r="H9" s="1187">
        <v>5.6</v>
      </c>
      <c r="I9" s="1197"/>
      <c r="J9" s="1052">
        <v>28.1</v>
      </c>
      <c r="K9" s="1052">
        <v>61.6</v>
      </c>
      <c r="L9" s="1052">
        <v>37.799999999999997</v>
      </c>
    </row>
    <row r="10" spans="1:13">
      <c r="A10" s="1192"/>
      <c r="B10" s="1191">
        <v>2006</v>
      </c>
      <c r="C10" s="1047">
        <v>16.399999999999999</v>
      </c>
      <c r="D10" s="1047">
        <v>13</v>
      </c>
      <c r="E10" s="1190">
        <v>1.3</v>
      </c>
      <c r="F10" s="1190">
        <v>0</v>
      </c>
      <c r="G10" s="1190">
        <v>0.3</v>
      </c>
      <c r="H10" s="1190">
        <v>5.4</v>
      </c>
      <c r="I10" s="1196"/>
      <c r="J10" s="1047">
        <v>26.9</v>
      </c>
      <c r="K10" s="1047">
        <v>65.2</v>
      </c>
      <c r="L10" s="1047">
        <v>39.4</v>
      </c>
    </row>
    <row r="11" spans="1:13">
      <c r="A11" s="1189"/>
      <c r="B11" s="1188">
        <v>2007</v>
      </c>
      <c r="C11" s="1052">
        <v>16.399999999999999</v>
      </c>
      <c r="D11" s="1052">
        <v>13.4</v>
      </c>
      <c r="E11" s="1187">
        <v>1.3</v>
      </c>
      <c r="F11" s="1187">
        <v>0</v>
      </c>
      <c r="G11" s="1187">
        <v>0.1</v>
      </c>
      <c r="H11" s="1187">
        <v>5.2</v>
      </c>
      <c r="I11" s="1197"/>
      <c r="J11" s="1052">
        <v>23.1</v>
      </c>
      <c r="K11" s="1052">
        <v>62</v>
      </c>
      <c r="L11" s="1052">
        <v>38.1</v>
      </c>
    </row>
    <row r="12" spans="1:13">
      <c r="A12" s="1192"/>
      <c r="B12" s="1191">
        <v>2008</v>
      </c>
      <c r="C12" s="1047">
        <v>18.399999999999999</v>
      </c>
      <c r="D12" s="1047">
        <v>15.9</v>
      </c>
      <c r="E12" s="1190">
        <v>1.9</v>
      </c>
      <c r="F12" s="1190">
        <v>0.1</v>
      </c>
      <c r="G12" s="1190">
        <v>0.1</v>
      </c>
      <c r="H12" s="1190">
        <v>5.5</v>
      </c>
      <c r="I12" s="1196"/>
      <c r="J12" s="1047">
        <v>26.1</v>
      </c>
      <c r="K12" s="1047">
        <v>60</v>
      </c>
      <c r="L12" s="1047">
        <v>36.1</v>
      </c>
    </row>
    <row r="13" spans="1:13">
      <c r="A13" s="1189"/>
      <c r="B13" s="1188">
        <v>2009</v>
      </c>
      <c r="C13" s="1052">
        <v>18.2</v>
      </c>
      <c r="D13" s="1052">
        <v>15.5</v>
      </c>
      <c r="E13" s="1187">
        <v>1.1000000000000001</v>
      </c>
      <c r="F13" s="1187">
        <v>0.1</v>
      </c>
      <c r="G13" s="1187">
        <v>0.1</v>
      </c>
      <c r="H13" s="1187">
        <v>5.7</v>
      </c>
      <c r="I13" s="1197"/>
      <c r="J13" s="1052">
        <v>22.8</v>
      </c>
      <c r="K13" s="1052">
        <v>59.6</v>
      </c>
      <c r="L13" s="1052">
        <v>35.5</v>
      </c>
    </row>
    <row r="14" spans="1:13">
      <c r="A14" s="1192"/>
      <c r="B14" s="1191">
        <v>2010</v>
      </c>
      <c r="C14" s="1047">
        <v>18.2</v>
      </c>
      <c r="D14" s="1047">
        <v>15.5</v>
      </c>
      <c r="E14" s="1190">
        <v>0.6</v>
      </c>
      <c r="F14" s="1190">
        <v>0.1</v>
      </c>
      <c r="G14" s="1190">
        <v>0</v>
      </c>
      <c r="H14" s="1190">
        <v>4.5</v>
      </c>
      <c r="I14" s="1196"/>
      <c r="J14" s="1047">
        <v>22.8</v>
      </c>
      <c r="K14" s="1047">
        <v>59.5</v>
      </c>
      <c r="L14" s="1047">
        <v>35.4</v>
      </c>
    </row>
    <row r="15" spans="1:13">
      <c r="A15" s="1189"/>
      <c r="B15" s="1188">
        <v>2011</v>
      </c>
      <c r="C15" s="1052">
        <v>18.899999999999999</v>
      </c>
      <c r="D15" s="1052">
        <v>17.5</v>
      </c>
      <c r="E15" s="1187">
        <v>1</v>
      </c>
      <c r="F15" s="1187">
        <v>0.2</v>
      </c>
      <c r="G15" s="1187">
        <v>0.1</v>
      </c>
      <c r="H15" s="1187">
        <v>3.4</v>
      </c>
      <c r="I15" s="1197"/>
      <c r="J15" s="1052">
        <v>21.6</v>
      </c>
      <c r="K15" s="1052">
        <v>59.3</v>
      </c>
      <c r="L15" s="1052">
        <v>34.1</v>
      </c>
    </row>
    <row r="16" spans="1:13">
      <c r="A16" s="1192"/>
      <c r="B16" s="1191">
        <v>2012</v>
      </c>
      <c r="C16" s="1047">
        <v>19.399999999999999</v>
      </c>
      <c r="D16" s="1047">
        <v>16.100000000000001</v>
      </c>
      <c r="E16" s="1190">
        <v>0.8</v>
      </c>
      <c r="F16" s="1190">
        <v>0.1</v>
      </c>
      <c r="G16" s="1190">
        <v>0.2</v>
      </c>
      <c r="H16" s="1190">
        <v>5</v>
      </c>
      <c r="I16" s="1196"/>
      <c r="J16" s="1047">
        <v>18.399999999999999</v>
      </c>
      <c r="K16" s="1047">
        <v>58.3</v>
      </c>
      <c r="L16" s="1047">
        <v>35.299999999999997</v>
      </c>
    </row>
    <row r="17" spans="1:13">
      <c r="A17" s="1189"/>
      <c r="B17" s="1188">
        <v>2013</v>
      </c>
      <c r="C17" s="1052">
        <v>19.2</v>
      </c>
      <c r="D17" s="1052">
        <v>16.600000000000001</v>
      </c>
      <c r="E17" s="1187">
        <v>0.9</v>
      </c>
      <c r="F17" s="1187">
        <v>0.1</v>
      </c>
      <c r="G17" s="1187">
        <v>0.1</v>
      </c>
      <c r="H17" s="1187">
        <v>3.6</v>
      </c>
      <c r="I17" s="1197"/>
      <c r="J17" s="1052">
        <v>17.2</v>
      </c>
      <c r="K17" s="1052">
        <v>58.2</v>
      </c>
      <c r="L17" s="1052">
        <v>33.9</v>
      </c>
    </row>
    <row r="18" spans="1:13" ht="13.5" thickBot="1">
      <c r="A18" s="1192"/>
      <c r="B18" s="1191">
        <v>2014</v>
      </c>
      <c r="C18" s="1047">
        <v>20.399999999999999</v>
      </c>
      <c r="D18" s="1047">
        <v>18.2</v>
      </c>
      <c r="E18" s="1190">
        <v>1.6</v>
      </c>
      <c r="F18" s="1190">
        <v>0.1</v>
      </c>
      <c r="G18" s="1190">
        <v>0.1</v>
      </c>
      <c r="H18" s="1190">
        <v>4.0999999999999996</v>
      </c>
      <c r="I18" s="1196"/>
      <c r="J18" s="1047">
        <v>14.2</v>
      </c>
      <c r="K18" s="1047">
        <v>59.4</v>
      </c>
      <c r="L18" s="1047">
        <v>33</v>
      </c>
    </row>
    <row r="19" spans="1:13" ht="13.5" thickTop="1">
      <c r="A19" s="1413"/>
      <c r="B19" s="1195">
        <v>2015</v>
      </c>
      <c r="C19" s="1193">
        <v>17.8</v>
      </c>
      <c r="D19" s="1193">
        <v>15.5</v>
      </c>
      <c r="E19" s="1194">
        <v>1.6</v>
      </c>
      <c r="F19" s="1194">
        <v>0</v>
      </c>
      <c r="G19" s="1194">
        <v>0.1</v>
      </c>
      <c r="H19" s="1194">
        <v>4.5</v>
      </c>
      <c r="I19" s="1194"/>
      <c r="J19" s="1193">
        <v>12.2</v>
      </c>
      <c r="K19" s="1193">
        <v>57.3</v>
      </c>
      <c r="L19" s="1193">
        <v>36.5</v>
      </c>
    </row>
    <row r="20" spans="1:13">
      <c r="A20" s="1192"/>
      <c r="B20" s="1191">
        <v>2016</v>
      </c>
      <c r="C20" s="1047">
        <v>21.3</v>
      </c>
      <c r="D20" s="1047">
        <v>18.399999999999999</v>
      </c>
      <c r="E20" s="1190">
        <v>1</v>
      </c>
      <c r="F20" s="1190" t="s">
        <v>539</v>
      </c>
      <c r="G20" s="1190">
        <v>0.1</v>
      </c>
      <c r="H20" s="1190">
        <v>5.3</v>
      </c>
      <c r="I20" s="1190">
        <v>1.5</v>
      </c>
      <c r="J20" s="1047">
        <v>11</v>
      </c>
      <c r="K20" s="1047">
        <v>59.3</v>
      </c>
      <c r="L20" s="1047">
        <v>38.9</v>
      </c>
    </row>
    <row r="21" spans="1:13">
      <c r="A21" s="1189"/>
      <c r="B21" s="1188">
        <v>2017</v>
      </c>
      <c r="C21" s="1052">
        <v>21.5</v>
      </c>
      <c r="D21" s="1052">
        <v>20</v>
      </c>
      <c r="E21" s="1187">
        <v>1.3</v>
      </c>
      <c r="F21" s="1187" t="s">
        <v>539</v>
      </c>
      <c r="G21" s="1187">
        <v>0.1</v>
      </c>
      <c r="H21" s="1187">
        <v>4.7</v>
      </c>
      <c r="I21" s="1187">
        <v>1.6</v>
      </c>
      <c r="J21" s="1052">
        <v>11.1</v>
      </c>
      <c r="K21" s="1052">
        <v>53</v>
      </c>
      <c r="L21" s="1052">
        <v>33.799999999999997</v>
      </c>
    </row>
    <row r="22" spans="1:13">
      <c r="A22" s="1192"/>
      <c r="B22" s="1191">
        <v>2018</v>
      </c>
      <c r="C22" s="1047">
        <v>23.4</v>
      </c>
      <c r="D22" s="1047">
        <v>21.6</v>
      </c>
      <c r="E22" s="1190">
        <v>1.1000000000000001</v>
      </c>
      <c r="F22" s="1190">
        <v>0.1</v>
      </c>
      <c r="G22" s="1190" t="s">
        <v>539</v>
      </c>
      <c r="H22" s="1190">
        <v>3.5</v>
      </c>
      <c r="I22" s="1190">
        <v>0.8</v>
      </c>
      <c r="J22" s="1047">
        <v>9.1</v>
      </c>
      <c r="K22" s="1047">
        <v>57</v>
      </c>
      <c r="L22" s="1047">
        <v>36.6</v>
      </c>
    </row>
    <row r="23" spans="1:13">
      <c r="A23" s="2509" t="s">
        <v>782</v>
      </c>
      <c r="B23" s="2514"/>
      <c r="C23" s="2514"/>
      <c r="D23" s="2514"/>
      <c r="E23" s="2514"/>
      <c r="F23" s="2514"/>
      <c r="G23" s="2514"/>
      <c r="H23" s="2514"/>
      <c r="I23" s="2514"/>
      <c r="J23" s="2514"/>
      <c r="K23" s="2514"/>
      <c r="L23" s="2514"/>
    </row>
    <row r="24" spans="1:13" s="252" customFormat="1">
      <c r="A24" s="1192"/>
      <c r="B24" s="1191">
        <v>2002</v>
      </c>
      <c r="C24" s="1047">
        <v>18.100000000000001</v>
      </c>
      <c r="D24" s="1047">
        <v>15.1</v>
      </c>
      <c r="E24" s="1190">
        <v>1.7</v>
      </c>
      <c r="F24" s="1190">
        <v>0.1</v>
      </c>
      <c r="G24" s="1190">
        <v>0.7</v>
      </c>
      <c r="H24" s="1190">
        <v>5.6</v>
      </c>
      <c r="I24" s="1196"/>
      <c r="J24" s="1047">
        <v>41.7</v>
      </c>
      <c r="K24" s="1047">
        <v>48.2</v>
      </c>
      <c r="L24" s="1047">
        <v>29.5</v>
      </c>
    </row>
    <row r="25" spans="1:13" s="252" customFormat="1">
      <c r="A25" s="1189"/>
      <c r="B25" s="1188">
        <v>2003</v>
      </c>
      <c r="C25" s="1052">
        <v>17.899999999999999</v>
      </c>
      <c r="D25" s="1052">
        <v>14.5</v>
      </c>
      <c r="E25" s="1187">
        <v>1.5</v>
      </c>
      <c r="F25" s="1187">
        <v>0.2</v>
      </c>
      <c r="G25" s="1187">
        <v>0.3</v>
      </c>
      <c r="H25" s="1187">
        <v>5.9</v>
      </c>
      <c r="I25" s="1196"/>
      <c r="J25" s="1052">
        <v>40.299999999999997</v>
      </c>
      <c r="K25" s="1052">
        <v>48.5</v>
      </c>
      <c r="L25" s="1052">
        <v>28.8</v>
      </c>
    </row>
    <row r="26" spans="1:13" s="252" customFormat="1">
      <c r="A26" s="1192"/>
      <c r="B26" s="1191">
        <v>2004</v>
      </c>
      <c r="C26" s="1047">
        <v>18</v>
      </c>
      <c r="D26" s="1047">
        <v>14</v>
      </c>
      <c r="E26" s="1190">
        <v>2.2999999999999998</v>
      </c>
      <c r="F26" s="1190">
        <v>0.1</v>
      </c>
      <c r="G26" s="1190">
        <v>1.1000000000000001</v>
      </c>
      <c r="H26" s="1190">
        <v>7.5</v>
      </c>
      <c r="I26" s="1196"/>
      <c r="J26" s="1047">
        <v>40.299999999999997</v>
      </c>
      <c r="K26" s="1047">
        <v>50.3</v>
      </c>
      <c r="L26" s="1047">
        <v>29.7</v>
      </c>
    </row>
    <row r="27" spans="1:13" s="252" customFormat="1">
      <c r="A27" s="1189"/>
      <c r="B27" s="1188">
        <v>2005</v>
      </c>
      <c r="C27" s="1052">
        <v>17</v>
      </c>
      <c r="D27" s="1052">
        <v>13</v>
      </c>
      <c r="E27" s="1187">
        <v>2.5</v>
      </c>
      <c r="F27" s="1187">
        <v>0.3</v>
      </c>
      <c r="G27" s="1187">
        <v>0.8</v>
      </c>
      <c r="H27" s="1187">
        <v>5.9</v>
      </c>
      <c r="I27" s="1196"/>
      <c r="J27" s="1052">
        <v>39</v>
      </c>
      <c r="K27" s="1052">
        <v>47.1</v>
      </c>
      <c r="L27" s="1052">
        <v>28</v>
      </c>
    </row>
    <row r="28" spans="1:13" s="252" customFormat="1">
      <c r="A28" s="1192"/>
      <c r="B28" s="1191">
        <v>2006</v>
      </c>
      <c r="C28" s="1047">
        <v>14.9</v>
      </c>
      <c r="D28" s="1047">
        <v>15</v>
      </c>
      <c r="E28" s="1190">
        <v>2.2999999999999998</v>
      </c>
      <c r="F28" s="1190">
        <v>0.1</v>
      </c>
      <c r="G28" s="1190">
        <v>0.8</v>
      </c>
      <c r="H28" s="1190">
        <v>6.5</v>
      </c>
      <c r="I28" s="1196"/>
      <c r="J28" s="1047">
        <v>40.200000000000003</v>
      </c>
      <c r="K28" s="1047">
        <v>49.5</v>
      </c>
      <c r="L28" s="1047">
        <v>30.4</v>
      </c>
    </row>
    <row r="29" spans="1:13" s="252" customFormat="1">
      <c r="A29" s="1189"/>
      <c r="B29" s="1188">
        <v>2007</v>
      </c>
      <c r="C29" s="1052">
        <v>16.899999999999999</v>
      </c>
      <c r="D29" s="1052">
        <v>13.2</v>
      </c>
      <c r="E29" s="1187">
        <v>1.3</v>
      </c>
      <c r="F29" s="1187">
        <v>0.1</v>
      </c>
      <c r="G29" s="1187">
        <v>0.4</v>
      </c>
      <c r="H29" s="1187">
        <v>6.6</v>
      </c>
      <c r="I29" s="1196"/>
      <c r="J29" s="1052">
        <v>36.5</v>
      </c>
      <c r="K29" s="1052">
        <v>48</v>
      </c>
      <c r="L29" s="1052">
        <v>29.3</v>
      </c>
    </row>
    <row r="30" spans="1:13" s="252" customFormat="1">
      <c r="A30" s="1192"/>
      <c r="B30" s="1191">
        <v>2008</v>
      </c>
      <c r="C30" s="1047">
        <v>17.600000000000001</v>
      </c>
      <c r="D30" s="1047">
        <v>13.3</v>
      </c>
      <c r="E30" s="1190">
        <v>1.2</v>
      </c>
      <c r="F30" s="1190">
        <v>0.2</v>
      </c>
      <c r="G30" s="1190">
        <v>0.2</v>
      </c>
      <c r="H30" s="1190">
        <v>6.2</v>
      </c>
      <c r="I30" s="1196"/>
      <c r="J30" s="1047">
        <v>36.6</v>
      </c>
      <c r="K30" s="1047">
        <v>50</v>
      </c>
      <c r="L30" s="1047">
        <v>30.8</v>
      </c>
    </row>
    <row r="31" spans="1:13" s="252" customFormat="1">
      <c r="A31" s="1189"/>
      <c r="B31" s="1188">
        <v>2009</v>
      </c>
      <c r="C31" s="1052">
        <v>18</v>
      </c>
      <c r="D31" s="1052">
        <v>14.8</v>
      </c>
      <c r="E31" s="1187">
        <v>1.1000000000000001</v>
      </c>
      <c r="F31" s="1187">
        <v>0.3</v>
      </c>
      <c r="G31" s="1187">
        <v>0.2</v>
      </c>
      <c r="H31" s="1187">
        <v>6.3</v>
      </c>
      <c r="I31" s="1196"/>
      <c r="J31" s="1052">
        <v>36.700000000000003</v>
      </c>
      <c r="K31" s="1052">
        <v>50.3</v>
      </c>
      <c r="L31" s="1052">
        <v>31.9</v>
      </c>
    </row>
    <row r="32" spans="1:13" s="252" customFormat="1">
      <c r="A32" s="1192"/>
      <c r="B32" s="1191">
        <v>2010</v>
      </c>
      <c r="C32" s="1047">
        <v>18</v>
      </c>
      <c r="D32" s="1047">
        <v>14.9</v>
      </c>
      <c r="E32" s="1190">
        <v>1.1000000000000001</v>
      </c>
      <c r="F32" s="1190">
        <v>0.3</v>
      </c>
      <c r="G32" s="1190">
        <v>0.6</v>
      </c>
      <c r="H32" s="1190">
        <v>6.4</v>
      </c>
      <c r="I32" s="1196"/>
      <c r="J32" s="1047">
        <v>35.9</v>
      </c>
      <c r="K32" s="1047">
        <v>46.7</v>
      </c>
      <c r="L32" s="1047">
        <v>27.4</v>
      </c>
      <c r="M32" s="253"/>
    </row>
    <row r="33" spans="1:13" s="252" customFormat="1">
      <c r="A33" s="1189"/>
      <c r="B33" s="1188">
        <v>2011</v>
      </c>
      <c r="C33" s="1052">
        <v>18.3</v>
      </c>
      <c r="D33" s="1052">
        <v>15.3</v>
      </c>
      <c r="E33" s="1187">
        <v>0.9</v>
      </c>
      <c r="F33" s="1187">
        <v>0.3</v>
      </c>
      <c r="G33" s="1187">
        <v>0.3</v>
      </c>
      <c r="H33" s="1187">
        <v>5.4</v>
      </c>
      <c r="I33" s="1196"/>
      <c r="J33" s="1052">
        <v>34.1</v>
      </c>
      <c r="K33" s="1052">
        <v>48.6</v>
      </c>
      <c r="L33" s="1052">
        <v>28.9</v>
      </c>
      <c r="M33" s="253"/>
    </row>
    <row r="34" spans="1:13" s="252" customFormat="1">
      <c r="A34" s="1192"/>
      <c r="B34" s="1191">
        <v>2012</v>
      </c>
      <c r="C34" s="1047">
        <v>19.3</v>
      </c>
      <c r="D34" s="1047">
        <v>16</v>
      </c>
      <c r="E34" s="1190">
        <v>1</v>
      </c>
      <c r="F34" s="1190">
        <v>0.3</v>
      </c>
      <c r="G34" s="1190">
        <v>0.3</v>
      </c>
      <c r="H34" s="1190">
        <v>6.3</v>
      </c>
      <c r="I34" s="1196"/>
      <c r="J34" s="1047">
        <v>32</v>
      </c>
      <c r="K34" s="1047">
        <v>49.2</v>
      </c>
      <c r="L34" s="1047">
        <v>30</v>
      </c>
      <c r="M34" s="253"/>
    </row>
    <row r="35" spans="1:13">
      <c r="A35" s="1189"/>
      <c r="B35" s="1188">
        <v>2013</v>
      </c>
      <c r="C35" s="1052">
        <v>18.899999999999999</v>
      </c>
      <c r="D35" s="1052">
        <v>16.5</v>
      </c>
      <c r="E35" s="1187">
        <v>0.8</v>
      </c>
      <c r="F35" s="1187">
        <v>0.2</v>
      </c>
      <c r="G35" s="1187">
        <v>0.5</v>
      </c>
      <c r="H35" s="1187">
        <v>5.2</v>
      </c>
      <c r="I35" s="1196"/>
      <c r="J35" s="1052">
        <v>28.6</v>
      </c>
      <c r="K35" s="1052">
        <v>47.8</v>
      </c>
      <c r="L35" s="1052">
        <v>28</v>
      </c>
    </row>
    <row r="36" spans="1:13" ht="13.5" thickBot="1">
      <c r="A36" s="1192"/>
      <c r="B36" s="1191">
        <v>2014</v>
      </c>
      <c r="C36" s="1047">
        <v>20.2</v>
      </c>
      <c r="D36" s="1047">
        <v>17.3</v>
      </c>
      <c r="E36" s="1190">
        <v>0.9</v>
      </c>
      <c r="F36" s="1190">
        <v>0.2</v>
      </c>
      <c r="G36" s="1190">
        <v>0.3</v>
      </c>
      <c r="H36" s="1190">
        <v>4.9000000000000004</v>
      </c>
      <c r="I36" s="1196"/>
      <c r="J36" s="1047">
        <v>26.7</v>
      </c>
      <c r="K36" s="1047">
        <v>48.8</v>
      </c>
      <c r="L36" s="1047">
        <v>28.5</v>
      </c>
    </row>
    <row r="37" spans="1:13" ht="13.5" thickTop="1">
      <c r="A37" s="1413"/>
      <c r="B37" s="1195">
        <v>2015</v>
      </c>
      <c r="C37" s="1193">
        <v>20.5</v>
      </c>
      <c r="D37" s="1193">
        <v>18.5</v>
      </c>
      <c r="E37" s="1194">
        <v>1.1000000000000001</v>
      </c>
      <c r="F37" s="1194">
        <v>0.1</v>
      </c>
      <c r="G37" s="1194">
        <v>0.4</v>
      </c>
      <c r="H37" s="1194">
        <v>4.9000000000000004</v>
      </c>
      <c r="I37" s="1194">
        <v>2.6</v>
      </c>
      <c r="J37" s="1193">
        <v>27.1</v>
      </c>
      <c r="K37" s="1193">
        <v>47.8</v>
      </c>
      <c r="L37" s="1193">
        <v>31.4</v>
      </c>
    </row>
    <row r="38" spans="1:13">
      <c r="A38" s="1192"/>
      <c r="B38" s="1191">
        <v>2016</v>
      </c>
      <c r="C38" s="1047">
        <v>21.9</v>
      </c>
      <c r="D38" s="1047">
        <v>18.899999999999999</v>
      </c>
      <c r="E38" s="1190">
        <v>1.2</v>
      </c>
      <c r="F38" s="1190">
        <v>0.2</v>
      </c>
      <c r="G38" s="1190">
        <v>0.6</v>
      </c>
      <c r="H38" s="1190">
        <v>5.2</v>
      </c>
      <c r="I38" s="1190">
        <v>2.4</v>
      </c>
      <c r="J38" s="1047">
        <v>22.6</v>
      </c>
      <c r="K38" s="1047">
        <v>45.5</v>
      </c>
      <c r="L38" s="1047">
        <v>30.6</v>
      </c>
    </row>
    <row r="39" spans="1:13">
      <c r="A39" s="1189"/>
      <c r="B39" s="1188">
        <v>2017</v>
      </c>
      <c r="C39" s="1052">
        <v>23.2</v>
      </c>
      <c r="D39" s="1052">
        <v>21.3</v>
      </c>
      <c r="E39" s="1187">
        <v>1.6</v>
      </c>
      <c r="F39" s="1187">
        <v>0.3</v>
      </c>
      <c r="G39" s="1187">
        <v>0.3</v>
      </c>
      <c r="H39" s="1187">
        <v>4</v>
      </c>
      <c r="I39" s="1187">
        <v>2.1</v>
      </c>
      <c r="J39" s="1052">
        <v>21.5</v>
      </c>
      <c r="K39" s="1052">
        <v>47.9</v>
      </c>
      <c r="L39" s="1052">
        <v>32.4</v>
      </c>
    </row>
    <row r="40" spans="1:13">
      <c r="A40" s="1414"/>
      <c r="B40" s="1415">
        <v>2018</v>
      </c>
      <c r="C40" s="1416">
        <v>22.6</v>
      </c>
      <c r="D40" s="1416">
        <v>20.8</v>
      </c>
      <c r="E40" s="1417">
        <v>1.2</v>
      </c>
      <c r="F40" s="1417">
        <v>0.2</v>
      </c>
      <c r="G40" s="1417">
        <v>0.3</v>
      </c>
      <c r="H40" s="1417">
        <v>3.5</v>
      </c>
      <c r="I40" s="1417">
        <v>1.6</v>
      </c>
      <c r="J40" s="1416">
        <v>17.600000000000001</v>
      </c>
      <c r="K40" s="1416">
        <v>45.2</v>
      </c>
      <c r="L40" s="1416">
        <v>28.2</v>
      </c>
    </row>
    <row r="41" spans="1:13" s="333" customFormat="1" ht="12.6" customHeight="1">
      <c r="A41" s="2511" t="s">
        <v>1496</v>
      </c>
      <c r="B41" s="2332"/>
      <c r="C41" s="2332"/>
      <c r="D41" s="2332"/>
      <c r="E41" s="2332"/>
      <c r="F41" s="2332"/>
      <c r="G41" s="2332"/>
      <c r="H41" s="2332"/>
      <c r="I41" s="2332"/>
      <c r="J41" s="2332"/>
      <c r="K41" s="2332"/>
      <c r="L41" s="2332"/>
      <c r="M41" s="332"/>
    </row>
    <row r="42" spans="1:13" s="252" customFormat="1" ht="12.6" customHeight="1">
      <c r="A42" s="2512" t="s">
        <v>1495</v>
      </c>
      <c r="B42" s="2513"/>
      <c r="C42" s="2513"/>
      <c r="D42" s="2513"/>
      <c r="E42" s="2513"/>
      <c r="F42" s="2513"/>
      <c r="G42" s="2513"/>
      <c r="H42" s="2513"/>
      <c r="I42" s="2513"/>
      <c r="J42" s="2513"/>
      <c r="K42" s="2513"/>
      <c r="L42" s="2513"/>
      <c r="M42" s="253"/>
    </row>
    <row r="43" spans="1:13" ht="12.6" customHeight="1">
      <c r="A43" s="2501" t="s">
        <v>677</v>
      </c>
      <c r="B43" s="2502"/>
      <c r="C43" s="2502"/>
      <c r="D43" s="2502"/>
      <c r="E43" s="2502"/>
      <c r="F43" s="2502"/>
      <c r="G43" s="2502"/>
      <c r="H43" s="2502"/>
      <c r="I43" s="2502"/>
      <c r="J43" s="2502"/>
      <c r="K43" s="2502"/>
      <c r="L43" s="2502"/>
      <c r="M43" s="1374"/>
    </row>
    <row r="44" spans="1:13" ht="24" customHeight="1">
      <c r="A44" s="2501" t="s">
        <v>1505</v>
      </c>
      <c r="B44" s="2502"/>
      <c r="C44" s="2502"/>
      <c r="D44" s="2502"/>
      <c r="E44" s="2502"/>
      <c r="F44" s="2502"/>
      <c r="G44" s="2502"/>
      <c r="H44" s="2502"/>
      <c r="I44" s="2502"/>
      <c r="J44" s="2502"/>
      <c r="K44" s="2502"/>
      <c r="L44" s="2502"/>
      <c r="M44" s="1374"/>
    </row>
    <row r="45" spans="1:13" ht="12.6" customHeight="1">
      <c r="A45" s="2501" t="s">
        <v>678</v>
      </c>
      <c r="B45" s="2502"/>
      <c r="C45" s="2502"/>
      <c r="D45" s="2502"/>
      <c r="E45" s="2502"/>
      <c r="F45" s="2502"/>
      <c r="G45" s="2502"/>
      <c r="H45" s="2502"/>
      <c r="I45" s="2502"/>
      <c r="J45" s="2502"/>
      <c r="K45" s="2502"/>
      <c r="L45" s="2502"/>
      <c r="M45" s="1374"/>
    </row>
    <row r="46" spans="1:13" s="1383" customFormat="1" ht="24.95" customHeight="1">
      <c r="A46" s="2501" t="s">
        <v>1430</v>
      </c>
      <c r="B46" s="2502"/>
      <c r="C46" s="2502"/>
      <c r="D46" s="2502"/>
      <c r="E46" s="2502"/>
      <c r="F46" s="2502"/>
      <c r="G46" s="2502"/>
      <c r="H46" s="2502"/>
      <c r="I46" s="2502"/>
      <c r="J46" s="2502"/>
      <c r="K46" s="2502"/>
      <c r="L46" s="2502"/>
      <c r="M46" s="1374"/>
    </row>
    <row r="47" spans="1:13" ht="25.15" customHeight="1">
      <c r="A47" s="1374" t="s">
        <v>505</v>
      </c>
      <c r="B47" s="2332" t="s">
        <v>1886</v>
      </c>
      <c r="C47" s="2502"/>
      <c r="D47" s="2502"/>
      <c r="E47" s="2502"/>
      <c r="F47" s="2502"/>
      <c r="G47" s="2502"/>
      <c r="H47" s="2502"/>
      <c r="I47" s="2502"/>
      <c r="J47" s="2502"/>
      <c r="K47" s="2502"/>
      <c r="L47" s="2502"/>
      <c r="M47" s="1374"/>
    </row>
  </sheetData>
  <mergeCells count="12">
    <mergeCell ref="B47:L47"/>
    <mergeCell ref="A1:M1"/>
    <mergeCell ref="A3:B3"/>
    <mergeCell ref="A4:L4"/>
    <mergeCell ref="A5:L5"/>
    <mergeCell ref="A23:L23"/>
    <mergeCell ref="A41:L41"/>
    <mergeCell ref="A42:L42"/>
    <mergeCell ref="A43:L43"/>
    <mergeCell ref="A44:L44"/>
    <mergeCell ref="A45:L45"/>
    <mergeCell ref="A46:L46"/>
  </mergeCells>
  <pageMargins left="0.75" right="0.75" top="1" bottom="1" header="0.5" footer="0.5"/>
  <pageSetup orientation="landscape" horizontalDpi="1200" verticalDpi="12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pageSetUpPr fitToPage="1"/>
  </sheetPr>
  <dimension ref="A1:Z34"/>
  <sheetViews>
    <sheetView showGridLines="0" zoomScaleNormal="100" workbookViewId="0">
      <selection sqref="A1:Y1"/>
    </sheetView>
  </sheetViews>
  <sheetFormatPr defaultColWidth="9.140625" defaultRowHeight="12.75"/>
  <cols>
    <col min="1" max="1" width="4.5703125" style="214" customWidth="1"/>
    <col min="2" max="2" width="2.5703125" style="214" customWidth="1"/>
    <col min="3" max="3" width="8.5703125" style="226" customWidth="1"/>
    <col min="4" max="4" width="7.7109375" style="226" customWidth="1"/>
    <col min="5" max="25" width="7.7109375" style="214" customWidth="1"/>
    <col min="26" max="26" width="9.140625" style="214"/>
    <col min="27" max="27" width="11.5703125" style="214" bestFit="1" customWidth="1"/>
    <col min="28" max="16384" width="9.140625" style="214"/>
  </cols>
  <sheetData>
    <row r="1" spans="1:25">
      <c r="A1" s="2516" t="s">
        <v>1890</v>
      </c>
      <c r="B1" s="2517"/>
      <c r="C1" s="2517"/>
      <c r="D1" s="2517"/>
      <c r="E1" s="2517"/>
      <c r="F1" s="2517"/>
      <c r="G1" s="2517"/>
      <c r="H1" s="2517"/>
      <c r="I1" s="2517"/>
      <c r="J1" s="2517"/>
      <c r="K1" s="2517"/>
      <c r="L1" s="2517"/>
      <c r="M1" s="2517"/>
      <c r="N1" s="2517"/>
      <c r="O1" s="2517"/>
      <c r="P1" s="2517"/>
      <c r="Q1" s="2517"/>
      <c r="R1" s="2517"/>
      <c r="S1" s="2517"/>
      <c r="T1" s="2517"/>
      <c r="U1" s="2517"/>
      <c r="V1" s="2517"/>
      <c r="W1" s="2517"/>
      <c r="X1" s="2517"/>
      <c r="Y1" s="2517"/>
    </row>
    <row r="2" spans="1:25" ht="13.5" customHeight="1">
      <c r="A2" s="2518"/>
      <c r="B2" s="2519"/>
      <c r="C2" s="2520"/>
      <c r="D2" s="2339" t="s">
        <v>1352</v>
      </c>
      <c r="E2" s="2339"/>
      <c r="F2" s="2339"/>
      <c r="G2" s="2339"/>
      <c r="H2" s="2339"/>
      <c r="I2" s="2339"/>
      <c r="J2" s="2339"/>
      <c r="K2" s="2339"/>
      <c r="L2" s="2339"/>
      <c r="M2" s="2339"/>
      <c r="N2" s="2339"/>
      <c r="O2" s="2339" t="s">
        <v>1353</v>
      </c>
      <c r="P2" s="2339"/>
      <c r="Q2" s="2339"/>
      <c r="R2" s="2339"/>
      <c r="S2" s="2523"/>
      <c r="T2" s="2523"/>
      <c r="U2" s="2523"/>
      <c r="V2" s="2523"/>
      <c r="W2" s="2523"/>
      <c r="X2" s="2523"/>
      <c r="Y2" s="2523"/>
    </row>
    <row r="3" spans="1:25" ht="24">
      <c r="A3" s="2521"/>
      <c r="B3" s="2521"/>
      <c r="C3" s="2522"/>
      <c r="D3" s="1181" t="s">
        <v>294</v>
      </c>
      <c r="E3" s="1173" t="s">
        <v>293</v>
      </c>
      <c r="F3" s="1173" t="s">
        <v>296</v>
      </c>
      <c r="G3" s="1173" t="s">
        <v>295</v>
      </c>
      <c r="H3" s="1173" t="s">
        <v>787</v>
      </c>
      <c r="I3" s="1177" t="s">
        <v>1186</v>
      </c>
      <c r="J3" s="1173" t="s">
        <v>1127</v>
      </c>
      <c r="K3" s="1173">
        <v>2015</v>
      </c>
      <c r="L3" s="1173">
        <v>2016</v>
      </c>
      <c r="M3" s="1173">
        <v>2017</v>
      </c>
      <c r="N3" s="1173">
        <v>2018</v>
      </c>
      <c r="O3" s="1173" t="s">
        <v>294</v>
      </c>
      <c r="P3" s="1173" t="s">
        <v>293</v>
      </c>
      <c r="Q3" s="1173" t="s">
        <v>296</v>
      </c>
      <c r="R3" s="1173" t="s">
        <v>295</v>
      </c>
      <c r="S3" s="1177" t="s">
        <v>787</v>
      </c>
      <c r="T3" s="1177" t="s">
        <v>1186</v>
      </c>
      <c r="U3" s="1177" t="s">
        <v>1127</v>
      </c>
      <c r="V3" s="1177">
        <v>2015</v>
      </c>
      <c r="W3" s="1177">
        <v>2016</v>
      </c>
      <c r="X3" s="1177">
        <v>2017</v>
      </c>
      <c r="Y3" s="1177">
        <v>2018</v>
      </c>
    </row>
    <row r="4" spans="1:25" ht="15" customHeight="1">
      <c r="A4" s="2524" t="s">
        <v>297</v>
      </c>
      <c r="B4" s="2525"/>
      <c r="C4" s="2526"/>
      <c r="D4" s="1202"/>
      <c r="E4" s="1202"/>
      <c r="F4" s="1202"/>
      <c r="G4" s="1202"/>
      <c r="H4" s="1203"/>
      <c r="I4" s="1203"/>
      <c r="J4" s="1203"/>
      <c r="K4" s="1204"/>
      <c r="L4" s="1205"/>
      <c r="M4" s="1205"/>
      <c r="N4" s="1206"/>
      <c r="O4" s="1202"/>
      <c r="P4" s="1202"/>
      <c r="Q4" s="1202"/>
      <c r="R4" s="1202"/>
      <c r="S4" s="1202"/>
      <c r="T4" s="1202"/>
      <c r="U4" s="1202"/>
      <c r="V4" s="1204"/>
      <c r="W4" s="1205"/>
      <c r="X4" s="1205"/>
      <c r="Y4" s="1205"/>
    </row>
    <row r="5" spans="1:25" ht="15" customHeight="1">
      <c r="A5" s="2323" t="s">
        <v>2</v>
      </c>
      <c r="B5" s="2323"/>
      <c r="C5" s="2515"/>
      <c r="D5" s="1167">
        <v>105</v>
      </c>
      <c r="E5" s="1167">
        <v>97</v>
      </c>
      <c r="F5" s="1167">
        <v>136</v>
      </c>
      <c r="G5" s="1167">
        <v>113</v>
      </c>
      <c r="H5" s="1167">
        <v>113</v>
      </c>
      <c r="I5" s="1167">
        <v>130</v>
      </c>
      <c r="J5" s="1167">
        <v>123</v>
      </c>
      <c r="K5" s="1207">
        <v>109</v>
      </c>
      <c r="L5" s="1167">
        <v>143</v>
      </c>
      <c r="M5" s="1167">
        <v>194</v>
      </c>
      <c r="N5" s="1208">
        <v>128</v>
      </c>
      <c r="O5" s="1190">
        <v>4.3</v>
      </c>
      <c r="P5" s="1190">
        <v>3.9</v>
      </c>
      <c r="Q5" s="1190">
        <v>5.2</v>
      </c>
      <c r="R5" s="1190">
        <v>4.5</v>
      </c>
      <c r="S5" s="1190">
        <v>5</v>
      </c>
      <c r="T5" s="1190">
        <v>5.9</v>
      </c>
      <c r="U5" s="1190">
        <v>5.3</v>
      </c>
      <c r="V5" s="1057">
        <v>4.7</v>
      </c>
      <c r="W5" s="1047">
        <v>6.3</v>
      </c>
      <c r="X5" s="1047">
        <v>8.5</v>
      </c>
      <c r="Y5" s="1047">
        <v>5.4</v>
      </c>
    </row>
    <row r="6" spans="1:25" ht="15" customHeight="1">
      <c r="A6" s="2529" t="s">
        <v>299</v>
      </c>
      <c r="B6" s="2529"/>
      <c r="C6" s="2530"/>
      <c r="D6" s="1101">
        <v>12</v>
      </c>
      <c r="E6" s="1101">
        <v>9</v>
      </c>
      <c r="F6" s="1209">
        <v>20</v>
      </c>
      <c r="G6" s="1101">
        <v>14</v>
      </c>
      <c r="H6" s="1101">
        <v>12</v>
      </c>
      <c r="I6" s="1101">
        <v>11</v>
      </c>
      <c r="J6" s="1101" t="s">
        <v>539</v>
      </c>
      <c r="K6" s="1210" t="s">
        <v>539</v>
      </c>
      <c r="L6" s="1101" t="s">
        <v>539</v>
      </c>
      <c r="M6" s="1101" t="s">
        <v>539</v>
      </c>
      <c r="N6" s="1211" t="s">
        <v>539</v>
      </c>
      <c r="O6" s="1187">
        <v>12.8</v>
      </c>
      <c r="P6" s="1187">
        <v>12.3</v>
      </c>
      <c r="Q6" s="1187">
        <v>22.6</v>
      </c>
      <c r="R6" s="1187">
        <v>15.8</v>
      </c>
      <c r="S6" s="1187">
        <v>20.9</v>
      </c>
      <c r="T6" s="1187">
        <v>18.3</v>
      </c>
      <c r="U6" s="1187" t="s">
        <v>539</v>
      </c>
      <c r="V6" s="1053" t="s">
        <v>539</v>
      </c>
      <c r="W6" s="1052" t="s">
        <v>539</v>
      </c>
      <c r="X6" s="1052" t="s">
        <v>539</v>
      </c>
      <c r="Y6" s="1052" t="s">
        <v>539</v>
      </c>
    </row>
    <row r="7" spans="1:25" ht="15" customHeight="1">
      <c r="A7" s="2529" t="s">
        <v>300</v>
      </c>
      <c r="B7" s="2529"/>
      <c r="C7" s="2530"/>
      <c r="D7" s="1209">
        <v>71</v>
      </c>
      <c r="E7" s="1209">
        <v>63</v>
      </c>
      <c r="F7" s="1209">
        <v>70</v>
      </c>
      <c r="G7" s="1209">
        <v>65</v>
      </c>
      <c r="H7" s="1209">
        <v>71</v>
      </c>
      <c r="I7" s="1209">
        <v>74</v>
      </c>
      <c r="J7" s="1209">
        <v>74</v>
      </c>
      <c r="K7" s="1212">
        <v>62</v>
      </c>
      <c r="L7" s="1209">
        <v>57</v>
      </c>
      <c r="M7" s="1209">
        <v>77</v>
      </c>
      <c r="N7" s="1213">
        <v>67</v>
      </c>
      <c r="O7" s="1187">
        <v>7.5</v>
      </c>
      <c r="P7" s="1187">
        <v>7</v>
      </c>
      <c r="Q7" s="1187">
        <v>7.3</v>
      </c>
      <c r="R7" s="1187">
        <v>7.1</v>
      </c>
      <c r="S7" s="1187">
        <v>8.1999999999999993</v>
      </c>
      <c r="T7" s="1187">
        <v>9</v>
      </c>
      <c r="U7" s="1187">
        <v>9.1</v>
      </c>
      <c r="V7" s="1053">
        <v>7.4</v>
      </c>
      <c r="W7" s="1052">
        <v>8.6</v>
      </c>
      <c r="X7" s="1052">
        <v>11</v>
      </c>
      <c r="Y7" s="1052">
        <v>10</v>
      </c>
    </row>
    <row r="8" spans="1:25" ht="15" customHeight="1">
      <c r="A8" s="2529" t="s">
        <v>301</v>
      </c>
      <c r="B8" s="2529"/>
      <c r="C8" s="2530"/>
      <c r="D8" s="1209">
        <v>22</v>
      </c>
      <c r="E8" s="1209">
        <v>24</v>
      </c>
      <c r="F8" s="1209">
        <v>46</v>
      </c>
      <c r="G8" s="1209">
        <v>34</v>
      </c>
      <c r="H8" s="1209">
        <v>30</v>
      </c>
      <c r="I8" s="1209">
        <v>45</v>
      </c>
      <c r="J8" s="1209">
        <v>40</v>
      </c>
      <c r="K8" s="1212">
        <v>37</v>
      </c>
      <c r="L8" s="1209">
        <v>81</v>
      </c>
      <c r="M8" s="1209">
        <v>111</v>
      </c>
      <c r="N8" s="1213">
        <v>60</v>
      </c>
      <c r="O8" s="1187">
        <v>1.6</v>
      </c>
      <c r="P8" s="1187">
        <v>1.6</v>
      </c>
      <c r="Q8" s="1187">
        <v>3</v>
      </c>
      <c r="R8" s="1187">
        <v>2.2999999999999998</v>
      </c>
      <c r="S8" s="1187">
        <v>2.2000000000000002</v>
      </c>
      <c r="T8" s="1187">
        <v>3.4</v>
      </c>
      <c r="U8" s="1187">
        <v>2.7</v>
      </c>
      <c r="V8" s="1053">
        <v>2.6</v>
      </c>
      <c r="W8" s="1052">
        <v>5.2</v>
      </c>
      <c r="X8" s="1052">
        <v>7.2</v>
      </c>
      <c r="Y8" s="1052">
        <v>3.6</v>
      </c>
    </row>
    <row r="9" spans="1:25" ht="15" customHeight="1">
      <c r="A9" s="2323" t="s">
        <v>360</v>
      </c>
      <c r="B9" s="2323"/>
      <c r="C9" s="2515"/>
      <c r="D9" s="1214">
        <v>438</v>
      </c>
      <c r="E9" s="1214">
        <v>413</v>
      </c>
      <c r="F9" s="1214">
        <v>426</v>
      </c>
      <c r="G9" s="1214">
        <v>381</v>
      </c>
      <c r="H9" s="1167">
        <v>401</v>
      </c>
      <c r="I9" s="1167">
        <v>352</v>
      </c>
      <c r="J9" s="1167">
        <v>301</v>
      </c>
      <c r="K9" s="1207">
        <v>314</v>
      </c>
      <c r="L9" s="1167">
        <v>226</v>
      </c>
      <c r="M9" s="1167">
        <v>313</v>
      </c>
      <c r="N9" s="1208">
        <v>258</v>
      </c>
      <c r="O9" s="1190">
        <v>18</v>
      </c>
      <c r="P9" s="1190">
        <v>16.600000000000001</v>
      </c>
      <c r="Q9" s="1190">
        <v>16.399999999999999</v>
      </c>
      <c r="R9" s="1190">
        <v>15.2</v>
      </c>
      <c r="S9" s="1190">
        <v>17.600000000000001</v>
      </c>
      <c r="T9" s="1190">
        <v>15.9</v>
      </c>
      <c r="U9" s="1190">
        <v>13.1</v>
      </c>
      <c r="V9" s="1057">
        <v>13.6</v>
      </c>
      <c r="W9" s="1047">
        <v>10</v>
      </c>
      <c r="X9" s="1047">
        <v>13.8</v>
      </c>
      <c r="Y9" s="1047">
        <v>11</v>
      </c>
    </row>
    <row r="10" spans="1:25" ht="15" customHeight="1">
      <c r="A10" s="2529" t="s">
        <v>299</v>
      </c>
      <c r="B10" s="2529"/>
      <c r="C10" s="2530"/>
      <c r="D10" s="1209">
        <v>25</v>
      </c>
      <c r="E10" s="1209">
        <v>17</v>
      </c>
      <c r="F10" s="1209">
        <v>21</v>
      </c>
      <c r="G10" s="1209">
        <v>18</v>
      </c>
      <c r="H10" s="1101" t="s">
        <v>539</v>
      </c>
      <c r="I10" s="1101" t="s">
        <v>539</v>
      </c>
      <c r="J10" s="1101" t="s">
        <v>539</v>
      </c>
      <c r="K10" s="1210" t="s">
        <v>539</v>
      </c>
      <c r="L10" s="1101" t="s">
        <v>539</v>
      </c>
      <c r="M10" s="1101" t="s">
        <v>539</v>
      </c>
      <c r="N10" s="1211" t="s">
        <v>539</v>
      </c>
      <c r="O10" s="1187">
        <v>25.9</v>
      </c>
      <c r="P10" s="1187">
        <v>22.3</v>
      </c>
      <c r="Q10" s="1187">
        <v>24.3</v>
      </c>
      <c r="R10" s="1187">
        <v>20.7</v>
      </c>
      <c r="S10" s="1187" t="s">
        <v>539</v>
      </c>
      <c r="T10" s="266" t="s">
        <v>539</v>
      </c>
      <c r="U10" s="266" t="s">
        <v>539</v>
      </c>
      <c r="V10" s="1215" t="s">
        <v>539</v>
      </c>
      <c r="W10" s="1069" t="s">
        <v>539</v>
      </c>
      <c r="X10" s="1069" t="s">
        <v>539</v>
      </c>
      <c r="Y10" s="1069" t="s">
        <v>539</v>
      </c>
    </row>
    <row r="11" spans="1:25" ht="15" customHeight="1">
      <c r="A11" s="2529" t="s">
        <v>300</v>
      </c>
      <c r="B11" s="2529"/>
      <c r="C11" s="2530"/>
      <c r="D11" s="1209">
        <v>263</v>
      </c>
      <c r="E11" s="1209">
        <v>240</v>
      </c>
      <c r="F11" s="1209">
        <v>224</v>
      </c>
      <c r="G11" s="1209">
        <v>204</v>
      </c>
      <c r="H11" s="1209">
        <v>194</v>
      </c>
      <c r="I11" s="1209">
        <v>172</v>
      </c>
      <c r="J11" s="1209">
        <v>155</v>
      </c>
      <c r="K11" s="1212">
        <v>190</v>
      </c>
      <c r="L11" s="1209">
        <v>84</v>
      </c>
      <c r="M11" s="1209">
        <v>135</v>
      </c>
      <c r="N11" s="1213">
        <v>115</v>
      </c>
      <c r="O11" s="1187">
        <v>27.8</v>
      </c>
      <c r="P11" s="1187">
        <v>26.4</v>
      </c>
      <c r="Q11" s="1187">
        <v>23.3</v>
      </c>
      <c r="R11" s="1187">
        <v>22.2</v>
      </c>
      <c r="S11" s="1187">
        <v>22.4</v>
      </c>
      <c r="T11" s="1187">
        <v>20.9</v>
      </c>
      <c r="U11" s="1187">
        <v>19.2</v>
      </c>
      <c r="V11" s="1053">
        <v>22.9</v>
      </c>
      <c r="W11" s="1052">
        <v>12.6</v>
      </c>
      <c r="X11" s="1052">
        <v>19.100000000000001</v>
      </c>
      <c r="Y11" s="1052">
        <v>17.100000000000001</v>
      </c>
    </row>
    <row r="12" spans="1:25" ht="15" customHeight="1">
      <c r="A12" s="2529" t="s">
        <v>301</v>
      </c>
      <c r="B12" s="2529"/>
      <c r="C12" s="2530"/>
      <c r="D12" s="1209">
        <v>149</v>
      </c>
      <c r="E12" s="1209">
        <v>157</v>
      </c>
      <c r="F12" s="1209">
        <v>180</v>
      </c>
      <c r="G12" s="1209">
        <v>159</v>
      </c>
      <c r="H12" s="1209">
        <v>194</v>
      </c>
      <c r="I12" s="1209">
        <v>166</v>
      </c>
      <c r="J12" s="1209">
        <v>138</v>
      </c>
      <c r="K12" s="1212">
        <v>115</v>
      </c>
      <c r="L12" s="1209">
        <v>142</v>
      </c>
      <c r="M12" s="1209">
        <v>176</v>
      </c>
      <c r="N12" s="1213">
        <v>142</v>
      </c>
      <c r="O12" s="1187">
        <v>10.8</v>
      </c>
      <c r="P12" s="1187">
        <v>10.4</v>
      </c>
      <c r="Q12" s="1187">
        <v>11.6</v>
      </c>
      <c r="R12" s="1187">
        <v>10.6</v>
      </c>
      <c r="S12" s="1187">
        <v>14.3</v>
      </c>
      <c r="T12" s="1187">
        <v>12.5</v>
      </c>
      <c r="U12" s="1187">
        <v>9.5</v>
      </c>
      <c r="V12" s="1053">
        <v>8.1</v>
      </c>
      <c r="W12" s="1052">
        <v>9.1</v>
      </c>
      <c r="X12" s="1052">
        <v>11.4</v>
      </c>
      <c r="Y12" s="1052">
        <v>8.6</v>
      </c>
    </row>
    <row r="13" spans="1:25" ht="15" customHeight="1">
      <c r="A13" s="2323" t="s">
        <v>541</v>
      </c>
      <c r="B13" s="2323"/>
      <c r="C13" s="2515"/>
      <c r="D13" s="1214">
        <v>238</v>
      </c>
      <c r="E13" s="1214">
        <v>300</v>
      </c>
      <c r="F13" s="1214">
        <v>302</v>
      </c>
      <c r="G13" s="1214">
        <v>249</v>
      </c>
      <c r="H13" s="1167">
        <v>214</v>
      </c>
      <c r="I13" s="1167">
        <v>187</v>
      </c>
      <c r="J13" s="1167">
        <v>214</v>
      </c>
      <c r="K13" s="1207">
        <v>214</v>
      </c>
      <c r="L13" s="1167">
        <v>187</v>
      </c>
      <c r="M13" s="1167">
        <v>261</v>
      </c>
      <c r="N13" s="1208">
        <v>233</v>
      </c>
      <c r="O13" s="1190">
        <v>9.8000000000000007</v>
      </c>
      <c r="P13" s="1190">
        <v>12.1</v>
      </c>
      <c r="Q13" s="1190">
        <v>11.6</v>
      </c>
      <c r="R13" s="1190">
        <v>9.9</v>
      </c>
      <c r="S13" s="1190">
        <v>9.4</v>
      </c>
      <c r="T13" s="1190">
        <v>8.5</v>
      </c>
      <c r="U13" s="1190">
        <v>9.3000000000000007</v>
      </c>
      <c r="V13" s="1057">
        <v>9.3000000000000007</v>
      </c>
      <c r="W13" s="1047">
        <v>8.3000000000000007</v>
      </c>
      <c r="X13" s="1047">
        <v>11.5</v>
      </c>
      <c r="Y13" s="1047">
        <v>9.9</v>
      </c>
    </row>
    <row r="14" spans="1:25" ht="15" customHeight="1">
      <c r="A14" s="2529" t="s">
        <v>299</v>
      </c>
      <c r="B14" s="2529"/>
      <c r="C14" s="2530"/>
      <c r="D14" s="1209">
        <v>14</v>
      </c>
      <c r="E14" s="1209">
        <v>10</v>
      </c>
      <c r="F14" s="1209">
        <v>14</v>
      </c>
      <c r="G14" s="1209">
        <v>15</v>
      </c>
      <c r="H14" s="1101">
        <v>5</v>
      </c>
      <c r="I14" s="1101">
        <v>8</v>
      </c>
      <c r="J14" s="1101" t="s">
        <v>539</v>
      </c>
      <c r="K14" s="1210" t="s">
        <v>539</v>
      </c>
      <c r="L14" s="1101" t="s">
        <v>539</v>
      </c>
      <c r="M14" s="1101" t="s">
        <v>539</v>
      </c>
      <c r="N14" s="1211" t="s">
        <v>539</v>
      </c>
      <c r="O14" s="1187">
        <v>14.5</v>
      </c>
      <c r="P14" s="1187">
        <v>13.9</v>
      </c>
      <c r="Q14" s="1187">
        <v>15.8</v>
      </c>
      <c r="R14" s="1187">
        <v>16.7</v>
      </c>
      <c r="S14" s="1187">
        <v>8.8000000000000007</v>
      </c>
      <c r="T14" s="1216">
        <v>13.4</v>
      </c>
      <c r="U14" s="266" t="s">
        <v>539</v>
      </c>
      <c r="V14" s="1215" t="s">
        <v>539</v>
      </c>
      <c r="W14" s="1069" t="s">
        <v>539</v>
      </c>
      <c r="X14" s="1069" t="s">
        <v>539</v>
      </c>
      <c r="Y14" s="1069" t="s">
        <v>539</v>
      </c>
    </row>
    <row r="15" spans="1:25" ht="15" customHeight="1">
      <c r="A15" s="2529" t="s">
        <v>300</v>
      </c>
      <c r="B15" s="2529"/>
      <c r="C15" s="2530"/>
      <c r="D15" s="1209">
        <v>100</v>
      </c>
      <c r="E15" s="1209">
        <v>88</v>
      </c>
      <c r="F15" s="1209">
        <v>94</v>
      </c>
      <c r="G15" s="1209">
        <v>89</v>
      </c>
      <c r="H15" s="1209">
        <v>71</v>
      </c>
      <c r="I15" s="1209">
        <v>60</v>
      </c>
      <c r="J15" s="1209">
        <v>49</v>
      </c>
      <c r="K15" s="1212">
        <v>98</v>
      </c>
      <c r="L15" s="1209">
        <v>43</v>
      </c>
      <c r="M15" s="1209">
        <v>75</v>
      </c>
      <c r="N15" s="1213">
        <v>75</v>
      </c>
      <c r="O15" s="1187">
        <v>10.5</v>
      </c>
      <c r="P15" s="1187">
        <v>9.6999999999999993</v>
      </c>
      <c r="Q15" s="1187">
        <v>9.8000000000000007</v>
      </c>
      <c r="R15" s="1187">
        <v>9.8000000000000007</v>
      </c>
      <c r="S15" s="1187">
        <v>8.1999999999999993</v>
      </c>
      <c r="T15" s="1187">
        <v>7.3</v>
      </c>
      <c r="U15" s="1187">
        <v>6.1</v>
      </c>
      <c r="V15" s="1053">
        <v>11.8</v>
      </c>
      <c r="W15" s="1052">
        <v>6.5</v>
      </c>
      <c r="X15" s="1052">
        <v>10.6</v>
      </c>
      <c r="Y15" s="1052">
        <v>11.2</v>
      </c>
    </row>
    <row r="16" spans="1:25" ht="15" customHeight="1">
      <c r="A16" s="2529" t="s">
        <v>301</v>
      </c>
      <c r="B16" s="2529"/>
      <c r="C16" s="2530"/>
      <c r="D16" s="1209">
        <v>124</v>
      </c>
      <c r="E16" s="1209">
        <v>202</v>
      </c>
      <c r="F16" s="1209">
        <v>194</v>
      </c>
      <c r="G16" s="1209">
        <v>145</v>
      </c>
      <c r="H16" s="1209">
        <v>138</v>
      </c>
      <c r="I16" s="1209">
        <v>119</v>
      </c>
      <c r="J16" s="1209">
        <v>160</v>
      </c>
      <c r="K16" s="1212">
        <v>111</v>
      </c>
      <c r="L16" s="1209">
        <v>141</v>
      </c>
      <c r="M16" s="1209">
        <v>181</v>
      </c>
      <c r="N16" s="1213">
        <v>158</v>
      </c>
      <c r="O16" s="1187">
        <v>8.9</v>
      </c>
      <c r="P16" s="1187">
        <v>13.5</v>
      </c>
      <c r="Q16" s="1187">
        <v>12.5</v>
      </c>
      <c r="R16" s="1187">
        <v>9.6</v>
      </c>
      <c r="S16" s="1187">
        <v>10.199999999999999</v>
      </c>
      <c r="T16" s="1187">
        <v>9</v>
      </c>
      <c r="U16" s="1187">
        <v>11</v>
      </c>
      <c r="V16" s="1053">
        <v>7.8</v>
      </c>
      <c r="W16" s="1052">
        <v>9.1</v>
      </c>
      <c r="X16" s="1052">
        <v>11.7</v>
      </c>
      <c r="Y16" s="1052">
        <v>9.5</v>
      </c>
    </row>
    <row r="17" spans="1:25" ht="15" customHeight="1">
      <c r="A17" s="2509" t="s">
        <v>298</v>
      </c>
      <c r="B17" s="2527"/>
      <c r="C17" s="2528"/>
      <c r="D17" s="1217"/>
      <c r="E17" s="1217"/>
      <c r="F17" s="1217"/>
      <c r="G17" s="1217"/>
      <c r="H17" s="1217"/>
      <c r="I17" s="1217"/>
      <c r="J17" s="1217"/>
      <c r="K17" s="1218"/>
      <c r="L17" s="1217"/>
      <c r="M17" s="1217"/>
      <c r="N17" s="1219"/>
      <c r="O17" s="1220"/>
      <c r="P17" s="1220"/>
      <c r="Q17" s="1220"/>
      <c r="R17" s="1220"/>
      <c r="S17" s="1220"/>
      <c r="T17" s="1220"/>
      <c r="U17" s="1220"/>
      <c r="V17" s="1221"/>
      <c r="W17" s="1222"/>
      <c r="X17" s="1222"/>
      <c r="Y17" s="1222"/>
    </row>
    <row r="18" spans="1:25" ht="15" customHeight="1">
      <c r="A18" s="2323" t="s">
        <v>2</v>
      </c>
      <c r="B18" s="2323"/>
      <c r="C18" s="2515"/>
      <c r="D18" s="1167">
        <v>6152</v>
      </c>
      <c r="E18" s="1167">
        <v>5836</v>
      </c>
      <c r="F18" s="1167">
        <v>5718</v>
      </c>
      <c r="G18" s="1167">
        <v>6253</v>
      </c>
      <c r="H18" s="1167">
        <v>6390</v>
      </c>
      <c r="I18" s="1167">
        <v>6415</v>
      </c>
      <c r="J18" s="1167">
        <v>7367</v>
      </c>
      <c r="K18" s="1207">
        <v>7577</v>
      </c>
      <c r="L18" s="1167">
        <v>8121</v>
      </c>
      <c r="M18" s="1167">
        <v>8604</v>
      </c>
      <c r="N18" s="1208">
        <v>9509</v>
      </c>
      <c r="O18" s="1190">
        <v>10.4</v>
      </c>
      <c r="P18" s="1190">
        <v>9.9</v>
      </c>
      <c r="Q18" s="1190">
        <v>9.6999999999999993</v>
      </c>
      <c r="R18" s="1190">
        <v>10.6</v>
      </c>
      <c r="S18" s="1190">
        <v>10.8</v>
      </c>
      <c r="T18" s="1190">
        <v>10.7</v>
      </c>
      <c r="U18" s="1190">
        <v>12.1</v>
      </c>
      <c r="V18" s="1057">
        <v>12.5</v>
      </c>
      <c r="W18" s="1047">
        <v>13.2</v>
      </c>
      <c r="X18" s="1047">
        <v>14</v>
      </c>
      <c r="Y18" s="1047">
        <v>15.4</v>
      </c>
    </row>
    <row r="19" spans="1:25" ht="15" customHeight="1">
      <c r="A19" s="2529" t="s">
        <v>299</v>
      </c>
      <c r="B19" s="2529"/>
      <c r="C19" s="2530"/>
      <c r="D19" s="1101">
        <v>975</v>
      </c>
      <c r="E19" s="1101">
        <v>884</v>
      </c>
      <c r="F19" s="1209">
        <v>832</v>
      </c>
      <c r="G19" s="1101">
        <v>806</v>
      </c>
      <c r="H19" s="1101">
        <v>848</v>
      </c>
      <c r="I19" s="1101">
        <v>852</v>
      </c>
      <c r="J19" s="1101">
        <v>781</v>
      </c>
      <c r="K19" s="1210">
        <v>817</v>
      </c>
      <c r="L19" s="1101">
        <v>748</v>
      </c>
      <c r="M19" s="1101">
        <v>800</v>
      </c>
      <c r="N19" s="1211">
        <v>777</v>
      </c>
      <c r="O19" s="1187">
        <v>16.5</v>
      </c>
      <c r="P19" s="1187">
        <v>14.7</v>
      </c>
      <c r="Q19" s="1187">
        <v>13.3</v>
      </c>
      <c r="R19" s="1187">
        <v>13.1</v>
      </c>
      <c r="S19" s="1187">
        <v>13.9</v>
      </c>
      <c r="T19" s="1187">
        <v>13.8</v>
      </c>
      <c r="U19" s="1187">
        <v>12.5</v>
      </c>
      <c r="V19" s="1053">
        <v>13.3</v>
      </c>
      <c r="W19" s="1052">
        <v>11.9</v>
      </c>
      <c r="X19" s="1052">
        <v>12.6</v>
      </c>
      <c r="Y19" s="1052">
        <v>12.5</v>
      </c>
    </row>
    <row r="20" spans="1:25" ht="15" customHeight="1">
      <c r="A20" s="2529" t="s">
        <v>300</v>
      </c>
      <c r="B20" s="2529"/>
      <c r="C20" s="2530"/>
      <c r="D20" s="1101">
        <v>2476</v>
      </c>
      <c r="E20" s="1101">
        <v>2425</v>
      </c>
      <c r="F20" s="1101">
        <v>2430</v>
      </c>
      <c r="G20" s="1101">
        <v>2624</v>
      </c>
      <c r="H20" s="1101">
        <v>2817</v>
      </c>
      <c r="I20" s="1101">
        <v>2866</v>
      </c>
      <c r="J20" s="1101">
        <v>3009</v>
      </c>
      <c r="K20" s="1210">
        <v>3143</v>
      </c>
      <c r="L20" s="1101">
        <v>3398</v>
      </c>
      <c r="M20" s="1101">
        <v>3496</v>
      </c>
      <c r="N20" s="1211">
        <v>3620</v>
      </c>
      <c r="O20" s="1187">
        <v>16.899999999999999</v>
      </c>
      <c r="P20" s="1187">
        <v>16.100000000000001</v>
      </c>
      <c r="Q20" s="1187">
        <v>16</v>
      </c>
      <c r="R20" s="1187">
        <v>16.899999999999999</v>
      </c>
      <c r="S20" s="1187">
        <v>17.600000000000001</v>
      </c>
      <c r="T20" s="1187">
        <v>17.600000000000001</v>
      </c>
      <c r="U20" s="1187">
        <v>18.3</v>
      </c>
      <c r="V20" s="1053">
        <v>19.100000000000001</v>
      </c>
      <c r="W20" s="1052">
        <v>20.7</v>
      </c>
      <c r="X20" s="1052">
        <v>21.5</v>
      </c>
      <c r="Y20" s="1052">
        <v>22.4</v>
      </c>
    </row>
    <row r="21" spans="1:25" ht="15" customHeight="1">
      <c r="A21" s="2529" t="s">
        <v>301</v>
      </c>
      <c r="B21" s="2529"/>
      <c r="C21" s="2530"/>
      <c r="D21" s="1101">
        <v>2701</v>
      </c>
      <c r="E21" s="1101">
        <v>2526</v>
      </c>
      <c r="F21" s="1101">
        <v>2456</v>
      </c>
      <c r="G21" s="1101">
        <v>2823</v>
      </c>
      <c r="H21" s="1101">
        <v>2726</v>
      </c>
      <c r="I21" s="1101">
        <v>2697</v>
      </c>
      <c r="J21" s="1101">
        <v>3576</v>
      </c>
      <c r="K21" s="1210">
        <v>3617</v>
      </c>
      <c r="L21" s="1101">
        <v>3975</v>
      </c>
      <c r="M21" s="1101">
        <v>4308</v>
      </c>
      <c r="N21" s="1211">
        <v>5113</v>
      </c>
      <c r="O21" s="1187">
        <v>7</v>
      </c>
      <c r="P21" s="1187">
        <v>6.7</v>
      </c>
      <c r="Q21" s="1187">
        <v>6.5</v>
      </c>
      <c r="R21" s="1187">
        <v>7.6</v>
      </c>
      <c r="S21" s="1187">
        <v>7.3</v>
      </c>
      <c r="T21" s="1187">
        <v>7.2</v>
      </c>
      <c r="U21" s="1187">
        <v>9.4</v>
      </c>
      <c r="V21" s="1053">
        <v>9.5</v>
      </c>
      <c r="W21" s="1052">
        <v>10.3</v>
      </c>
      <c r="X21" s="1052">
        <v>11.1</v>
      </c>
      <c r="Y21" s="1052">
        <v>13</v>
      </c>
    </row>
    <row r="22" spans="1:25" ht="15" customHeight="1">
      <c r="A22" s="2323" t="s">
        <v>360</v>
      </c>
      <c r="B22" s="2323"/>
      <c r="C22" s="2515"/>
      <c r="D22" s="1167">
        <v>18110</v>
      </c>
      <c r="E22" s="1167">
        <v>17455</v>
      </c>
      <c r="F22" s="1167">
        <v>16791</v>
      </c>
      <c r="G22" s="1167">
        <v>16196</v>
      </c>
      <c r="H22" s="1167">
        <v>15109</v>
      </c>
      <c r="I22" s="1167">
        <v>14739</v>
      </c>
      <c r="J22" s="1167">
        <v>14076</v>
      </c>
      <c r="K22" s="1207">
        <v>12971</v>
      </c>
      <c r="L22" s="1167">
        <v>12210</v>
      </c>
      <c r="M22" s="1167">
        <v>11499</v>
      </c>
      <c r="N22" s="1208">
        <v>11273</v>
      </c>
      <c r="O22" s="1190">
        <v>30.7</v>
      </c>
      <c r="P22" s="1190">
        <v>29.6</v>
      </c>
      <c r="Q22" s="1190">
        <v>28.4</v>
      </c>
      <c r="R22" s="1190">
        <v>27.5</v>
      </c>
      <c r="S22" s="1190">
        <v>25.4</v>
      </c>
      <c r="T22" s="1190">
        <v>24.6</v>
      </c>
      <c r="U22" s="1190">
        <v>23.2</v>
      </c>
      <c r="V22" s="1057">
        <v>21.4</v>
      </c>
      <c r="W22" s="1047">
        <v>19.899999999999999</v>
      </c>
      <c r="X22" s="1047">
        <v>18.7</v>
      </c>
      <c r="Y22" s="1047">
        <v>18.3</v>
      </c>
    </row>
    <row r="23" spans="1:25" ht="15" customHeight="1">
      <c r="A23" s="2529" t="s">
        <v>299</v>
      </c>
      <c r="B23" s="2529"/>
      <c r="C23" s="2530"/>
      <c r="D23" s="1101">
        <v>1223</v>
      </c>
      <c r="E23" s="1101">
        <v>1117</v>
      </c>
      <c r="F23" s="1101">
        <v>1005</v>
      </c>
      <c r="G23" s="1209">
        <v>866</v>
      </c>
      <c r="H23" s="1101">
        <v>748</v>
      </c>
      <c r="I23" s="1101">
        <v>670</v>
      </c>
      <c r="J23" s="1101">
        <v>518</v>
      </c>
      <c r="K23" s="1210">
        <v>399</v>
      </c>
      <c r="L23" s="1101">
        <v>316</v>
      </c>
      <c r="M23" s="1101">
        <v>308</v>
      </c>
      <c r="N23" s="1211">
        <v>255</v>
      </c>
      <c r="O23" s="1187">
        <v>20.7</v>
      </c>
      <c r="P23" s="1187">
        <v>18.5</v>
      </c>
      <c r="Q23" s="1187">
        <v>16</v>
      </c>
      <c r="R23" s="1187">
        <v>14</v>
      </c>
      <c r="S23" s="1187">
        <v>12.3</v>
      </c>
      <c r="T23" s="1187">
        <v>10.9</v>
      </c>
      <c r="U23" s="1187">
        <v>8.3000000000000007</v>
      </c>
      <c r="V23" s="1053">
        <v>6.5</v>
      </c>
      <c r="W23" s="1052">
        <v>5</v>
      </c>
      <c r="X23" s="1052">
        <v>4.8</v>
      </c>
      <c r="Y23" s="1052">
        <v>4.0999999999999996</v>
      </c>
    </row>
    <row r="24" spans="1:25" ht="15" customHeight="1">
      <c r="A24" s="2529" t="s">
        <v>300</v>
      </c>
      <c r="B24" s="2529"/>
      <c r="C24" s="2530"/>
      <c r="D24" s="1101">
        <v>5433</v>
      </c>
      <c r="E24" s="1101">
        <v>5400</v>
      </c>
      <c r="F24" s="1101">
        <v>5165</v>
      </c>
      <c r="G24" s="1101">
        <v>4992</v>
      </c>
      <c r="H24" s="1101">
        <v>4790</v>
      </c>
      <c r="I24" s="1101">
        <v>4591</v>
      </c>
      <c r="J24" s="1101">
        <v>3979</v>
      </c>
      <c r="K24" s="1210">
        <v>3737</v>
      </c>
      <c r="L24" s="1101">
        <v>3213</v>
      </c>
      <c r="M24" s="1101">
        <v>3026</v>
      </c>
      <c r="N24" s="1211">
        <v>2617</v>
      </c>
      <c r="O24" s="1187">
        <v>37.200000000000003</v>
      </c>
      <c r="P24" s="1187">
        <v>35.799999999999997</v>
      </c>
      <c r="Q24" s="1187">
        <v>33.9</v>
      </c>
      <c r="R24" s="1187">
        <v>32.200000000000003</v>
      </c>
      <c r="S24" s="1187">
        <v>29.9</v>
      </c>
      <c r="T24" s="1187">
        <v>28.2</v>
      </c>
      <c r="U24" s="1187">
        <v>24.2</v>
      </c>
      <c r="V24" s="1053">
        <v>22.7</v>
      </c>
      <c r="W24" s="1052">
        <v>19.5</v>
      </c>
      <c r="X24" s="1052">
        <v>18.600000000000001</v>
      </c>
      <c r="Y24" s="1052">
        <v>16.2</v>
      </c>
    </row>
    <row r="25" spans="1:25" ht="15" customHeight="1">
      <c r="A25" s="2529" t="s">
        <v>301</v>
      </c>
      <c r="B25" s="2529"/>
      <c r="C25" s="2530"/>
      <c r="D25" s="1101">
        <v>11454</v>
      </c>
      <c r="E25" s="1101">
        <v>10939</v>
      </c>
      <c r="F25" s="1101">
        <v>10620</v>
      </c>
      <c r="G25" s="1101">
        <v>10338</v>
      </c>
      <c r="H25" s="1101">
        <v>9571</v>
      </c>
      <c r="I25" s="1101">
        <v>9479</v>
      </c>
      <c r="J25" s="1101">
        <v>9579</v>
      </c>
      <c r="K25" s="1210">
        <v>8835</v>
      </c>
      <c r="L25" s="1101">
        <v>8681</v>
      </c>
      <c r="M25" s="1101">
        <v>8165</v>
      </c>
      <c r="N25" s="1211">
        <v>8401</v>
      </c>
      <c r="O25" s="1187">
        <v>29.8</v>
      </c>
      <c r="P25" s="1187">
        <v>28.8</v>
      </c>
      <c r="Q25" s="1187">
        <v>28.3</v>
      </c>
      <c r="R25" s="1187">
        <v>27.8</v>
      </c>
      <c r="S25" s="1187">
        <v>25.7</v>
      </c>
      <c r="T25" s="1187">
        <v>25.2</v>
      </c>
      <c r="U25" s="1187">
        <v>25.2</v>
      </c>
      <c r="V25" s="1053">
        <v>23.3</v>
      </c>
      <c r="W25" s="1052">
        <v>22.5</v>
      </c>
      <c r="X25" s="1052">
        <v>20.9</v>
      </c>
      <c r="Y25" s="1052">
        <v>21.4</v>
      </c>
    </row>
    <row r="26" spans="1:25" ht="15" customHeight="1">
      <c r="A26" s="2323" t="s">
        <v>541</v>
      </c>
      <c r="B26" s="2323"/>
      <c r="C26" s="2515"/>
      <c r="D26" s="1167">
        <v>31246</v>
      </c>
      <c r="E26" s="1167">
        <v>31376</v>
      </c>
      <c r="F26" s="1167">
        <v>31424</v>
      </c>
      <c r="G26" s="1167">
        <v>32077</v>
      </c>
      <c r="H26" s="1167">
        <v>32752</v>
      </c>
      <c r="I26" s="1167">
        <v>33310</v>
      </c>
      <c r="J26" s="1167">
        <v>33819</v>
      </c>
      <c r="K26" s="1207">
        <v>33182</v>
      </c>
      <c r="L26" s="1167">
        <v>32793</v>
      </c>
      <c r="M26" s="1167">
        <v>33528</v>
      </c>
      <c r="N26" s="1208">
        <v>33722</v>
      </c>
      <c r="O26" s="1190">
        <v>53</v>
      </c>
      <c r="P26" s="1190">
        <v>53.1</v>
      </c>
      <c r="Q26" s="1190">
        <v>53.2</v>
      </c>
      <c r="R26" s="1190">
        <v>54.4</v>
      </c>
      <c r="S26" s="1190">
        <v>55.1</v>
      </c>
      <c r="T26" s="1190">
        <v>55.5</v>
      </c>
      <c r="U26" s="1190">
        <v>55.7</v>
      </c>
      <c r="V26" s="1057">
        <v>54.8</v>
      </c>
      <c r="W26" s="1047">
        <v>53.5</v>
      </c>
      <c r="X26" s="1047">
        <v>54.5</v>
      </c>
      <c r="Y26" s="1047">
        <v>54.7</v>
      </c>
    </row>
    <row r="27" spans="1:25" ht="15" customHeight="1">
      <c r="A27" s="2529" t="s">
        <v>299</v>
      </c>
      <c r="B27" s="2529"/>
      <c r="C27" s="2530"/>
      <c r="D27" s="1101">
        <v>1694</v>
      </c>
      <c r="E27" s="1101">
        <v>1672</v>
      </c>
      <c r="F27" s="1101">
        <v>1595</v>
      </c>
      <c r="G27" s="1101">
        <v>1414</v>
      </c>
      <c r="H27" s="1101">
        <v>1316</v>
      </c>
      <c r="I27" s="1101">
        <v>1331</v>
      </c>
      <c r="J27" s="1101">
        <v>1227</v>
      </c>
      <c r="K27" s="1210">
        <v>1036</v>
      </c>
      <c r="L27" s="1101">
        <v>798</v>
      </c>
      <c r="M27" s="1101">
        <v>1152</v>
      </c>
      <c r="N27" s="1211">
        <v>981</v>
      </c>
      <c r="O27" s="1187">
        <v>28.7</v>
      </c>
      <c r="P27" s="1187">
        <v>27.7</v>
      </c>
      <c r="Q27" s="1187">
        <v>25.4</v>
      </c>
      <c r="R27" s="1187">
        <v>22.9</v>
      </c>
      <c r="S27" s="1187">
        <v>21.6</v>
      </c>
      <c r="T27" s="1187">
        <v>21.6</v>
      </c>
      <c r="U27" s="1187">
        <v>19.7</v>
      </c>
      <c r="V27" s="1053">
        <v>16.8</v>
      </c>
      <c r="W27" s="1052">
        <v>15.5</v>
      </c>
      <c r="X27" s="1052">
        <v>18.100000000000001</v>
      </c>
      <c r="Y27" s="1052">
        <v>15.8</v>
      </c>
    </row>
    <row r="28" spans="1:25" ht="15" customHeight="1">
      <c r="A28" s="2529" t="s">
        <v>300</v>
      </c>
      <c r="B28" s="2529"/>
      <c r="C28" s="2530"/>
      <c r="D28" s="1101">
        <v>8577</v>
      </c>
      <c r="E28" s="1101">
        <v>8826</v>
      </c>
      <c r="F28" s="1101">
        <v>9207</v>
      </c>
      <c r="G28" s="1101">
        <v>9425</v>
      </c>
      <c r="H28" s="1101">
        <v>9636</v>
      </c>
      <c r="I28" s="1101">
        <v>9827</v>
      </c>
      <c r="J28" s="1101">
        <v>9841</v>
      </c>
      <c r="K28" s="1210">
        <v>9791</v>
      </c>
      <c r="L28" s="1101">
        <v>9645</v>
      </c>
      <c r="M28" s="1101">
        <v>9334</v>
      </c>
      <c r="N28" s="1211">
        <v>9252</v>
      </c>
      <c r="O28" s="1187">
        <v>58.7</v>
      </c>
      <c r="P28" s="1187">
        <v>58.5</v>
      </c>
      <c r="Q28" s="1187">
        <v>60.6</v>
      </c>
      <c r="R28" s="1187">
        <v>60.7</v>
      </c>
      <c r="S28" s="1187">
        <v>60.1</v>
      </c>
      <c r="T28" s="1187">
        <v>60.4</v>
      </c>
      <c r="U28" s="1187">
        <v>59.8</v>
      </c>
      <c r="V28" s="1053">
        <v>59.4</v>
      </c>
      <c r="W28" s="1052">
        <v>58.6</v>
      </c>
      <c r="X28" s="1052">
        <v>57.5</v>
      </c>
      <c r="Y28" s="1052">
        <v>57.1</v>
      </c>
    </row>
    <row r="29" spans="1:25" ht="15" customHeight="1">
      <c r="A29" s="2531" t="s">
        <v>301</v>
      </c>
      <c r="B29" s="2531"/>
      <c r="C29" s="2532"/>
      <c r="D29" s="1101">
        <v>20975</v>
      </c>
      <c r="E29" s="1101">
        <v>20879</v>
      </c>
      <c r="F29" s="1101">
        <v>20622</v>
      </c>
      <c r="G29" s="1101">
        <v>21237</v>
      </c>
      <c r="H29" s="1101">
        <v>21800</v>
      </c>
      <c r="I29" s="1223">
        <v>22152</v>
      </c>
      <c r="J29" s="1224">
        <v>22751</v>
      </c>
      <c r="K29" s="1225">
        <v>22355</v>
      </c>
      <c r="L29" s="1224">
        <v>22170</v>
      </c>
      <c r="M29" s="1224">
        <v>23041</v>
      </c>
      <c r="N29" s="1226">
        <v>23489</v>
      </c>
      <c r="O29" s="1187">
        <v>54.6</v>
      </c>
      <c r="P29" s="1187">
        <v>55</v>
      </c>
      <c r="Q29" s="1187">
        <v>54.9</v>
      </c>
      <c r="R29" s="1187">
        <v>57.1</v>
      </c>
      <c r="S29" s="1187">
        <v>58.5</v>
      </c>
      <c r="T29" s="1187">
        <v>58.9</v>
      </c>
      <c r="U29" s="1187">
        <v>59.8</v>
      </c>
      <c r="V29" s="1227">
        <v>59</v>
      </c>
      <c r="W29" s="1228">
        <v>57.5</v>
      </c>
      <c r="X29" s="1228">
        <v>59.1</v>
      </c>
      <c r="Y29" s="1228">
        <v>59.9</v>
      </c>
    </row>
    <row r="30" spans="1:25" ht="12" customHeight="1">
      <c r="A30" s="2533" t="s">
        <v>1497</v>
      </c>
      <c r="B30" s="2534"/>
      <c r="C30" s="2534"/>
      <c r="D30" s="2534"/>
      <c r="E30" s="2534"/>
      <c r="F30" s="2534"/>
      <c r="G30" s="2534"/>
      <c r="H30" s="2534"/>
      <c r="I30" s="2534"/>
      <c r="J30" s="2535"/>
      <c r="K30" s="2535"/>
      <c r="L30" s="2535"/>
      <c r="M30" s="2535"/>
      <c r="N30" s="2535"/>
      <c r="O30" s="2534"/>
      <c r="P30" s="2534"/>
      <c r="Q30" s="2534"/>
      <c r="R30" s="2536"/>
      <c r="S30" s="2536"/>
      <c r="T30" s="2536"/>
      <c r="U30" s="2536"/>
      <c r="V30" s="2537"/>
      <c r="W30" s="2537"/>
      <c r="X30" s="2537"/>
      <c r="Y30" s="2537"/>
    </row>
    <row r="31" spans="1:25" ht="12" customHeight="1">
      <c r="A31" s="2538" t="s">
        <v>460</v>
      </c>
      <c r="B31" s="2535"/>
      <c r="C31" s="2535"/>
      <c r="D31" s="2535"/>
      <c r="E31" s="2535"/>
      <c r="F31" s="2535"/>
      <c r="G31" s="2535"/>
      <c r="H31" s="2535"/>
      <c r="I31" s="2535"/>
      <c r="J31" s="2535"/>
      <c r="K31" s="2535"/>
      <c r="L31" s="2535"/>
      <c r="M31" s="2535"/>
      <c r="N31" s="2535"/>
      <c r="O31" s="2535"/>
      <c r="P31" s="2535"/>
      <c r="Q31" s="2535"/>
      <c r="R31" s="2537"/>
      <c r="S31" s="2537"/>
      <c r="T31" s="2537"/>
      <c r="U31" s="2537"/>
      <c r="V31" s="2537"/>
      <c r="W31" s="2537"/>
      <c r="X31" s="2537"/>
      <c r="Y31" s="2537"/>
    </row>
    <row r="32" spans="1:25" ht="12" customHeight="1">
      <c r="A32" s="2512" t="s">
        <v>1495</v>
      </c>
      <c r="B32" s="2539"/>
      <c r="C32" s="2539"/>
      <c r="D32" s="2539"/>
      <c r="E32" s="2539"/>
      <c r="F32" s="2539"/>
      <c r="G32" s="2539"/>
      <c r="H32" s="2539"/>
      <c r="I32" s="2539"/>
      <c r="J32" s="2539"/>
      <c r="K32" s="2539"/>
      <c r="L32" s="2539"/>
      <c r="M32" s="2539"/>
      <c r="N32" s="2539"/>
      <c r="O32" s="2539"/>
      <c r="P32" s="2539"/>
      <c r="Q32" s="2539"/>
      <c r="R32" s="2539"/>
      <c r="S32" s="2539"/>
      <c r="T32" s="2539"/>
      <c r="U32" s="2539"/>
      <c r="V32" s="2539"/>
      <c r="W32" s="2539"/>
      <c r="X32" s="2539"/>
      <c r="Y32" s="2539"/>
    </row>
    <row r="33" spans="1:26" ht="21.95" customHeight="1">
      <c r="A33" s="2332" t="s">
        <v>505</v>
      </c>
      <c r="B33" s="2332"/>
      <c r="C33" s="2332" t="s">
        <v>1891</v>
      </c>
      <c r="D33" s="2502"/>
      <c r="E33" s="2502"/>
      <c r="F33" s="2502"/>
      <c r="G33" s="2502"/>
      <c r="H33" s="2502"/>
      <c r="I33" s="2502"/>
      <c r="J33" s="2502"/>
      <c r="K33" s="2502"/>
      <c r="L33" s="2502"/>
      <c r="M33" s="2502"/>
      <c r="N33" s="2502"/>
      <c r="O33" s="2502"/>
      <c r="P33" s="2502"/>
      <c r="Q33" s="2502"/>
      <c r="R33" s="2502"/>
      <c r="S33" s="2502"/>
      <c r="T33" s="2502"/>
      <c r="U33" s="2502"/>
      <c r="V33" s="2502"/>
      <c r="W33" s="2502"/>
      <c r="X33" s="2502"/>
      <c r="Y33" s="2502"/>
      <c r="Z33" s="1171"/>
    </row>
    <row r="34" spans="1:26">
      <c r="C34" s="1176"/>
      <c r="D34" s="1176"/>
      <c r="E34" s="1171"/>
      <c r="F34" s="1171"/>
      <c r="G34" s="1171"/>
      <c r="H34" s="1171"/>
      <c r="I34" s="1171"/>
      <c r="J34" s="1171"/>
      <c r="K34" s="1171"/>
      <c r="L34" s="1171"/>
      <c r="M34" s="1171"/>
      <c r="N34" s="1171"/>
      <c r="O34" s="1171"/>
      <c r="P34" s="1171"/>
      <c r="Q34" s="1171"/>
      <c r="R34" s="1171"/>
      <c r="S34" s="1171"/>
      <c r="T34" s="1171"/>
      <c r="U34" s="1171"/>
      <c r="V34" s="1171"/>
      <c r="W34" s="1171"/>
      <c r="X34" s="1171"/>
      <c r="Y34" s="1171"/>
      <c r="Z34" s="1171"/>
    </row>
  </sheetData>
  <mergeCells count="35">
    <mergeCell ref="A30:Y30"/>
    <mergeCell ref="A31:Y31"/>
    <mergeCell ref="A32:Y32"/>
    <mergeCell ref="A33:B33"/>
    <mergeCell ref="C33:Y33"/>
    <mergeCell ref="A29:C29"/>
    <mergeCell ref="A18:C18"/>
    <mergeCell ref="A19:C19"/>
    <mergeCell ref="A20:C20"/>
    <mergeCell ref="A21:C21"/>
    <mergeCell ref="A22:C22"/>
    <mergeCell ref="A23:C23"/>
    <mergeCell ref="A24:C24"/>
    <mergeCell ref="A25:C25"/>
    <mergeCell ref="A26:C26"/>
    <mergeCell ref="A27:C27"/>
    <mergeCell ref="A28:C28"/>
    <mergeCell ref="A17:C17"/>
    <mergeCell ref="A6:C6"/>
    <mergeCell ref="A7:C7"/>
    <mergeCell ref="A8:C8"/>
    <mergeCell ref="A9:C9"/>
    <mergeCell ref="A10:C10"/>
    <mergeCell ref="A11:C11"/>
    <mergeCell ref="A12:C12"/>
    <mergeCell ref="A13:C13"/>
    <mergeCell ref="A14:C14"/>
    <mergeCell ref="A15:C15"/>
    <mergeCell ref="A16:C16"/>
    <mergeCell ref="A5:C5"/>
    <mergeCell ref="A1:Y1"/>
    <mergeCell ref="A2:C3"/>
    <mergeCell ref="D2:N2"/>
    <mergeCell ref="O2:Y2"/>
    <mergeCell ref="A4:C4"/>
  </mergeCells>
  <pageMargins left="0.75" right="0.75" top="1" bottom="1" header="0.5" footer="0.5"/>
  <pageSetup paperSize="5"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70"/>
  <sheetViews>
    <sheetView tabSelected="1" workbookViewId="0">
      <pane xSplit="1" ySplit="2" topLeftCell="B3" activePane="bottomRight" state="frozen"/>
      <selection activeCell="A3" sqref="A3:L67"/>
      <selection pane="topRight" activeCell="A3" sqref="A3:L67"/>
      <selection pane="bottomLeft" activeCell="A3" sqref="A3:L67"/>
      <selection pane="bottomRight" activeCell="H4" sqref="H4"/>
    </sheetView>
  </sheetViews>
  <sheetFormatPr defaultColWidth="9.140625" defaultRowHeight="12.75"/>
  <cols>
    <col min="1" max="1" width="10.85546875" style="284" customWidth="1"/>
    <col min="2" max="2" width="67.85546875" style="354" bestFit="1" customWidth="1"/>
    <col min="3" max="3" width="12.140625" style="382" customWidth="1"/>
    <col min="4" max="4" width="46.42578125" style="440" customWidth="1"/>
    <col min="5" max="6" width="9.140625" style="214"/>
    <col min="7" max="7" width="11.5703125" style="214" bestFit="1" customWidth="1"/>
    <col min="8" max="16384" width="9.140625" style="214"/>
  </cols>
  <sheetData>
    <row r="1" spans="1:7" s="281" customFormat="1" ht="32.25" customHeight="1">
      <c r="A1" s="2259" t="s">
        <v>1906</v>
      </c>
      <c r="B1" s="2259"/>
      <c r="C1" s="2260"/>
      <c r="D1" s="2260"/>
    </row>
    <row r="2" spans="1:7" s="227" customFormat="1" ht="32.25" thickBot="1">
      <c r="A2" s="282" t="s">
        <v>1536</v>
      </c>
      <c r="B2" s="283" t="s">
        <v>727</v>
      </c>
      <c r="C2" s="283" t="s">
        <v>1535</v>
      </c>
      <c r="D2" s="283" t="s">
        <v>1534</v>
      </c>
    </row>
    <row r="3" spans="1:7" s="330" customFormat="1" ht="52.5" thickTop="1" thickBot="1">
      <c r="A3" s="355">
        <v>1</v>
      </c>
      <c r="B3" s="388" t="s">
        <v>1615</v>
      </c>
      <c r="C3" s="441" t="s">
        <v>988</v>
      </c>
      <c r="D3" s="388" t="s">
        <v>1887</v>
      </c>
    </row>
    <row r="4" spans="1:7" s="330" customFormat="1" ht="52.5" thickTop="1" thickBot="1">
      <c r="A4" s="355">
        <f t="shared" ref="A4:A19" si="0">A3+1</f>
        <v>2</v>
      </c>
      <c r="B4" s="388" t="s">
        <v>1616</v>
      </c>
      <c r="C4" s="441" t="s">
        <v>988</v>
      </c>
      <c r="D4" s="388" t="s">
        <v>1887</v>
      </c>
    </row>
    <row r="5" spans="1:7" s="330" customFormat="1" ht="52.5" thickTop="1" thickBot="1">
      <c r="A5" s="355">
        <f t="shared" si="0"/>
        <v>3</v>
      </c>
      <c r="B5" s="388" t="s">
        <v>1617</v>
      </c>
      <c r="C5" s="441" t="s">
        <v>988</v>
      </c>
      <c r="D5" s="388" t="s">
        <v>1887</v>
      </c>
    </row>
    <row r="6" spans="1:7" s="330" customFormat="1" ht="52.5" thickTop="1" thickBot="1">
      <c r="A6" s="355">
        <f t="shared" si="0"/>
        <v>4</v>
      </c>
      <c r="B6" s="388" t="s">
        <v>1618</v>
      </c>
      <c r="C6" s="441" t="s">
        <v>988</v>
      </c>
      <c r="D6" s="388" t="s">
        <v>1887</v>
      </c>
    </row>
    <row r="7" spans="1:7" s="330" customFormat="1" ht="39.75" thickTop="1" thickBot="1">
      <c r="A7" s="355">
        <f t="shared" si="0"/>
        <v>5</v>
      </c>
      <c r="B7" s="388" t="s">
        <v>1619</v>
      </c>
      <c r="C7" s="441" t="s">
        <v>1084</v>
      </c>
      <c r="D7" s="388" t="s">
        <v>1898</v>
      </c>
    </row>
    <row r="8" spans="1:7" s="330" customFormat="1" ht="52.5" thickTop="1" thickBot="1">
      <c r="A8" s="355">
        <f t="shared" si="0"/>
        <v>6</v>
      </c>
      <c r="B8" s="388" t="s">
        <v>1888</v>
      </c>
      <c r="C8" s="441" t="s">
        <v>988</v>
      </c>
      <c r="D8" s="388" t="s">
        <v>1887</v>
      </c>
    </row>
    <row r="9" spans="1:7" s="330" customFormat="1" ht="27" thickTop="1" thickBot="1">
      <c r="A9" s="355">
        <f t="shared" si="0"/>
        <v>7</v>
      </c>
      <c r="B9" s="388" t="s">
        <v>1544</v>
      </c>
      <c r="C9" s="441" t="s">
        <v>988</v>
      </c>
      <c r="D9" s="442" t="s">
        <v>1542</v>
      </c>
    </row>
    <row r="10" spans="1:7" s="330" customFormat="1" ht="27" thickTop="1" thickBot="1">
      <c r="A10" s="355">
        <f t="shared" si="0"/>
        <v>8</v>
      </c>
      <c r="B10" s="388" t="s">
        <v>1621</v>
      </c>
      <c r="C10" s="441" t="s">
        <v>990</v>
      </c>
      <c r="D10" s="388" t="s">
        <v>1889</v>
      </c>
    </row>
    <row r="11" spans="1:7" s="330" customFormat="1" ht="27" thickTop="1" thickBot="1">
      <c r="A11" s="355">
        <v>9</v>
      </c>
      <c r="B11" s="388" t="s">
        <v>1907</v>
      </c>
      <c r="C11" s="441" t="s">
        <v>991</v>
      </c>
      <c r="D11" s="388" t="s">
        <v>1922</v>
      </c>
    </row>
    <row r="12" spans="1:7" s="330" customFormat="1" ht="27" thickTop="1" thickBot="1">
      <c r="A12" s="355">
        <f t="shared" si="0"/>
        <v>10</v>
      </c>
      <c r="B12" s="388" t="s">
        <v>1919</v>
      </c>
      <c r="C12" s="441" t="s">
        <v>991</v>
      </c>
      <c r="D12" s="388" t="s">
        <v>1922</v>
      </c>
      <c r="G12" s="330">
        <f>E31</f>
        <v>0</v>
      </c>
    </row>
    <row r="13" spans="1:7" s="330" customFormat="1" ht="27" thickTop="1" thickBot="1">
      <c r="A13" s="355">
        <f t="shared" si="0"/>
        <v>11</v>
      </c>
      <c r="B13" s="388" t="s">
        <v>1916</v>
      </c>
      <c r="C13" s="441" t="s">
        <v>991</v>
      </c>
      <c r="D13" s="388" t="s">
        <v>1922</v>
      </c>
    </row>
    <row r="14" spans="1:7" s="330" customFormat="1" ht="27" thickTop="1" thickBot="1">
      <c r="A14" s="355">
        <f t="shared" si="0"/>
        <v>12</v>
      </c>
      <c r="B14" s="388" t="s">
        <v>1917</v>
      </c>
      <c r="C14" s="441" t="s">
        <v>991</v>
      </c>
      <c r="D14" s="388" t="s">
        <v>1922</v>
      </c>
    </row>
    <row r="15" spans="1:7" s="330" customFormat="1" ht="27" thickTop="1" thickBot="1">
      <c r="A15" s="355">
        <f t="shared" si="0"/>
        <v>13</v>
      </c>
      <c r="B15" s="388" t="s">
        <v>1545</v>
      </c>
      <c r="C15" s="441" t="s">
        <v>992</v>
      </c>
      <c r="D15" s="388" t="s">
        <v>1539</v>
      </c>
    </row>
    <row r="16" spans="1:7" s="330" customFormat="1" ht="27" thickTop="1" thickBot="1">
      <c r="A16" s="355">
        <f t="shared" si="0"/>
        <v>14</v>
      </c>
      <c r="B16" s="388" t="s">
        <v>1546</v>
      </c>
      <c r="C16" s="441" t="s">
        <v>992</v>
      </c>
      <c r="D16" s="388" t="s">
        <v>1539</v>
      </c>
    </row>
    <row r="17" spans="1:4" s="330" customFormat="1" ht="27" thickTop="1" thickBot="1">
      <c r="A17" s="355">
        <f t="shared" si="0"/>
        <v>15</v>
      </c>
      <c r="B17" s="388" t="s">
        <v>1547</v>
      </c>
      <c r="C17" s="441" t="s">
        <v>992</v>
      </c>
      <c r="D17" s="388" t="s">
        <v>1539</v>
      </c>
    </row>
    <row r="18" spans="1:4" s="330" customFormat="1" ht="27" thickTop="1" thickBot="1">
      <c r="A18" s="355">
        <f t="shared" si="0"/>
        <v>16</v>
      </c>
      <c r="B18" s="388" t="s">
        <v>1548</v>
      </c>
      <c r="C18" s="441" t="s">
        <v>992</v>
      </c>
      <c r="D18" s="388" t="s">
        <v>1539</v>
      </c>
    </row>
    <row r="19" spans="1:4" s="330" customFormat="1" ht="27" thickTop="1" thickBot="1">
      <c r="A19" s="355">
        <f t="shared" si="0"/>
        <v>17</v>
      </c>
      <c r="B19" s="388" t="s">
        <v>1549</v>
      </c>
      <c r="C19" s="441" t="s">
        <v>992</v>
      </c>
      <c r="D19" s="388" t="s">
        <v>1539</v>
      </c>
    </row>
    <row r="20" spans="1:4" s="330" customFormat="1" ht="52.5" thickTop="1" thickBot="1">
      <c r="A20" s="355">
        <f t="shared" ref="A20:A33" si="1">A19+1</f>
        <v>18</v>
      </c>
      <c r="B20" s="388" t="s">
        <v>1426</v>
      </c>
      <c r="C20" s="441" t="s">
        <v>988</v>
      </c>
      <c r="D20" s="388" t="s">
        <v>1887</v>
      </c>
    </row>
    <row r="21" spans="1:4" ht="27" thickTop="1" thickBot="1">
      <c r="A21" s="356">
        <f t="shared" si="1"/>
        <v>19</v>
      </c>
      <c r="B21" s="388" t="s">
        <v>1918</v>
      </c>
      <c r="C21" s="441" t="s">
        <v>991</v>
      </c>
      <c r="D21" s="388" t="s">
        <v>1922</v>
      </c>
    </row>
    <row r="22" spans="1:4" ht="27" thickTop="1" thickBot="1">
      <c r="A22" s="356">
        <f t="shared" si="1"/>
        <v>20</v>
      </c>
      <c r="B22" s="388" t="s">
        <v>1920</v>
      </c>
      <c r="C22" s="441" t="s">
        <v>991</v>
      </c>
      <c r="D22" s="388" t="s">
        <v>1922</v>
      </c>
    </row>
    <row r="23" spans="1:4" ht="27" thickTop="1" thickBot="1">
      <c r="A23" s="356">
        <f t="shared" si="1"/>
        <v>21</v>
      </c>
      <c r="B23" s="388" t="s">
        <v>1921</v>
      </c>
      <c r="C23" s="441" t="s">
        <v>991</v>
      </c>
      <c r="D23" s="388" t="s">
        <v>1922</v>
      </c>
    </row>
    <row r="24" spans="1:4" ht="52.5" thickTop="1" thickBot="1">
      <c r="A24" s="356">
        <f>A23+1</f>
        <v>22</v>
      </c>
      <c r="B24" s="388" t="s">
        <v>1932</v>
      </c>
      <c r="C24" s="441" t="s">
        <v>988</v>
      </c>
      <c r="D24" s="388" t="s">
        <v>1887</v>
      </c>
    </row>
    <row r="25" spans="1:4" ht="27" thickTop="1" thickBot="1">
      <c r="A25" s="355">
        <f>A24+1</f>
        <v>23</v>
      </c>
      <c r="B25" s="388" t="s">
        <v>1933</v>
      </c>
      <c r="C25" s="441" t="s">
        <v>988</v>
      </c>
      <c r="D25" s="442" t="s">
        <v>1542</v>
      </c>
    </row>
    <row r="26" spans="1:4" ht="27" thickTop="1" thickBot="1">
      <c r="A26" s="355">
        <f t="shared" si="1"/>
        <v>24</v>
      </c>
      <c r="B26" s="388" t="s">
        <v>1934</v>
      </c>
      <c r="C26" s="441" t="s">
        <v>988</v>
      </c>
      <c r="D26" s="442" t="s">
        <v>1542</v>
      </c>
    </row>
    <row r="27" spans="1:4" ht="52.5" thickTop="1" thickBot="1">
      <c r="A27" s="355">
        <f t="shared" si="1"/>
        <v>25</v>
      </c>
      <c r="B27" s="388" t="s">
        <v>1550</v>
      </c>
      <c r="C27" s="441" t="s">
        <v>988</v>
      </c>
      <c r="D27" s="388" t="s">
        <v>1887</v>
      </c>
    </row>
    <row r="28" spans="1:4" ht="27" thickTop="1" thickBot="1">
      <c r="A28" s="355">
        <f>A27+1</f>
        <v>26</v>
      </c>
      <c r="B28" s="388" t="s">
        <v>1950</v>
      </c>
      <c r="C28" s="441" t="s">
        <v>988</v>
      </c>
      <c r="D28" s="442" t="s">
        <v>1542</v>
      </c>
    </row>
    <row r="29" spans="1:4" ht="27" thickTop="1" thickBot="1">
      <c r="A29" s="355">
        <f t="shared" si="1"/>
        <v>27</v>
      </c>
      <c r="B29" s="388" t="s">
        <v>1949</v>
      </c>
      <c r="C29" s="441" t="s">
        <v>988</v>
      </c>
      <c r="D29" s="442" t="s">
        <v>1542</v>
      </c>
    </row>
    <row r="30" spans="1:4" ht="52.5" thickTop="1" thickBot="1">
      <c r="A30" s="355">
        <f t="shared" si="1"/>
        <v>28</v>
      </c>
      <c r="B30" s="388" t="s">
        <v>1628</v>
      </c>
      <c r="C30" s="441" t="s">
        <v>988</v>
      </c>
      <c r="D30" s="388" t="s">
        <v>1887</v>
      </c>
    </row>
    <row r="31" spans="1:4" ht="52.5" thickTop="1" thickBot="1">
      <c r="A31" s="355">
        <f t="shared" si="1"/>
        <v>29</v>
      </c>
      <c r="B31" s="388" t="s">
        <v>1629</v>
      </c>
      <c r="C31" s="441" t="s">
        <v>988</v>
      </c>
      <c r="D31" s="388" t="s">
        <v>1887</v>
      </c>
    </row>
    <row r="32" spans="1:4" ht="14.25" thickTop="1" thickBot="1">
      <c r="A32" s="355">
        <f t="shared" si="1"/>
        <v>30</v>
      </c>
      <c r="B32" s="388" t="s">
        <v>710</v>
      </c>
      <c r="C32" s="441" t="s">
        <v>993</v>
      </c>
      <c r="D32" s="388" t="s">
        <v>1540</v>
      </c>
    </row>
    <row r="33" spans="1:4" ht="27" thickTop="1" thickBot="1">
      <c r="A33" s="355">
        <f t="shared" si="1"/>
        <v>31</v>
      </c>
      <c r="B33" s="388" t="s">
        <v>1923</v>
      </c>
      <c r="C33" s="441" t="s">
        <v>988</v>
      </c>
      <c r="D33" s="442" t="s">
        <v>1542</v>
      </c>
    </row>
    <row r="34" spans="1:4" ht="27" thickTop="1" thickBot="1">
      <c r="A34" s="355">
        <f t="shared" ref="A34:A46" si="2">A33+1</f>
        <v>32</v>
      </c>
      <c r="B34" s="388" t="s">
        <v>1924</v>
      </c>
      <c r="C34" s="441" t="s">
        <v>988</v>
      </c>
      <c r="D34" s="442" t="s">
        <v>1542</v>
      </c>
    </row>
    <row r="35" spans="1:4" ht="27" thickTop="1" thickBot="1">
      <c r="A35" s="355">
        <f t="shared" si="2"/>
        <v>33</v>
      </c>
      <c r="B35" s="388" t="s">
        <v>1925</v>
      </c>
      <c r="C35" s="441" t="s">
        <v>988</v>
      </c>
      <c r="D35" s="442" t="s">
        <v>1542</v>
      </c>
    </row>
    <row r="36" spans="1:4" ht="27" thickTop="1" thickBot="1">
      <c r="A36" s="355">
        <f t="shared" si="2"/>
        <v>34</v>
      </c>
      <c r="B36" s="388" t="s">
        <v>685</v>
      </c>
      <c r="C36" s="441" t="s">
        <v>994</v>
      </c>
      <c r="D36" s="388" t="s">
        <v>1551</v>
      </c>
    </row>
    <row r="37" spans="1:4" ht="27" thickTop="1" thickBot="1">
      <c r="A37" s="355">
        <f t="shared" si="2"/>
        <v>35</v>
      </c>
      <c r="B37" s="388" t="s">
        <v>1037</v>
      </c>
      <c r="C37" s="441" t="s">
        <v>995</v>
      </c>
      <c r="D37" s="388" t="s">
        <v>1552</v>
      </c>
    </row>
    <row r="38" spans="1:4" ht="27" thickTop="1" thickBot="1">
      <c r="A38" s="355">
        <f t="shared" si="2"/>
        <v>36</v>
      </c>
      <c r="B38" s="388" t="s">
        <v>2101</v>
      </c>
      <c r="C38" s="441" t="s">
        <v>996</v>
      </c>
      <c r="D38" s="388" t="s">
        <v>1553</v>
      </c>
    </row>
    <row r="39" spans="1:4" ht="27" thickTop="1" thickBot="1">
      <c r="A39" s="355">
        <f t="shared" si="2"/>
        <v>37</v>
      </c>
      <c r="B39" s="388" t="s">
        <v>2102</v>
      </c>
      <c r="C39" s="441" t="s">
        <v>996</v>
      </c>
      <c r="D39" s="388" t="s">
        <v>1553</v>
      </c>
    </row>
    <row r="40" spans="1:4" ht="27" thickTop="1" thickBot="1">
      <c r="A40" s="355">
        <f t="shared" si="2"/>
        <v>38</v>
      </c>
      <c r="B40" s="388" t="s">
        <v>2103</v>
      </c>
      <c r="C40" s="441" t="s">
        <v>996</v>
      </c>
      <c r="D40" s="388" t="s">
        <v>1553</v>
      </c>
    </row>
    <row r="41" spans="1:4" ht="27" thickTop="1" thickBot="1">
      <c r="A41" s="355">
        <f t="shared" si="2"/>
        <v>39</v>
      </c>
      <c r="B41" s="388" t="s">
        <v>2104</v>
      </c>
      <c r="C41" s="441" t="s">
        <v>996</v>
      </c>
      <c r="D41" s="388" t="s">
        <v>1553</v>
      </c>
    </row>
    <row r="42" spans="1:4" ht="27" thickTop="1" thickBot="1">
      <c r="A42" s="355">
        <f t="shared" si="2"/>
        <v>40</v>
      </c>
      <c r="B42" s="388" t="s">
        <v>1414</v>
      </c>
      <c r="C42" s="441" t="s">
        <v>996</v>
      </c>
      <c r="D42" s="388" t="s">
        <v>1553</v>
      </c>
    </row>
    <row r="43" spans="1:4" ht="27" thickTop="1" thickBot="1">
      <c r="A43" s="355">
        <f t="shared" si="2"/>
        <v>41</v>
      </c>
      <c r="B43" s="388" t="s">
        <v>2105</v>
      </c>
      <c r="C43" s="441" t="s">
        <v>996</v>
      </c>
      <c r="D43" s="388" t="s">
        <v>1553</v>
      </c>
    </row>
    <row r="44" spans="1:4" ht="27" thickTop="1" thickBot="1">
      <c r="A44" s="355">
        <f t="shared" si="2"/>
        <v>42</v>
      </c>
      <c r="B44" s="388" t="s">
        <v>2106</v>
      </c>
      <c r="C44" s="441" t="s">
        <v>996</v>
      </c>
      <c r="D44" s="388" t="s">
        <v>1553</v>
      </c>
    </row>
    <row r="45" spans="1:4" ht="27" thickTop="1" thickBot="1">
      <c r="A45" s="355">
        <f t="shared" si="2"/>
        <v>43</v>
      </c>
      <c r="B45" s="388" t="s">
        <v>2107</v>
      </c>
      <c r="C45" s="441" t="s">
        <v>996</v>
      </c>
      <c r="D45" s="388" t="s">
        <v>1553</v>
      </c>
    </row>
    <row r="46" spans="1:4" ht="27" thickTop="1" thickBot="1">
      <c r="A46" s="355">
        <f t="shared" si="2"/>
        <v>44</v>
      </c>
      <c r="B46" s="388" t="s">
        <v>1977</v>
      </c>
      <c r="C46" s="441" t="s">
        <v>1333</v>
      </c>
      <c r="D46" s="388" t="s">
        <v>1978</v>
      </c>
    </row>
    <row r="47" spans="1:4" ht="27" thickTop="1" thickBot="1">
      <c r="A47" s="355">
        <f t="shared" ref="A47:A63" si="3">A46+1</f>
        <v>45</v>
      </c>
      <c r="B47" s="388" t="s">
        <v>1642</v>
      </c>
      <c r="C47" s="387" t="s">
        <v>1333</v>
      </c>
      <c r="D47" s="388" t="s">
        <v>1598</v>
      </c>
    </row>
    <row r="48" spans="1:4" ht="27" thickTop="1" thickBot="1">
      <c r="A48" s="355">
        <f t="shared" si="3"/>
        <v>46</v>
      </c>
      <c r="B48" s="388" t="s">
        <v>1135</v>
      </c>
      <c r="C48" s="441" t="s">
        <v>997</v>
      </c>
      <c r="D48" s="388" t="s">
        <v>1541</v>
      </c>
    </row>
    <row r="49" spans="1:4" ht="27" thickTop="1" thickBot="1">
      <c r="A49" s="355">
        <f t="shared" si="3"/>
        <v>47</v>
      </c>
      <c r="B49" s="388" t="s">
        <v>989</v>
      </c>
      <c r="C49" s="441" t="s">
        <v>997</v>
      </c>
      <c r="D49" s="388" t="s">
        <v>1541</v>
      </c>
    </row>
    <row r="50" spans="1:4" ht="27" thickTop="1" thickBot="1">
      <c r="A50" s="355">
        <f t="shared" si="3"/>
        <v>48</v>
      </c>
      <c r="B50" s="388" t="s">
        <v>1554</v>
      </c>
      <c r="C50" s="441" t="s">
        <v>998</v>
      </c>
      <c r="D50" s="442" t="s">
        <v>1559</v>
      </c>
    </row>
    <row r="51" spans="1:4" ht="27" thickTop="1" thickBot="1">
      <c r="A51" s="355">
        <f t="shared" si="3"/>
        <v>49</v>
      </c>
      <c r="B51" s="388" t="s">
        <v>1963</v>
      </c>
      <c r="C51" s="441" t="s">
        <v>998</v>
      </c>
      <c r="D51" s="388" t="s">
        <v>1964</v>
      </c>
    </row>
    <row r="52" spans="1:4" ht="27" thickTop="1" thickBot="1">
      <c r="A52" s="355">
        <f t="shared" si="3"/>
        <v>50</v>
      </c>
      <c r="B52" s="388" t="s">
        <v>1965</v>
      </c>
      <c r="C52" s="441" t="s">
        <v>998</v>
      </c>
      <c r="D52" s="388" t="s">
        <v>1964</v>
      </c>
    </row>
    <row r="53" spans="1:4" ht="27" thickTop="1" thickBot="1">
      <c r="A53" s="355">
        <f t="shared" si="3"/>
        <v>51</v>
      </c>
      <c r="B53" s="388" t="s">
        <v>1966</v>
      </c>
      <c r="C53" s="441" t="s">
        <v>998</v>
      </c>
      <c r="D53" s="388" t="s">
        <v>1964</v>
      </c>
    </row>
    <row r="54" spans="1:4" ht="27" thickTop="1" thickBot="1">
      <c r="A54" s="355">
        <f t="shared" si="3"/>
        <v>52</v>
      </c>
      <c r="B54" s="388" t="s">
        <v>1967</v>
      </c>
      <c r="C54" s="441" t="s">
        <v>998</v>
      </c>
      <c r="D54" s="388" t="s">
        <v>1969</v>
      </c>
    </row>
    <row r="55" spans="1:4" ht="27" thickTop="1" thickBot="1">
      <c r="A55" s="355">
        <f t="shared" si="3"/>
        <v>53</v>
      </c>
      <c r="B55" s="388" t="s">
        <v>2127</v>
      </c>
      <c r="C55" s="441" t="s">
        <v>998</v>
      </c>
      <c r="D55" s="388" t="s">
        <v>1968</v>
      </c>
    </row>
    <row r="56" spans="1:4" ht="27" thickTop="1" thickBot="1">
      <c r="A56" s="355">
        <f t="shared" si="3"/>
        <v>54</v>
      </c>
      <c r="B56" s="388" t="s">
        <v>1655</v>
      </c>
      <c r="C56" s="441" t="s">
        <v>999</v>
      </c>
      <c r="D56" s="388" t="s">
        <v>2227</v>
      </c>
    </row>
    <row r="57" spans="1:4" ht="27" thickTop="1" thickBot="1">
      <c r="A57" s="355">
        <f t="shared" si="3"/>
        <v>55</v>
      </c>
      <c r="B57" s="388" t="s">
        <v>1651</v>
      </c>
      <c r="C57" s="441" t="s">
        <v>999</v>
      </c>
      <c r="D57" s="442" t="s">
        <v>1561</v>
      </c>
    </row>
    <row r="58" spans="1:4" ht="52.5" thickTop="1" thickBot="1">
      <c r="A58" s="355">
        <f t="shared" si="3"/>
        <v>56</v>
      </c>
      <c r="B58" s="388" t="s">
        <v>1415</v>
      </c>
      <c r="C58" s="441" t="s">
        <v>999</v>
      </c>
      <c r="D58" s="388" t="s">
        <v>2228</v>
      </c>
    </row>
    <row r="59" spans="1:4" ht="52.5" thickTop="1" thickBot="1">
      <c r="A59" s="355">
        <f t="shared" si="3"/>
        <v>57</v>
      </c>
      <c r="B59" s="388" t="s">
        <v>1416</v>
      </c>
      <c r="C59" s="441" t="s">
        <v>999</v>
      </c>
      <c r="D59" s="388" t="s">
        <v>2228</v>
      </c>
    </row>
    <row r="60" spans="1:4" ht="14.25" thickTop="1" thickBot="1">
      <c r="A60" s="355">
        <f t="shared" si="3"/>
        <v>58</v>
      </c>
      <c r="B60" s="388" t="s">
        <v>1337</v>
      </c>
      <c r="C60" s="441" t="s">
        <v>1000</v>
      </c>
      <c r="D60" s="442" t="s">
        <v>1542</v>
      </c>
    </row>
    <row r="61" spans="1:4" ht="27" thickTop="1" thickBot="1">
      <c r="A61" s="355">
        <f t="shared" si="3"/>
        <v>59</v>
      </c>
      <c r="B61" s="388" t="s">
        <v>1773</v>
      </c>
      <c r="C61" s="441" t="s">
        <v>1774</v>
      </c>
      <c r="D61" s="442" t="s">
        <v>1775</v>
      </c>
    </row>
    <row r="62" spans="1:4" ht="27" thickTop="1" thickBot="1">
      <c r="A62" s="355">
        <f t="shared" si="3"/>
        <v>60</v>
      </c>
      <c r="B62" s="388" t="s">
        <v>1128</v>
      </c>
      <c r="C62" s="441" t="s">
        <v>1076</v>
      </c>
      <c r="D62" s="388" t="s">
        <v>1562</v>
      </c>
    </row>
    <row r="63" spans="1:4" ht="14.25" thickTop="1" thickBot="1">
      <c r="A63" s="355">
        <f t="shared" si="3"/>
        <v>61</v>
      </c>
      <c r="B63" s="388" t="s">
        <v>1268</v>
      </c>
      <c r="C63" s="441" t="s">
        <v>1001</v>
      </c>
      <c r="D63" s="442" t="s">
        <v>1542</v>
      </c>
    </row>
    <row r="64" spans="1:4" ht="14.25" thickTop="1" thickBot="1">
      <c r="A64" s="355">
        <f t="shared" ref="A64:A81" si="4">A63+1</f>
        <v>62</v>
      </c>
      <c r="B64" s="388" t="s">
        <v>2128</v>
      </c>
      <c r="C64" s="441" t="s">
        <v>991</v>
      </c>
      <c r="D64" s="442" t="s">
        <v>1542</v>
      </c>
    </row>
    <row r="65" spans="1:4" ht="52.5" thickTop="1" thickBot="1">
      <c r="A65" s="355">
        <f t="shared" si="4"/>
        <v>63</v>
      </c>
      <c r="B65" s="388" t="s">
        <v>1660</v>
      </c>
      <c r="C65" s="441" t="s">
        <v>988</v>
      </c>
      <c r="D65" s="388" t="s">
        <v>1887</v>
      </c>
    </row>
    <row r="66" spans="1:4" ht="27" thickTop="1" thickBot="1">
      <c r="A66" s="355">
        <f t="shared" si="4"/>
        <v>64</v>
      </c>
      <c r="B66" s="388" t="s">
        <v>1565</v>
      </c>
      <c r="C66" s="441" t="s">
        <v>1002</v>
      </c>
      <c r="D66" s="388" t="s">
        <v>1563</v>
      </c>
    </row>
    <row r="67" spans="1:4" ht="27" thickTop="1" thickBot="1">
      <c r="A67" s="355">
        <f t="shared" si="4"/>
        <v>65</v>
      </c>
      <c r="B67" s="388" t="s">
        <v>1564</v>
      </c>
      <c r="C67" s="441" t="s">
        <v>1002</v>
      </c>
      <c r="D67" s="388" t="s">
        <v>1563</v>
      </c>
    </row>
    <row r="68" spans="1:4" ht="27" thickTop="1" thickBot="1">
      <c r="A68" s="355">
        <f t="shared" si="4"/>
        <v>66</v>
      </c>
      <c r="B68" s="388" t="s">
        <v>1666</v>
      </c>
      <c r="C68" s="441" t="s">
        <v>1002</v>
      </c>
      <c r="D68" s="388" t="s">
        <v>1563</v>
      </c>
    </row>
    <row r="69" spans="1:4" ht="52.5" thickTop="1" thickBot="1">
      <c r="A69" s="355">
        <f t="shared" si="4"/>
        <v>67</v>
      </c>
      <c r="B69" s="388" t="s">
        <v>2132</v>
      </c>
      <c r="C69" s="441" t="s">
        <v>988</v>
      </c>
      <c r="D69" s="388" t="s">
        <v>1887</v>
      </c>
    </row>
    <row r="70" spans="1:4" ht="52.5" thickTop="1" thickBot="1">
      <c r="A70" s="355">
        <f t="shared" si="4"/>
        <v>68</v>
      </c>
      <c r="B70" s="388" t="s">
        <v>2131</v>
      </c>
      <c r="C70" s="441" t="s">
        <v>988</v>
      </c>
      <c r="D70" s="388" t="s">
        <v>1887</v>
      </c>
    </row>
    <row r="71" spans="1:4" ht="27" thickTop="1" thickBot="1">
      <c r="A71" s="355">
        <f t="shared" si="4"/>
        <v>69</v>
      </c>
      <c r="B71" s="388" t="s">
        <v>1667</v>
      </c>
      <c r="C71" s="441" t="s">
        <v>1003</v>
      </c>
      <c r="D71" s="388" t="s">
        <v>2229</v>
      </c>
    </row>
    <row r="72" spans="1:4" ht="27" thickTop="1" thickBot="1">
      <c r="A72" s="355">
        <f t="shared" si="4"/>
        <v>70</v>
      </c>
      <c r="B72" s="388" t="s">
        <v>1669</v>
      </c>
      <c r="C72" s="441" t="s">
        <v>1003</v>
      </c>
      <c r="D72" s="388" t="s">
        <v>2229</v>
      </c>
    </row>
    <row r="73" spans="1:4" ht="52.5" thickTop="1" thickBot="1">
      <c r="A73" s="355">
        <f t="shared" si="4"/>
        <v>71</v>
      </c>
      <c r="B73" s="388" t="s">
        <v>1979</v>
      </c>
      <c r="C73" s="441" t="s">
        <v>2054</v>
      </c>
      <c r="D73" s="388" t="s">
        <v>2055</v>
      </c>
    </row>
    <row r="74" spans="1:4" ht="40.5" customHeight="1" thickTop="1" thickBot="1">
      <c r="A74" s="355">
        <f t="shared" si="4"/>
        <v>72</v>
      </c>
      <c r="B74" s="388" t="s">
        <v>1926</v>
      </c>
      <c r="C74" s="441" t="s">
        <v>988</v>
      </c>
      <c r="D74" s="388" t="s">
        <v>2056</v>
      </c>
    </row>
    <row r="75" spans="1:4" ht="33" customHeight="1" thickTop="1" thickBot="1">
      <c r="A75" s="355">
        <f t="shared" si="4"/>
        <v>73</v>
      </c>
      <c r="B75" s="388" t="s">
        <v>1881</v>
      </c>
      <c r="C75" s="441" t="s">
        <v>990</v>
      </c>
      <c r="D75" s="388" t="s">
        <v>1538</v>
      </c>
    </row>
    <row r="76" spans="1:4" ht="27" thickTop="1" thickBot="1">
      <c r="A76" s="355">
        <f t="shared" si="4"/>
        <v>74</v>
      </c>
      <c r="B76" s="388" t="s">
        <v>1677</v>
      </c>
      <c r="C76" s="441" t="s">
        <v>1005</v>
      </c>
      <c r="D76" s="442" t="s">
        <v>1542</v>
      </c>
    </row>
    <row r="77" spans="1:4" ht="27" thickTop="1" thickBot="1">
      <c r="A77" s="355">
        <f t="shared" si="4"/>
        <v>75</v>
      </c>
      <c r="B77" s="388" t="s">
        <v>1678</v>
      </c>
      <c r="C77" s="441" t="s">
        <v>1005</v>
      </c>
      <c r="D77" s="442" t="s">
        <v>1542</v>
      </c>
    </row>
    <row r="78" spans="1:4" ht="27" thickTop="1" thickBot="1">
      <c r="A78" s="355">
        <f t="shared" si="4"/>
        <v>76</v>
      </c>
      <c r="B78" s="388" t="s">
        <v>1675</v>
      </c>
      <c r="C78" s="441" t="s">
        <v>1005</v>
      </c>
      <c r="D78" s="442" t="s">
        <v>1542</v>
      </c>
    </row>
    <row r="79" spans="1:4" ht="39.75" thickTop="1" thickBot="1">
      <c r="A79" s="355">
        <f t="shared" si="4"/>
        <v>77</v>
      </c>
      <c r="B79" s="388" t="s">
        <v>1683</v>
      </c>
      <c r="C79" s="441" t="s">
        <v>1004</v>
      </c>
      <c r="D79" s="442" t="s">
        <v>1542</v>
      </c>
    </row>
    <row r="80" spans="1:4" ht="14.25" thickTop="1" thickBot="1">
      <c r="A80" s="355">
        <f t="shared" si="4"/>
        <v>78</v>
      </c>
      <c r="B80" s="388" t="s">
        <v>1781</v>
      </c>
      <c r="C80" s="441" t="s">
        <v>1776</v>
      </c>
      <c r="D80" s="442"/>
    </row>
    <row r="81" spans="1:4" ht="14.25" thickTop="1" thickBot="1">
      <c r="A81" s="355">
        <f t="shared" si="4"/>
        <v>79</v>
      </c>
      <c r="B81" s="388" t="s">
        <v>1566</v>
      </c>
      <c r="C81" s="441" t="s">
        <v>1286</v>
      </c>
      <c r="D81" s="442" t="s">
        <v>1542</v>
      </c>
    </row>
    <row r="82" spans="1:4" ht="33" customHeight="1" thickTop="1" thickBot="1">
      <c r="A82" s="355">
        <f t="shared" ref="A82:A87" si="5">A81+1</f>
        <v>80</v>
      </c>
      <c r="B82" s="388" t="s">
        <v>1567</v>
      </c>
      <c r="C82" s="441" t="s">
        <v>1005</v>
      </c>
      <c r="D82" s="388" t="s">
        <v>1568</v>
      </c>
    </row>
    <row r="83" spans="1:4" ht="39.75" thickTop="1" thickBot="1">
      <c r="A83" s="355">
        <f t="shared" si="5"/>
        <v>81</v>
      </c>
      <c r="B83" s="388" t="s">
        <v>1569</v>
      </c>
      <c r="C83" s="441" t="s">
        <v>990</v>
      </c>
      <c r="D83" s="388" t="s">
        <v>1538</v>
      </c>
    </row>
    <row r="84" spans="1:4" ht="14.25" thickTop="1" thickBot="1">
      <c r="A84" s="355">
        <f t="shared" si="5"/>
        <v>82</v>
      </c>
      <c r="B84" s="388" t="s">
        <v>1570</v>
      </c>
      <c r="C84" s="441" t="s">
        <v>1006</v>
      </c>
      <c r="D84" s="442" t="s">
        <v>1542</v>
      </c>
    </row>
    <row r="85" spans="1:4" ht="27" thickTop="1" thickBot="1">
      <c r="A85" s="355">
        <f t="shared" si="5"/>
        <v>83</v>
      </c>
      <c r="B85" s="388" t="s">
        <v>1735</v>
      </c>
      <c r="C85" s="441" t="s">
        <v>1759</v>
      </c>
      <c r="D85" s="442" t="s">
        <v>1542</v>
      </c>
    </row>
    <row r="86" spans="1:4" ht="27" thickTop="1" thickBot="1">
      <c r="A86" s="355">
        <f t="shared" si="5"/>
        <v>84</v>
      </c>
      <c r="B86" s="388" t="s">
        <v>1927</v>
      </c>
      <c r="C86" s="441" t="s">
        <v>1928</v>
      </c>
      <c r="D86" s="442" t="s">
        <v>1542</v>
      </c>
    </row>
    <row r="87" spans="1:4" ht="27" customHeight="1" thickTop="1" thickBot="1">
      <c r="A87" s="355">
        <f t="shared" si="5"/>
        <v>85</v>
      </c>
      <c r="B87" s="388" t="s">
        <v>1572</v>
      </c>
      <c r="C87" s="441" t="s">
        <v>1036</v>
      </c>
      <c r="D87" s="442" t="s">
        <v>1571</v>
      </c>
    </row>
    <row r="88" spans="1:4" ht="27" customHeight="1" thickTop="1" thickBot="1">
      <c r="A88" s="355">
        <f>A87+1</f>
        <v>86</v>
      </c>
      <c r="B88" s="388" t="s">
        <v>1573</v>
      </c>
      <c r="C88" s="441" t="s">
        <v>1036</v>
      </c>
      <c r="D88" s="442" t="s">
        <v>1571</v>
      </c>
    </row>
    <row r="89" spans="1:4" ht="39.75" thickTop="1" thickBot="1">
      <c r="A89" s="355">
        <f>A88+1</f>
        <v>87</v>
      </c>
      <c r="B89" s="388" t="s">
        <v>1555</v>
      </c>
      <c r="C89" s="441" t="s">
        <v>988</v>
      </c>
      <c r="D89" s="388" t="s">
        <v>1537</v>
      </c>
    </row>
    <row r="90" spans="1:4" ht="30.75" customHeight="1" thickTop="1" thickBot="1">
      <c r="A90" s="355">
        <f>A89+1</f>
        <v>88</v>
      </c>
      <c r="B90" s="388" t="s">
        <v>1900</v>
      </c>
      <c r="C90" s="441" t="s">
        <v>988</v>
      </c>
      <c r="D90" s="388" t="s">
        <v>2230</v>
      </c>
    </row>
    <row r="91" spans="1:4" ht="30.75" customHeight="1" thickTop="1" thickBot="1">
      <c r="A91" s="355">
        <f t="shared" ref="A91:A108" si="6">A90+1</f>
        <v>89</v>
      </c>
      <c r="B91" s="388" t="s">
        <v>1556</v>
      </c>
      <c r="C91" s="441" t="s">
        <v>988</v>
      </c>
      <c r="D91" s="388" t="s">
        <v>1537</v>
      </c>
    </row>
    <row r="92" spans="1:4" ht="30.75" customHeight="1" thickTop="1" thickBot="1">
      <c r="A92" s="355">
        <f t="shared" si="6"/>
        <v>90</v>
      </c>
      <c r="B92" s="388" t="s">
        <v>1905</v>
      </c>
      <c r="C92" s="441" t="s">
        <v>988</v>
      </c>
      <c r="D92" s="388" t="s">
        <v>2230</v>
      </c>
    </row>
    <row r="93" spans="1:4" ht="30.75" customHeight="1" thickTop="1" thickBot="1">
      <c r="A93" s="355">
        <f t="shared" si="6"/>
        <v>91</v>
      </c>
      <c r="B93" s="388" t="s">
        <v>1557</v>
      </c>
      <c r="C93" s="441" t="s">
        <v>988</v>
      </c>
      <c r="D93" s="388" t="s">
        <v>1537</v>
      </c>
    </row>
    <row r="94" spans="1:4" ht="30.75" customHeight="1" thickTop="1" thickBot="1">
      <c r="A94" s="355">
        <f t="shared" si="6"/>
        <v>92</v>
      </c>
      <c r="B94" s="388" t="s">
        <v>2231</v>
      </c>
      <c r="C94" s="441" t="s">
        <v>988</v>
      </c>
      <c r="D94" s="388" t="s">
        <v>2230</v>
      </c>
    </row>
    <row r="95" spans="1:4" ht="39.75" thickTop="1" thickBot="1">
      <c r="A95" s="355">
        <f t="shared" si="6"/>
        <v>93</v>
      </c>
      <c r="B95" s="388" t="s">
        <v>1558</v>
      </c>
      <c r="C95" s="441" t="s">
        <v>988</v>
      </c>
      <c r="D95" s="388" t="s">
        <v>1537</v>
      </c>
    </row>
    <row r="96" spans="1:4" ht="30.75" customHeight="1" thickTop="1" thickBot="1">
      <c r="A96" s="355">
        <f t="shared" si="6"/>
        <v>94</v>
      </c>
      <c r="B96" s="388" t="s">
        <v>2138</v>
      </c>
      <c r="C96" s="441" t="s">
        <v>988</v>
      </c>
      <c r="D96" s="388" t="s">
        <v>2230</v>
      </c>
    </row>
    <row r="97" spans="1:4" ht="30.75" customHeight="1" thickTop="1" thickBot="1">
      <c r="A97" s="355">
        <f t="shared" si="6"/>
        <v>95</v>
      </c>
      <c r="B97" s="388" t="s">
        <v>1575</v>
      </c>
      <c r="C97" s="441" t="s">
        <v>992</v>
      </c>
      <c r="D97" s="388" t="s">
        <v>1539</v>
      </c>
    </row>
    <row r="98" spans="1:4" ht="30.75" customHeight="1" thickTop="1" thickBot="1">
      <c r="A98" s="355">
        <f t="shared" si="6"/>
        <v>96</v>
      </c>
      <c r="B98" s="388" t="s">
        <v>1581</v>
      </c>
      <c r="C98" s="441" t="s">
        <v>992</v>
      </c>
      <c r="D98" s="388" t="s">
        <v>1539</v>
      </c>
    </row>
    <row r="99" spans="1:4" ht="30.75" customHeight="1" thickTop="1" thickBot="1">
      <c r="A99" s="355">
        <f t="shared" si="6"/>
        <v>97</v>
      </c>
      <c r="B99" s="388" t="s">
        <v>1576</v>
      </c>
      <c r="C99" s="441" t="s">
        <v>992</v>
      </c>
      <c r="D99" s="388" t="s">
        <v>1539</v>
      </c>
    </row>
    <row r="100" spans="1:4" ht="30.75" customHeight="1" thickTop="1" thickBot="1">
      <c r="A100" s="355">
        <f t="shared" si="6"/>
        <v>98</v>
      </c>
      <c r="B100" s="388" t="s">
        <v>1577</v>
      </c>
      <c r="C100" s="441" t="s">
        <v>992</v>
      </c>
      <c r="D100" s="388" t="s">
        <v>1539</v>
      </c>
    </row>
    <row r="101" spans="1:4" ht="30.75" customHeight="1" thickTop="1" thickBot="1">
      <c r="A101" s="355">
        <f t="shared" si="6"/>
        <v>99</v>
      </c>
      <c r="B101" s="388" t="s">
        <v>1578</v>
      </c>
      <c r="C101" s="441" t="s">
        <v>992</v>
      </c>
      <c r="D101" s="388" t="s">
        <v>1539</v>
      </c>
    </row>
    <row r="102" spans="1:4" ht="30.75" customHeight="1" thickTop="1" thickBot="1">
      <c r="A102" s="355">
        <f t="shared" si="6"/>
        <v>100</v>
      </c>
      <c r="B102" s="388" t="s">
        <v>1579</v>
      </c>
      <c r="C102" s="441" t="s">
        <v>992</v>
      </c>
      <c r="D102" s="388" t="s">
        <v>1539</v>
      </c>
    </row>
    <row r="103" spans="1:4" ht="30.75" customHeight="1" thickTop="1" thickBot="1">
      <c r="A103" s="355">
        <f t="shared" si="6"/>
        <v>101</v>
      </c>
      <c r="B103" s="388" t="s">
        <v>2136</v>
      </c>
      <c r="C103" s="441" t="s">
        <v>992</v>
      </c>
      <c r="D103" s="388" t="s">
        <v>1539</v>
      </c>
    </row>
    <row r="104" spans="1:4" ht="30.75" customHeight="1" thickTop="1" thickBot="1">
      <c r="A104" s="355">
        <f t="shared" si="6"/>
        <v>102</v>
      </c>
      <c r="B104" s="388" t="s">
        <v>1929</v>
      </c>
      <c r="C104" s="441" t="s">
        <v>1333</v>
      </c>
      <c r="D104" s="388" t="s">
        <v>1598</v>
      </c>
    </row>
    <row r="105" spans="1:4" ht="30.75" customHeight="1" thickTop="1" thickBot="1">
      <c r="A105" s="355">
        <f t="shared" si="6"/>
        <v>103</v>
      </c>
      <c r="B105" s="388" t="s">
        <v>1930</v>
      </c>
      <c r="C105" s="441" t="s">
        <v>1333</v>
      </c>
      <c r="D105" s="388" t="s">
        <v>1598</v>
      </c>
    </row>
    <row r="106" spans="1:4" ht="39.75" thickTop="1" thickBot="1">
      <c r="A106" s="355">
        <f t="shared" si="6"/>
        <v>104</v>
      </c>
      <c r="B106" s="388" t="s">
        <v>1580</v>
      </c>
      <c r="C106" s="441" t="s">
        <v>988</v>
      </c>
      <c r="D106" s="388" t="s">
        <v>1537</v>
      </c>
    </row>
    <row r="107" spans="1:4" ht="30.75" customHeight="1" thickTop="1" thickBot="1">
      <c r="A107" s="355">
        <f t="shared" si="6"/>
        <v>105</v>
      </c>
      <c r="B107" s="388" t="s">
        <v>2150</v>
      </c>
      <c r="C107" s="441" t="s">
        <v>988</v>
      </c>
      <c r="D107" s="388" t="s">
        <v>2230</v>
      </c>
    </row>
    <row r="108" spans="1:4" ht="39.75" thickTop="1" thickBot="1">
      <c r="A108" s="355">
        <f t="shared" si="6"/>
        <v>106</v>
      </c>
      <c r="B108" s="388" t="s">
        <v>1582</v>
      </c>
      <c r="C108" s="441" t="s">
        <v>988</v>
      </c>
      <c r="D108" s="388" t="s">
        <v>1537</v>
      </c>
    </row>
    <row r="109" spans="1:4" ht="39.75" thickTop="1" thickBot="1">
      <c r="A109" s="355">
        <f t="shared" ref="A109:A124" si="7">A108+1</f>
        <v>107</v>
      </c>
      <c r="B109" s="388" t="s">
        <v>2151</v>
      </c>
      <c r="C109" s="441" t="s">
        <v>988</v>
      </c>
      <c r="D109" s="388" t="s">
        <v>2230</v>
      </c>
    </row>
    <row r="110" spans="1:4" ht="27" thickTop="1" thickBot="1">
      <c r="A110" s="355">
        <f t="shared" si="7"/>
        <v>108</v>
      </c>
      <c r="B110" s="388" t="s">
        <v>1586</v>
      </c>
      <c r="C110" s="441" t="s">
        <v>1002</v>
      </c>
      <c r="D110" s="388" t="s">
        <v>1563</v>
      </c>
    </row>
    <row r="111" spans="1:4" ht="27" thickTop="1" thickBot="1">
      <c r="A111" s="355">
        <f t="shared" si="7"/>
        <v>109</v>
      </c>
      <c r="B111" s="388" t="s">
        <v>1931</v>
      </c>
      <c r="C111" s="441" t="s">
        <v>1002</v>
      </c>
      <c r="D111" s="388" t="s">
        <v>1563</v>
      </c>
    </row>
    <row r="112" spans="1:4" ht="27" thickTop="1" thickBot="1">
      <c r="A112" s="355">
        <f t="shared" si="7"/>
        <v>110</v>
      </c>
      <c r="B112" s="388" t="s">
        <v>2147</v>
      </c>
      <c r="C112" s="441" t="s">
        <v>996</v>
      </c>
      <c r="D112" s="388" t="s">
        <v>1553</v>
      </c>
    </row>
    <row r="113" spans="1:4" ht="27" customHeight="1" thickTop="1" thickBot="1">
      <c r="A113" s="355">
        <f t="shared" si="7"/>
        <v>111</v>
      </c>
      <c r="B113" s="388" t="s">
        <v>2148</v>
      </c>
      <c r="C113" s="441" t="s">
        <v>996</v>
      </c>
      <c r="D113" s="388" t="s">
        <v>1553</v>
      </c>
    </row>
    <row r="114" spans="1:4" ht="27" thickTop="1" thickBot="1">
      <c r="A114" s="355">
        <f t="shared" si="7"/>
        <v>112</v>
      </c>
      <c r="B114" s="388" t="s">
        <v>2051</v>
      </c>
      <c r="C114" s="441" t="s">
        <v>996</v>
      </c>
      <c r="D114" s="388" t="s">
        <v>1553</v>
      </c>
    </row>
    <row r="115" spans="1:4" ht="27" thickTop="1" thickBot="1">
      <c r="A115" s="355">
        <f t="shared" si="7"/>
        <v>113</v>
      </c>
      <c r="B115" s="388" t="s">
        <v>2149</v>
      </c>
      <c r="C115" s="441" t="s">
        <v>996</v>
      </c>
      <c r="D115" s="388" t="s">
        <v>1553</v>
      </c>
    </row>
    <row r="116" spans="1:4" ht="27" thickTop="1" thickBot="1">
      <c r="A116" s="355">
        <f t="shared" si="7"/>
        <v>114</v>
      </c>
      <c r="B116" s="388" t="s">
        <v>2158</v>
      </c>
      <c r="C116" s="441" t="s">
        <v>996</v>
      </c>
      <c r="D116" s="388" t="s">
        <v>1553</v>
      </c>
    </row>
    <row r="117" spans="1:4" ht="27" thickTop="1" thickBot="1">
      <c r="A117" s="355">
        <f t="shared" si="7"/>
        <v>115</v>
      </c>
      <c r="B117" s="388" t="s">
        <v>2190</v>
      </c>
      <c r="C117" s="441" t="s">
        <v>996</v>
      </c>
      <c r="D117" s="388" t="s">
        <v>1553</v>
      </c>
    </row>
    <row r="118" spans="1:4" ht="27" thickTop="1" thickBot="1">
      <c r="A118" s="355">
        <f t="shared" si="7"/>
        <v>116</v>
      </c>
      <c r="B118" s="388" t="s">
        <v>2191</v>
      </c>
      <c r="C118" s="441" t="s">
        <v>996</v>
      </c>
      <c r="D118" s="388" t="s">
        <v>1553</v>
      </c>
    </row>
    <row r="119" spans="1:4" ht="27" thickTop="1" thickBot="1">
      <c r="A119" s="355">
        <f t="shared" si="7"/>
        <v>117</v>
      </c>
      <c r="B119" s="388" t="s">
        <v>2192</v>
      </c>
      <c r="C119" s="441" t="s">
        <v>996</v>
      </c>
      <c r="D119" s="388" t="s">
        <v>1553</v>
      </c>
    </row>
    <row r="120" spans="1:4" ht="27" thickTop="1" thickBot="1">
      <c r="A120" s="355">
        <f t="shared" si="7"/>
        <v>118</v>
      </c>
      <c r="B120" s="388" t="s">
        <v>2163</v>
      </c>
      <c r="C120" s="441" t="s">
        <v>996</v>
      </c>
      <c r="D120" s="388" t="s">
        <v>1553</v>
      </c>
    </row>
    <row r="121" spans="1:4" ht="27" thickTop="1" thickBot="1">
      <c r="A121" s="355">
        <f t="shared" si="7"/>
        <v>119</v>
      </c>
      <c r="B121" s="388" t="s">
        <v>2193</v>
      </c>
      <c r="C121" s="441" t="s">
        <v>996</v>
      </c>
      <c r="D121" s="388" t="s">
        <v>1553</v>
      </c>
    </row>
    <row r="122" spans="1:4" ht="27" thickTop="1" thickBot="1">
      <c r="A122" s="355">
        <f t="shared" si="7"/>
        <v>120</v>
      </c>
      <c r="B122" s="388" t="s">
        <v>1587</v>
      </c>
      <c r="C122" s="441" t="s">
        <v>996</v>
      </c>
      <c r="D122" s="388" t="s">
        <v>1553</v>
      </c>
    </row>
    <row r="123" spans="1:4" ht="27" thickTop="1" thickBot="1">
      <c r="A123" s="355">
        <f t="shared" si="7"/>
        <v>121</v>
      </c>
      <c r="B123" s="388" t="s">
        <v>2195</v>
      </c>
      <c r="C123" s="441" t="s">
        <v>996</v>
      </c>
      <c r="D123" s="388" t="s">
        <v>1553</v>
      </c>
    </row>
    <row r="124" spans="1:4" ht="27" thickTop="1" thickBot="1">
      <c r="A124" s="355">
        <f t="shared" si="7"/>
        <v>122</v>
      </c>
      <c r="B124" s="388" t="s">
        <v>2194</v>
      </c>
      <c r="C124" s="441" t="s">
        <v>996</v>
      </c>
      <c r="D124" s="388" t="s">
        <v>1553</v>
      </c>
    </row>
    <row r="125" spans="1:4" ht="39.75" thickTop="1" thickBot="1">
      <c r="A125" s="355">
        <f t="shared" ref="A125:A141" si="8">A124+1</f>
        <v>123</v>
      </c>
      <c r="B125" s="388" t="s">
        <v>2196</v>
      </c>
      <c r="C125" s="441" t="s">
        <v>996</v>
      </c>
      <c r="D125" s="388" t="s">
        <v>1553</v>
      </c>
    </row>
    <row r="126" spans="1:4" ht="27" thickTop="1" thickBot="1">
      <c r="A126" s="355">
        <f t="shared" si="8"/>
        <v>124</v>
      </c>
      <c r="B126" s="388" t="s">
        <v>2197</v>
      </c>
      <c r="C126" s="441" t="s">
        <v>996</v>
      </c>
      <c r="D126" s="388" t="s">
        <v>1553</v>
      </c>
    </row>
    <row r="127" spans="1:4" ht="27" thickTop="1" thickBot="1">
      <c r="A127" s="355">
        <f t="shared" si="8"/>
        <v>125</v>
      </c>
      <c r="B127" s="388" t="s">
        <v>2198</v>
      </c>
      <c r="C127" s="441" t="s">
        <v>996</v>
      </c>
      <c r="D127" s="388" t="s">
        <v>1553</v>
      </c>
    </row>
    <row r="128" spans="1:4" ht="27" thickTop="1" thickBot="1">
      <c r="A128" s="355">
        <f t="shared" si="8"/>
        <v>126</v>
      </c>
      <c r="B128" s="388" t="s">
        <v>2199</v>
      </c>
      <c r="C128" s="441" t="s">
        <v>996</v>
      </c>
      <c r="D128" s="388" t="s">
        <v>1553</v>
      </c>
    </row>
    <row r="129" spans="1:4" ht="27" thickTop="1" thickBot="1">
      <c r="A129" s="355">
        <f t="shared" si="8"/>
        <v>127</v>
      </c>
      <c r="B129" s="388" t="s">
        <v>2200</v>
      </c>
      <c r="C129" s="441" t="s">
        <v>996</v>
      </c>
      <c r="D129" s="388" t="s">
        <v>1553</v>
      </c>
    </row>
    <row r="130" spans="1:4" ht="14.25" thickTop="1" thickBot="1">
      <c r="A130" s="355">
        <f t="shared" si="8"/>
        <v>128</v>
      </c>
      <c r="B130" s="388" t="s">
        <v>726</v>
      </c>
      <c r="C130" s="441" t="s">
        <v>994</v>
      </c>
      <c r="D130" s="442" t="s">
        <v>1542</v>
      </c>
    </row>
    <row r="131" spans="1:4" ht="27" thickTop="1" thickBot="1">
      <c r="A131" s="355">
        <f t="shared" si="8"/>
        <v>129</v>
      </c>
      <c r="B131" s="388" t="s">
        <v>2174</v>
      </c>
      <c r="C131" s="441" t="s">
        <v>1928</v>
      </c>
      <c r="D131" s="442" t="s">
        <v>2201</v>
      </c>
    </row>
    <row r="132" spans="1:4" ht="14.1" customHeight="1" thickTop="1" thickBot="1">
      <c r="A132" s="355">
        <f t="shared" si="8"/>
        <v>130</v>
      </c>
      <c r="B132" s="388" t="s">
        <v>1614</v>
      </c>
      <c r="C132" s="441" t="s">
        <v>1005</v>
      </c>
      <c r="D132" s="388" t="s">
        <v>2203</v>
      </c>
    </row>
    <row r="133" spans="1:4" ht="14.1" customHeight="1" thickTop="1" thickBot="1">
      <c r="A133" s="355">
        <f t="shared" si="8"/>
        <v>131</v>
      </c>
      <c r="B133" s="388" t="s">
        <v>1755</v>
      </c>
      <c r="C133" s="441" t="s">
        <v>1005</v>
      </c>
      <c r="D133" s="388" t="s">
        <v>2203</v>
      </c>
    </row>
    <row r="134" spans="1:4" ht="14.1" customHeight="1" thickTop="1" thickBot="1">
      <c r="A134" s="355">
        <f t="shared" si="8"/>
        <v>132</v>
      </c>
      <c r="B134" s="388" t="s">
        <v>2204</v>
      </c>
      <c r="C134" s="441" t="s">
        <v>1005</v>
      </c>
      <c r="D134" s="388" t="s">
        <v>2203</v>
      </c>
    </row>
    <row r="135" spans="1:4" ht="14.1" customHeight="1" thickTop="1" thickBot="1">
      <c r="A135" s="355">
        <f t="shared" si="8"/>
        <v>133</v>
      </c>
      <c r="B135" s="388" t="s">
        <v>1757</v>
      </c>
      <c r="C135" s="441" t="s">
        <v>1005</v>
      </c>
      <c r="D135" s="388" t="s">
        <v>2203</v>
      </c>
    </row>
    <row r="136" spans="1:4" ht="14.1" customHeight="1" thickTop="1" thickBot="1">
      <c r="A136" s="355">
        <f t="shared" si="8"/>
        <v>134</v>
      </c>
      <c r="B136" s="388" t="s">
        <v>1758</v>
      </c>
      <c r="C136" s="441" t="s">
        <v>1005</v>
      </c>
      <c r="D136" s="388" t="s">
        <v>2203</v>
      </c>
    </row>
    <row r="137" spans="1:4" ht="14.1" customHeight="1" thickTop="1" thickBot="1">
      <c r="A137" s="355">
        <f t="shared" si="8"/>
        <v>135</v>
      </c>
      <c r="B137" s="388" t="s">
        <v>1745</v>
      </c>
      <c r="C137" s="441" t="s">
        <v>1006</v>
      </c>
      <c r="D137" s="442" t="s">
        <v>1542</v>
      </c>
    </row>
    <row r="138" spans="1:4" ht="27" thickTop="1" thickBot="1">
      <c r="A138" s="355">
        <f t="shared" si="8"/>
        <v>136</v>
      </c>
      <c r="B138" s="388" t="s">
        <v>1583</v>
      </c>
      <c r="C138" s="441" t="s">
        <v>992</v>
      </c>
      <c r="D138" s="388" t="s">
        <v>1539</v>
      </c>
    </row>
    <row r="139" spans="1:4" ht="27" thickTop="1" thickBot="1">
      <c r="A139" s="355">
        <f t="shared" si="8"/>
        <v>137</v>
      </c>
      <c r="B139" s="388" t="s">
        <v>1584</v>
      </c>
      <c r="C139" s="441" t="s">
        <v>992</v>
      </c>
      <c r="D139" s="388" t="s">
        <v>1539</v>
      </c>
    </row>
    <row r="140" spans="1:4" ht="27" thickTop="1" thickBot="1">
      <c r="A140" s="355">
        <f t="shared" si="8"/>
        <v>138</v>
      </c>
      <c r="B140" s="388" t="s">
        <v>2209</v>
      </c>
      <c r="C140" s="441" t="s">
        <v>992</v>
      </c>
      <c r="D140" s="388" t="s">
        <v>1539</v>
      </c>
    </row>
    <row r="141" spans="1:4" ht="27" thickTop="1" thickBot="1">
      <c r="A141" s="355">
        <f t="shared" si="8"/>
        <v>139</v>
      </c>
      <c r="B141" s="388" t="s">
        <v>2212</v>
      </c>
      <c r="C141" s="441" t="s">
        <v>992</v>
      </c>
      <c r="D141" s="388" t="s">
        <v>1539</v>
      </c>
    </row>
    <row r="142" spans="1:4" ht="27" thickTop="1" thickBot="1">
      <c r="A142" s="355">
        <f t="shared" ref="A142:A157" si="9">A141+1</f>
        <v>140</v>
      </c>
      <c r="B142" s="388" t="s">
        <v>1585</v>
      </c>
      <c r="C142" s="441" t="s">
        <v>992</v>
      </c>
      <c r="D142" s="388" t="s">
        <v>1539</v>
      </c>
    </row>
    <row r="143" spans="1:4" ht="27" thickTop="1" thickBot="1">
      <c r="A143" s="355">
        <f t="shared" si="9"/>
        <v>141</v>
      </c>
      <c r="B143" s="388" t="s">
        <v>2216</v>
      </c>
      <c r="C143" s="441" t="s">
        <v>992</v>
      </c>
      <c r="D143" s="388" t="s">
        <v>1539</v>
      </c>
    </row>
    <row r="144" spans="1:4" ht="27" thickTop="1" thickBot="1">
      <c r="A144" s="355">
        <f t="shared" si="9"/>
        <v>142</v>
      </c>
      <c r="B144" s="388" t="s">
        <v>662</v>
      </c>
      <c r="C144" s="441" t="s">
        <v>994</v>
      </c>
      <c r="D144" s="442" t="s">
        <v>1542</v>
      </c>
    </row>
    <row r="145" spans="1:4" ht="39.75" thickTop="1" thickBot="1">
      <c r="A145" s="355">
        <f t="shared" si="9"/>
        <v>143</v>
      </c>
      <c r="B145" s="388" t="s">
        <v>1590</v>
      </c>
      <c r="C145" s="441" t="s">
        <v>1007</v>
      </c>
      <c r="D145" s="388" t="s">
        <v>1588</v>
      </c>
    </row>
    <row r="146" spans="1:4" ht="39.75" thickTop="1" thickBot="1">
      <c r="A146" s="355">
        <f t="shared" si="9"/>
        <v>144</v>
      </c>
      <c r="B146" s="388" t="s">
        <v>1591</v>
      </c>
      <c r="C146" s="441" t="s">
        <v>1007</v>
      </c>
      <c r="D146" s="388" t="s">
        <v>1588</v>
      </c>
    </row>
    <row r="147" spans="1:4" ht="39.75" thickTop="1" thickBot="1">
      <c r="A147" s="355">
        <f t="shared" si="9"/>
        <v>145</v>
      </c>
      <c r="B147" s="388" t="s">
        <v>1592</v>
      </c>
      <c r="C147" s="441" t="s">
        <v>1007</v>
      </c>
      <c r="D147" s="388" t="s">
        <v>1588</v>
      </c>
    </row>
    <row r="148" spans="1:4" ht="39.75" thickTop="1" thickBot="1">
      <c r="A148" s="355">
        <f t="shared" si="9"/>
        <v>146</v>
      </c>
      <c r="B148" s="388" t="s">
        <v>1593</v>
      </c>
      <c r="C148" s="441" t="s">
        <v>1007</v>
      </c>
      <c r="D148" s="388" t="s">
        <v>1588</v>
      </c>
    </row>
    <row r="149" spans="1:4" ht="39.75" thickTop="1" thickBot="1">
      <c r="A149" s="355">
        <f t="shared" si="9"/>
        <v>147</v>
      </c>
      <c r="B149" s="388" t="s">
        <v>1594</v>
      </c>
      <c r="C149" s="441" t="s">
        <v>1007</v>
      </c>
      <c r="D149" s="388" t="s">
        <v>1588</v>
      </c>
    </row>
    <row r="150" spans="1:4" ht="39.75" thickTop="1" thickBot="1">
      <c r="A150" s="355">
        <f t="shared" si="9"/>
        <v>148</v>
      </c>
      <c r="B150" s="388" t="s">
        <v>941</v>
      </c>
      <c r="C150" s="441" t="s">
        <v>997</v>
      </c>
      <c r="D150" s="388" t="s">
        <v>1589</v>
      </c>
    </row>
    <row r="151" spans="1:4" ht="39.75" thickTop="1" thickBot="1">
      <c r="A151" s="355">
        <f t="shared" si="9"/>
        <v>149</v>
      </c>
      <c r="B151" s="388" t="s">
        <v>947</v>
      </c>
      <c r="C151" s="441" t="s">
        <v>997</v>
      </c>
      <c r="D151" s="388" t="s">
        <v>1589</v>
      </c>
    </row>
    <row r="152" spans="1:4" ht="39.75" thickTop="1" thickBot="1">
      <c r="A152" s="355">
        <f t="shared" si="9"/>
        <v>150</v>
      </c>
      <c r="B152" s="388" t="s">
        <v>946</v>
      </c>
      <c r="C152" s="441" t="s">
        <v>997</v>
      </c>
      <c r="D152" s="388" t="s">
        <v>1589</v>
      </c>
    </row>
    <row r="153" spans="1:4" ht="39.75" thickTop="1" thickBot="1">
      <c r="A153" s="355">
        <f t="shared" si="9"/>
        <v>151</v>
      </c>
      <c r="B153" s="388" t="s">
        <v>945</v>
      </c>
      <c r="C153" s="441" t="s">
        <v>997</v>
      </c>
      <c r="D153" s="388" t="s">
        <v>1589</v>
      </c>
    </row>
    <row r="154" spans="1:4" ht="39.75" thickTop="1" thickBot="1">
      <c r="A154" s="355">
        <f t="shared" si="9"/>
        <v>152</v>
      </c>
      <c r="B154" s="388" t="s">
        <v>944</v>
      </c>
      <c r="C154" s="441" t="s">
        <v>997</v>
      </c>
      <c r="D154" s="388" t="s">
        <v>1589</v>
      </c>
    </row>
    <row r="155" spans="1:4" ht="27" thickTop="1" thickBot="1">
      <c r="A155" s="355">
        <f t="shared" si="9"/>
        <v>153</v>
      </c>
      <c r="B155" s="388" t="s">
        <v>2219</v>
      </c>
      <c r="C155" s="441" t="s">
        <v>996</v>
      </c>
      <c r="D155" s="388" t="s">
        <v>1553</v>
      </c>
    </row>
    <row r="156" spans="1:4" ht="27" thickTop="1" thickBot="1">
      <c r="A156" s="355">
        <f t="shared" si="9"/>
        <v>154</v>
      </c>
      <c r="B156" s="388" t="s">
        <v>2220</v>
      </c>
      <c r="C156" s="441" t="s">
        <v>996</v>
      </c>
      <c r="D156" s="388" t="s">
        <v>1553</v>
      </c>
    </row>
    <row r="157" spans="1:4" ht="27" thickTop="1" thickBot="1">
      <c r="A157" s="355">
        <f t="shared" si="9"/>
        <v>155</v>
      </c>
      <c r="B157" s="388" t="s">
        <v>1312</v>
      </c>
      <c r="C157" s="441" t="s">
        <v>1008</v>
      </c>
      <c r="D157" s="388" t="s">
        <v>1595</v>
      </c>
    </row>
    <row r="158" spans="1:4" ht="27" thickTop="1" thickBot="1">
      <c r="A158" s="355">
        <f t="shared" ref="A158:A168" si="10">A157+1</f>
        <v>156</v>
      </c>
      <c r="B158" s="388" t="s">
        <v>1253</v>
      </c>
      <c r="C158" s="441" t="s">
        <v>1008</v>
      </c>
      <c r="D158" s="388" t="s">
        <v>1595</v>
      </c>
    </row>
    <row r="159" spans="1:4" ht="27" thickTop="1" thickBot="1">
      <c r="A159" s="355">
        <f t="shared" si="10"/>
        <v>157</v>
      </c>
      <c r="B159" s="388" t="s">
        <v>1254</v>
      </c>
      <c r="C159" s="441" t="s">
        <v>1008</v>
      </c>
      <c r="D159" s="388" t="s">
        <v>1595</v>
      </c>
    </row>
    <row r="160" spans="1:4" ht="27" thickTop="1" thickBot="1">
      <c r="A160" s="355">
        <f t="shared" si="10"/>
        <v>158</v>
      </c>
      <c r="B160" s="388" t="s">
        <v>939</v>
      </c>
      <c r="C160" s="441" t="s">
        <v>1009</v>
      </c>
      <c r="D160" s="388" t="s">
        <v>1560</v>
      </c>
    </row>
    <row r="161" spans="1:4" ht="27" thickTop="1" thickBot="1">
      <c r="A161" s="355">
        <f t="shared" si="10"/>
        <v>159</v>
      </c>
      <c r="B161" s="388" t="s">
        <v>940</v>
      </c>
      <c r="C161" s="441" t="s">
        <v>1009</v>
      </c>
      <c r="D161" s="388" t="s">
        <v>1560</v>
      </c>
    </row>
    <row r="162" spans="1:4" ht="27" thickTop="1" thickBot="1">
      <c r="A162" s="355">
        <f t="shared" si="10"/>
        <v>160</v>
      </c>
      <c r="B162" s="388" t="s">
        <v>2188</v>
      </c>
      <c r="C162" s="441" t="s">
        <v>1010</v>
      </c>
      <c r="D162" s="388" t="s">
        <v>1543</v>
      </c>
    </row>
    <row r="163" spans="1:4" ht="27" thickTop="1" thickBot="1">
      <c r="A163" s="355">
        <f t="shared" si="10"/>
        <v>161</v>
      </c>
      <c r="B163" s="388" t="s">
        <v>2187</v>
      </c>
      <c r="C163" s="441" t="s">
        <v>1010</v>
      </c>
      <c r="D163" s="388" t="s">
        <v>1543</v>
      </c>
    </row>
    <row r="164" spans="1:4" ht="27" thickTop="1" thickBot="1">
      <c r="A164" s="355">
        <f t="shared" si="10"/>
        <v>162</v>
      </c>
      <c r="B164" s="388" t="s">
        <v>2183</v>
      </c>
      <c r="C164" s="441" t="s">
        <v>1010</v>
      </c>
      <c r="D164" s="388" t="s">
        <v>1543</v>
      </c>
    </row>
    <row r="165" spans="1:4" ht="14.25" thickTop="1" thickBot="1">
      <c r="A165" s="355">
        <f t="shared" si="10"/>
        <v>163</v>
      </c>
      <c r="B165" s="388" t="s">
        <v>1748</v>
      </c>
      <c r="C165" s="441" t="s">
        <v>1011</v>
      </c>
      <c r="D165" s="442" t="s">
        <v>1542</v>
      </c>
    </row>
    <row r="166" spans="1:4" ht="27" thickTop="1" thickBot="1">
      <c r="A166" s="355">
        <f t="shared" si="10"/>
        <v>164</v>
      </c>
      <c r="B166" s="388" t="s">
        <v>1754</v>
      </c>
      <c r="C166" s="441" t="s">
        <v>1010</v>
      </c>
      <c r="D166" s="388" t="s">
        <v>1543</v>
      </c>
    </row>
    <row r="167" spans="1:4" ht="27" thickTop="1" thickBot="1">
      <c r="A167" s="355">
        <f t="shared" si="10"/>
        <v>165</v>
      </c>
      <c r="B167" s="388" t="s">
        <v>2180</v>
      </c>
      <c r="C167" s="441" t="s">
        <v>1010</v>
      </c>
      <c r="D167" s="388" t="s">
        <v>1543</v>
      </c>
    </row>
    <row r="168" spans="1:4" ht="14.25" thickTop="1" thickBot="1">
      <c r="A168" s="355">
        <f t="shared" si="10"/>
        <v>166</v>
      </c>
      <c r="B168" s="388" t="s">
        <v>2221</v>
      </c>
      <c r="C168" s="441" t="s">
        <v>1012</v>
      </c>
      <c r="D168" s="442" t="s">
        <v>1542</v>
      </c>
    </row>
    <row r="169" spans="1:4" ht="13.5" thickTop="1"/>
    <row r="170" spans="1:4">
      <c r="D170" s="2211"/>
    </row>
  </sheetData>
  <mergeCells count="1">
    <mergeCell ref="A1:D1"/>
  </mergeCells>
  <hyperlinks>
    <hyperlink ref="B79" location="'77 UMiss Cannabinoids Potency'!A1" display="Average Cannabinoid Concentrations of Tested Cannabis from Federal Seizure and State and Local Eradication Samples, 1995–2019 (Number of Samples Tested and Percent Concentrations) "/>
    <hyperlink ref="B15" location="'13 YRBS Marijuana Use'!A1" display="Percentage of High School Students Who Used Marijuana by Sex, Race/Ethnicity,  and Grade, 1990–2017"/>
    <hyperlink ref="B16" location="'14 YRBS Cocaine Use'!A1" display="Percentage of High School Students Who Used Cocaine by Sex, Race/Ethnicity,  and Grade, 1990–2017"/>
    <hyperlink ref="B3" location="'1 NSDUH Num Users'!A1" display="Estimated Number of Users of Selected Illegal Drugs, 1979–2018 (Thousands)"/>
    <hyperlink ref="B4" location="'2 NSDUH Pct Users'!A1" display="Percentages Reporting Use of Selected Illegal Drugs, 1979–2018"/>
    <hyperlink ref="B5" location="'3 NSDUH Rx'!A1" display="Estimated Numbers and Percentages Reporting Nonmedical Use of Psychotherapeutic Drugs, 2002–2018"/>
    <hyperlink ref="B32" location="'30 SISCF Prisoner Use'!A1" display="Drug Use among Inmates of Jails, State Prisons, and Federal Prisons"/>
    <hyperlink ref="B10" location="'8 ONDCPC Chronic Users'!A1" display="Estimated Number of Chronic and Occasional Users of Cocaine and Heroin, 2006–2016 (Thousands)"/>
    <hyperlink ref="B17" location="'15 YRBS Other Drug Use'!A1" display="Percentage of High School Students Who Used Selected Other Illicit Drugs by Sex, Race/ Ethnicity, and Grade, 1991–2017"/>
    <hyperlink ref="B18" location="'16 YRBS Alc Cig Use'!A1" display="Percentage of High School Students Who Used Alcohol or Cigarettes by Sex, Race/Ethnicity, and Grade, 1990–2017"/>
    <hyperlink ref="B19" location="'17 YRBS Drug Behaviors'!A1" display="Percentage of High School Students Who Reported Engaging in Drug-Related  Behaviors by Sex, Race/Ethnicity, and Grade, 1993–2017"/>
    <hyperlink ref="B20" location="'18 NSDUH Youth Perceptions'!A1" display="Trends in Harmfulness of Drugs as Perceived by Youth (Aged 12 to 17), 2002-2017"/>
    <hyperlink ref="B6" location="'4 NSDUH Employment Status'!A1" display="Illicit Drug Use by Current Employment Status, 2002–2018  (Percent Prevalence)"/>
    <hyperlink ref="B12" location="'10 MTF 30-day 8th Grade'!A1" display="Trends in 30-Day Prevalence of Selected Drugs among 8th-Graders, 1991–2018 (Percent Prevalence)"/>
    <hyperlink ref="B13" location="'11 MTF 30-day 10th Grade'!A1" display="Trends in 30-Day Prevalence of Selected Drugs among 10th-Graders, 1991–2018 (Percent Prevalence)"/>
    <hyperlink ref="B14" location="'12 MTF 30-day 12th Grade'!A1" display="Trends in 30-Day Prevalence of Selected Drugs among 12th-Graders, 1991–2018 (Percent Prevalence)"/>
    <hyperlink ref="B21" location="'19 MTF 8th Grade'!A1" display="Trends in Harmfulness of Drugs as Perceived by 8th-Graders, 1991–2018"/>
    <hyperlink ref="B22" location="'20 MTF 10th Grade'!A1" display="Trends in Harmfulness of Drugs as Perceived by 10th-Graders, 1991–2018"/>
    <hyperlink ref="B23" location="'21 MTF 12th Grade'!A1" display="Trends in Harmfulness of Drugs as Perceived by 12th-Graders, 1991–2018"/>
    <hyperlink ref="D106" r:id="rId1"/>
    <hyperlink ref="D107" r:id="rId2" display="https://www.samhsa.gov/data/nsduh/state-reports-NSDUH-2017"/>
    <hyperlink ref="D108" r:id="rId3"/>
    <hyperlink ref="D109" r:id="rId4" display="https://www.samhsa.gov/data/nsduh/state-reports-NSDUH-2017"/>
    <hyperlink ref="D75" r:id="rId5"/>
    <hyperlink ref="D15" r:id="rId6"/>
    <hyperlink ref="D16" r:id="rId7"/>
    <hyperlink ref="D17" r:id="rId8"/>
    <hyperlink ref="D18" r:id="rId9"/>
    <hyperlink ref="D19" r:id="rId10"/>
    <hyperlink ref="D97" r:id="rId11"/>
    <hyperlink ref="D98" r:id="rId12"/>
    <hyperlink ref="D99" r:id="rId13"/>
    <hyperlink ref="D100" r:id="rId14"/>
    <hyperlink ref="D101" r:id="rId15"/>
    <hyperlink ref="D102" r:id="rId16"/>
    <hyperlink ref="D103" r:id="rId17"/>
    <hyperlink ref="D89" r:id="rId18"/>
    <hyperlink ref="D91" r:id="rId19"/>
    <hyperlink ref="D93" r:id="rId20"/>
    <hyperlink ref="D95" r:id="rId21"/>
    <hyperlink ref="D138" r:id="rId22"/>
    <hyperlink ref="D139" r:id="rId23"/>
    <hyperlink ref="D140" r:id="rId24"/>
    <hyperlink ref="D141" r:id="rId25"/>
    <hyperlink ref="D142" r:id="rId26"/>
    <hyperlink ref="D143" r:id="rId27"/>
    <hyperlink ref="D32" r:id="rId28"/>
    <hyperlink ref="D48" r:id="rId29"/>
    <hyperlink ref="D49" r:id="rId30"/>
    <hyperlink ref="B8" location="'6 NSDUH Initiates Num'!A1" display="Number of Past-Year Initiates among Persons Aged 12 or Older, 2002–2018 (Thousands)"/>
    <hyperlink ref="B7" location="'5 Quest Workforce'!A1" display="Percentages Testing Positive for Specific Drugs in the General Workforce, 1997-2018"/>
    <hyperlink ref="B9" location="'7 NSDUH Initiates Age'!A1" display="Average Age at First Use among Past-Year Initiates of Substance Use, Aged 12 or Older:  2002 to 2017"/>
    <hyperlink ref="B25" location="'23 NSDUH College Male'!A1" display="Substance Use in the Past Month among Males Aged 18 to 22, by College Enrollment Status,  2002-2017"/>
    <hyperlink ref="B26" location="'24 NSDUH College - Female'!A1" display=" Substance Use in the Past Month among Females Aged 18 to 22, by College Enrollment Status,  2002-2017"/>
    <hyperlink ref="B27" location="'25 NSDUH Preg Status'!A1" display="Substance Use in the Past Month among Females Aged 15 to 44, by Pregnancy Status and Age, 2002-2003 to 2005-2017"/>
    <hyperlink ref="B30" location="'28 NSDUH Probation Use'!A1" display="Illicit Drug Use in the Past Month among Probationers in the Past Year, Aged 18 or Older, 2002–2018"/>
    <hyperlink ref="B31" location="'29 NSDUH Parolee Use'!A1" display="Illicit Drug Use in the Past Month among Persons under Parole or Supervised Release in the Past Year, Aged 18 or Older, 2002–2018"/>
    <hyperlink ref="B57" location="'57 UCR Arrests'!A1" display="Total Estimated Arrests and Drug Arrests, 1989-2018"/>
    <hyperlink ref="B71" location="'69 TEDS Tx Admits NUM'!A1" display="Trends in Number of Selected Primary Substances of Abuse for Treatment Admissions, 1997-2017"/>
    <hyperlink ref="B72" location="'70 TEDS Tx Admits PCT'!A1" display="Trends in Percentage of Selected Primary Substances of Abuse for Treatment Admissions, 1997-2017"/>
    <hyperlink ref="D83" r:id="rId31"/>
    <hyperlink ref="B83" location="'80 ONDCP Drug Consumption'!A1" display="Domestic Drug Consumption, 1996–2010 (Metric Tons)"/>
    <hyperlink ref="D145" r:id="rId32"/>
    <hyperlink ref="D146:D149" r:id="rId33" display="https://obamawhitehouse.archives.gov/sites/default/files/ondcp/policy-and-research/adam_ii_2013_annual_report.pdf"/>
    <hyperlink ref="D151" r:id="rId34"/>
    <hyperlink ref="D150" r:id="rId35"/>
    <hyperlink ref="D152" r:id="rId36"/>
    <hyperlink ref="D154" r:id="rId37"/>
    <hyperlink ref="D153" r:id="rId38"/>
    <hyperlink ref="D157" r:id="rId39"/>
    <hyperlink ref="D158" r:id="rId40"/>
    <hyperlink ref="D159" r:id="rId41"/>
    <hyperlink ref="B24" location="'22 NSDUH College Enrollment'!A1" display="Substance Use in the Past Month among Persons Aged 18 to 22, by College Enrollment Status, 2002-2017"/>
    <hyperlink ref="B28" location="'26 NSDUH Arrest Status - Male'!A1" display="Substance Use in the Past Month among Males, by Arrest Status in the Past Year, Aged 18 or Older, 2003-2005 to 2015-2017"/>
    <hyperlink ref="B29" location="'27 NSDUH Arrest Status - Female'!A1" display="Substance Use in the Past Month among Females, by Arrest Status in the Past Year, Aged 18 or Older, 2003-205 to 2015-2017"/>
    <hyperlink ref="B33" location="'31 NSDUH Veteran Status Subst'!A1" display="Substance Use in the Past Month by Veteran Status, Aged 18 or Older, 2003-2005 to 2015-2017"/>
    <hyperlink ref="B34" location="'32 NSDUH Veteran Use Trend Num'!A1" display="Number of Substance Users in the Past Month by Veteran Status, Aged 18 or Older, 2002-2018 (Thousands)"/>
    <hyperlink ref="B35" location="'33 NSDUH Veteran Use Trend Pct'!A1" display="Percentage of Substance Users in the Past Month by Veteran Status, Aged 18 or Older, 2002-2018 (Percent Using)"/>
    <hyperlink ref="B50" location="'48 CDC HIV Incidence'!A1" display="Estimated New Human Immunodeficiency Virus Infections, 2006-2013, and by Transmission Category, 2013"/>
    <hyperlink ref="B51" location="'49 CDC HIV Diagnosed'!A1" display="Persons Diagnosed with Human Immunodeficiency Virus Infection by Transmission Category, 2008-2018"/>
    <hyperlink ref="B52" location="'50 CDC AIDS Num Living'!A1" display="Estimated Number of Persons Living with AIDS by Sex and Transmission  Category, 2006–2017"/>
    <hyperlink ref="B53" location="'51 CDC AIDS Num Dead'!A1" display="Estimated Number of Deaths of Persons with AIDS by Sex and Transmission  Category, 1994–2017"/>
    <hyperlink ref="B54" location="'52 CDC TB Num Cases'!A1" display="Reported Tuberculosis Cases and Percent of Cases in Injecting and Non-Injecting Drug Users, 1996–2018"/>
    <hyperlink ref="B55" location="'53 CDC Hepatitis Num Cases'!A1" display="Reported Acute Hepatitis Cases, 1995–2018"/>
    <hyperlink ref="B46" location="'44 HCUP NAS'!A1" display="Inpatient Hospital Stays Involving Neonatal Abstinence Syndrome By Selected Patient Attributes, 2008-2016"/>
    <hyperlink ref="B73" location="'71 HHS Medicaid'!A1" display=" Medicaid Beneficiaries Treated for a Substance Use Disorder, 2017 (Numbers and Percentages)"/>
    <hyperlink ref="D73" r:id="rId42"/>
    <hyperlink ref="B74" location="'72 NSDUH Recovery'!A1" display="Perceived Recovery from Substance Use Problems or Mental Health Issues among Adults Aged 18 or Older, by Age Group, 2018 (Numbers in Thousands and Percentages)"/>
    <hyperlink ref="D74" r:id="rId43"/>
    <hyperlink ref="B11" location="'9 MTF Lifetime Prev'!A1" display="Trends in Lifetime Prevalence of Selected Substances Among 8th, 10th, and 12th Graders, 1991–2019 (Percent Prevalence)"/>
    <hyperlink ref="B36" location="'34 ONDCP Costs of Abuse trend'!A1" display="Economic Costs to Society of Drug Abuse, 1992–2002 (2002 $, Millions)"/>
    <hyperlink ref="B37" location="'35 NDIC Cost 2007'!A1" display="Components of Estimated Costs to Society of Illicit Drug Use, 2007 ($ Thousands)"/>
    <hyperlink ref="B47" location="'45 HCUP Opioid'!A1" display="Opioid-Related Emergency Department Visits and Inpatient Stays, 2005-2016 (Per 100,000 Population)"/>
    <hyperlink ref="B48" location="'46 DAWN Drug Visits'!A1" display="Illicit Drugs in Drug-Related Emergency Department Visits, 2004 – 2011"/>
    <hyperlink ref="B49" location="'47 DAWN Pharm Visits'!A1" display="Emergency Department Visits Involving Nonmedical Use of Pharmaceuticals, 2004 – 2011"/>
    <hyperlink ref="B56" location="'54 UCR Crime'!A1" display="Total Crime, Violent Crime, and Property Crime, 1989–2018"/>
    <hyperlink ref="B38" location="'36 NVSS Drug Indcd Deaths Num'!A1" display="Number of Deaths from Drug-Induced Causes, by Sex and Race, 1979–2018"/>
    <hyperlink ref="B39" location="'37 NVSS Drug Indcd Death Rate'!A1" display="Deaths per 100,000 Population from Drug-Induced Causes, by Sex and Race, 1979–2018"/>
    <hyperlink ref="B40" location="'38 NVSS All Drug Poisoni'!A1" display="All Drug Poisoning Deaths and Specific Drugs Involved, 1999-2018"/>
    <hyperlink ref="B41" location="'39 NVSS Drug Poisoning OPIs'!A1" display="Drug Poisoning Deaths Involving Opioids and Specific Opioids Involved, 1999-2018"/>
    <hyperlink ref="B42" location="'40 NVSS Accid Drug Poisoning'!A1" display="Unintentional Drug Poisoning Deaths and Specific Drugs Involved, 1999-2017"/>
    <hyperlink ref="B43" location="'41 NVSS Drug Poisoning Males'!A1" display="Male Drug Poisoning Deaths and Specific Drugs Involved, 1999-2018"/>
    <hyperlink ref="B44" location="'42 NVSS Drug Poisoning Females'!A1" display="Female Drug Poisoning Deaths and Specific Drugs Involved, 1999-2018"/>
    <hyperlink ref="B45" location="'43 NVSS Injury Deaths '!A1" display="Deaths from Drug Poisoning and Other Injury Causes, 1999-2018"/>
    <hyperlink ref="B58" location="'56 UCR Arrests by Race Num'!A1" display="Number of Arrests and Drug Arrests By Race, 1980-2014"/>
    <hyperlink ref="B59" location="'57 UCR Arrests by Race Rate'!A1" display="Rates of Arrest and Drug Arrest By Race, 1980-2014"/>
    <hyperlink ref="B60" location="'58 NPS Drug Offenders in Cu'!A1" display="Adult Drug Offenders in State or Federal Prisons, 1989–2015"/>
    <hyperlink ref="B61" location="'59 DOJ Fed_prosecutions'!A1" display="Federal Drug Prosecutions of All Drug Offenses in the United States District Court, FY2010-2018"/>
    <hyperlink ref="B62" location="'60 NHTSA Roadside'!A1" display="Prevalence of Drugs among Weekend Nighttime Drivers, 2007 and 2013-2014"/>
    <hyperlink ref="B63" location="'61 FARS Drug Testing'!A1" display="Drug Testing and Drug Test Results among Fatally Injured Drivers, 2005-2014"/>
    <hyperlink ref="B64" location="'62 MTF Driving and subst use'!A1" display="Driving After Substance Use among High School Seniors, 2001-2019"/>
    <hyperlink ref="B65" location="'63 NSDUH Drugged Driving'!A1" display="Trends in Driving Under the Influence of Any Illicit Drug in the Past Year among Persons Aged 16 or Older, By Demographic Subgroup, 2002-2018"/>
    <hyperlink ref="B66" location="'64 N-SSATS Facility Ownership'!A1" display="One-Day Census of Clients in Substance Abuse Treatment, by Facility Ownership, 1980–2017"/>
    <hyperlink ref="B67" location="'65 N-SSATS Age'!A1" display="One-Day Census of Clients in Substance Abuse Treatment, by Type of Care and Age Group, 1987–2017"/>
    <hyperlink ref="B68" location="'66 N-SSATS OTP'!A1" display="Substance Abuse Treatment Facilities with Opioid Treatment Programs and Clients Receiving Mathadone or Buprenorphine, 2004 to 2018"/>
    <hyperlink ref="B69" location="'67 NSDUH Need Rec Treatment'!A1" display="Estimated Number of Persons Aged 12 or Older Who Needed and  Received Treatment for an Illicit Drug Problem in the Past Year, by  Age Group and Gender, 2002–2018 (Thousands)"/>
    <hyperlink ref="B70" location="'68 NSDUH Treatment by Race'!A1" display="Estimated Number of Persons Aged 12 or Older Who Needed and Received Treatment for an Illicit Drug Problem in the Past Year, by Hispanic Origin/Race, 2002–2018 (Thousands)"/>
    <hyperlink ref="B80" location="'78 CBP Drug seizures'!A1" display="Drug Seizures by the U.S. Customs and Border Protection, 2016-2019"/>
    <hyperlink ref="B75" location="'73 ONDCP Drug Expenditures'!A1" display="Total U.S. Expenditures on Illicit Drugs, 1988–2016 ($ Billions)"/>
    <hyperlink ref="B76" location="'74 DEA Price Purity COC '!A1" display=" Average Price and Purity of Domestic Cocaine Purchases, 2005-2018 (Annual |Averages)"/>
    <hyperlink ref="B77" location="'75 DEA Price Purity HER'!A1" display=" Average Price and Purity of Domestic Heroin Purchases, 2005-2018 (Annual Averages)"/>
    <hyperlink ref="B78" location="'76 DEA Price Purity METH'!A1" display="Average Price and Purity of Domestic Methamphetamine Purchases, 2005-2017 (Annual Averages)"/>
    <hyperlink ref="B86" location="'84 IQVIA'!A1" display="Total Number and Rate of Opioid Prescriptions and Morphine Milligram Equivalents Dispensed, 2017-2019 (Number and Rate per 100,000 Persons)"/>
    <hyperlink ref="B81" location="'79 Domestic Seizures'!A1" display="Seizures of Cocaine, Heroin, Cannabis, and Methamphetamine,  1989–2017"/>
    <hyperlink ref="B82" location="'80 DEA Cannabis Seizures'!A1" display="Eradicated Domestic Cannabis by Plant Type, 1985–2016 (Number of Plots or Grows;  Plants in Thousands)"/>
    <hyperlink ref="B84" location="'82 NSS MDMA Seizure'!A1" display="Domestic Seizures of MDMA, 2001–2017"/>
    <hyperlink ref="B85" location="'83 ARCOS'!A1" display="Controlled Substance Transactions By Drug or Business Activity, 2016 to 2018 (Grams)"/>
    <hyperlink ref="B87" location="'85 NFLIS Samples'!A1" display="Drugs Most Commonly Identified by State and Local Forensic Laboratories, 2002-2017 (Number of Reports)"/>
    <hyperlink ref="B88" location="'86 NFLIS Samples low'!A1" display="Drugs Less Commonly Identified by State and Local Forensic Laboratories, 2002-2017 (Number of Reports)"/>
    <hyperlink ref="B89" location="'87 NSDUH State Any Illicit '!A1" display="Estimated Numbers (Thousands) of Past Month Users of Any Illicit Drug, by State or Jurisdiction, Aged 12 or Older, Annual Averages for 2002–2003 to 2016-2017"/>
    <hyperlink ref="B90" location="'88 NSDUH State Any Illicit Pct'!A1" display="Estimated Percentages of Past Month Users of Any Illicit Drug, by State or Jurisdiction, Aged 12 or Older, Annual Averages for 2002–2003 to 2017-2018"/>
    <hyperlink ref="B91" location="'89 NSDUH State Cannabis Use'!A1" display="Estimated Numbers (Thousands) of Past Month Users of Marijuana, by State or Jurisdiction, Aged 12 or Older, Annual Averages for 2002–2003 to 2016-2017"/>
    <hyperlink ref="B92" location="'90 NSDUH State Cannabis Use Pct'!A1" display="Estimated Percentages of Past Month Users of Marijuana, by State or Jurisdiction, Aged 12 or Older, Annual Averages for 2002–2003 to 2017-2018"/>
    <hyperlink ref="B93" location="'91 NSDUH State Cocaine Use'!A1" display="Estimated Numbers (Thousands) of Past Year Users of Cocaine, by State or Jurisdiction, Aged 12 or Older, Annual Averages for 2002–2003 to 2016-2017"/>
    <hyperlink ref="B104" location="'102 HCUP ED'!A1" display="Rates of Opioid-Related Emergency Department Visits in Reporting States, 2005 to 2017 (Per 100,000 Emergency Department Visits)"/>
    <hyperlink ref="B105" location="'103 HCUP IP'!A1" display="Rates of Opioid-Related Hospital Inpatient Stays in Reporting States, 2005 to 2017 (Per 100,000 Inpatient Stays)"/>
    <hyperlink ref="B94" location="'92 NSDUH State Cocaine Use Pct'!A1" display="Estimated Percentages of Past Year Users of Cocaine, by State or Jurisdiction, Aged 12 or Older, Annual Averages for 2002–2003 to 2017-2018"/>
    <hyperlink ref="B95" location="'93 NSDUH State Pain Relieve'!A1" display="Estimated Numbers (Thousands) of Past Year Misusers of Pain Relievers, by State or Jurisdiction, Aged 12 or Older, Annual Averages for 2002–2003 to 2016-2017"/>
    <hyperlink ref="B96" location="'94 NSDUH State Pain Relieve Pct'!A1" display="Estimated Percentages of Past Year Misusers of Pain Relievers, by State or Jurisdiction, Aged 12 or Older, Annual Averages for 2002–2003 to 2017-2018"/>
    <hyperlink ref="B97" location="'95 YRBS State MRJ Use'!A1" display="Percentage of High School Students Who Used Marijuana in the Past Month by State, 2001-2017"/>
    <hyperlink ref="B98" location="'96 YRBS State COC life'!A1" display="Percentage of High School Students Who Ever Used Cocaine by State, 2001-2017"/>
    <hyperlink ref="B99" location="'97 YRBS State Rx'!A1" display="Percentage of High School Students Who Ever Took Prescription Drugs without a Doctor’s Prescription by State, 2015-2017"/>
    <hyperlink ref="B100" location="'98 YRBS State Steroid'!A1" display="Percentage of High School Students Who Ever Took Steroids without a Doctor’s Prescription by State, 2001-2017"/>
    <hyperlink ref="B102" location="'100 YRBS State current ALC'!A1" display="Percentage of High School Students Drank Alcohol in the Past Month by State, 2001-2017"/>
    <hyperlink ref="B103" location="'101 YRBS State ALC binge'!A1" display="Percentage of High School Students Who Engaged in Episodic Heavy Drinking by State, 2001-2017"/>
    <hyperlink ref="B101" location="'99 YRBS State CIG'!A1" display="Percentage of High School Students Who Used Cigarettes in the Past Month by State, 2001-2017"/>
    <hyperlink ref="B114" location="'112 NVSS ST Drug Poison Num'!A1" display="Number of Deaths from Drug Poisoning, by State or Jurisdiction, 1999–2018"/>
    <hyperlink ref="B106" location="'104 NSDUH State DUD Num'!A1" display="Estimated Numbers (Thousands)  of Illicit Drug Use Disorder in the Past Year, by State or Jurisdiction, Aged 12 or Older, Annual Averages for 2002–2003 to 2016-2017"/>
    <hyperlink ref="B107" location="'105 NSDUH State DUD Pct'!A1" display="Estimated Percentages of Illicit Drug Use Disorder in the Past Year, by State or Jurisdiction, Aged 12 or Older, Annual Averages for 2002–2003 to 2017-2018"/>
    <hyperlink ref="B108" location="'106 NSDUH State Need Tx Num'!A1" display="Estimated Numbers (Thousands) of Persons Aged 12 or Older Needing but Not Receiving Treatment for an Illicit Drug Problem in the Past Year, by State or Jurisdiction, Annual Averages for 2002–2003 to 2016-2017"/>
    <hyperlink ref="B109" location="'107 NSDUH State Need Tx Pct'!A1" display="Estimated Percentages of Persons Aged 12 or Older Needing but Not Receiving Treatment for an Illicit Drug Problem in the Past Year, by State or Jurisdiction, Annual Averages for 2002–2003 to 2017-2018"/>
    <hyperlink ref="B110" location="'108 NSSATS State Clients SUD Tx'!A1" display="Number of Clients in Any Substance Abuse Treatment, by State or Jurisdiction, 2000–2016"/>
    <hyperlink ref="B111" location="'109 NSSATS State ClientsDrug Tx'!A1" display="Number of Clients in Drug Abuse Treatment, by State or Jurisdiction, 2000–2016"/>
    <hyperlink ref="B112" location="'110 NVSS ST Drug Induced Num'!A1" display="Number of Deaths from Drug-Induced Causes, by State or Jurisdiction, 1999-2018"/>
    <hyperlink ref="B113" location="'111 NVSS ST Drug Induced Rates'!A1" display="Age-Adjusted Death Rates from Drug-Induced Causes, by State or Jurisdiction, 1999–2018 (Deaths per 100,000 Population)"/>
    <hyperlink ref="B115" location="'113 NVSS ST Drug Poison Rate'!A1" display="Age-Adjusted Death Rates from Drug Poisoning, by State or Jurisdiction, 1999–2018 (Deaths per 100,000 Population)"/>
    <hyperlink ref="B129" location="'127 NVSS ST DrugPoison StiR'!A1" display="Age-Adjusted Death Rates from Drug Poisoning Involving Psychostimulants by State or Jurisdiction, 1999–2018 (Deaths per 100,000 Population)"/>
    <hyperlink ref="B116" location="'114 NVSS ST DrugPoison MedsNum'!A1" display="Number of Deaths from Drug Poisoning Involving Medications, by State or Jurisdiction, 1999–2018"/>
    <hyperlink ref="B117" location="'115 NVSS ST DrugPoison MedsRate'!A1" display="Age-Adjusted Death Rates from Drug Poisoning Involving Medications, by State or Jurisdiction, 1999–2018 (Deaths per 100,000 Population)"/>
    <hyperlink ref="B118" location="'116 NVSS ST DrugPoison AnyOpN'!A1" display="Number of Deaths from Drug Poisoning Involving An Opioid, by State or Jurisdiction, 1999–2018"/>
    <hyperlink ref="B119" location="'117 NVSS ST DrugPoison AnyOpR'!A1" display="Age-Adjusted Death Rates from Drug Poisoning Involving An Opioid, by State or Jurisdiction, 1999–2018 (Deaths per 100,000 Population)"/>
    <hyperlink ref="B120" location="'118 NVSS ST DrugPoison OpAnN'!A1" display="Number of Deaths from Drug Poisoning Involving Opioid Analgesics, by State or Jurisdiction, 1999–2018"/>
    <hyperlink ref="B121" location="'119 NVSS ST DrugPoison OpAnR'!A1" display="Age-Adjusted Death Rates from Drug Poisoning Involving Opioid Analgesics, by State or Jurisdiction, 1999–2018 (Deaths per 100,000 Population)"/>
    <hyperlink ref="B122" location="'120 NVSS ST DrugPoison HerN'!A1" display="Number of Deaths from Drug Poisoning Involving Heroin, by State or Jurisdiction, 1999–2017"/>
    <hyperlink ref="B123" location="'121 NVSS ST DrugPoison HerR'!A1" display="Age-Adjusted Death Rates from Drug Poisoning Involving Heroin, by State or Jurisdiction, 1999–2018 (Deaths per 100,000 Population)"/>
    <hyperlink ref="B124" location="'122 NVSS ST DrugPoison T40-4N'!A1" display="Number of Deaths from Drug Poisoning Involving Synthetic Opioids Other than Methadone by State or Jurisdiction, 1999–2018"/>
    <hyperlink ref="B125" location="'123 NVSS ST DrugPoison T40-4R'!A1" display="Age-Adjusted Death Rates from Drug Poisoning Involving Synthetic Opioids Other than Methadone by State or Jurisdiction, 1999–2018 (Deaths per 100,000 Population)"/>
    <hyperlink ref="B126" location="'124 NVSS ST DrugPoison CocN '!A1" display="Number of Deaths from Drug Poisoning Involving Cocaine by State or Jurisdiction, 1999–2018"/>
    <hyperlink ref="B127" location="'125 NVSS ST DrugPoison CocR'!A1" display="Age-Adjusted Death Rates from Drug Poisoning Involving Cocaine by State or Jurisdiction, 1999–2018 (Deaths per 100,000 Population)"/>
    <hyperlink ref="B128" location="'126 NVSS ST DrugPoison StiN'!A1" display="Number of Deaths from Drug Poisoning Involving Psychostimulants by State or Jurisdiction, 1999–2018"/>
    <hyperlink ref="B131" location="'129 IQVIA opioid rx fill rate'!A1" display="Opioid Prescriptions Filled per 100,000 Person by State, 2016-2018"/>
    <hyperlink ref="B130" location="'128 ONDCP Drug Abuse Cost'!A1" display="Estimated Economic Costs of Drug Abuse, States and Jurisdictions,  2002"/>
    <hyperlink ref="B132" location="'130 DEA Total Erad Plants'!A1" display="Eradicated Domestic Cannabis, Total Cultivated Plants, by State, 2002–2018"/>
    <hyperlink ref="B133" location="'131 DEA Outdoor PlotsCannab'!A1" display="Eradicated Outdoor Grow Sites of Domestic Cannabis, by State, 2002–2018"/>
    <hyperlink ref="B134" location="'132 DEA Outdoor Plants'!A1" display="Eradicated Cultivated Outdoor Cannabis Plants, by State, 2002–2018"/>
    <hyperlink ref="B135" location="'133 DEA Indoor Grows'!A1" display="Eradicated Domestic Indoor Cannabis Grow Sites, by State, 2002–2018"/>
    <hyperlink ref="B136" location="'134 DEA Indoor Plants'!A1" display="Eradicated Domestic Indoor Cannabis Plants, by State, 2002–2018"/>
    <hyperlink ref="B137" location="'135 NSS State Meth Incidents'!A1" display="Methamphetamine Seizure Incidents, by State, 2000–2018"/>
    <hyperlink ref="B138" location="'136 YRBS Local MRJ'!A1" display="Percentage of High School Students Who Used Marijuana in Selected Cities, 2001-2017"/>
    <hyperlink ref="B139" location="'137 YRBS Local COC Life'!A1" display="Percentage of High School Students Who Ever Used Cocaine in Selected Cities, 2001-2017"/>
    <hyperlink ref="B140" location="'138 YRBS Local Rx'!A1" display="Percentage of High School Students Who Ever Used Prescription Drugs without a Doctor’s Prescription in Selected Cities, 2013-2017"/>
    <hyperlink ref="B141" location="'139 YRBS Local STE'!A1" display="Percentage of High School Students Who Ever Used Illegal Steroids in Selected Cities, 2001-2017"/>
    <hyperlink ref="B142" location="'140 YRBS Local ALC Use'!A1" display="Percentage of High School Students Who Used Alcohol in Selected Cities, 2001-2017"/>
    <hyperlink ref="B143" location="'141 YRBS Local CIG Use'!A1" display="Percentage of High School Students Who Used Cigarettes in the Past Month in Selected Cities, 2001 - 2017"/>
    <hyperlink ref="B144" location="'142 ONDCP Local Costs'!A1" display="Estimated Economic Costs of Drug Abuse, 25 Metropolitan Statistical Areas, 2002"/>
    <hyperlink ref="B145" location="'143 ADAM Any Drug'!A1" display="Percentage of Adult Male Booked Arrestees Who Tested Positive for Any Drug, by Location, 2000–2013"/>
    <hyperlink ref="B146" location="'144 ADAM Marijuana'!A1" display="Percentage of Adult Male Booked Arrestees Who Tested Positive for Marijuana, by Location, 2000–2013"/>
    <hyperlink ref="B147" location="'145 ADAM Cocaine'!A1" display="Percentage of Adult Male Booked Arrestees Who Tested Positive for Cocaine, by Location, 2000–2013"/>
    <hyperlink ref="B148" location="'146 ADAM Opiates'!A1" display="Percentage of Adult Male Booked Arrestees Who Tested Positive for Opiates, by Location, 2000–2013"/>
    <hyperlink ref="B149" location="'147 ADAM Meth'!A1" display="Percentage of Adult Male Booked Arrestees Who Tested Positive for Methamphetamine, by Location, 2000–2013"/>
    <hyperlink ref="B150" location="'148 DAWN Local Misuse and Abuse'!A1" display="Estimated Total Number of Emergency Visits for Drug Misuse and Abuse, by Metropolitan Area, 2004–2011"/>
    <hyperlink ref="B151" location="'149 DAWN Local Cocaine'!A1" display="Estimated Number of Emergency Visits with Mention of Cocaine, by Metropolitan Area, 2004–2011"/>
    <hyperlink ref="B152" location="'150 DAWN Local Heroin'!A1" display="Estimated Number of Emergency Visits with Mention of Heroin, by Metropolitan Area, 2004–2011"/>
    <hyperlink ref="B153" location="'151 DAWN Local Marijuana'!A1" display="Estimated Number of Emergency Visits with Mention of Marijuana, by Metropolitan Area, 2004–2011"/>
    <hyperlink ref="B154" location="'152 DAWN Local Meth'!A1" display="Estimated Number of Emergency Visits with Mention of Methamphetamine, by Metropolitan Area, 2004–2011"/>
    <hyperlink ref="B155" location="'153 NVSS CO All OD Num'!A1" display="Number of Drug Poisoning Deaths in Large Counties, 1999-2018"/>
    <hyperlink ref="B156" location="'154 NVSS CO All OD Rate'!A1" display="Drug Poisoning Deaths per 100,000 Population (Age-Adjusted) in Large Counties, 1999-2018"/>
    <hyperlink ref="B157" location="'155 ESPAD Marijuana'!A1" display="Marijuana Use among Students in Select European Countries and the United States, 1995 - 2015"/>
    <hyperlink ref="B158" location="'156 ESPAD Cig Alc Use'!A1" display="Cigarette or Alcohol Use among Students1 in Select European Countries and the United States, 1995 - 2015"/>
    <hyperlink ref="B159" location="'157 ESPAD AnyDrug_Inhalant'!A1" display="Any Illicit Drug or Inhalant Use among Students1 in Select European Countries and the United States, 1995 - 2015"/>
    <hyperlink ref="B160" location="'158 CICAD School'!A1" display="Marijuana, Cocaine, and Alcohol Use among Secondary School Students in the Americas, 2003-2009"/>
    <hyperlink ref="B161" location="'159 CICAD 12-64'!A1" display="Marijuana, Cocaine, and Alcohol Use among the General Population Aged 12-64 in Selected Countries in the Americas, 2003-2009"/>
    <hyperlink ref="B162" location="'160 INSCR Potential Opium Prod'!A1" display="Estimated Worldwide Potential Net Production of Opium, 1987–2018 (Metric Tons)"/>
    <hyperlink ref="B163" location="'161 INSCR Poppy Cultivated'!A1" display="Amount of Opium Poppy Cultivated, 1990–2018 (Hectares)"/>
    <hyperlink ref="B164" location="'162 INCSR Poppy Eradicated'!A1" display="Amount of Opium Poppy Eradicated, 1990–2018 (Hectares)"/>
    <hyperlink ref="B165" location="'163 USG Potential Heroin Prod'!A1" display="Potential Production of Heroin, 1999–2018 (Metric Tons)"/>
    <hyperlink ref="B166" location="'164 INCSR Andean Coca Cult'!A1" display="Andean Net Coca Cultivation and Potential Cocaine Hydrochloride Production,  1986–2018"/>
    <hyperlink ref="B167" location="'165 INSCR Andean Coca Erad'!A1" display="Amount of Coca Leaf Eradicated, 1987–2018 (Hectares)"/>
    <hyperlink ref="B168" location="'166 USG Coc losses'!A1" display="Worldwide Cocaine Losses, By Zone, 1996–2018 (Metric Tons)"/>
  </hyperlinks>
  <printOptions gridLines="1"/>
  <pageMargins left="0.25" right="0.25" top="0.75" bottom="0.75" header="0.3" footer="0.3"/>
  <pageSetup scale="74" fitToHeight="0" orientation="portrait" r:id="rId44"/>
  <headerFooter>
    <oddFoote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N42"/>
  <sheetViews>
    <sheetView showGridLines="0" workbookViewId="0">
      <selection sqref="A1:M2"/>
    </sheetView>
  </sheetViews>
  <sheetFormatPr defaultColWidth="9.140625" defaultRowHeight="12.75"/>
  <cols>
    <col min="1" max="1" width="4.5703125" style="214" customWidth="1"/>
    <col min="2" max="2" width="2.5703125" style="214" customWidth="1"/>
    <col min="3" max="3" width="14.140625" style="214" customWidth="1"/>
    <col min="4" max="5" width="10.7109375" style="214" customWidth="1"/>
    <col min="6" max="6" width="10.7109375" style="1434" customWidth="1"/>
    <col min="7" max="13" width="10.7109375" style="214" customWidth="1"/>
    <col min="14" max="19" width="9.140625" style="214"/>
    <col min="20" max="20" width="11.5703125" style="214" bestFit="1" customWidth="1"/>
    <col min="21" max="16384" width="9.140625" style="214"/>
  </cols>
  <sheetData>
    <row r="1" spans="1:13">
      <c r="A1" s="2503" t="s">
        <v>1231</v>
      </c>
      <c r="B1" s="2503"/>
      <c r="C1" s="2503"/>
      <c r="D1" s="2503"/>
      <c r="E1" s="2503"/>
      <c r="F1" s="2503"/>
      <c r="G1" s="2503"/>
      <c r="H1" s="2503"/>
      <c r="I1" s="2503"/>
      <c r="J1" s="2503"/>
      <c r="K1" s="2503"/>
      <c r="L1" s="2503"/>
      <c r="M1" s="2503"/>
    </row>
    <row r="2" spans="1:13">
      <c r="A2" s="2330"/>
      <c r="B2" s="2330"/>
      <c r="C2" s="2330"/>
      <c r="D2" s="2330"/>
      <c r="E2" s="2330"/>
      <c r="F2" s="2330"/>
      <c r="G2" s="2330"/>
      <c r="H2" s="2330"/>
      <c r="I2" s="2330"/>
      <c r="J2" s="2330"/>
      <c r="K2" s="2330"/>
      <c r="L2" s="2330"/>
      <c r="M2" s="2330"/>
    </row>
    <row r="3" spans="1:13" ht="12.75" customHeight="1">
      <c r="A3" s="2540"/>
      <c r="B3" s="2541"/>
      <c r="C3" s="2541"/>
      <c r="D3" s="2339" t="s">
        <v>1039</v>
      </c>
      <c r="E3" s="2339"/>
      <c r="F3" s="2339"/>
      <c r="G3" s="2339"/>
      <c r="H3" s="2339"/>
      <c r="I3" s="2339" t="s">
        <v>1040</v>
      </c>
      <c r="J3" s="2339"/>
      <c r="K3" s="2339"/>
      <c r="L3" s="2339"/>
      <c r="M3" s="2339"/>
    </row>
    <row r="4" spans="1:13" ht="12.75" customHeight="1">
      <c r="A4" s="2540"/>
      <c r="B4" s="2541"/>
      <c r="C4" s="2541"/>
      <c r="D4" s="1376" t="s">
        <v>1235</v>
      </c>
      <c r="E4" s="1376" t="s">
        <v>1232</v>
      </c>
      <c r="F4" s="1376" t="s">
        <v>1233</v>
      </c>
      <c r="G4" s="1376" t="s">
        <v>1163</v>
      </c>
      <c r="H4" s="1376" t="s">
        <v>1937</v>
      </c>
      <c r="I4" s="1376" t="s">
        <v>1235</v>
      </c>
      <c r="J4" s="1376" t="s">
        <v>1232</v>
      </c>
      <c r="K4" s="1376" t="s">
        <v>1233</v>
      </c>
      <c r="L4" s="1376" t="s">
        <v>1163</v>
      </c>
      <c r="M4" s="1376" t="s">
        <v>1937</v>
      </c>
    </row>
    <row r="5" spans="1:13" ht="17.100000000000001" customHeight="1">
      <c r="A5" s="2509" t="s">
        <v>302</v>
      </c>
      <c r="B5" s="2509"/>
      <c r="C5" s="2509"/>
      <c r="D5" s="2509"/>
      <c r="E5" s="2509"/>
      <c r="F5" s="2509"/>
      <c r="G5" s="2509"/>
      <c r="H5" s="2509"/>
      <c r="I5" s="2509"/>
      <c r="J5" s="2509"/>
      <c r="K5" s="2509"/>
      <c r="L5" s="2509"/>
      <c r="M5" s="2509"/>
    </row>
    <row r="6" spans="1:13" ht="17.100000000000001" customHeight="1">
      <c r="A6" s="2323" t="s">
        <v>2</v>
      </c>
      <c r="B6" s="2323"/>
      <c r="C6" s="2323"/>
      <c r="D6" s="1418">
        <v>1450</v>
      </c>
      <c r="E6" s="1066">
        <v>1614</v>
      </c>
      <c r="F6" s="1066">
        <v>1590</v>
      </c>
      <c r="G6" s="1066">
        <v>1497</v>
      </c>
      <c r="H6" s="1419">
        <v>1261</v>
      </c>
      <c r="I6" s="1420">
        <v>34.4</v>
      </c>
      <c r="J6" s="1190">
        <v>36.5</v>
      </c>
      <c r="K6" s="1190">
        <v>36.700000000000003</v>
      </c>
      <c r="L6" s="1190">
        <v>37.6</v>
      </c>
      <c r="M6" s="1421">
        <v>38</v>
      </c>
    </row>
    <row r="7" spans="1:13" ht="17.100000000000001" customHeight="1">
      <c r="A7" s="2529" t="s">
        <v>198</v>
      </c>
      <c r="B7" s="2529"/>
      <c r="C7" s="2529"/>
      <c r="D7" s="1422">
        <v>1174</v>
      </c>
      <c r="E7" s="1069">
        <v>1292</v>
      </c>
      <c r="F7" s="1069">
        <v>1328</v>
      </c>
      <c r="G7" s="1069">
        <v>1260</v>
      </c>
      <c r="H7" s="1423">
        <v>1010</v>
      </c>
      <c r="I7" s="1424">
        <v>27.8</v>
      </c>
      <c r="J7" s="1187">
        <v>29.2</v>
      </c>
      <c r="K7" s="1187">
        <v>30.6</v>
      </c>
      <c r="L7" s="1187">
        <v>31.6</v>
      </c>
      <c r="M7" s="1425">
        <v>30.4</v>
      </c>
    </row>
    <row r="8" spans="1:13" ht="17.100000000000001" customHeight="1">
      <c r="A8" s="2542" t="s">
        <v>48</v>
      </c>
      <c r="B8" s="2542"/>
      <c r="C8" s="2542"/>
      <c r="D8" s="1418">
        <v>340</v>
      </c>
      <c r="E8" s="884">
        <v>289</v>
      </c>
      <c r="F8" s="884">
        <v>180</v>
      </c>
      <c r="G8" s="884">
        <v>171</v>
      </c>
      <c r="H8" s="1426">
        <v>190</v>
      </c>
      <c r="I8" s="1420">
        <v>8</v>
      </c>
      <c r="J8" s="1190">
        <v>6.5</v>
      </c>
      <c r="K8" s="1190">
        <v>4.2</v>
      </c>
      <c r="L8" s="1190">
        <v>4.3</v>
      </c>
      <c r="M8" s="1421">
        <v>5.7</v>
      </c>
    </row>
    <row r="9" spans="1:13" ht="17.100000000000001" customHeight="1">
      <c r="A9" s="2529" t="s">
        <v>544</v>
      </c>
      <c r="B9" s="2529"/>
      <c r="C9" s="2529"/>
      <c r="D9" s="1422">
        <v>36</v>
      </c>
      <c r="E9" s="216">
        <v>99</v>
      </c>
      <c r="F9" s="216">
        <v>42</v>
      </c>
      <c r="G9" s="216">
        <v>66</v>
      </c>
      <c r="H9" s="1427">
        <v>102</v>
      </c>
      <c r="I9" s="1424">
        <v>0.8</v>
      </c>
      <c r="J9" s="1187">
        <v>2.2000000000000002</v>
      </c>
      <c r="K9" s="1187">
        <v>1</v>
      </c>
      <c r="L9" s="1187">
        <v>1.7</v>
      </c>
      <c r="M9" s="1425">
        <v>3.1</v>
      </c>
    </row>
    <row r="10" spans="1:13" ht="17.100000000000001" customHeight="1">
      <c r="A10" s="2542" t="s">
        <v>547</v>
      </c>
      <c r="B10" s="2542"/>
      <c r="C10" s="2542"/>
      <c r="D10" s="1418">
        <v>99</v>
      </c>
      <c r="E10" s="884">
        <v>72</v>
      </c>
      <c r="F10" s="884">
        <v>67</v>
      </c>
      <c r="G10" s="884">
        <v>87</v>
      </c>
      <c r="H10" s="1426">
        <v>137</v>
      </c>
      <c r="I10" s="1420">
        <v>2.4</v>
      </c>
      <c r="J10" s="1190">
        <v>1.6</v>
      </c>
      <c r="K10" s="1190">
        <v>1.6</v>
      </c>
      <c r="L10" s="1190">
        <v>2.2000000000000002</v>
      </c>
      <c r="M10" s="1421">
        <v>4.0999999999999996</v>
      </c>
    </row>
    <row r="11" spans="1:13" ht="27.95" customHeight="1">
      <c r="A11" s="2325" t="s">
        <v>351</v>
      </c>
      <c r="B11" s="2325"/>
      <c r="C11" s="2325"/>
      <c r="D11" s="1422">
        <v>471</v>
      </c>
      <c r="E11" s="216">
        <v>575</v>
      </c>
      <c r="F11" s="216">
        <v>477</v>
      </c>
      <c r="G11" s="216">
        <v>438</v>
      </c>
      <c r="H11" s="1427">
        <v>341</v>
      </c>
      <c r="I11" s="1424">
        <v>11.2</v>
      </c>
      <c r="J11" s="1187">
        <v>13</v>
      </c>
      <c r="K11" s="1187">
        <v>11</v>
      </c>
      <c r="L11" s="1187">
        <v>11</v>
      </c>
      <c r="M11" s="1425">
        <v>10.3</v>
      </c>
    </row>
    <row r="12" spans="1:13" ht="17.100000000000001" customHeight="1">
      <c r="A12" s="2323" t="s">
        <v>360</v>
      </c>
      <c r="B12" s="2323"/>
      <c r="C12" s="2323"/>
      <c r="D12" s="1418">
        <v>2728</v>
      </c>
      <c r="E12" s="1066">
        <v>2876</v>
      </c>
      <c r="F12" s="1066">
        <v>2746</v>
      </c>
      <c r="G12" s="1066">
        <v>2415</v>
      </c>
      <c r="H12" s="1419">
        <v>1970</v>
      </c>
      <c r="I12" s="1420">
        <v>64.599999999999994</v>
      </c>
      <c r="J12" s="1190">
        <v>65</v>
      </c>
      <c r="K12" s="1190">
        <v>63.3</v>
      </c>
      <c r="L12" s="1190">
        <v>60.6</v>
      </c>
      <c r="M12" s="1421">
        <v>59.4</v>
      </c>
    </row>
    <row r="13" spans="1:13" ht="17.100000000000001" customHeight="1">
      <c r="A13" s="2325" t="s">
        <v>541</v>
      </c>
      <c r="B13" s="2325"/>
      <c r="C13" s="2325"/>
      <c r="D13" s="1422">
        <v>3011</v>
      </c>
      <c r="E13" s="1069">
        <v>3162</v>
      </c>
      <c r="F13" s="1069">
        <v>2988</v>
      </c>
      <c r="G13" s="1069">
        <v>2586</v>
      </c>
      <c r="H13" s="1423">
        <v>2048</v>
      </c>
      <c r="I13" s="1424">
        <v>71.400000000000006</v>
      </c>
      <c r="J13" s="1187">
        <v>71.5</v>
      </c>
      <c r="K13" s="1187">
        <v>68.900000000000006</v>
      </c>
      <c r="L13" s="1187">
        <v>64.900000000000006</v>
      </c>
      <c r="M13" s="1425">
        <v>61.7</v>
      </c>
    </row>
    <row r="14" spans="1:13" ht="17.100000000000001" customHeight="1">
      <c r="A14" s="2509" t="s">
        <v>303</v>
      </c>
      <c r="B14" s="2509"/>
      <c r="C14" s="2509"/>
      <c r="D14" s="2509"/>
      <c r="E14" s="2509"/>
      <c r="F14" s="2509"/>
      <c r="G14" s="2509"/>
      <c r="H14" s="2509"/>
      <c r="I14" s="2509"/>
      <c r="J14" s="2509"/>
      <c r="K14" s="2509"/>
      <c r="L14" s="2509"/>
      <c r="M14" s="2509"/>
    </row>
    <row r="15" spans="1:13" ht="17.100000000000001" customHeight="1">
      <c r="A15" s="2323" t="s">
        <v>2</v>
      </c>
      <c r="B15" s="2323"/>
      <c r="C15" s="2323"/>
      <c r="D15" s="1418">
        <v>8672</v>
      </c>
      <c r="E15" s="1066">
        <v>9236</v>
      </c>
      <c r="F15" s="1066">
        <v>10515</v>
      </c>
      <c r="G15" s="1066">
        <v>12288</v>
      </c>
      <c r="H15" s="1419">
        <v>14466</v>
      </c>
      <c r="I15" s="1420">
        <v>8.8000000000000007</v>
      </c>
      <c r="J15" s="1190">
        <v>9.1</v>
      </c>
      <c r="K15" s="1190">
        <v>10</v>
      </c>
      <c r="L15" s="1190">
        <v>11.3</v>
      </c>
      <c r="M15" s="1421">
        <v>12.8</v>
      </c>
    </row>
    <row r="16" spans="1:13" ht="17.100000000000001" customHeight="1">
      <c r="A16" s="2529" t="s">
        <v>198</v>
      </c>
      <c r="B16" s="2529"/>
      <c r="C16" s="2529"/>
      <c r="D16" s="1422">
        <v>7068</v>
      </c>
      <c r="E16" s="1069">
        <v>7214</v>
      </c>
      <c r="F16" s="1069">
        <v>8586</v>
      </c>
      <c r="G16" s="1069">
        <v>10403</v>
      </c>
      <c r="H16" s="1423">
        <v>12596</v>
      </c>
      <c r="I16" s="1424">
        <v>7.2</v>
      </c>
      <c r="J16" s="1187">
        <v>7.1</v>
      </c>
      <c r="K16" s="1187">
        <v>8.1999999999999993</v>
      </c>
      <c r="L16" s="1187">
        <v>9.5</v>
      </c>
      <c r="M16" s="1425">
        <v>11.1</v>
      </c>
    </row>
    <row r="17" spans="1:14" ht="17.100000000000001" customHeight="1">
      <c r="A17" s="2542" t="s">
        <v>48</v>
      </c>
      <c r="B17" s="2542"/>
      <c r="C17" s="2542"/>
      <c r="D17" s="1418">
        <v>1032</v>
      </c>
      <c r="E17" s="1066">
        <v>1061</v>
      </c>
      <c r="F17" s="884">
        <v>773</v>
      </c>
      <c r="G17" s="884">
        <v>881</v>
      </c>
      <c r="H17" s="1419">
        <v>1091</v>
      </c>
      <c r="I17" s="1420">
        <v>1.1000000000000001</v>
      </c>
      <c r="J17" s="1190">
        <v>1</v>
      </c>
      <c r="K17" s="1190">
        <v>0.7</v>
      </c>
      <c r="L17" s="1190">
        <v>0.8</v>
      </c>
      <c r="M17" s="1421">
        <v>1</v>
      </c>
    </row>
    <row r="18" spans="1:14" ht="17.100000000000001" customHeight="1">
      <c r="A18" s="2529" t="s">
        <v>544</v>
      </c>
      <c r="B18" s="2529"/>
      <c r="C18" s="2529"/>
      <c r="D18" s="1422">
        <v>46</v>
      </c>
      <c r="E18" s="216">
        <v>70</v>
      </c>
      <c r="F18" s="216">
        <v>90</v>
      </c>
      <c r="G18" s="216">
        <v>165</v>
      </c>
      <c r="H18" s="1423">
        <v>192</v>
      </c>
      <c r="I18" s="1424">
        <v>0</v>
      </c>
      <c r="J18" s="1187">
        <v>0.1</v>
      </c>
      <c r="K18" s="1187">
        <v>0.1</v>
      </c>
      <c r="L18" s="1187">
        <v>0.2</v>
      </c>
      <c r="M18" s="1425">
        <v>0.2</v>
      </c>
    </row>
    <row r="19" spans="1:14" ht="17.100000000000001" customHeight="1">
      <c r="A19" s="2542" t="s">
        <v>547</v>
      </c>
      <c r="B19" s="2542"/>
      <c r="C19" s="2542"/>
      <c r="D19" s="1418">
        <v>265</v>
      </c>
      <c r="E19" s="884">
        <v>190</v>
      </c>
      <c r="F19" s="884">
        <v>166</v>
      </c>
      <c r="G19" s="884">
        <v>207</v>
      </c>
      <c r="H19" s="1419">
        <v>349</v>
      </c>
      <c r="I19" s="1420">
        <v>0.3</v>
      </c>
      <c r="J19" s="1190">
        <v>0.2</v>
      </c>
      <c r="K19" s="1190">
        <v>0.2</v>
      </c>
      <c r="L19" s="1190">
        <v>0.2</v>
      </c>
      <c r="M19" s="1421">
        <v>0.3</v>
      </c>
    </row>
    <row r="20" spans="1:14" ht="27.95" customHeight="1">
      <c r="A20" s="2325" t="s">
        <v>351</v>
      </c>
      <c r="B20" s="2325"/>
      <c r="C20" s="2325"/>
      <c r="D20" s="1422">
        <v>2252</v>
      </c>
      <c r="E20" s="1069">
        <v>2621</v>
      </c>
      <c r="F20" s="1069">
        <v>2721</v>
      </c>
      <c r="G20" s="1069">
        <v>2618</v>
      </c>
      <c r="H20" s="1423">
        <v>2635</v>
      </c>
      <c r="I20" s="1424">
        <v>2.2999999999999998</v>
      </c>
      <c r="J20" s="1187">
        <v>2.6</v>
      </c>
      <c r="K20" s="1187">
        <v>2.6</v>
      </c>
      <c r="L20" s="1187">
        <v>2.4</v>
      </c>
      <c r="M20" s="1425">
        <v>2.2999999999999998</v>
      </c>
    </row>
    <row r="21" spans="1:14" ht="17.100000000000001" customHeight="1">
      <c r="A21" s="2323" t="s">
        <v>360</v>
      </c>
      <c r="B21" s="2323"/>
      <c r="C21" s="2323"/>
      <c r="D21" s="1418">
        <v>27549</v>
      </c>
      <c r="E21" s="1066">
        <v>27831</v>
      </c>
      <c r="F21" s="1066">
        <v>26429</v>
      </c>
      <c r="G21" s="1066">
        <v>26581</v>
      </c>
      <c r="H21" s="1419">
        <v>24616</v>
      </c>
      <c r="I21" s="1420">
        <v>28.1</v>
      </c>
      <c r="J21" s="1190">
        <v>27.4</v>
      </c>
      <c r="K21" s="1190">
        <v>25.1</v>
      </c>
      <c r="L21" s="1190">
        <v>24.4</v>
      </c>
      <c r="M21" s="1421">
        <v>21.7</v>
      </c>
    </row>
    <row r="22" spans="1:14" ht="17.100000000000001" customHeight="1">
      <c r="A22" s="2545" t="s">
        <v>541</v>
      </c>
      <c r="B22" s="2545"/>
      <c r="C22" s="2545"/>
      <c r="D22" s="1428">
        <v>61110</v>
      </c>
      <c r="E22" s="1429">
        <v>62766</v>
      </c>
      <c r="F22" s="1429">
        <v>65215</v>
      </c>
      <c r="G22" s="1429">
        <v>67743</v>
      </c>
      <c r="H22" s="1430">
        <v>68931</v>
      </c>
      <c r="I22" s="1431">
        <v>62.3</v>
      </c>
      <c r="J22" s="1432">
        <v>61.7</v>
      </c>
      <c r="K22" s="1432">
        <v>62</v>
      </c>
      <c r="L22" s="1432">
        <v>62.1</v>
      </c>
      <c r="M22" s="1433">
        <v>60.8</v>
      </c>
    </row>
    <row r="23" spans="1:14" ht="12.75" hidden="1" customHeight="1">
      <c r="A23" s="2546" t="s">
        <v>255</v>
      </c>
      <c r="B23" s="2546"/>
      <c r="C23" s="2546"/>
      <c r="D23" s="2546"/>
      <c r="E23" s="2546"/>
      <c r="F23" s="2546"/>
      <c r="G23" s="2546"/>
      <c r="H23" s="2546"/>
      <c r="I23" s="2546"/>
      <c r="J23" s="2546"/>
      <c r="K23" s="2546"/>
      <c r="L23" s="2546"/>
      <c r="M23" s="2546"/>
    </row>
    <row r="24" spans="1:14" ht="12.75" customHeight="1">
      <c r="A24" s="2543" t="s">
        <v>1495</v>
      </c>
      <c r="B24" s="2543"/>
      <c r="C24" s="2543"/>
      <c r="D24" s="2543"/>
      <c r="E24" s="2543"/>
      <c r="F24" s="2543"/>
      <c r="G24" s="2543"/>
      <c r="H24" s="2543"/>
      <c r="I24" s="2543"/>
      <c r="J24" s="2543"/>
      <c r="K24" s="2543"/>
      <c r="L24" s="2543"/>
      <c r="M24" s="2543"/>
    </row>
    <row r="25" spans="1:14" ht="24.95" customHeight="1">
      <c r="A25" s="2544" t="s">
        <v>1938</v>
      </c>
      <c r="B25" s="2502"/>
      <c r="C25" s="2502"/>
      <c r="D25" s="2502"/>
      <c r="E25" s="2502"/>
      <c r="F25" s="2502"/>
      <c r="G25" s="2502"/>
      <c r="H25" s="2502"/>
      <c r="I25" s="2502"/>
      <c r="J25" s="2502"/>
      <c r="K25" s="2502"/>
      <c r="L25" s="2502"/>
      <c r="M25" s="2502"/>
      <c r="N25" s="1391"/>
    </row>
    <row r="26" spans="1:14">
      <c r="A26" s="2539" t="s">
        <v>505</v>
      </c>
      <c r="B26" s="2539"/>
      <c r="C26" s="2539" t="s">
        <v>1939</v>
      </c>
      <c r="D26" s="2539"/>
      <c r="E26" s="2539"/>
      <c r="F26" s="2539"/>
      <c r="G26" s="2539"/>
      <c r="H26" s="2539"/>
      <c r="I26" s="2539"/>
      <c r="J26" s="2539"/>
      <c r="K26" s="2539"/>
      <c r="L26" s="2539"/>
      <c r="M26" s="2539"/>
    </row>
    <row r="27" spans="1:14">
      <c r="C27" s="2539"/>
      <c r="D27" s="2539"/>
      <c r="E27" s="2539"/>
      <c r="F27" s="2539"/>
      <c r="G27" s="2539"/>
      <c r="H27" s="2539"/>
      <c r="I27" s="2539"/>
      <c r="J27" s="2539"/>
      <c r="K27" s="2539"/>
      <c r="L27" s="2539"/>
      <c r="M27" s="2539"/>
    </row>
    <row r="32" spans="1:14" ht="13.5" customHeight="1"/>
    <row r="34" spans="4:6">
      <c r="F34" s="214"/>
    </row>
    <row r="35" spans="4:6">
      <c r="D35" s="969"/>
    </row>
    <row r="42" spans="4:6" ht="13.5" customHeight="1"/>
  </sheetData>
  <mergeCells count="27">
    <mergeCell ref="A24:M24"/>
    <mergeCell ref="A25:M25"/>
    <mergeCell ref="A26:B26"/>
    <mergeCell ref="C26:M27"/>
    <mergeCell ref="A18:C18"/>
    <mergeCell ref="A19:C19"/>
    <mergeCell ref="A20:C20"/>
    <mergeCell ref="A21:C21"/>
    <mergeCell ref="A22:C22"/>
    <mergeCell ref="A23:M23"/>
    <mergeCell ref="A17:C17"/>
    <mergeCell ref="A6:C6"/>
    <mergeCell ref="A7:C7"/>
    <mergeCell ref="A8:C8"/>
    <mergeCell ref="A9:C9"/>
    <mergeCell ref="A10:C10"/>
    <mergeCell ref="A11:C11"/>
    <mergeCell ref="A12:C12"/>
    <mergeCell ref="A13:C13"/>
    <mergeCell ref="A14:M14"/>
    <mergeCell ref="A15:C15"/>
    <mergeCell ref="A16:C16"/>
    <mergeCell ref="A1:M2"/>
    <mergeCell ref="A3:C4"/>
    <mergeCell ref="D3:H3"/>
    <mergeCell ref="I3:M3"/>
    <mergeCell ref="A5:M5"/>
  </mergeCells>
  <pageMargins left="0.75" right="0.75" top="1" bottom="1" header="0.5" footer="0.5"/>
  <pageSetup orientation="portrait" horizontalDpi="1200" verticalDpi="12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N27"/>
  <sheetViews>
    <sheetView showGridLines="0" workbookViewId="0">
      <selection sqref="A1:N2"/>
    </sheetView>
  </sheetViews>
  <sheetFormatPr defaultColWidth="9.140625" defaultRowHeight="12.75"/>
  <cols>
    <col min="1" max="1" width="4.5703125" style="214" customWidth="1"/>
    <col min="2" max="2" width="2.5703125" style="214" customWidth="1"/>
    <col min="3" max="3" width="14.140625" style="214" customWidth="1"/>
    <col min="4" max="14" width="10.7109375" style="214" customWidth="1"/>
    <col min="15" max="15" width="9.140625" style="214"/>
    <col min="16" max="16" width="15.85546875" style="214" customWidth="1"/>
    <col min="17" max="16384" width="9.140625" style="214"/>
  </cols>
  <sheetData>
    <row r="1" spans="1:14" ht="12.75" customHeight="1">
      <c r="A1" s="2547" t="s">
        <v>1234</v>
      </c>
      <c r="B1" s="2548"/>
      <c r="C1" s="2548"/>
      <c r="D1" s="2548"/>
      <c r="E1" s="2548"/>
      <c r="F1" s="2548"/>
      <c r="G1" s="2548"/>
      <c r="H1" s="2548"/>
      <c r="I1" s="2548"/>
      <c r="J1" s="2548"/>
      <c r="K1" s="2548"/>
      <c r="L1" s="2548"/>
      <c r="M1" s="2548"/>
      <c r="N1" s="2548"/>
    </row>
    <row r="2" spans="1:14">
      <c r="A2" s="2549"/>
      <c r="B2" s="2549"/>
      <c r="C2" s="2549"/>
      <c r="D2" s="2549"/>
      <c r="E2" s="2549"/>
      <c r="F2" s="2549"/>
      <c r="G2" s="2549"/>
      <c r="H2" s="2549"/>
      <c r="I2" s="2549"/>
      <c r="J2" s="2549"/>
      <c r="K2" s="2549"/>
      <c r="L2" s="2549"/>
      <c r="M2" s="2549"/>
      <c r="N2" s="2549"/>
    </row>
    <row r="3" spans="1:14" ht="12.75" customHeight="1">
      <c r="A3" s="2540"/>
      <c r="B3" s="2541"/>
      <c r="C3" s="2541"/>
      <c r="D3" s="2339" t="s">
        <v>349</v>
      </c>
      <c r="E3" s="2339"/>
      <c r="F3" s="2339"/>
      <c r="G3" s="2339"/>
      <c r="H3" s="2339"/>
      <c r="I3" s="2339"/>
      <c r="J3" s="2339" t="s">
        <v>350</v>
      </c>
      <c r="K3" s="2339"/>
      <c r="L3" s="2339"/>
      <c r="M3" s="2339"/>
      <c r="N3" s="2339"/>
    </row>
    <row r="4" spans="1:14" ht="12.75" customHeight="1">
      <c r="A4" s="2540"/>
      <c r="B4" s="2541"/>
      <c r="C4" s="2541"/>
      <c r="D4" s="1376" t="s">
        <v>1235</v>
      </c>
      <c r="E4" s="1376" t="s">
        <v>1232</v>
      </c>
      <c r="F4" s="1376" t="s">
        <v>1233</v>
      </c>
      <c r="G4" s="1376" t="s">
        <v>1163</v>
      </c>
      <c r="H4" s="1376" t="s">
        <v>1163</v>
      </c>
      <c r="I4" s="1376" t="s">
        <v>1937</v>
      </c>
      <c r="J4" s="1376" t="s">
        <v>1235</v>
      </c>
      <c r="K4" s="1376" t="s">
        <v>1232</v>
      </c>
      <c r="L4" s="1376" t="s">
        <v>1233</v>
      </c>
      <c r="M4" s="1376" t="s">
        <v>1163</v>
      </c>
      <c r="N4" s="1376" t="s">
        <v>1937</v>
      </c>
    </row>
    <row r="5" spans="1:14" ht="17.100000000000001" customHeight="1">
      <c r="A5" s="2509" t="s">
        <v>302</v>
      </c>
      <c r="B5" s="2509"/>
      <c r="C5" s="2509"/>
      <c r="D5" s="2509"/>
      <c r="E5" s="2509"/>
      <c r="F5" s="2509"/>
      <c r="G5" s="2509"/>
      <c r="H5" s="2509"/>
      <c r="I5" s="2509"/>
      <c r="J5" s="2509"/>
      <c r="K5" s="2509"/>
      <c r="L5" s="2509"/>
      <c r="M5" s="2509"/>
      <c r="N5" s="2509"/>
    </row>
    <row r="6" spans="1:14" ht="17.100000000000001" customHeight="1">
      <c r="A6" s="2323" t="s">
        <v>2</v>
      </c>
      <c r="B6" s="2323"/>
      <c r="C6" s="2323"/>
      <c r="D6" s="1070">
        <v>470</v>
      </c>
      <c r="E6" s="884">
        <v>492</v>
      </c>
      <c r="F6" s="884">
        <v>561</v>
      </c>
      <c r="G6" s="884">
        <v>518</v>
      </c>
      <c r="H6" s="884">
        <v>518</v>
      </c>
      <c r="I6" s="884">
        <v>510</v>
      </c>
      <c r="J6" s="1435">
        <v>33.700000000000003</v>
      </c>
      <c r="K6" s="1190">
        <v>29.5</v>
      </c>
      <c r="L6" s="1190">
        <v>34.700000000000003</v>
      </c>
      <c r="M6" s="1190">
        <v>34.1</v>
      </c>
      <c r="N6" s="1190">
        <v>36.9</v>
      </c>
    </row>
    <row r="7" spans="1:14" ht="17.100000000000001" customHeight="1">
      <c r="A7" s="2529" t="s">
        <v>198</v>
      </c>
      <c r="B7" s="2529"/>
      <c r="C7" s="2529"/>
      <c r="D7" s="1071">
        <v>340</v>
      </c>
      <c r="E7" s="216">
        <v>354</v>
      </c>
      <c r="F7" s="216">
        <v>389</v>
      </c>
      <c r="G7" s="216">
        <v>365</v>
      </c>
      <c r="H7" s="216">
        <v>365</v>
      </c>
      <c r="I7" s="216">
        <v>395</v>
      </c>
      <c r="J7" s="1436">
        <v>24.4</v>
      </c>
      <c r="K7" s="1187">
        <v>21.3</v>
      </c>
      <c r="L7" s="1187">
        <v>24.1</v>
      </c>
      <c r="M7" s="1187">
        <v>24</v>
      </c>
      <c r="N7" s="1187">
        <v>28.6</v>
      </c>
    </row>
    <row r="8" spans="1:14" ht="17.100000000000001" customHeight="1">
      <c r="A8" s="2542" t="s">
        <v>48</v>
      </c>
      <c r="B8" s="2542"/>
      <c r="C8" s="2542"/>
      <c r="D8" s="1070">
        <v>132</v>
      </c>
      <c r="E8" s="884">
        <v>96</v>
      </c>
      <c r="F8" s="884">
        <v>68</v>
      </c>
      <c r="G8" s="884">
        <v>70</v>
      </c>
      <c r="H8" s="884">
        <v>70</v>
      </c>
      <c r="I8" s="884">
        <v>92</v>
      </c>
      <c r="J8" s="1435">
        <v>9.5</v>
      </c>
      <c r="K8" s="1190">
        <v>5.8</v>
      </c>
      <c r="L8" s="1190">
        <v>4.2</v>
      </c>
      <c r="M8" s="1190">
        <v>4.5999999999999996</v>
      </c>
      <c r="N8" s="1190">
        <v>6.7</v>
      </c>
    </row>
    <row r="9" spans="1:14" ht="17.100000000000001" customHeight="1">
      <c r="A9" s="2529" t="s">
        <v>544</v>
      </c>
      <c r="B9" s="2529"/>
      <c r="C9" s="2529"/>
      <c r="D9" s="1071">
        <v>15</v>
      </c>
      <c r="E9" s="216">
        <v>22</v>
      </c>
      <c r="F9" s="216">
        <v>25</v>
      </c>
      <c r="G9" s="216">
        <v>36</v>
      </c>
      <c r="H9" s="216">
        <v>36</v>
      </c>
      <c r="I9" s="216">
        <v>38</v>
      </c>
      <c r="J9" s="1436">
        <v>1.1000000000000001</v>
      </c>
      <c r="K9" s="1187">
        <v>1.3</v>
      </c>
      <c r="L9" s="1187">
        <v>1.6</v>
      </c>
      <c r="M9" s="1187">
        <v>2.4</v>
      </c>
      <c r="N9" s="1187">
        <v>2.7</v>
      </c>
    </row>
    <row r="10" spans="1:14" ht="17.100000000000001" customHeight="1">
      <c r="A10" s="2542" t="s">
        <v>547</v>
      </c>
      <c r="B10" s="2542"/>
      <c r="C10" s="2542"/>
      <c r="D10" s="1070">
        <v>51</v>
      </c>
      <c r="E10" s="884">
        <v>47</v>
      </c>
      <c r="F10" s="884">
        <v>33</v>
      </c>
      <c r="G10" s="884">
        <v>39</v>
      </c>
      <c r="H10" s="884">
        <v>39</v>
      </c>
      <c r="I10" s="884">
        <v>65</v>
      </c>
      <c r="J10" s="1435">
        <v>3.6</v>
      </c>
      <c r="K10" s="1190">
        <v>2.8</v>
      </c>
      <c r="L10" s="1190">
        <v>2</v>
      </c>
      <c r="M10" s="1190">
        <v>2.5</v>
      </c>
      <c r="N10" s="1190">
        <v>4.7</v>
      </c>
    </row>
    <row r="11" spans="1:14" ht="27.95" customHeight="1">
      <c r="A11" s="2325" t="s">
        <v>351</v>
      </c>
      <c r="B11" s="2325"/>
      <c r="C11" s="2325"/>
      <c r="D11" s="1071">
        <v>197</v>
      </c>
      <c r="E11" s="216">
        <v>218</v>
      </c>
      <c r="F11" s="216">
        <v>248</v>
      </c>
      <c r="G11" s="216">
        <v>236</v>
      </c>
      <c r="H11" s="216">
        <v>236</v>
      </c>
      <c r="I11" s="216">
        <v>189</v>
      </c>
      <c r="J11" s="1436">
        <v>14.1</v>
      </c>
      <c r="K11" s="1187">
        <v>13.1</v>
      </c>
      <c r="L11" s="1187">
        <v>15.4</v>
      </c>
      <c r="M11" s="1187">
        <v>15.5</v>
      </c>
      <c r="N11" s="1187">
        <v>13.7</v>
      </c>
    </row>
    <row r="12" spans="1:14" ht="17.100000000000001" customHeight="1">
      <c r="A12" s="2323" t="s">
        <v>360</v>
      </c>
      <c r="B12" s="2323"/>
      <c r="C12" s="2323"/>
      <c r="D12" s="1070">
        <v>949</v>
      </c>
      <c r="E12" s="1066">
        <v>1144</v>
      </c>
      <c r="F12" s="1066">
        <v>1037</v>
      </c>
      <c r="G12" s="1066">
        <v>968</v>
      </c>
      <c r="H12" s="1066">
        <v>968</v>
      </c>
      <c r="I12" s="1066">
        <v>869</v>
      </c>
      <c r="J12" s="1435">
        <v>68.099999999999994</v>
      </c>
      <c r="K12" s="1190">
        <v>68.7</v>
      </c>
      <c r="L12" s="1190">
        <v>64.2</v>
      </c>
      <c r="M12" s="1190">
        <v>63.7</v>
      </c>
      <c r="N12" s="1190">
        <v>62.9</v>
      </c>
    </row>
    <row r="13" spans="1:14" ht="17.100000000000001" customHeight="1">
      <c r="A13" s="2325" t="s">
        <v>541</v>
      </c>
      <c r="B13" s="2325"/>
      <c r="C13" s="2325"/>
      <c r="D13" s="1071">
        <v>842</v>
      </c>
      <c r="E13" s="216">
        <v>996</v>
      </c>
      <c r="F13" s="1069">
        <v>963</v>
      </c>
      <c r="G13" s="216">
        <v>922</v>
      </c>
      <c r="H13" s="216">
        <v>922</v>
      </c>
      <c r="I13" s="216">
        <v>791</v>
      </c>
      <c r="J13" s="1436">
        <v>60.4</v>
      </c>
      <c r="K13" s="1187">
        <v>59.8</v>
      </c>
      <c r="L13" s="1187">
        <v>59.6</v>
      </c>
      <c r="M13" s="1187">
        <v>60.6</v>
      </c>
      <c r="N13" s="1187">
        <v>57.3</v>
      </c>
    </row>
    <row r="14" spans="1:14" ht="17.100000000000001" customHeight="1">
      <c r="A14" s="2509" t="s">
        <v>303</v>
      </c>
      <c r="B14" s="2509"/>
      <c r="C14" s="2509"/>
      <c r="D14" s="2509"/>
      <c r="E14" s="2509"/>
      <c r="F14" s="2509"/>
      <c r="G14" s="2509"/>
      <c r="H14" s="2509"/>
      <c r="I14" s="2509"/>
      <c r="J14" s="2509"/>
      <c r="K14" s="2509"/>
      <c r="L14" s="2509"/>
      <c r="M14" s="2509"/>
      <c r="N14" s="2509"/>
    </row>
    <row r="15" spans="1:14" ht="17.100000000000001" customHeight="1">
      <c r="A15" s="2323" t="s">
        <v>2</v>
      </c>
      <c r="B15" s="2323"/>
      <c r="C15" s="2515"/>
      <c r="D15" s="1070">
        <v>5913</v>
      </c>
      <c r="E15" s="1066">
        <v>6068</v>
      </c>
      <c r="F15" s="1066">
        <v>6884</v>
      </c>
      <c r="G15" s="1066">
        <v>8181</v>
      </c>
      <c r="H15" s="1066">
        <v>8181</v>
      </c>
      <c r="I15" s="1066">
        <v>10070</v>
      </c>
      <c r="J15" s="1435">
        <v>5.4</v>
      </c>
      <c r="K15" s="1190">
        <v>5.4</v>
      </c>
      <c r="L15" s="1190">
        <v>5.9</v>
      </c>
      <c r="M15" s="1190">
        <v>6.8</v>
      </c>
      <c r="N15" s="1190">
        <v>8.1</v>
      </c>
    </row>
    <row r="16" spans="1:14" ht="17.100000000000001" customHeight="1">
      <c r="A16" s="2529" t="s">
        <v>198</v>
      </c>
      <c r="B16" s="2529"/>
      <c r="C16" s="2530"/>
      <c r="D16" s="1071">
        <v>3979</v>
      </c>
      <c r="E16" s="1069">
        <v>4077</v>
      </c>
      <c r="F16" s="1069">
        <v>5051</v>
      </c>
      <c r="G16" s="1069">
        <v>6215</v>
      </c>
      <c r="H16" s="1069">
        <v>6215</v>
      </c>
      <c r="I16" s="1069">
        <v>8119</v>
      </c>
      <c r="J16" s="1436">
        <v>3.6</v>
      </c>
      <c r="K16" s="1187">
        <v>3.6</v>
      </c>
      <c r="L16" s="1187">
        <v>4.3</v>
      </c>
      <c r="M16" s="1187">
        <v>5.0999999999999996</v>
      </c>
      <c r="N16" s="1187">
        <v>6.5</v>
      </c>
    </row>
    <row r="17" spans="1:14" ht="17.100000000000001" customHeight="1">
      <c r="A17" s="2542" t="s">
        <v>48</v>
      </c>
      <c r="B17" s="2542"/>
      <c r="C17" s="2550"/>
      <c r="D17" s="1070">
        <v>549</v>
      </c>
      <c r="E17" s="884">
        <v>539</v>
      </c>
      <c r="F17" s="884">
        <v>377</v>
      </c>
      <c r="G17" s="884">
        <v>376</v>
      </c>
      <c r="H17" s="884">
        <v>376</v>
      </c>
      <c r="I17" s="884">
        <v>527</v>
      </c>
      <c r="J17" s="1435">
        <v>0.5</v>
      </c>
      <c r="K17" s="1190">
        <v>0.5</v>
      </c>
      <c r="L17" s="1190">
        <v>0.3</v>
      </c>
      <c r="M17" s="1190">
        <v>0.3</v>
      </c>
      <c r="N17" s="1190">
        <v>0.4</v>
      </c>
    </row>
    <row r="18" spans="1:14" ht="17.100000000000001" customHeight="1">
      <c r="A18" s="2529" t="s">
        <v>544</v>
      </c>
      <c r="B18" s="2529"/>
      <c r="C18" s="2530"/>
      <c r="D18" s="1071">
        <v>20</v>
      </c>
      <c r="E18" s="216">
        <v>30</v>
      </c>
      <c r="F18" s="216">
        <v>68</v>
      </c>
      <c r="G18" s="216">
        <v>71</v>
      </c>
      <c r="H18" s="216">
        <v>71</v>
      </c>
      <c r="I18" s="216">
        <v>93</v>
      </c>
      <c r="J18" s="1436">
        <v>0</v>
      </c>
      <c r="K18" s="1187">
        <v>0</v>
      </c>
      <c r="L18" s="1187">
        <v>0.1</v>
      </c>
      <c r="M18" s="1187">
        <v>0.1</v>
      </c>
      <c r="N18" s="1187">
        <v>0.1</v>
      </c>
    </row>
    <row r="19" spans="1:14" ht="17.100000000000001" customHeight="1">
      <c r="A19" s="2542" t="s">
        <v>547</v>
      </c>
      <c r="B19" s="2542"/>
      <c r="C19" s="2550"/>
      <c r="D19" s="1070">
        <v>195</v>
      </c>
      <c r="E19" s="884">
        <v>158</v>
      </c>
      <c r="F19" s="884">
        <v>123</v>
      </c>
      <c r="G19" s="884">
        <v>152</v>
      </c>
      <c r="H19" s="884">
        <v>152</v>
      </c>
      <c r="I19" s="884">
        <v>186</v>
      </c>
      <c r="J19" s="1435">
        <v>0.2</v>
      </c>
      <c r="K19" s="1190">
        <v>0.1</v>
      </c>
      <c r="L19" s="1190">
        <v>0.1</v>
      </c>
      <c r="M19" s="1190">
        <v>0.1</v>
      </c>
      <c r="N19" s="1190">
        <v>0.1</v>
      </c>
    </row>
    <row r="20" spans="1:14" ht="27.95" customHeight="1">
      <c r="A20" s="2325" t="s">
        <v>351</v>
      </c>
      <c r="B20" s="2325"/>
      <c r="C20" s="2553"/>
      <c r="D20" s="1071">
        <v>2432</v>
      </c>
      <c r="E20" s="1069">
        <v>2424</v>
      </c>
      <c r="F20" s="1069">
        <v>2387</v>
      </c>
      <c r="G20" s="1069">
        <v>2571</v>
      </c>
      <c r="H20" s="1069">
        <v>2571</v>
      </c>
      <c r="I20" s="1069">
        <v>2523</v>
      </c>
      <c r="J20" s="1436">
        <v>2.2000000000000002</v>
      </c>
      <c r="K20" s="1187">
        <v>2.1</v>
      </c>
      <c r="L20" s="1187">
        <v>2</v>
      </c>
      <c r="M20" s="1187">
        <v>2.1</v>
      </c>
      <c r="N20" s="1187">
        <v>2</v>
      </c>
    </row>
    <row r="21" spans="1:14" ht="17.100000000000001" customHeight="1">
      <c r="A21" s="2323" t="s">
        <v>360</v>
      </c>
      <c r="B21" s="2323"/>
      <c r="C21" s="2515"/>
      <c r="D21" s="1070">
        <v>25316</v>
      </c>
      <c r="E21" s="1066">
        <v>25364</v>
      </c>
      <c r="F21" s="1066">
        <v>24753</v>
      </c>
      <c r="G21" s="1066">
        <v>23946</v>
      </c>
      <c r="H21" s="1066">
        <v>23946</v>
      </c>
      <c r="I21" s="1066">
        <v>21450</v>
      </c>
      <c r="J21" s="1435">
        <v>23.1</v>
      </c>
      <c r="K21" s="1190">
        <v>22.5</v>
      </c>
      <c r="L21" s="1190">
        <v>21.2</v>
      </c>
      <c r="M21" s="1190">
        <v>19.8</v>
      </c>
      <c r="N21" s="1190">
        <v>17.2</v>
      </c>
    </row>
    <row r="22" spans="1:14" ht="17.100000000000001" customHeight="1">
      <c r="A22" s="2554" t="s">
        <v>541</v>
      </c>
      <c r="B22" s="2554"/>
      <c r="C22" s="2555"/>
      <c r="D22" s="1437">
        <v>51789</v>
      </c>
      <c r="E22" s="1438">
        <v>55060</v>
      </c>
      <c r="F22" s="1438">
        <v>58251</v>
      </c>
      <c r="G22" s="1438">
        <v>62130</v>
      </c>
      <c r="H22" s="1438">
        <v>62130</v>
      </c>
      <c r="I22" s="1438">
        <v>63423</v>
      </c>
      <c r="J22" s="1439">
        <v>47.2</v>
      </c>
      <c r="K22" s="1440">
        <v>48.8</v>
      </c>
      <c r="L22" s="1440">
        <v>50</v>
      </c>
      <c r="M22" s="1440">
        <v>51.4</v>
      </c>
      <c r="N22" s="1440">
        <v>50.9</v>
      </c>
    </row>
    <row r="23" spans="1:14" ht="12.75" hidden="1" customHeight="1">
      <c r="A23" s="2546" t="s">
        <v>255</v>
      </c>
      <c r="B23" s="2546"/>
      <c r="C23" s="2546"/>
      <c r="D23" s="2546"/>
      <c r="E23" s="2546"/>
      <c r="F23" s="2546"/>
      <c r="G23" s="2546"/>
      <c r="H23" s="2546"/>
      <c r="I23" s="2546"/>
      <c r="J23" s="2546"/>
      <c r="K23" s="2546"/>
      <c r="L23" s="2546"/>
      <c r="M23" s="2546"/>
      <c r="N23" s="2546"/>
    </row>
    <row r="24" spans="1:14" ht="12.75" customHeight="1">
      <c r="A24" s="2543" t="s">
        <v>1495</v>
      </c>
      <c r="B24" s="2543"/>
      <c r="C24" s="2543"/>
      <c r="D24" s="2543"/>
      <c r="E24" s="2543"/>
      <c r="F24" s="2543"/>
      <c r="G24" s="2543"/>
      <c r="H24" s="2543"/>
      <c r="I24" s="2543"/>
      <c r="J24" s="2543"/>
      <c r="K24" s="2543"/>
      <c r="L24" s="2543"/>
      <c r="M24" s="2543"/>
      <c r="N24" s="2543"/>
    </row>
    <row r="25" spans="1:14" ht="24.95" customHeight="1">
      <c r="A25" s="2544" t="s">
        <v>1938</v>
      </c>
      <c r="B25" s="2551"/>
      <c r="C25" s="2551"/>
      <c r="D25" s="2551"/>
      <c r="E25" s="2551"/>
      <c r="F25" s="2551"/>
      <c r="G25" s="2551"/>
      <c r="H25" s="2551"/>
      <c r="I25" s="2551"/>
      <c r="J25" s="2551"/>
      <c r="K25" s="2551"/>
      <c r="L25" s="2551"/>
      <c r="M25" s="2551"/>
      <c r="N25" s="2552"/>
    </row>
    <row r="26" spans="1:14" ht="12.75" customHeight="1">
      <c r="A26" s="2539" t="s">
        <v>505</v>
      </c>
      <c r="B26" s="2539"/>
      <c r="C26" s="2539" t="s">
        <v>1939</v>
      </c>
      <c r="D26" s="2539"/>
      <c r="E26" s="2539"/>
      <c r="F26" s="2539"/>
      <c r="G26" s="2539"/>
      <c r="H26" s="2539"/>
      <c r="I26" s="2539"/>
      <c r="J26" s="2539"/>
      <c r="K26" s="2539"/>
      <c r="L26" s="2539"/>
      <c r="M26" s="2539"/>
      <c r="N26" s="2539"/>
    </row>
    <row r="27" spans="1:14">
      <c r="C27" s="2539"/>
      <c r="D27" s="2539"/>
      <c r="E27" s="2539"/>
      <c r="F27" s="2539"/>
      <c r="G27" s="2539"/>
      <c r="H27" s="2539"/>
      <c r="I27" s="2539"/>
      <c r="J27" s="2539"/>
      <c r="K27" s="2539"/>
      <c r="L27" s="2539"/>
      <c r="M27" s="2539"/>
      <c r="N27" s="2539"/>
    </row>
  </sheetData>
  <mergeCells count="27">
    <mergeCell ref="A25:N25"/>
    <mergeCell ref="A26:B26"/>
    <mergeCell ref="C26:N27"/>
    <mergeCell ref="A19:C19"/>
    <mergeCell ref="A20:C20"/>
    <mergeCell ref="A21:C21"/>
    <mergeCell ref="A22:C22"/>
    <mergeCell ref="A23:N23"/>
    <mergeCell ref="A24:N24"/>
    <mergeCell ref="A18:C18"/>
    <mergeCell ref="A7:C7"/>
    <mergeCell ref="A8:C8"/>
    <mergeCell ref="A9:C9"/>
    <mergeCell ref="A10:C10"/>
    <mergeCell ref="A11:C11"/>
    <mergeCell ref="A12:C12"/>
    <mergeCell ref="A13:C13"/>
    <mergeCell ref="A14:N14"/>
    <mergeCell ref="A15:C15"/>
    <mergeCell ref="A16:C16"/>
    <mergeCell ref="A17:C17"/>
    <mergeCell ref="A6:C6"/>
    <mergeCell ref="A1:N2"/>
    <mergeCell ref="A3:C4"/>
    <mergeCell ref="D3:I3"/>
    <mergeCell ref="J3:N3"/>
    <mergeCell ref="A5:N5"/>
  </mergeCells>
  <pageMargins left="0.75" right="0.75" top="1" bottom="1" header="0.5" footer="0.5"/>
  <pageSetup orientation="portrait" horizontalDpi="1200" verticalDpi="12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pageSetUpPr fitToPage="1"/>
  </sheetPr>
  <dimension ref="A1:V404"/>
  <sheetViews>
    <sheetView showGridLines="0" workbookViewId="0">
      <selection sqref="A1:G1"/>
    </sheetView>
  </sheetViews>
  <sheetFormatPr defaultColWidth="9.140625" defaultRowHeight="12.75"/>
  <cols>
    <col min="1" max="1" width="9.28515625" style="350" customWidth="1"/>
    <col min="2" max="7" width="15.7109375" style="350" customWidth="1"/>
    <col min="8" max="12" width="6.85546875" style="350" customWidth="1"/>
    <col min="13" max="22" width="5.85546875" style="350" customWidth="1"/>
    <col min="23" max="23" width="5.28515625" style="350" customWidth="1"/>
    <col min="24" max="24" width="16.85546875" style="350" customWidth="1"/>
    <col min="25" max="16384" width="9.140625" style="350"/>
  </cols>
  <sheetData>
    <row r="1" spans="1:22" ht="27.75" customHeight="1">
      <c r="A1" s="2557" t="s">
        <v>1624</v>
      </c>
      <c r="B1" s="2557"/>
      <c r="C1" s="2557"/>
      <c r="D1" s="2557"/>
      <c r="E1" s="2557"/>
      <c r="F1" s="2557"/>
      <c r="G1" s="2557"/>
      <c r="H1" s="613"/>
      <c r="I1" s="613"/>
      <c r="J1" s="613"/>
      <c r="K1" s="613"/>
      <c r="L1" s="613"/>
      <c r="M1" s="613"/>
      <c r="N1" s="613"/>
      <c r="O1" s="613"/>
      <c r="P1" s="613"/>
      <c r="Q1" s="613"/>
      <c r="R1" s="613"/>
      <c r="S1" s="613"/>
      <c r="T1" s="613"/>
      <c r="U1" s="613"/>
      <c r="V1" s="613"/>
    </row>
    <row r="2" spans="1:22" s="613" customFormat="1" ht="49.5">
      <c r="A2" s="657" t="s">
        <v>32</v>
      </c>
      <c r="B2" s="657" t="s">
        <v>1049</v>
      </c>
      <c r="C2" s="657" t="s">
        <v>198</v>
      </c>
      <c r="D2" s="657" t="s">
        <v>48</v>
      </c>
      <c r="E2" s="657" t="s">
        <v>544</v>
      </c>
      <c r="F2" s="657" t="s">
        <v>1091</v>
      </c>
      <c r="G2" s="657" t="s">
        <v>1368</v>
      </c>
    </row>
    <row r="3" spans="1:22" ht="17.100000000000001" customHeight="1">
      <c r="A3" s="2558" t="s">
        <v>349</v>
      </c>
      <c r="B3" s="2559"/>
      <c r="C3" s="2559"/>
      <c r="D3" s="2559"/>
      <c r="E3" s="2559"/>
      <c r="F3" s="2559"/>
      <c r="G3" s="2559"/>
    </row>
    <row r="4" spans="1:22">
      <c r="A4" s="658">
        <v>2002</v>
      </c>
      <c r="B4" s="659">
        <v>1369</v>
      </c>
      <c r="C4" s="659">
        <v>1091</v>
      </c>
      <c r="D4" s="660">
        <v>283</v>
      </c>
      <c r="E4" s="660">
        <v>30</v>
      </c>
      <c r="F4" s="234"/>
      <c r="G4" s="660">
        <v>431</v>
      </c>
    </row>
    <row r="5" spans="1:22">
      <c r="A5" s="294">
        <v>2003</v>
      </c>
      <c r="B5" s="229">
        <v>1334</v>
      </c>
      <c r="C5" s="229">
        <v>1032</v>
      </c>
      <c r="D5" s="230">
        <v>340</v>
      </c>
      <c r="E5" s="230">
        <v>20</v>
      </c>
      <c r="F5" s="235"/>
      <c r="G5" s="230">
        <v>426</v>
      </c>
    </row>
    <row r="6" spans="1:22">
      <c r="A6" s="658">
        <v>2004</v>
      </c>
      <c r="B6" s="659">
        <v>1239</v>
      </c>
      <c r="C6" s="659">
        <v>982</v>
      </c>
      <c r="D6" s="660">
        <v>294</v>
      </c>
      <c r="E6" s="660">
        <v>64</v>
      </c>
      <c r="F6" s="234"/>
      <c r="G6" s="660">
        <v>450</v>
      </c>
    </row>
    <row r="7" spans="1:22">
      <c r="A7" s="294">
        <v>2005</v>
      </c>
      <c r="B7" s="229">
        <v>1367</v>
      </c>
      <c r="C7" s="229">
        <v>1061</v>
      </c>
      <c r="D7" s="230">
        <v>326</v>
      </c>
      <c r="E7" s="230">
        <v>16</v>
      </c>
      <c r="F7" s="235"/>
      <c r="G7" s="230">
        <v>413</v>
      </c>
    </row>
    <row r="8" spans="1:22">
      <c r="A8" s="658">
        <v>2006</v>
      </c>
      <c r="B8" s="659">
        <v>1468</v>
      </c>
      <c r="C8" s="659">
        <v>1114</v>
      </c>
      <c r="D8" s="660">
        <v>295</v>
      </c>
      <c r="E8" s="660">
        <v>90</v>
      </c>
      <c r="F8" s="234"/>
      <c r="G8" s="660">
        <v>555</v>
      </c>
    </row>
    <row r="9" spans="1:22">
      <c r="A9" s="294">
        <v>2007</v>
      </c>
      <c r="B9" s="229">
        <v>1439</v>
      </c>
      <c r="C9" s="229">
        <v>1038</v>
      </c>
      <c r="D9" s="230">
        <v>243</v>
      </c>
      <c r="E9" s="230">
        <v>34</v>
      </c>
      <c r="F9" s="235"/>
      <c r="G9" s="230">
        <v>588</v>
      </c>
    </row>
    <row r="10" spans="1:22">
      <c r="A10" s="658">
        <v>2008</v>
      </c>
      <c r="B10" s="659">
        <v>1244</v>
      </c>
      <c r="C10" s="659">
        <v>1019</v>
      </c>
      <c r="D10" s="660">
        <v>227</v>
      </c>
      <c r="E10" s="660">
        <v>31</v>
      </c>
      <c r="F10" s="234"/>
      <c r="G10" s="660">
        <v>522</v>
      </c>
    </row>
    <row r="11" spans="1:22">
      <c r="A11" s="294">
        <v>2009</v>
      </c>
      <c r="B11" s="229">
        <v>1425</v>
      </c>
      <c r="C11" s="229">
        <v>1129</v>
      </c>
      <c r="D11" s="230">
        <v>159</v>
      </c>
      <c r="E11" s="230">
        <v>42</v>
      </c>
      <c r="F11" s="230">
        <v>89</v>
      </c>
      <c r="G11" s="230">
        <v>555</v>
      </c>
    </row>
    <row r="12" spans="1:22">
      <c r="A12" s="658">
        <v>2010</v>
      </c>
      <c r="B12" s="659">
        <v>1626</v>
      </c>
      <c r="C12" s="659">
        <v>1251</v>
      </c>
      <c r="D12" s="660">
        <v>240</v>
      </c>
      <c r="E12" s="660">
        <v>31</v>
      </c>
      <c r="F12" s="660">
        <v>75</v>
      </c>
      <c r="G12" s="660">
        <v>572</v>
      </c>
    </row>
    <row r="13" spans="1:22">
      <c r="A13" s="294">
        <v>2011</v>
      </c>
      <c r="B13" s="229">
        <v>1329</v>
      </c>
      <c r="C13" s="229">
        <v>1099</v>
      </c>
      <c r="D13" s="230">
        <v>178</v>
      </c>
      <c r="E13" s="230">
        <v>66</v>
      </c>
      <c r="F13" s="230">
        <v>74</v>
      </c>
      <c r="G13" s="230">
        <v>472</v>
      </c>
    </row>
    <row r="14" spans="1:22">
      <c r="A14" s="658">
        <v>2012</v>
      </c>
      <c r="B14" s="659">
        <v>1497</v>
      </c>
      <c r="C14" s="659">
        <v>1245</v>
      </c>
      <c r="D14" s="660">
        <v>188</v>
      </c>
      <c r="E14" s="660">
        <v>75</v>
      </c>
      <c r="F14" s="660">
        <v>123</v>
      </c>
      <c r="G14" s="660">
        <v>501</v>
      </c>
    </row>
    <row r="15" spans="1:22">
      <c r="A15" s="294">
        <v>2013</v>
      </c>
      <c r="B15" s="229">
        <v>1413</v>
      </c>
      <c r="C15" s="229">
        <v>1057</v>
      </c>
      <c r="D15" s="230">
        <v>174</v>
      </c>
      <c r="E15" s="230">
        <v>59</v>
      </c>
      <c r="F15" s="230">
        <v>137</v>
      </c>
      <c r="G15" s="230">
        <v>555</v>
      </c>
    </row>
    <row r="16" spans="1:22" ht="13.5" thickBot="1">
      <c r="A16" s="658">
        <v>2014</v>
      </c>
      <c r="B16" s="659">
        <v>1283</v>
      </c>
      <c r="C16" s="659">
        <v>978</v>
      </c>
      <c r="D16" s="660">
        <v>151</v>
      </c>
      <c r="E16" s="660">
        <v>83</v>
      </c>
      <c r="F16" s="660">
        <v>111</v>
      </c>
      <c r="G16" s="660">
        <v>473</v>
      </c>
    </row>
    <row r="17" spans="1:7" ht="13.5" thickTop="1">
      <c r="A17" s="661">
        <v>2015</v>
      </c>
      <c r="B17" s="662">
        <v>1379</v>
      </c>
      <c r="C17" s="397">
        <v>1038</v>
      </c>
      <c r="D17" s="398">
        <v>157</v>
      </c>
      <c r="E17" s="398">
        <v>88</v>
      </c>
      <c r="F17" s="663">
        <v>160</v>
      </c>
      <c r="G17" s="663">
        <v>500</v>
      </c>
    </row>
    <row r="18" spans="1:7">
      <c r="A18" s="658">
        <v>2016</v>
      </c>
      <c r="B18" s="659">
        <v>1218</v>
      </c>
      <c r="C18" s="659">
        <v>909</v>
      </c>
      <c r="D18" s="660">
        <v>159</v>
      </c>
      <c r="E18" s="660">
        <v>111</v>
      </c>
      <c r="F18" s="660">
        <v>129</v>
      </c>
      <c r="G18" s="660">
        <v>398</v>
      </c>
    </row>
    <row r="19" spans="1:7">
      <c r="A19" s="396">
        <v>2017</v>
      </c>
      <c r="B19" s="397">
        <v>1196</v>
      </c>
      <c r="C19" s="397">
        <v>931</v>
      </c>
      <c r="D19" s="398">
        <v>152</v>
      </c>
      <c r="E19" s="398">
        <v>96</v>
      </c>
      <c r="F19" s="398">
        <v>193</v>
      </c>
      <c r="G19" s="398">
        <v>304</v>
      </c>
    </row>
    <row r="20" spans="1:7">
      <c r="A20" s="658">
        <v>2018</v>
      </c>
      <c r="B20" s="659">
        <v>1269</v>
      </c>
      <c r="C20" s="659">
        <v>1030</v>
      </c>
      <c r="D20" s="660">
        <v>127</v>
      </c>
      <c r="E20" s="660">
        <v>22</v>
      </c>
      <c r="F20" s="660">
        <v>150</v>
      </c>
      <c r="G20" s="660">
        <v>269</v>
      </c>
    </row>
    <row r="21" spans="1:7" ht="17.100000000000001" customHeight="1">
      <c r="A21" s="2558" t="s">
        <v>350</v>
      </c>
      <c r="B21" s="2559"/>
      <c r="C21" s="2559"/>
      <c r="D21" s="2559"/>
      <c r="E21" s="2559"/>
      <c r="F21" s="2559"/>
      <c r="G21" s="2559"/>
    </row>
    <row r="22" spans="1:7" ht="12.75" customHeight="1">
      <c r="A22" s="658">
        <v>2002</v>
      </c>
      <c r="B22" s="660">
        <v>28.7</v>
      </c>
      <c r="C22" s="660">
        <v>22.9</v>
      </c>
      <c r="D22" s="660">
        <v>5.9</v>
      </c>
      <c r="E22" s="660">
        <v>0.6</v>
      </c>
      <c r="F22" s="234"/>
      <c r="G22" s="664">
        <v>9</v>
      </c>
    </row>
    <row r="23" spans="1:7" ht="12.75" customHeight="1">
      <c r="A23" s="294">
        <v>2003</v>
      </c>
      <c r="B23" s="230">
        <v>28</v>
      </c>
      <c r="C23" s="230">
        <v>21.7</v>
      </c>
      <c r="D23" s="230">
        <v>7.1</v>
      </c>
      <c r="E23" s="230">
        <v>0.4</v>
      </c>
      <c r="F23" s="234"/>
      <c r="G23" s="295">
        <v>9</v>
      </c>
    </row>
    <row r="24" spans="1:7">
      <c r="A24" s="658">
        <v>2004</v>
      </c>
      <c r="B24" s="660">
        <v>26.2</v>
      </c>
      <c r="C24" s="660">
        <v>20.8</v>
      </c>
      <c r="D24" s="660">
        <v>6.2</v>
      </c>
      <c r="E24" s="660">
        <v>1.3</v>
      </c>
      <c r="F24" s="234"/>
      <c r="G24" s="664">
        <v>9.5</v>
      </c>
    </row>
    <row r="25" spans="1:7">
      <c r="A25" s="294">
        <v>2005</v>
      </c>
      <c r="B25" s="230">
        <v>29.2</v>
      </c>
      <c r="C25" s="230">
        <v>22.7</v>
      </c>
      <c r="D25" s="230">
        <v>6.9</v>
      </c>
      <c r="E25" s="230">
        <v>0.3</v>
      </c>
      <c r="F25" s="234"/>
      <c r="G25" s="295">
        <v>8.8000000000000007</v>
      </c>
    </row>
    <row r="26" spans="1:7">
      <c r="A26" s="658">
        <v>2006</v>
      </c>
      <c r="B26" s="660">
        <v>31.9</v>
      </c>
      <c r="C26" s="660">
        <v>24.2</v>
      </c>
      <c r="D26" s="660">
        <v>6.4</v>
      </c>
      <c r="E26" s="660">
        <v>2</v>
      </c>
      <c r="F26" s="234"/>
      <c r="G26" s="664">
        <v>12.1</v>
      </c>
    </row>
    <row r="27" spans="1:7">
      <c r="A27" s="294">
        <v>2007</v>
      </c>
      <c r="B27" s="230">
        <v>28.4</v>
      </c>
      <c r="C27" s="230">
        <v>20.5</v>
      </c>
      <c r="D27" s="230">
        <v>4.8</v>
      </c>
      <c r="E27" s="230">
        <v>0.7</v>
      </c>
      <c r="F27" s="234"/>
      <c r="G27" s="295">
        <v>11.6</v>
      </c>
    </row>
    <row r="28" spans="1:7">
      <c r="A28" s="658">
        <v>2008</v>
      </c>
      <c r="B28" s="660">
        <v>23.9</v>
      </c>
      <c r="C28" s="660">
        <v>19.5</v>
      </c>
      <c r="D28" s="660">
        <v>4.4000000000000004</v>
      </c>
      <c r="E28" s="660">
        <v>0.6</v>
      </c>
      <c r="F28" s="234"/>
      <c r="G28" s="664">
        <v>10</v>
      </c>
    </row>
    <row r="29" spans="1:7">
      <c r="A29" s="294">
        <v>2009</v>
      </c>
      <c r="B29" s="230">
        <v>27.9</v>
      </c>
      <c r="C29" s="230">
        <v>22.1</v>
      </c>
      <c r="D29" s="230">
        <v>3.1</v>
      </c>
      <c r="E29" s="230">
        <v>0.8</v>
      </c>
      <c r="F29" s="295">
        <v>1.8</v>
      </c>
      <c r="G29" s="295">
        <v>10.9</v>
      </c>
    </row>
    <row r="30" spans="1:7">
      <c r="A30" s="658">
        <v>2010</v>
      </c>
      <c r="B30" s="660">
        <v>29.9</v>
      </c>
      <c r="C30" s="664">
        <v>23</v>
      </c>
      <c r="D30" s="660">
        <v>4.4000000000000004</v>
      </c>
      <c r="E30" s="660">
        <v>0.6</v>
      </c>
      <c r="F30" s="660">
        <v>1.4</v>
      </c>
      <c r="G30" s="660">
        <v>10.5</v>
      </c>
    </row>
    <row r="31" spans="1:7">
      <c r="A31" s="294">
        <v>2011</v>
      </c>
      <c r="B31" s="230">
        <v>28.5</v>
      </c>
      <c r="C31" s="230">
        <v>23.6</v>
      </c>
      <c r="D31" s="230">
        <v>3.8</v>
      </c>
      <c r="E31" s="230">
        <v>1.4</v>
      </c>
      <c r="F31" s="295">
        <v>1.6</v>
      </c>
      <c r="G31" s="295">
        <v>10.1</v>
      </c>
    </row>
    <row r="32" spans="1:7">
      <c r="A32" s="658">
        <v>2012</v>
      </c>
      <c r="B32" s="660">
        <v>30.2</v>
      </c>
      <c r="C32" s="660">
        <v>25.1</v>
      </c>
      <c r="D32" s="660">
        <v>3.8</v>
      </c>
      <c r="E32" s="660">
        <v>1.5</v>
      </c>
      <c r="F32" s="664">
        <v>2.5</v>
      </c>
      <c r="G32" s="664">
        <v>10.1</v>
      </c>
    </row>
    <row r="33" spans="1:22">
      <c r="A33" s="294">
        <v>2013</v>
      </c>
      <c r="B33" s="230">
        <v>31.4</v>
      </c>
      <c r="C33" s="230">
        <v>23.5</v>
      </c>
      <c r="D33" s="230">
        <v>3.9</v>
      </c>
      <c r="E33" s="230">
        <v>1.3</v>
      </c>
      <c r="F33" s="295">
        <v>3.1</v>
      </c>
      <c r="G33" s="295">
        <v>12.3</v>
      </c>
    </row>
    <row r="34" spans="1:22" ht="13.5" thickBot="1">
      <c r="A34" s="665">
        <v>2014</v>
      </c>
      <c r="B34" s="664">
        <v>29.1</v>
      </c>
      <c r="C34" s="664">
        <v>22.2</v>
      </c>
      <c r="D34" s="664">
        <v>3.4</v>
      </c>
      <c r="E34" s="664">
        <v>1.9</v>
      </c>
      <c r="F34" s="664">
        <v>2.5</v>
      </c>
      <c r="G34" s="664">
        <v>10.7</v>
      </c>
    </row>
    <row r="35" spans="1:22" ht="13.5" thickTop="1">
      <c r="A35" s="661">
        <v>2015</v>
      </c>
      <c r="B35" s="666">
        <v>31.6</v>
      </c>
      <c r="C35" s="667">
        <v>23.8</v>
      </c>
      <c r="D35" s="667">
        <v>3.6</v>
      </c>
      <c r="E35" s="667">
        <v>2</v>
      </c>
      <c r="F35" s="666">
        <v>3.7</v>
      </c>
      <c r="G35" s="666">
        <v>11.4</v>
      </c>
    </row>
    <row r="36" spans="1:22">
      <c r="A36" s="665">
        <v>2016</v>
      </c>
      <c r="B36" s="664">
        <v>28.5</v>
      </c>
      <c r="C36" s="664">
        <v>21.3</v>
      </c>
      <c r="D36" s="664">
        <v>3.7</v>
      </c>
      <c r="E36" s="664">
        <v>2.6</v>
      </c>
      <c r="F36" s="664">
        <v>3</v>
      </c>
      <c r="G36" s="664">
        <v>9.3000000000000007</v>
      </c>
    </row>
    <row r="37" spans="1:22">
      <c r="A37" s="294">
        <v>2017</v>
      </c>
      <c r="B37" s="295">
        <v>32.1</v>
      </c>
      <c r="C37" s="295">
        <v>25</v>
      </c>
      <c r="D37" s="295">
        <v>4.0999999999999996</v>
      </c>
      <c r="E37" s="295">
        <v>2.6</v>
      </c>
      <c r="F37" s="295">
        <v>5.2</v>
      </c>
      <c r="G37" s="295">
        <v>8.1999999999999993</v>
      </c>
    </row>
    <row r="38" spans="1:22">
      <c r="A38" s="668">
        <v>2018</v>
      </c>
      <c r="B38" s="669">
        <v>33.9</v>
      </c>
      <c r="C38" s="669">
        <v>27.5</v>
      </c>
      <c r="D38" s="669">
        <v>3.4</v>
      </c>
      <c r="E38" s="669">
        <v>0.6</v>
      </c>
      <c r="F38" s="669">
        <v>4</v>
      </c>
      <c r="G38" s="669">
        <v>7.2</v>
      </c>
    </row>
    <row r="39" spans="1:22" ht="24.95" customHeight="1">
      <c r="A39" s="2560" t="s">
        <v>1498</v>
      </c>
      <c r="B39" s="2561"/>
      <c r="C39" s="2561"/>
      <c r="D39" s="2561"/>
      <c r="E39" s="2561"/>
      <c r="F39" s="2561"/>
      <c r="G39" s="2561"/>
    </row>
    <row r="40" spans="1:22" ht="24.75" customHeight="1">
      <c r="A40" s="2313" t="s">
        <v>1506</v>
      </c>
      <c r="B40" s="2384"/>
      <c r="C40" s="2384"/>
      <c r="D40" s="2384"/>
      <c r="E40" s="2384"/>
      <c r="F40" s="2384"/>
      <c r="G40" s="2384"/>
      <c r="H40" s="604"/>
      <c r="I40" s="604"/>
      <c r="J40" s="604"/>
      <c r="K40" s="604"/>
      <c r="L40" s="604"/>
      <c r="M40" s="604"/>
      <c r="N40" s="604"/>
      <c r="O40" s="604"/>
      <c r="P40" s="604"/>
      <c r="Q40" s="604"/>
      <c r="R40" s="604"/>
      <c r="S40" s="604"/>
      <c r="T40" s="604"/>
      <c r="U40" s="604"/>
      <c r="V40" s="604"/>
    </row>
    <row r="41" spans="1:22" ht="22.5" customHeight="1">
      <c r="A41" s="2313" t="s">
        <v>1194</v>
      </c>
      <c r="B41" s="2384"/>
      <c r="C41" s="2384"/>
      <c r="D41" s="2384"/>
      <c r="E41" s="2384"/>
      <c r="F41" s="2384"/>
      <c r="G41" s="2384"/>
      <c r="H41" s="604"/>
      <c r="I41" s="604"/>
      <c r="J41" s="604"/>
      <c r="K41" s="604"/>
      <c r="L41" s="604"/>
      <c r="M41" s="604"/>
      <c r="N41" s="604"/>
      <c r="O41" s="604"/>
      <c r="P41" s="604"/>
      <c r="Q41" s="604"/>
      <c r="R41" s="604"/>
      <c r="S41" s="604"/>
      <c r="T41" s="604"/>
      <c r="U41" s="604"/>
      <c r="V41" s="612"/>
    </row>
    <row r="42" spans="1:22" ht="69.75" customHeight="1">
      <c r="A42" s="2312" t="s">
        <v>1369</v>
      </c>
      <c r="B42" s="2384"/>
      <c r="C42" s="2384"/>
      <c r="D42" s="2384"/>
      <c r="E42" s="2384"/>
      <c r="F42" s="2384"/>
      <c r="G42" s="2384"/>
      <c r="H42" s="604"/>
      <c r="I42" s="604"/>
      <c r="J42" s="604"/>
      <c r="K42" s="604"/>
      <c r="L42" s="604"/>
      <c r="M42" s="604"/>
      <c r="N42" s="604"/>
      <c r="O42" s="604"/>
      <c r="P42" s="604"/>
      <c r="Q42" s="604"/>
      <c r="R42" s="604"/>
      <c r="S42" s="604"/>
      <c r="T42" s="604"/>
      <c r="U42" s="604"/>
      <c r="V42" s="612"/>
    </row>
    <row r="43" spans="1:22" ht="37.5" customHeight="1">
      <c r="A43" s="2312" t="s">
        <v>1625</v>
      </c>
      <c r="B43" s="2384"/>
      <c r="C43" s="2384"/>
      <c r="D43" s="2384"/>
      <c r="E43" s="2384"/>
      <c r="F43" s="2384"/>
      <c r="G43" s="2384"/>
      <c r="H43" s="604"/>
      <c r="I43" s="604"/>
      <c r="J43" s="604"/>
      <c r="K43" s="604"/>
      <c r="L43" s="604"/>
      <c r="M43" s="604"/>
      <c r="N43" s="604"/>
      <c r="O43" s="604"/>
      <c r="P43" s="604"/>
      <c r="Q43" s="604"/>
      <c r="R43" s="604"/>
      <c r="S43" s="604"/>
      <c r="T43" s="604"/>
      <c r="U43" s="604"/>
      <c r="V43" s="612"/>
    </row>
    <row r="44" spans="1:22">
      <c r="A44" s="2383"/>
      <c r="B44" s="2280"/>
      <c r="C44" s="2280"/>
    </row>
    <row r="45" spans="1:22">
      <c r="A45" s="2383"/>
      <c r="B45" s="2280"/>
      <c r="C45" s="2280"/>
    </row>
    <row r="46" spans="1:22">
      <c r="A46" s="2383"/>
      <c r="B46" s="2280"/>
      <c r="C46" s="2280"/>
    </row>
    <row r="47" spans="1:22">
      <c r="A47" s="2383"/>
      <c r="B47" s="2280"/>
      <c r="C47" s="2280"/>
    </row>
    <row r="48" spans="1:22">
      <c r="A48" s="2383"/>
      <c r="B48" s="2280"/>
      <c r="C48" s="2280"/>
    </row>
    <row r="49" spans="1:3">
      <c r="A49" s="2383"/>
      <c r="B49" s="2280"/>
      <c r="C49" s="2280"/>
    </row>
    <row r="50" spans="1:3">
      <c r="A50" s="2383"/>
      <c r="B50" s="2280"/>
      <c r="C50" s="2280"/>
    </row>
    <row r="51" spans="1:3">
      <c r="A51" s="2383"/>
      <c r="B51" s="2280"/>
      <c r="C51" s="2280"/>
    </row>
    <row r="52" spans="1:3">
      <c r="A52" s="2383"/>
      <c r="B52" s="2280"/>
      <c r="C52" s="2280"/>
    </row>
    <row r="53" spans="1:3">
      <c r="A53" s="2383"/>
      <c r="B53" s="2280"/>
      <c r="C53" s="2280"/>
    </row>
    <row r="54" spans="1:3">
      <c r="A54" s="2383"/>
      <c r="B54" s="2280"/>
      <c r="C54" s="2280"/>
    </row>
    <row r="55" spans="1:3">
      <c r="A55" s="2383"/>
      <c r="B55" s="2280"/>
      <c r="C55" s="2280"/>
    </row>
    <row r="56" spans="1:3">
      <c r="A56" s="2383"/>
      <c r="B56" s="2280"/>
      <c r="C56" s="2280"/>
    </row>
    <row r="57" spans="1:3">
      <c r="A57" s="2383"/>
      <c r="B57" s="2280"/>
      <c r="C57" s="2280"/>
    </row>
    <row r="58" spans="1:3">
      <c r="A58" s="2383"/>
      <c r="B58" s="2280"/>
      <c r="C58" s="2280"/>
    </row>
    <row r="59" spans="1:3">
      <c r="A59" s="2383"/>
      <c r="B59" s="2280"/>
      <c r="C59" s="2280"/>
    </row>
    <row r="60" spans="1:3">
      <c r="A60" s="2383"/>
      <c r="B60" s="2280"/>
      <c r="C60" s="2280"/>
    </row>
    <row r="61" spans="1:3">
      <c r="A61" s="2383"/>
      <c r="B61" s="2280"/>
      <c r="C61" s="2280"/>
    </row>
    <row r="62" spans="1:3">
      <c r="A62" s="2383"/>
      <c r="B62" s="2280"/>
      <c r="C62" s="2280"/>
    </row>
    <row r="63" spans="1:3">
      <c r="A63" s="2383"/>
      <c r="B63" s="2280"/>
      <c r="C63" s="2280"/>
    </row>
    <row r="64" spans="1:3">
      <c r="A64" s="2383"/>
      <c r="B64" s="2280"/>
      <c r="C64" s="2280"/>
    </row>
    <row r="65" spans="1:3">
      <c r="A65" s="2383"/>
      <c r="B65" s="2280"/>
      <c r="C65" s="2280"/>
    </row>
    <row r="66" spans="1:3">
      <c r="A66" s="2383"/>
      <c r="B66" s="2280"/>
      <c r="C66" s="2280"/>
    </row>
    <row r="67" spans="1:3">
      <c r="A67" s="2383"/>
      <c r="B67" s="2280"/>
      <c r="C67" s="2280"/>
    </row>
    <row r="68" spans="1:3">
      <c r="A68" s="2383"/>
      <c r="B68" s="2280"/>
      <c r="C68" s="2280"/>
    </row>
    <row r="69" spans="1:3">
      <c r="A69" s="2383"/>
      <c r="B69" s="2280"/>
      <c r="C69" s="2280"/>
    </row>
    <row r="70" spans="1:3">
      <c r="A70" s="2383"/>
      <c r="B70" s="2280"/>
      <c r="C70" s="2280"/>
    </row>
    <row r="71" spans="1:3">
      <c r="A71" s="2383"/>
      <c r="B71" s="2280"/>
      <c r="C71" s="2280"/>
    </row>
    <row r="72" spans="1:3">
      <c r="A72" s="2383"/>
      <c r="B72" s="2280"/>
      <c r="C72" s="2280"/>
    </row>
    <row r="73" spans="1:3">
      <c r="A73" s="2383"/>
      <c r="B73" s="2280"/>
      <c r="C73" s="2280"/>
    </row>
    <row r="74" spans="1:3">
      <c r="A74" s="2383"/>
      <c r="B74" s="2280"/>
      <c r="C74" s="2280"/>
    </row>
    <row r="75" spans="1:3">
      <c r="A75" s="2383"/>
      <c r="B75" s="2280"/>
      <c r="C75" s="2280"/>
    </row>
    <row r="76" spans="1:3">
      <c r="A76" s="2383"/>
      <c r="B76" s="2280"/>
      <c r="C76" s="2280"/>
    </row>
    <row r="77" spans="1:3">
      <c r="A77" s="2383"/>
      <c r="B77" s="2280"/>
      <c r="C77" s="2280"/>
    </row>
    <row r="78" spans="1:3">
      <c r="A78" s="2383"/>
      <c r="B78" s="2280"/>
      <c r="C78" s="2280"/>
    </row>
    <row r="79" spans="1:3">
      <c r="A79" s="2383"/>
      <c r="B79" s="2280"/>
      <c r="C79" s="2280"/>
    </row>
    <row r="80" spans="1:3">
      <c r="A80" s="2383"/>
      <c r="B80" s="2280"/>
      <c r="C80" s="2280"/>
    </row>
    <row r="81" spans="1:3">
      <c r="A81" s="2383"/>
      <c r="B81" s="2280"/>
      <c r="C81" s="2280"/>
    </row>
    <row r="82" spans="1:3">
      <c r="A82" s="2383"/>
      <c r="B82" s="2280"/>
      <c r="C82" s="2280"/>
    </row>
    <row r="83" spans="1:3">
      <c r="A83" s="2383"/>
      <c r="B83" s="2280"/>
      <c r="C83" s="2280"/>
    </row>
    <row r="84" spans="1:3">
      <c r="A84" s="2383"/>
      <c r="B84" s="2280"/>
      <c r="C84" s="2280"/>
    </row>
    <row r="85" spans="1:3">
      <c r="A85" s="2383"/>
      <c r="B85" s="2280"/>
      <c r="C85" s="2280"/>
    </row>
    <row r="86" spans="1:3">
      <c r="A86" s="2383"/>
      <c r="B86" s="2280"/>
      <c r="C86" s="2280"/>
    </row>
    <row r="87" spans="1:3">
      <c r="A87" s="2383"/>
      <c r="B87" s="2280"/>
      <c r="C87" s="2280"/>
    </row>
    <row r="88" spans="1:3">
      <c r="A88" s="2383"/>
      <c r="B88" s="2280"/>
      <c r="C88" s="2280"/>
    </row>
    <row r="89" spans="1:3">
      <c r="A89" s="2383"/>
      <c r="B89" s="2280"/>
      <c r="C89" s="2280"/>
    </row>
    <row r="90" spans="1:3">
      <c r="A90" s="2383"/>
      <c r="B90" s="2280"/>
      <c r="C90" s="2280"/>
    </row>
    <row r="91" spans="1:3">
      <c r="A91" s="2383"/>
      <c r="B91" s="2280"/>
      <c r="C91" s="2280"/>
    </row>
    <row r="92" spans="1:3">
      <c r="A92" s="2383"/>
      <c r="B92" s="2280"/>
      <c r="C92" s="2280"/>
    </row>
    <row r="93" spans="1:3">
      <c r="A93" s="2383"/>
      <c r="B93" s="2280"/>
      <c r="C93" s="2280"/>
    </row>
    <row r="94" spans="1:3">
      <c r="A94" s="2383"/>
      <c r="B94" s="2280"/>
      <c r="C94" s="2280"/>
    </row>
    <row r="95" spans="1:3">
      <c r="A95" s="2383"/>
      <c r="B95" s="2280"/>
      <c r="C95" s="2280"/>
    </row>
    <row r="96" spans="1:3">
      <c r="A96" s="2383"/>
      <c r="B96" s="2280"/>
      <c r="C96" s="2280"/>
    </row>
    <row r="97" spans="1:3">
      <c r="A97" s="2383"/>
      <c r="B97" s="2280"/>
      <c r="C97" s="2280"/>
    </row>
    <row r="98" spans="1:3">
      <c r="A98" s="2383"/>
      <c r="B98" s="2280"/>
      <c r="C98" s="2280"/>
    </row>
    <row r="99" spans="1:3">
      <c r="A99" s="2383"/>
      <c r="B99" s="2280"/>
      <c r="C99" s="2280"/>
    </row>
    <row r="100" spans="1:3">
      <c r="A100" s="2383"/>
      <c r="B100" s="2280"/>
      <c r="C100" s="2280"/>
    </row>
    <row r="101" spans="1:3">
      <c r="A101" s="2383"/>
      <c r="B101" s="2280"/>
      <c r="C101" s="2280"/>
    </row>
    <row r="102" spans="1:3">
      <c r="A102" s="2383"/>
      <c r="B102" s="2280"/>
      <c r="C102" s="2280"/>
    </row>
    <row r="103" spans="1:3">
      <c r="A103" s="2383"/>
      <c r="B103" s="2280"/>
      <c r="C103" s="2280"/>
    </row>
    <row r="104" spans="1:3">
      <c r="A104" s="2383"/>
      <c r="B104" s="2280"/>
      <c r="C104" s="2280"/>
    </row>
    <row r="105" spans="1:3">
      <c r="A105" s="2383"/>
      <c r="B105" s="2280"/>
      <c r="C105" s="2280"/>
    </row>
    <row r="106" spans="1:3">
      <c r="A106" s="2383"/>
      <c r="B106" s="2280"/>
      <c r="C106" s="2280"/>
    </row>
    <row r="107" spans="1:3">
      <c r="A107" s="2383"/>
      <c r="B107" s="2280"/>
      <c r="C107" s="2280"/>
    </row>
    <row r="108" spans="1:3">
      <c r="A108" s="2383"/>
      <c r="B108" s="2280"/>
      <c r="C108" s="2280"/>
    </row>
    <row r="109" spans="1:3">
      <c r="A109" s="2383"/>
      <c r="B109" s="2280"/>
      <c r="C109" s="2280"/>
    </row>
    <row r="110" spans="1:3">
      <c r="A110" s="2383"/>
      <c r="B110" s="2280"/>
      <c r="C110" s="2280"/>
    </row>
    <row r="111" spans="1:3">
      <c r="A111" s="2383"/>
      <c r="B111" s="2280"/>
      <c r="C111" s="2280"/>
    </row>
    <row r="112" spans="1:3">
      <c r="A112" s="2383"/>
      <c r="B112" s="2280"/>
      <c r="C112" s="2280"/>
    </row>
    <row r="113" spans="1:3">
      <c r="A113" s="2383"/>
      <c r="B113" s="2280"/>
      <c r="C113" s="2280"/>
    </row>
    <row r="114" spans="1:3">
      <c r="A114" s="2383"/>
      <c r="B114" s="2280"/>
      <c r="C114" s="2280"/>
    </row>
    <row r="115" spans="1:3">
      <c r="A115" s="2383"/>
      <c r="B115" s="2280"/>
      <c r="C115" s="2280"/>
    </row>
    <row r="116" spans="1:3">
      <c r="A116" s="2383"/>
      <c r="B116" s="2280"/>
      <c r="C116" s="2280"/>
    </row>
    <row r="117" spans="1:3">
      <c r="A117" s="2383"/>
      <c r="B117" s="2280"/>
      <c r="C117" s="2280"/>
    </row>
    <row r="118" spans="1:3">
      <c r="A118" s="2383"/>
      <c r="B118" s="2280"/>
      <c r="C118" s="2280"/>
    </row>
    <row r="119" spans="1:3">
      <c r="A119" s="2383"/>
      <c r="B119" s="2280"/>
      <c r="C119" s="2280"/>
    </row>
    <row r="120" spans="1:3">
      <c r="A120" s="2383"/>
      <c r="B120" s="2280"/>
      <c r="C120" s="2280"/>
    </row>
    <row r="121" spans="1:3">
      <c r="A121" s="2383"/>
      <c r="B121" s="2280"/>
      <c r="C121" s="2280"/>
    </row>
    <row r="122" spans="1:3">
      <c r="A122" s="2383"/>
      <c r="B122" s="2280"/>
      <c r="C122" s="2280"/>
    </row>
    <row r="123" spans="1:3">
      <c r="A123" s="2383"/>
      <c r="B123" s="2280"/>
      <c r="C123" s="2280"/>
    </row>
    <row r="124" spans="1:3">
      <c r="A124" s="2383"/>
      <c r="B124" s="2280"/>
      <c r="C124" s="2280"/>
    </row>
    <row r="125" spans="1:3">
      <c r="A125" s="2383"/>
      <c r="B125" s="2280"/>
      <c r="C125" s="2280"/>
    </row>
    <row r="126" spans="1:3">
      <c r="A126" s="2383"/>
      <c r="B126" s="2280"/>
      <c r="C126" s="2280"/>
    </row>
    <row r="127" spans="1:3">
      <c r="A127" s="2383"/>
      <c r="B127" s="2280"/>
      <c r="C127" s="2280"/>
    </row>
    <row r="128" spans="1:3">
      <c r="A128" s="2383"/>
      <c r="B128" s="2280"/>
      <c r="C128" s="2280"/>
    </row>
    <row r="129" spans="1:3">
      <c r="A129" s="2383"/>
      <c r="B129" s="2280"/>
      <c r="C129" s="2280"/>
    </row>
    <row r="130" spans="1:3">
      <c r="A130" s="2383"/>
      <c r="B130" s="2280"/>
      <c r="C130" s="2280"/>
    </row>
    <row r="131" spans="1:3">
      <c r="A131" s="2383"/>
      <c r="B131" s="2280"/>
      <c r="C131" s="2280"/>
    </row>
    <row r="132" spans="1:3">
      <c r="A132" s="2383"/>
      <c r="B132" s="2280"/>
      <c r="C132" s="2280"/>
    </row>
    <row r="133" spans="1:3">
      <c r="A133" s="2383"/>
      <c r="B133" s="2280"/>
      <c r="C133" s="2280"/>
    </row>
    <row r="134" spans="1:3">
      <c r="A134" s="2383"/>
      <c r="B134" s="2280"/>
      <c r="C134" s="2280"/>
    </row>
    <row r="135" spans="1:3">
      <c r="A135" s="2383"/>
      <c r="B135" s="2280"/>
      <c r="C135" s="2280"/>
    </row>
    <row r="136" spans="1:3">
      <c r="A136" s="2383"/>
      <c r="B136" s="2280"/>
      <c r="C136" s="2280"/>
    </row>
    <row r="137" spans="1:3">
      <c r="A137" s="2383"/>
      <c r="B137" s="2280"/>
      <c r="C137" s="2280"/>
    </row>
    <row r="138" spans="1:3">
      <c r="A138" s="2383"/>
      <c r="B138" s="2280"/>
      <c r="C138" s="2280"/>
    </row>
    <row r="139" spans="1:3">
      <c r="A139" s="2383"/>
      <c r="B139" s="2280"/>
      <c r="C139" s="2280"/>
    </row>
    <row r="140" spans="1:3">
      <c r="A140" s="2383"/>
      <c r="B140" s="2280"/>
      <c r="C140" s="2280"/>
    </row>
    <row r="141" spans="1:3">
      <c r="A141" s="2383"/>
      <c r="B141" s="2280"/>
      <c r="C141" s="2280"/>
    </row>
    <row r="142" spans="1:3">
      <c r="A142" s="2383"/>
      <c r="B142" s="2280"/>
      <c r="C142" s="2280"/>
    </row>
    <row r="143" spans="1:3">
      <c r="A143" s="2383"/>
      <c r="B143" s="2280"/>
      <c r="C143" s="2280"/>
    </row>
    <row r="144" spans="1:3">
      <c r="A144" s="2383"/>
      <c r="B144" s="2280"/>
      <c r="C144" s="2280"/>
    </row>
    <row r="145" spans="1:3">
      <c r="A145" s="2383"/>
      <c r="B145" s="2280"/>
      <c r="C145" s="2280"/>
    </row>
    <row r="146" spans="1:3">
      <c r="A146" s="2383"/>
      <c r="B146" s="2280"/>
      <c r="C146" s="2280"/>
    </row>
    <row r="147" spans="1:3">
      <c r="A147" s="2383"/>
      <c r="B147" s="2280"/>
      <c r="C147" s="2280"/>
    </row>
    <row r="148" spans="1:3">
      <c r="A148" s="2383"/>
      <c r="B148" s="2280"/>
      <c r="C148" s="2280"/>
    </row>
    <row r="149" spans="1:3">
      <c r="A149" s="2383"/>
      <c r="B149" s="2280"/>
      <c r="C149" s="2280"/>
    </row>
    <row r="150" spans="1:3">
      <c r="A150" s="2383"/>
      <c r="B150" s="2280"/>
      <c r="C150" s="2280"/>
    </row>
    <row r="151" spans="1:3">
      <c r="A151" s="2383"/>
      <c r="B151" s="2280"/>
      <c r="C151" s="2280"/>
    </row>
    <row r="152" spans="1:3">
      <c r="A152" s="2383"/>
      <c r="B152" s="2280"/>
      <c r="C152" s="2280"/>
    </row>
    <row r="153" spans="1:3">
      <c r="A153" s="2383"/>
      <c r="B153" s="2280"/>
      <c r="C153" s="2280"/>
    </row>
    <row r="154" spans="1:3">
      <c r="A154" s="2383"/>
      <c r="B154" s="2280"/>
      <c r="C154" s="2280"/>
    </row>
    <row r="155" spans="1:3">
      <c r="A155" s="2383"/>
      <c r="B155" s="2280"/>
      <c r="C155" s="2280"/>
    </row>
    <row r="156" spans="1:3">
      <c r="A156" s="2383"/>
      <c r="B156" s="2280"/>
      <c r="C156" s="2280"/>
    </row>
    <row r="157" spans="1:3">
      <c r="A157" s="2383"/>
      <c r="B157" s="2280"/>
      <c r="C157" s="2280"/>
    </row>
    <row r="158" spans="1:3">
      <c r="A158" s="2383"/>
      <c r="B158" s="2280"/>
      <c r="C158" s="2280"/>
    </row>
    <row r="159" spans="1:3">
      <c r="A159" s="2383"/>
      <c r="B159" s="2280"/>
      <c r="C159" s="2280"/>
    </row>
    <row r="160" spans="1:3">
      <c r="A160" s="2383"/>
      <c r="B160" s="2280"/>
      <c r="C160" s="2280"/>
    </row>
    <row r="161" spans="1:3">
      <c r="A161" s="2383"/>
      <c r="B161" s="2280"/>
      <c r="C161" s="2280"/>
    </row>
    <row r="162" spans="1:3">
      <c r="A162" s="2383"/>
      <c r="B162" s="2280"/>
      <c r="C162" s="2280"/>
    </row>
    <row r="163" spans="1:3">
      <c r="A163" s="2383"/>
      <c r="B163" s="2280"/>
      <c r="C163" s="2280"/>
    </row>
    <row r="164" spans="1:3">
      <c r="A164" s="2383"/>
      <c r="B164" s="2280"/>
      <c r="C164" s="2280"/>
    </row>
    <row r="165" spans="1:3">
      <c r="A165" s="2383"/>
      <c r="B165" s="2280"/>
      <c r="C165" s="2280"/>
    </row>
    <row r="166" spans="1:3">
      <c r="A166" s="2383"/>
      <c r="B166" s="2280"/>
      <c r="C166" s="2280"/>
    </row>
    <row r="167" spans="1:3">
      <c r="A167" s="2383"/>
      <c r="B167" s="2280"/>
      <c r="C167" s="2280"/>
    </row>
    <row r="168" spans="1:3">
      <c r="A168" s="2383"/>
      <c r="B168" s="2280"/>
      <c r="C168" s="2280"/>
    </row>
    <row r="169" spans="1:3">
      <c r="A169" s="2383"/>
      <c r="B169" s="2280"/>
      <c r="C169" s="2280"/>
    </row>
    <row r="170" spans="1:3">
      <c r="A170" s="2383"/>
      <c r="B170" s="2280"/>
      <c r="C170" s="2280"/>
    </row>
    <row r="171" spans="1:3">
      <c r="A171" s="2383"/>
      <c r="B171" s="2280"/>
      <c r="C171" s="2280"/>
    </row>
    <row r="172" spans="1:3">
      <c r="A172" s="2383"/>
      <c r="B172" s="2280"/>
      <c r="C172" s="2280"/>
    </row>
    <row r="173" spans="1:3">
      <c r="A173" s="2383"/>
      <c r="B173" s="2280"/>
      <c r="C173" s="2280"/>
    </row>
    <row r="174" spans="1:3">
      <c r="A174" s="2383"/>
      <c r="B174" s="2280"/>
      <c r="C174" s="2280"/>
    </row>
    <row r="175" spans="1:3">
      <c r="A175" s="2383"/>
      <c r="B175" s="2280"/>
      <c r="C175" s="2280"/>
    </row>
    <row r="176" spans="1:3">
      <c r="A176" s="2383"/>
      <c r="B176" s="2280"/>
      <c r="C176" s="2280"/>
    </row>
    <row r="177" spans="1:3">
      <c r="A177" s="2383"/>
      <c r="B177" s="2280"/>
      <c r="C177" s="2280"/>
    </row>
    <row r="178" spans="1:3">
      <c r="A178" s="2383"/>
      <c r="B178" s="2280"/>
      <c r="C178" s="2280"/>
    </row>
    <row r="179" spans="1:3">
      <c r="A179" s="2383"/>
      <c r="B179" s="2280"/>
      <c r="C179" s="2280"/>
    </row>
    <row r="180" spans="1:3">
      <c r="A180" s="2383"/>
      <c r="B180" s="2280"/>
      <c r="C180" s="2280"/>
    </row>
    <row r="181" spans="1:3">
      <c r="A181" s="2383"/>
      <c r="B181" s="2280"/>
      <c r="C181" s="2280"/>
    </row>
    <row r="182" spans="1:3">
      <c r="A182" s="2383"/>
      <c r="B182" s="2280"/>
      <c r="C182" s="2280"/>
    </row>
    <row r="183" spans="1:3">
      <c r="A183" s="2383"/>
      <c r="B183" s="2280"/>
      <c r="C183" s="2280"/>
    </row>
    <row r="184" spans="1:3">
      <c r="A184" s="2383"/>
      <c r="B184" s="2280"/>
      <c r="C184" s="2280"/>
    </row>
    <row r="185" spans="1:3">
      <c r="A185" s="2383"/>
      <c r="B185" s="2280"/>
      <c r="C185" s="2280"/>
    </row>
    <row r="186" spans="1:3">
      <c r="A186" s="2383"/>
      <c r="B186" s="2280"/>
      <c r="C186" s="2280"/>
    </row>
    <row r="187" spans="1:3">
      <c r="A187" s="2383"/>
      <c r="B187" s="2280"/>
      <c r="C187" s="2280"/>
    </row>
    <row r="188" spans="1:3">
      <c r="A188" s="2383"/>
      <c r="B188" s="2280"/>
      <c r="C188" s="2280"/>
    </row>
    <row r="189" spans="1:3">
      <c r="A189" s="2383"/>
      <c r="B189" s="2280"/>
      <c r="C189" s="2280"/>
    </row>
    <row r="190" spans="1:3">
      <c r="A190" s="2383"/>
      <c r="B190" s="2280"/>
      <c r="C190" s="2280"/>
    </row>
    <row r="191" spans="1:3">
      <c r="A191" s="2383"/>
      <c r="B191" s="2280"/>
      <c r="C191" s="2280"/>
    </row>
    <row r="192" spans="1:3">
      <c r="A192" s="2383"/>
      <c r="B192" s="2280"/>
      <c r="C192" s="2280"/>
    </row>
    <row r="193" spans="1:3">
      <c r="A193" s="2383"/>
      <c r="B193" s="2280"/>
      <c r="C193" s="2280"/>
    </row>
    <row r="194" spans="1:3">
      <c r="A194" s="2383"/>
      <c r="B194" s="2280"/>
      <c r="C194" s="2280"/>
    </row>
    <row r="195" spans="1:3">
      <c r="A195" s="2383"/>
      <c r="B195" s="2280"/>
      <c r="C195" s="2280"/>
    </row>
    <row r="196" spans="1:3">
      <c r="A196" s="2383"/>
      <c r="B196" s="2280"/>
      <c r="C196" s="2280"/>
    </row>
    <row r="197" spans="1:3">
      <c r="A197" s="2383"/>
      <c r="B197" s="2280"/>
      <c r="C197" s="2280"/>
    </row>
    <row r="198" spans="1:3">
      <c r="A198" s="2383"/>
      <c r="B198" s="2280"/>
      <c r="C198" s="2280"/>
    </row>
    <row r="199" spans="1:3">
      <c r="A199" s="2383"/>
      <c r="B199" s="2280"/>
      <c r="C199" s="2280"/>
    </row>
    <row r="200" spans="1:3">
      <c r="A200" s="2383"/>
      <c r="B200" s="2280"/>
      <c r="C200" s="2280"/>
    </row>
    <row r="201" spans="1:3">
      <c r="A201" s="2383"/>
      <c r="B201" s="2280"/>
      <c r="C201" s="2280"/>
    </row>
    <row r="202" spans="1:3">
      <c r="A202" s="2383"/>
      <c r="B202" s="2280"/>
      <c r="C202" s="2280"/>
    </row>
    <row r="203" spans="1:3">
      <c r="A203" s="2383"/>
      <c r="B203" s="2280"/>
      <c r="C203" s="2280"/>
    </row>
    <row r="204" spans="1:3">
      <c r="A204" s="2383"/>
      <c r="B204" s="2280"/>
      <c r="C204" s="2280"/>
    </row>
    <row r="205" spans="1:3">
      <c r="A205" s="2383"/>
      <c r="B205" s="2280"/>
      <c r="C205" s="2280"/>
    </row>
    <row r="206" spans="1:3">
      <c r="A206" s="2383"/>
      <c r="B206" s="2280"/>
      <c r="C206" s="2280"/>
    </row>
    <row r="207" spans="1:3">
      <c r="A207" s="2383"/>
      <c r="B207" s="2280"/>
      <c r="C207" s="2280"/>
    </row>
    <row r="208" spans="1:3">
      <c r="A208" s="2383"/>
      <c r="B208" s="2280"/>
      <c r="C208" s="2280"/>
    </row>
    <row r="209" spans="1:3">
      <c r="A209" s="2383"/>
      <c r="B209" s="2280"/>
      <c r="C209" s="2280"/>
    </row>
    <row r="210" spans="1:3">
      <c r="A210" s="2383"/>
      <c r="B210" s="2280"/>
      <c r="C210" s="2280"/>
    </row>
    <row r="211" spans="1:3">
      <c r="A211" s="2383"/>
      <c r="B211" s="2280"/>
      <c r="C211" s="2280"/>
    </row>
    <row r="212" spans="1:3">
      <c r="A212" s="2383"/>
      <c r="B212" s="2280"/>
      <c r="C212" s="2280"/>
    </row>
    <row r="213" spans="1:3">
      <c r="A213" s="2383"/>
      <c r="B213" s="2280"/>
      <c r="C213" s="2280"/>
    </row>
    <row r="214" spans="1:3">
      <c r="A214" s="2383"/>
      <c r="B214" s="2280"/>
      <c r="C214" s="2280"/>
    </row>
    <row r="215" spans="1:3">
      <c r="A215" s="2383"/>
      <c r="B215" s="2280"/>
      <c r="C215" s="2280"/>
    </row>
    <row r="216" spans="1:3">
      <c r="A216" s="2383"/>
      <c r="B216" s="2280"/>
      <c r="C216" s="2280"/>
    </row>
    <row r="217" spans="1:3">
      <c r="A217" s="2383"/>
      <c r="B217" s="2280"/>
      <c r="C217" s="2280"/>
    </row>
    <row r="218" spans="1:3">
      <c r="A218" s="2383"/>
      <c r="B218" s="2280"/>
      <c r="C218" s="2280"/>
    </row>
    <row r="219" spans="1:3">
      <c r="A219" s="2383"/>
      <c r="B219" s="2280"/>
      <c r="C219" s="2280"/>
    </row>
    <row r="220" spans="1:3">
      <c r="A220" s="2383"/>
      <c r="B220" s="2280"/>
      <c r="C220" s="2280"/>
    </row>
    <row r="221" spans="1:3">
      <c r="A221" s="2383"/>
      <c r="B221" s="2280"/>
      <c r="C221" s="2280"/>
    </row>
    <row r="222" spans="1:3">
      <c r="A222" s="2383"/>
      <c r="B222" s="2280"/>
      <c r="C222" s="2280"/>
    </row>
    <row r="223" spans="1:3">
      <c r="A223" s="2383"/>
      <c r="B223" s="2280"/>
      <c r="C223" s="2280"/>
    </row>
    <row r="224" spans="1:3">
      <c r="A224" s="2383"/>
      <c r="B224" s="2280"/>
      <c r="C224" s="2280"/>
    </row>
    <row r="225" spans="1:3">
      <c r="A225" s="2383"/>
      <c r="B225" s="2280"/>
      <c r="C225" s="2280"/>
    </row>
    <row r="226" spans="1:3">
      <c r="A226" s="2383"/>
      <c r="B226" s="2280"/>
      <c r="C226" s="2280"/>
    </row>
    <row r="227" spans="1:3">
      <c r="A227" s="2383"/>
      <c r="B227" s="2280"/>
      <c r="C227" s="2280"/>
    </row>
    <row r="228" spans="1:3">
      <c r="A228" s="2383"/>
      <c r="B228" s="2280"/>
      <c r="C228" s="2280"/>
    </row>
    <row r="229" spans="1:3">
      <c r="A229" s="2383"/>
      <c r="B229" s="2280"/>
      <c r="C229" s="2280"/>
    </row>
    <row r="230" spans="1:3">
      <c r="A230" s="2383"/>
      <c r="B230" s="2280"/>
      <c r="C230" s="2280"/>
    </row>
    <row r="231" spans="1:3">
      <c r="A231" s="2383"/>
      <c r="B231" s="2280"/>
      <c r="C231" s="2280"/>
    </row>
    <row r="232" spans="1:3">
      <c r="A232" s="2383"/>
      <c r="B232" s="2280"/>
      <c r="C232" s="2280"/>
    </row>
    <row r="233" spans="1:3">
      <c r="A233" s="2383"/>
      <c r="B233" s="2280"/>
      <c r="C233" s="2280"/>
    </row>
    <row r="234" spans="1:3">
      <c r="A234" s="2383"/>
      <c r="B234" s="2280"/>
      <c r="C234" s="2280"/>
    </row>
    <row r="235" spans="1:3">
      <c r="A235" s="2383"/>
      <c r="B235" s="2280"/>
      <c r="C235" s="2280"/>
    </row>
    <row r="236" spans="1:3">
      <c r="A236" s="2383"/>
      <c r="B236" s="2280"/>
      <c r="C236" s="2280"/>
    </row>
    <row r="237" spans="1:3">
      <c r="A237" s="2383"/>
      <c r="B237" s="2280"/>
      <c r="C237" s="2280"/>
    </row>
    <row r="238" spans="1:3">
      <c r="A238" s="2383"/>
      <c r="B238" s="2280"/>
      <c r="C238" s="2280"/>
    </row>
    <row r="239" spans="1:3">
      <c r="A239" s="2383"/>
      <c r="B239" s="2280"/>
      <c r="C239" s="2280"/>
    </row>
    <row r="240" spans="1:3">
      <c r="A240" s="2383"/>
      <c r="B240" s="2280"/>
      <c r="C240" s="2280"/>
    </row>
    <row r="241" spans="1:3">
      <c r="A241" s="2383"/>
      <c r="B241" s="2280"/>
      <c r="C241" s="2280"/>
    </row>
    <row r="242" spans="1:3">
      <c r="A242" s="2383"/>
      <c r="B242" s="2280"/>
      <c r="C242" s="2280"/>
    </row>
    <row r="243" spans="1:3">
      <c r="A243" s="2383"/>
      <c r="B243" s="2280"/>
      <c r="C243" s="2280"/>
    </row>
    <row r="244" spans="1:3">
      <c r="A244" s="2383"/>
      <c r="B244" s="2280"/>
      <c r="C244" s="2280"/>
    </row>
    <row r="245" spans="1:3">
      <c r="A245" s="2383"/>
      <c r="B245" s="2280"/>
      <c r="C245" s="2280"/>
    </row>
    <row r="246" spans="1:3">
      <c r="A246" s="2383"/>
      <c r="B246" s="2280"/>
      <c r="C246" s="2280"/>
    </row>
    <row r="247" spans="1:3">
      <c r="A247" s="2383"/>
      <c r="B247" s="2280"/>
      <c r="C247" s="2280"/>
    </row>
    <row r="248" spans="1:3">
      <c r="A248" s="2383"/>
      <c r="B248" s="2280"/>
      <c r="C248" s="2280"/>
    </row>
    <row r="249" spans="1:3">
      <c r="A249" s="2383"/>
      <c r="B249" s="2280"/>
      <c r="C249" s="2280"/>
    </row>
    <row r="250" spans="1:3">
      <c r="A250" s="2383"/>
      <c r="B250" s="2280"/>
      <c r="C250" s="2280"/>
    </row>
    <row r="251" spans="1:3">
      <c r="A251" s="2383"/>
      <c r="B251" s="2280"/>
      <c r="C251" s="2280"/>
    </row>
    <row r="252" spans="1:3">
      <c r="A252" s="2383"/>
      <c r="B252" s="2280"/>
      <c r="C252" s="2280"/>
    </row>
    <row r="253" spans="1:3">
      <c r="A253" s="2383"/>
      <c r="B253" s="2280"/>
      <c r="C253" s="2280"/>
    </row>
    <row r="254" spans="1:3">
      <c r="A254" s="2383"/>
      <c r="B254" s="2280"/>
      <c r="C254" s="2280"/>
    </row>
    <row r="255" spans="1:3">
      <c r="A255" s="2383"/>
      <c r="B255" s="2280"/>
      <c r="C255" s="2280"/>
    </row>
    <row r="256" spans="1:3">
      <c r="A256" s="2383"/>
      <c r="B256" s="2280"/>
      <c r="C256" s="2280"/>
    </row>
    <row r="257" spans="1:3">
      <c r="A257" s="2383"/>
      <c r="B257" s="2280"/>
      <c r="C257" s="2280"/>
    </row>
    <row r="258" spans="1:3">
      <c r="A258" s="2383"/>
      <c r="B258" s="2280"/>
      <c r="C258" s="2280"/>
    </row>
    <row r="259" spans="1:3">
      <c r="A259" s="2383"/>
      <c r="B259" s="2280"/>
      <c r="C259" s="2280"/>
    </row>
    <row r="260" spans="1:3">
      <c r="A260" s="2383"/>
      <c r="B260" s="2280"/>
      <c r="C260" s="2280"/>
    </row>
    <row r="261" spans="1:3">
      <c r="A261" s="2383"/>
      <c r="B261" s="2280"/>
      <c r="C261" s="2280"/>
    </row>
    <row r="262" spans="1:3">
      <c r="A262" s="2383"/>
      <c r="B262" s="2280"/>
      <c r="C262" s="2280"/>
    </row>
    <row r="263" spans="1:3">
      <c r="A263" s="2383"/>
      <c r="B263" s="2280"/>
      <c r="C263" s="2280"/>
    </row>
    <row r="264" spans="1:3">
      <c r="A264" s="2383"/>
      <c r="B264" s="2280"/>
      <c r="C264" s="2280"/>
    </row>
    <row r="265" spans="1:3">
      <c r="A265" s="2383"/>
      <c r="B265" s="2280"/>
      <c r="C265" s="2280"/>
    </row>
    <row r="266" spans="1:3">
      <c r="A266" s="2383"/>
      <c r="B266" s="2280"/>
      <c r="C266" s="2280"/>
    </row>
    <row r="267" spans="1:3">
      <c r="A267" s="2383"/>
      <c r="B267" s="2280"/>
      <c r="C267" s="2280"/>
    </row>
    <row r="268" spans="1:3">
      <c r="A268" s="2383"/>
      <c r="B268" s="2280"/>
      <c r="C268" s="2280"/>
    </row>
    <row r="269" spans="1:3">
      <c r="A269" s="2383"/>
      <c r="B269" s="2280"/>
      <c r="C269" s="2280"/>
    </row>
    <row r="270" spans="1:3">
      <c r="A270" s="2383"/>
      <c r="B270" s="2280"/>
      <c r="C270" s="2280"/>
    </row>
    <row r="271" spans="1:3">
      <c r="A271" s="2383"/>
      <c r="B271" s="2280"/>
      <c r="C271" s="2280"/>
    </row>
    <row r="272" spans="1:3">
      <c r="A272" s="2383"/>
      <c r="B272" s="2280"/>
      <c r="C272" s="2280"/>
    </row>
    <row r="273" spans="1:3">
      <c r="A273" s="2383"/>
      <c r="B273" s="2280"/>
      <c r="C273" s="2280"/>
    </row>
    <row r="274" spans="1:3">
      <c r="A274" s="2383"/>
      <c r="B274" s="2280"/>
      <c r="C274" s="2280"/>
    </row>
    <row r="275" spans="1:3">
      <c r="A275" s="2383"/>
      <c r="B275" s="2280"/>
      <c r="C275" s="2280"/>
    </row>
    <row r="276" spans="1:3">
      <c r="A276" s="2383"/>
      <c r="B276" s="2280"/>
      <c r="C276" s="2280"/>
    </row>
    <row r="277" spans="1:3">
      <c r="A277" s="2383"/>
      <c r="B277" s="2280"/>
      <c r="C277" s="2280"/>
    </row>
    <row r="278" spans="1:3">
      <c r="A278" s="2383"/>
      <c r="B278" s="2280"/>
      <c r="C278" s="2280"/>
    </row>
    <row r="279" spans="1:3">
      <c r="A279" s="2383"/>
      <c r="B279" s="2280"/>
      <c r="C279" s="2280"/>
    </row>
    <row r="280" spans="1:3">
      <c r="A280" s="2383"/>
      <c r="B280" s="2280"/>
      <c r="C280" s="2280"/>
    </row>
    <row r="281" spans="1:3">
      <c r="A281" s="2383"/>
      <c r="B281" s="2280"/>
      <c r="C281" s="2280"/>
    </row>
    <row r="282" spans="1:3">
      <c r="A282" s="2383"/>
      <c r="B282" s="2280"/>
      <c r="C282" s="2280"/>
    </row>
    <row r="283" spans="1:3">
      <c r="A283" s="2383"/>
      <c r="B283" s="2280"/>
      <c r="C283" s="2280"/>
    </row>
    <row r="284" spans="1:3">
      <c r="A284" s="2383"/>
      <c r="B284" s="2280"/>
      <c r="C284" s="2280"/>
    </row>
    <row r="285" spans="1:3">
      <c r="A285" s="2383"/>
      <c r="B285" s="2280"/>
      <c r="C285" s="2280"/>
    </row>
    <row r="286" spans="1:3">
      <c r="A286" s="2383"/>
      <c r="B286" s="2280"/>
      <c r="C286" s="2280"/>
    </row>
    <row r="287" spans="1:3">
      <c r="A287" s="2383"/>
      <c r="B287" s="2280"/>
      <c r="C287" s="2280"/>
    </row>
    <row r="288" spans="1:3">
      <c r="A288" s="2383"/>
      <c r="B288" s="2280"/>
      <c r="C288" s="2280"/>
    </row>
    <row r="289" spans="1:3">
      <c r="A289" s="2383"/>
      <c r="B289" s="2280"/>
      <c r="C289" s="2280"/>
    </row>
    <row r="290" spans="1:3">
      <c r="A290" s="2383"/>
      <c r="B290" s="2280"/>
      <c r="C290" s="2280"/>
    </row>
    <row r="291" spans="1:3">
      <c r="A291" s="2383"/>
      <c r="B291" s="2280"/>
      <c r="C291" s="2280"/>
    </row>
    <row r="292" spans="1:3">
      <c r="A292" s="2383"/>
      <c r="B292" s="2280"/>
      <c r="C292" s="2280"/>
    </row>
    <row r="293" spans="1:3">
      <c r="A293" s="2383"/>
      <c r="B293" s="2280"/>
      <c r="C293" s="2280"/>
    </row>
    <row r="294" spans="1:3">
      <c r="A294" s="2383"/>
      <c r="B294" s="2280"/>
      <c r="C294" s="2280"/>
    </row>
    <row r="295" spans="1:3">
      <c r="A295" s="2383"/>
      <c r="B295" s="2280"/>
      <c r="C295" s="2280"/>
    </row>
    <row r="296" spans="1:3">
      <c r="A296" s="2383"/>
      <c r="B296" s="2280"/>
      <c r="C296" s="2280"/>
    </row>
    <row r="297" spans="1:3">
      <c r="A297" s="2383"/>
      <c r="B297" s="2280"/>
      <c r="C297" s="2280"/>
    </row>
    <row r="298" spans="1:3">
      <c r="A298" s="2383"/>
      <c r="B298" s="2280"/>
      <c r="C298" s="2280"/>
    </row>
    <row r="299" spans="1:3">
      <c r="A299" s="2383"/>
      <c r="B299" s="2280"/>
      <c r="C299" s="2280"/>
    </row>
    <row r="300" spans="1:3">
      <c r="A300" s="2383"/>
      <c r="B300" s="2280"/>
      <c r="C300" s="2280"/>
    </row>
    <row r="301" spans="1:3">
      <c r="A301" s="2383"/>
      <c r="B301" s="2280"/>
      <c r="C301" s="2280"/>
    </row>
    <row r="302" spans="1:3">
      <c r="A302" s="2383"/>
      <c r="B302" s="2280"/>
      <c r="C302" s="2280"/>
    </row>
    <row r="303" spans="1:3">
      <c r="A303" s="2383"/>
      <c r="B303" s="2280"/>
      <c r="C303" s="2280"/>
    </row>
    <row r="304" spans="1:3">
      <c r="A304" s="2383"/>
      <c r="B304" s="2280"/>
      <c r="C304" s="2280"/>
    </row>
    <row r="305" spans="1:3">
      <c r="A305" s="2383"/>
      <c r="B305" s="2280"/>
      <c r="C305" s="2280"/>
    </row>
    <row r="306" spans="1:3">
      <c r="A306" s="2383"/>
      <c r="B306" s="2280"/>
      <c r="C306" s="2280"/>
    </row>
    <row r="307" spans="1:3">
      <c r="A307" s="2383"/>
      <c r="B307" s="2280"/>
      <c r="C307" s="2280"/>
    </row>
    <row r="308" spans="1:3">
      <c r="A308" s="2383"/>
      <c r="B308" s="2280"/>
      <c r="C308" s="2280"/>
    </row>
    <row r="309" spans="1:3">
      <c r="A309" s="2383"/>
      <c r="B309" s="2280"/>
      <c r="C309" s="2280"/>
    </row>
    <row r="310" spans="1:3">
      <c r="A310" s="2383"/>
      <c r="B310" s="2280"/>
      <c r="C310" s="2280"/>
    </row>
    <row r="311" spans="1:3">
      <c r="A311" s="2383"/>
      <c r="B311" s="2280"/>
      <c r="C311" s="2280"/>
    </row>
    <row r="312" spans="1:3">
      <c r="A312" s="2383"/>
      <c r="B312" s="2280"/>
      <c r="C312" s="2280"/>
    </row>
    <row r="313" spans="1:3">
      <c r="A313" s="2383"/>
      <c r="B313" s="2280"/>
      <c r="C313" s="2280"/>
    </row>
    <row r="314" spans="1:3">
      <c r="A314" s="2383"/>
      <c r="B314" s="2280"/>
      <c r="C314" s="2280"/>
    </row>
    <row r="315" spans="1:3">
      <c r="A315" s="2383"/>
      <c r="B315" s="2280"/>
      <c r="C315" s="2280"/>
    </row>
    <row r="316" spans="1:3">
      <c r="A316" s="2383"/>
      <c r="B316" s="2280"/>
      <c r="C316" s="2280"/>
    </row>
    <row r="317" spans="1:3">
      <c r="A317" s="2383"/>
      <c r="B317" s="2280"/>
      <c r="C317" s="2280"/>
    </row>
    <row r="318" spans="1:3">
      <c r="A318" s="2383"/>
      <c r="B318" s="2280"/>
      <c r="C318" s="2280"/>
    </row>
    <row r="319" spans="1:3">
      <c r="A319" s="2383"/>
      <c r="B319" s="2280"/>
      <c r="C319" s="2280"/>
    </row>
    <row r="320" spans="1:3">
      <c r="A320" s="2383"/>
      <c r="B320" s="2280"/>
      <c r="C320" s="2280"/>
    </row>
    <row r="321" spans="1:3">
      <c r="A321" s="2383"/>
      <c r="B321" s="2280"/>
      <c r="C321" s="2280"/>
    </row>
    <row r="322" spans="1:3">
      <c r="A322" s="2383"/>
      <c r="B322" s="2280"/>
      <c r="C322" s="2280"/>
    </row>
    <row r="323" spans="1:3">
      <c r="A323" s="2383"/>
      <c r="B323" s="2280"/>
      <c r="C323" s="2280"/>
    </row>
    <row r="324" spans="1:3">
      <c r="A324" s="2383"/>
      <c r="B324" s="2280"/>
      <c r="C324" s="2280"/>
    </row>
    <row r="325" spans="1:3">
      <c r="A325" s="2383"/>
      <c r="B325" s="2280"/>
      <c r="C325" s="2280"/>
    </row>
    <row r="326" spans="1:3">
      <c r="A326" s="2383"/>
      <c r="B326" s="2280"/>
      <c r="C326" s="2280"/>
    </row>
    <row r="327" spans="1:3">
      <c r="A327" s="2383"/>
      <c r="B327" s="2280"/>
      <c r="C327" s="2280"/>
    </row>
    <row r="328" spans="1:3">
      <c r="A328" s="2383"/>
      <c r="B328" s="2280"/>
      <c r="C328" s="2280"/>
    </row>
    <row r="329" spans="1:3">
      <c r="A329" s="2383"/>
      <c r="B329" s="2280"/>
      <c r="C329" s="2280"/>
    </row>
    <row r="330" spans="1:3">
      <c r="A330" s="2383"/>
      <c r="B330" s="2280"/>
      <c r="C330" s="2280"/>
    </row>
    <row r="331" spans="1:3">
      <c r="A331" s="2383"/>
      <c r="B331" s="2280"/>
      <c r="C331" s="2280"/>
    </row>
    <row r="332" spans="1:3">
      <c r="A332" s="2383"/>
      <c r="B332" s="2280"/>
      <c r="C332" s="2280"/>
    </row>
    <row r="333" spans="1:3">
      <c r="A333" s="2383"/>
      <c r="B333" s="2280"/>
      <c r="C333" s="2280"/>
    </row>
    <row r="334" spans="1:3">
      <c r="A334" s="2383"/>
      <c r="B334" s="2280"/>
      <c r="C334" s="2280"/>
    </row>
    <row r="335" spans="1:3">
      <c r="A335" s="2383"/>
      <c r="B335" s="2280"/>
      <c r="C335" s="2280"/>
    </row>
    <row r="336" spans="1:3">
      <c r="A336" s="2383"/>
      <c r="B336" s="2280"/>
      <c r="C336" s="2280"/>
    </row>
    <row r="337" spans="1:3">
      <c r="A337" s="2383"/>
      <c r="B337" s="2280"/>
      <c r="C337" s="2280"/>
    </row>
    <row r="338" spans="1:3">
      <c r="A338" s="2383"/>
      <c r="B338" s="2280"/>
      <c r="C338" s="2280"/>
    </row>
    <row r="339" spans="1:3">
      <c r="A339" s="2383"/>
      <c r="B339" s="2280"/>
      <c r="C339" s="2280"/>
    </row>
    <row r="340" spans="1:3">
      <c r="A340" s="2383"/>
      <c r="B340" s="2280"/>
      <c r="C340" s="2280"/>
    </row>
    <row r="341" spans="1:3">
      <c r="A341" s="2383"/>
      <c r="B341" s="2280"/>
      <c r="C341" s="2280"/>
    </row>
    <row r="342" spans="1:3">
      <c r="A342" s="2383"/>
      <c r="B342" s="2280"/>
      <c r="C342" s="2280"/>
    </row>
    <row r="343" spans="1:3">
      <c r="A343" s="2383"/>
      <c r="B343" s="2280"/>
      <c r="C343" s="2280"/>
    </row>
    <row r="344" spans="1:3">
      <c r="A344" s="2383"/>
      <c r="B344" s="2280"/>
      <c r="C344" s="2280"/>
    </row>
    <row r="345" spans="1:3">
      <c r="A345" s="2383"/>
      <c r="B345" s="2280"/>
      <c r="C345" s="2280"/>
    </row>
    <row r="346" spans="1:3">
      <c r="A346" s="2383"/>
      <c r="B346" s="2280"/>
      <c r="C346" s="2280"/>
    </row>
    <row r="347" spans="1:3">
      <c r="A347" s="2383"/>
      <c r="B347" s="2280"/>
      <c r="C347" s="2280"/>
    </row>
    <row r="348" spans="1:3">
      <c r="A348" s="2383"/>
      <c r="B348" s="2280"/>
      <c r="C348" s="2280"/>
    </row>
    <row r="349" spans="1:3">
      <c r="A349" s="2383"/>
      <c r="B349" s="2280"/>
      <c r="C349" s="2280"/>
    </row>
    <row r="350" spans="1:3">
      <c r="A350" s="2383"/>
      <c r="B350" s="2280"/>
      <c r="C350" s="2280"/>
    </row>
    <row r="351" spans="1:3">
      <c r="A351" s="2383"/>
      <c r="B351" s="2280"/>
      <c r="C351" s="2280"/>
    </row>
    <row r="352" spans="1:3">
      <c r="A352" s="2383"/>
      <c r="B352" s="2280"/>
      <c r="C352" s="2280"/>
    </row>
    <row r="353" spans="1:3">
      <c r="A353" s="2383"/>
      <c r="B353" s="2280"/>
      <c r="C353" s="2280"/>
    </row>
    <row r="354" spans="1:3">
      <c r="A354" s="2383"/>
      <c r="B354" s="2280"/>
      <c r="C354" s="2280"/>
    </row>
    <row r="355" spans="1:3">
      <c r="A355" s="2383"/>
      <c r="B355" s="2280"/>
      <c r="C355" s="2280"/>
    </row>
    <row r="356" spans="1:3">
      <c r="A356" s="2383"/>
      <c r="B356" s="2280"/>
      <c r="C356" s="2280"/>
    </row>
    <row r="357" spans="1:3">
      <c r="A357" s="2383"/>
      <c r="B357" s="2280"/>
      <c r="C357" s="2280"/>
    </row>
    <row r="358" spans="1:3">
      <c r="A358" s="2383"/>
      <c r="B358" s="2280"/>
      <c r="C358" s="2280"/>
    </row>
    <row r="359" spans="1:3">
      <c r="A359" s="2383"/>
      <c r="B359" s="2280"/>
      <c r="C359" s="2280"/>
    </row>
    <row r="360" spans="1:3">
      <c r="A360" s="2383"/>
      <c r="B360" s="2280"/>
      <c r="C360" s="2280"/>
    </row>
    <row r="361" spans="1:3">
      <c r="A361" s="2383"/>
      <c r="B361" s="2280"/>
      <c r="C361" s="2280"/>
    </row>
    <row r="362" spans="1:3">
      <c r="A362" s="2383"/>
      <c r="B362" s="2280"/>
      <c r="C362" s="2280"/>
    </row>
    <row r="363" spans="1:3">
      <c r="A363" s="2383"/>
      <c r="B363" s="2280"/>
      <c r="C363" s="2280"/>
    </row>
    <row r="364" spans="1:3">
      <c r="A364" s="2383"/>
      <c r="B364" s="2280"/>
      <c r="C364" s="2280"/>
    </row>
    <row r="365" spans="1:3">
      <c r="A365" s="2383"/>
      <c r="B365" s="2280"/>
      <c r="C365" s="2280"/>
    </row>
    <row r="366" spans="1:3">
      <c r="A366" s="2383"/>
      <c r="B366" s="2280"/>
      <c r="C366" s="2280"/>
    </row>
    <row r="367" spans="1:3">
      <c r="A367" s="2383"/>
      <c r="B367" s="2280"/>
      <c r="C367" s="2280"/>
    </row>
    <row r="368" spans="1:3">
      <c r="A368" s="2383"/>
      <c r="B368" s="2280"/>
      <c r="C368" s="2280"/>
    </row>
    <row r="369" spans="1:3">
      <c r="A369" s="2383"/>
      <c r="B369" s="2280"/>
      <c r="C369" s="2280"/>
    </row>
    <row r="370" spans="1:3">
      <c r="A370" s="2383"/>
      <c r="B370" s="2280"/>
      <c r="C370" s="2280"/>
    </row>
    <row r="371" spans="1:3">
      <c r="A371" s="2383"/>
      <c r="B371" s="2280"/>
      <c r="C371" s="2280"/>
    </row>
    <row r="372" spans="1:3">
      <c r="A372" s="2383"/>
      <c r="B372" s="2280"/>
      <c r="C372" s="2280"/>
    </row>
    <row r="373" spans="1:3">
      <c r="A373" s="2383"/>
      <c r="B373" s="2280"/>
      <c r="C373" s="2280"/>
    </row>
    <row r="374" spans="1:3">
      <c r="A374" s="2383"/>
      <c r="B374" s="2280"/>
      <c r="C374" s="2280"/>
    </row>
    <row r="375" spans="1:3">
      <c r="A375" s="2383"/>
      <c r="B375" s="2280"/>
      <c r="C375" s="2280"/>
    </row>
    <row r="376" spans="1:3">
      <c r="A376" s="2383"/>
      <c r="B376" s="2280"/>
      <c r="C376" s="2280"/>
    </row>
    <row r="377" spans="1:3">
      <c r="A377" s="2383"/>
      <c r="B377" s="2280"/>
      <c r="C377" s="2280"/>
    </row>
    <row r="378" spans="1:3">
      <c r="A378" s="2383"/>
      <c r="B378" s="2280"/>
      <c r="C378" s="2280"/>
    </row>
    <row r="379" spans="1:3">
      <c r="A379" s="2383"/>
      <c r="B379" s="2280"/>
      <c r="C379" s="2280"/>
    </row>
    <row r="380" spans="1:3">
      <c r="A380" s="2383"/>
      <c r="B380" s="2280"/>
      <c r="C380" s="2280"/>
    </row>
    <row r="381" spans="1:3">
      <c r="A381" s="2383"/>
      <c r="B381" s="2280"/>
      <c r="C381" s="2280"/>
    </row>
    <row r="382" spans="1:3">
      <c r="A382" s="2383"/>
      <c r="B382" s="2280"/>
      <c r="C382" s="2280"/>
    </row>
    <row r="383" spans="1:3">
      <c r="A383" s="2383"/>
      <c r="B383" s="2280"/>
      <c r="C383" s="2280"/>
    </row>
    <row r="384" spans="1:3">
      <c r="A384" s="2383"/>
      <c r="B384" s="2280"/>
      <c r="C384" s="2280"/>
    </row>
    <row r="385" spans="1:3">
      <c r="A385" s="2383"/>
      <c r="B385" s="2280"/>
      <c r="C385" s="2280"/>
    </row>
    <row r="386" spans="1:3">
      <c r="A386" s="2383"/>
      <c r="B386" s="2280"/>
      <c r="C386" s="2280"/>
    </row>
    <row r="387" spans="1:3">
      <c r="A387" s="2383"/>
      <c r="B387" s="2280"/>
      <c r="C387" s="2280"/>
    </row>
    <row r="388" spans="1:3">
      <c r="A388" s="2383"/>
      <c r="B388" s="2280"/>
      <c r="C388" s="2280"/>
    </row>
    <row r="389" spans="1:3">
      <c r="A389" s="2383"/>
      <c r="B389" s="2280"/>
      <c r="C389" s="2280"/>
    </row>
    <row r="390" spans="1:3">
      <c r="A390" s="2383"/>
      <c r="B390" s="2280"/>
      <c r="C390" s="2280"/>
    </row>
    <row r="391" spans="1:3">
      <c r="A391" s="2383"/>
      <c r="B391" s="2280"/>
      <c r="C391" s="2280"/>
    </row>
    <row r="392" spans="1:3">
      <c r="A392" s="2383"/>
      <c r="B392" s="2280"/>
      <c r="C392" s="2280"/>
    </row>
    <row r="393" spans="1:3">
      <c r="A393" s="2383"/>
      <c r="B393" s="2280"/>
      <c r="C393" s="2280"/>
    </row>
    <row r="394" spans="1:3">
      <c r="A394" s="2383"/>
      <c r="B394" s="2280"/>
      <c r="C394" s="2280"/>
    </row>
    <row r="395" spans="1:3">
      <c r="A395" s="2383"/>
      <c r="B395" s="2280"/>
      <c r="C395" s="2280"/>
    </row>
    <row r="396" spans="1:3">
      <c r="A396" s="2383"/>
      <c r="B396" s="2280"/>
      <c r="C396" s="2280"/>
    </row>
    <row r="397" spans="1:3">
      <c r="A397" s="2383"/>
      <c r="B397" s="2280"/>
      <c r="C397" s="2280"/>
    </row>
    <row r="398" spans="1:3">
      <c r="A398" s="2383"/>
      <c r="B398" s="2280"/>
      <c r="C398" s="2280"/>
    </row>
    <row r="399" spans="1:3">
      <c r="A399" s="2383"/>
      <c r="B399" s="2280"/>
      <c r="C399" s="2280"/>
    </row>
    <row r="400" spans="1:3">
      <c r="A400" s="2383"/>
      <c r="B400" s="2280"/>
      <c r="C400" s="2280"/>
    </row>
    <row r="401" spans="1:3">
      <c r="A401" s="2383"/>
      <c r="B401" s="2280"/>
      <c r="C401" s="2280"/>
    </row>
    <row r="402" spans="1:3">
      <c r="A402" s="2383"/>
      <c r="B402" s="2280"/>
      <c r="C402" s="2280"/>
    </row>
    <row r="403" spans="1:3">
      <c r="A403" s="2383"/>
      <c r="B403" s="2280"/>
      <c r="C403" s="2280"/>
    </row>
    <row r="404" spans="1:3">
      <c r="A404" s="2556"/>
      <c r="B404" s="2556"/>
      <c r="C404" s="2556"/>
    </row>
  </sheetData>
  <mergeCells count="369">
    <mergeCell ref="A42:G42"/>
    <mergeCell ref="A43:G43"/>
    <mergeCell ref="A44:C44"/>
    <mergeCell ref="A45:C45"/>
    <mergeCell ref="A46:C46"/>
    <mergeCell ref="A47:C47"/>
    <mergeCell ref="A1:G1"/>
    <mergeCell ref="A3:G3"/>
    <mergeCell ref="A21:G21"/>
    <mergeCell ref="A39:G39"/>
    <mergeCell ref="A40:G40"/>
    <mergeCell ref="A41:G41"/>
    <mergeCell ref="A54:C54"/>
    <mergeCell ref="A55:C55"/>
    <mergeCell ref="A56:C56"/>
    <mergeCell ref="A57:C57"/>
    <mergeCell ref="A58:C58"/>
    <mergeCell ref="A59:C59"/>
    <mergeCell ref="A48:C48"/>
    <mergeCell ref="A49:C49"/>
    <mergeCell ref="A50:C50"/>
    <mergeCell ref="A51:C51"/>
    <mergeCell ref="A52:C52"/>
    <mergeCell ref="A53:C53"/>
    <mergeCell ref="A66:C66"/>
    <mergeCell ref="A67:C67"/>
    <mergeCell ref="A68:C68"/>
    <mergeCell ref="A69:C69"/>
    <mergeCell ref="A70:C70"/>
    <mergeCell ref="A71:C71"/>
    <mergeCell ref="A60:C60"/>
    <mergeCell ref="A61:C61"/>
    <mergeCell ref="A62:C62"/>
    <mergeCell ref="A63:C63"/>
    <mergeCell ref="A64:C64"/>
    <mergeCell ref="A65:C65"/>
    <mergeCell ref="A78:C78"/>
    <mergeCell ref="A79:C79"/>
    <mergeCell ref="A80:C80"/>
    <mergeCell ref="A81:C81"/>
    <mergeCell ref="A82:C82"/>
    <mergeCell ref="A83:C83"/>
    <mergeCell ref="A72:C72"/>
    <mergeCell ref="A73:C73"/>
    <mergeCell ref="A74:C74"/>
    <mergeCell ref="A75:C75"/>
    <mergeCell ref="A76:C76"/>
    <mergeCell ref="A77:C77"/>
    <mergeCell ref="A90:C90"/>
    <mergeCell ref="A91:C91"/>
    <mergeCell ref="A92:C92"/>
    <mergeCell ref="A93:C93"/>
    <mergeCell ref="A94:C94"/>
    <mergeCell ref="A95:C95"/>
    <mergeCell ref="A84:C84"/>
    <mergeCell ref="A85:C85"/>
    <mergeCell ref="A86:C86"/>
    <mergeCell ref="A87:C87"/>
    <mergeCell ref="A88:C88"/>
    <mergeCell ref="A89:C89"/>
    <mergeCell ref="A102:C102"/>
    <mergeCell ref="A103:C103"/>
    <mergeCell ref="A104:C104"/>
    <mergeCell ref="A105:C105"/>
    <mergeCell ref="A106:C106"/>
    <mergeCell ref="A107:C107"/>
    <mergeCell ref="A96:C96"/>
    <mergeCell ref="A97:C97"/>
    <mergeCell ref="A98:C98"/>
    <mergeCell ref="A99:C99"/>
    <mergeCell ref="A100:C100"/>
    <mergeCell ref="A101:C101"/>
    <mergeCell ref="A114:C114"/>
    <mergeCell ref="A115:C115"/>
    <mergeCell ref="A116:C116"/>
    <mergeCell ref="A117:C117"/>
    <mergeCell ref="A118:C118"/>
    <mergeCell ref="A119:C119"/>
    <mergeCell ref="A108:C108"/>
    <mergeCell ref="A109:C109"/>
    <mergeCell ref="A110:C110"/>
    <mergeCell ref="A111:C111"/>
    <mergeCell ref="A112:C112"/>
    <mergeCell ref="A113:C113"/>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38:C138"/>
    <mergeCell ref="A139:C139"/>
    <mergeCell ref="A140:C140"/>
    <mergeCell ref="A141:C141"/>
    <mergeCell ref="A142:C142"/>
    <mergeCell ref="A143:C143"/>
    <mergeCell ref="A132:C132"/>
    <mergeCell ref="A133:C133"/>
    <mergeCell ref="A134:C134"/>
    <mergeCell ref="A135:C135"/>
    <mergeCell ref="A136:C136"/>
    <mergeCell ref="A137:C137"/>
    <mergeCell ref="A150:C150"/>
    <mergeCell ref="A151:C151"/>
    <mergeCell ref="A152:C152"/>
    <mergeCell ref="A153:C153"/>
    <mergeCell ref="A154:C154"/>
    <mergeCell ref="A155:C155"/>
    <mergeCell ref="A144:C144"/>
    <mergeCell ref="A145:C145"/>
    <mergeCell ref="A146:C146"/>
    <mergeCell ref="A147:C147"/>
    <mergeCell ref="A148:C148"/>
    <mergeCell ref="A149:C149"/>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74:C174"/>
    <mergeCell ref="A175:C175"/>
    <mergeCell ref="A176:C176"/>
    <mergeCell ref="A177:C177"/>
    <mergeCell ref="A178:C178"/>
    <mergeCell ref="A179:C179"/>
    <mergeCell ref="A168:C168"/>
    <mergeCell ref="A169:C169"/>
    <mergeCell ref="A170:C170"/>
    <mergeCell ref="A171:C171"/>
    <mergeCell ref="A172:C172"/>
    <mergeCell ref="A173:C173"/>
    <mergeCell ref="A186:C186"/>
    <mergeCell ref="A187:C187"/>
    <mergeCell ref="A188:C188"/>
    <mergeCell ref="A189:C189"/>
    <mergeCell ref="A190:C190"/>
    <mergeCell ref="A191:C191"/>
    <mergeCell ref="A180:C180"/>
    <mergeCell ref="A181:C181"/>
    <mergeCell ref="A182:C182"/>
    <mergeCell ref="A183:C183"/>
    <mergeCell ref="A184:C184"/>
    <mergeCell ref="A185:C185"/>
    <mergeCell ref="A198:C198"/>
    <mergeCell ref="A199:C199"/>
    <mergeCell ref="A200:C200"/>
    <mergeCell ref="A201:C201"/>
    <mergeCell ref="A202:C202"/>
    <mergeCell ref="A203:C203"/>
    <mergeCell ref="A192:C192"/>
    <mergeCell ref="A193:C193"/>
    <mergeCell ref="A194:C194"/>
    <mergeCell ref="A195:C195"/>
    <mergeCell ref="A196:C196"/>
    <mergeCell ref="A197:C197"/>
    <mergeCell ref="A210:C210"/>
    <mergeCell ref="A211:C211"/>
    <mergeCell ref="A212:C212"/>
    <mergeCell ref="A213:C213"/>
    <mergeCell ref="A214:C214"/>
    <mergeCell ref="A215:C215"/>
    <mergeCell ref="A204:C204"/>
    <mergeCell ref="A205:C205"/>
    <mergeCell ref="A206:C206"/>
    <mergeCell ref="A207:C207"/>
    <mergeCell ref="A208:C208"/>
    <mergeCell ref="A209:C209"/>
    <mergeCell ref="A222:C222"/>
    <mergeCell ref="A223:C223"/>
    <mergeCell ref="A224:C224"/>
    <mergeCell ref="A225:C225"/>
    <mergeCell ref="A226:C226"/>
    <mergeCell ref="A227:C227"/>
    <mergeCell ref="A216:C216"/>
    <mergeCell ref="A217:C217"/>
    <mergeCell ref="A218:C218"/>
    <mergeCell ref="A219:C219"/>
    <mergeCell ref="A220:C220"/>
    <mergeCell ref="A221:C221"/>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46:C246"/>
    <mergeCell ref="A247:C247"/>
    <mergeCell ref="A248:C248"/>
    <mergeCell ref="A249:C249"/>
    <mergeCell ref="A250:C250"/>
    <mergeCell ref="A251:C251"/>
    <mergeCell ref="A240:C240"/>
    <mergeCell ref="A241:C241"/>
    <mergeCell ref="A242:C242"/>
    <mergeCell ref="A243:C243"/>
    <mergeCell ref="A244:C244"/>
    <mergeCell ref="A245:C245"/>
    <mergeCell ref="A258:C258"/>
    <mergeCell ref="A259:C259"/>
    <mergeCell ref="A260:C260"/>
    <mergeCell ref="A261:C261"/>
    <mergeCell ref="A262:C262"/>
    <mergeCell ref="A263:C263"/>
    <mergeCell ref="A252:C252"/>
    <mergeCell ref="A253:C253"/>
    <mergeCell ref="A254:C254"/>
    <mergeCell ref="A255:C255"/>
    <mergeCell ref="A256:C256"/>
    <mergeCell ref="A257:C257"/>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82:C282"/>
    <mergeCell ref="A283:C283"/>
    <mergeCell ref="A284:C284"/>
    <mergeCell ref="A285:C285"/>
    <mergeCell ref="A286:C286"/>
    <mergeCell ref="A287:C287"/>
    <mergeCell ref="A276:C276"/>
    <mergeCell ref="A277:C277"/>
    <mergeCell ref="A278:C278"/>
    <mergeCell ref="A279:C279"/>
    <mergeCell ref="A280:C280"/>
    <mergeCell ref="A281:C281"/>
    <mergeCell ref="A294:C294"/>
    <mergeCell ref="A295:C295"/>
    <mergeCell ref="A296:C296"/>
    <mergeCell ref="A297:C297"/>
    <mergeCell ref="A298:C298"/>
    <mergeCell ref="A299:C299"/>
    <mergeCell ref="A288:C288"/>
    <mergeCell ref="A289:C289"/>
    <mergeCell ref="A290:C290"/>
    <mergeCell ref="A291:C291"/>
    <mergeCell ref="A292:C292"/>
    <mergeCell ref="A293:C293"/>
    <mergeCell ref="A306:C306"/>
    <mergeCell ref="A307:C307"/>
    <mergeCell ref="A308:C308"/>
    <mergeCell ref="A309:C309"/>
    <mergeCell ref="A310:C310"/>
    <mergeCell ref="A311:C311"/>
    <mergeCell ref="A300:C300"/>
    <mergeCell ref="A301:C301"/>
    <mergeCell ref="A302:C302"/>
    <mergeCell ref="A303:C303"/>
    <mergeCell ref="A304:C304"/>
    <mergeCell ref="A305:C305"/>
    <mergeCell ref="A318:C318"/>
    <mergeCell ref="A319:C319"/>
    <mergeCell ref="A320:C320"/>
    <mergeCell ref="A321:C321"/>
    <mergeCell ref="A322:C322"/>
    <mergeCell ref="A323:C323"/>
    <mergeCell ref="A312:C312"/>
    <mergeCell ref="A313:C313"/>
    <mergeCell ref="A314:C314"/>
    <mergeCell ref="A315:C315"/>
    <mergeCell ref="A316:C316"/>
    <mergeCell ref="A317:C317"/>
    <mergeCell ref="A330:C330"/>
    <mergeCell ref="A331:C331"/>
    <mergeCell ref="A332:C332"/>
    <mergeCell ref="A333:C333"/>
    <mergeCell ref="A334:C334"/>
    <mergeCell ref="A335:C335"/>
    <mergeCell ref="A324:C324"/>
    <mergeCell ref="A325:C325"/>
    <mergeCell ref="A326:C326"/>
    <mergeCell ref="A327:C327"/>
    <mergeCell ref="A328:C328"/>
    <mergeCell ref="A329:C329"/>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54:C354"/>
    <mergeCell ref="A355:C355"/>
    <mergeCell ref="A356:C356"/>
    <mergeCell ref="A357:C357"/>
    <mergeCell ref="A358:C358"/>
    <mergeCell ref="A359:C359"/>
    <mergeCell ref="A348:C348"/>
    <mergeCell ref="A349:C349"/>
    <mergeCell ref="A350:C350"/>
    <mergeCell ref="A351:C351"/>
    <mergeCell ref="A352:C352"/>
    <mergeCell ref="A353:C353"/>
    <mergeCell ref="A366:C366"/>
    <mergeCell ref="A367:C367"/>
    <mergeCell ref="A368:C368"/>
    <mergeCell ref="A369:C369"/>
    <mergeCell ref="A370:C370"/>
    <mergeCell ref="A371:C371"/>
    <mergeCell ref="A360:C360"/>
    <mergeCell ref="A361:C361"/>
    <mergeCell ref="A362:C362"/>
    <mergeCell ref="A363:C363"/>
    <mergeCell ref="A364:C364"/>
    <mergeCell ref="A365:C365"/>
    <mergeCell ref="A378:C378"/>
    <mergeCell ref="A379:C379"/>
    <mergeCell ref="A380:C380"/>
    <mergeCell ref="A381:C381"/>
    <mergeCell ref="A382:C382"/>
    <mergeCell ref="A383:C383"/>
    <mergeCell ref="A372:C372"/>
    <mergeCell ref="A373:C373"/>
    <mergeCell ref="A374:C374"/>
    <mergeCell ref="A375:C375"/>
    <mergeCell ref="A376:C376"/>
    <mergeCell ref="A377:C377"/>
    <mergeCell ref="A390:C390"/>
    <mergeCell ref="A391:C391"/>
    <mergeCell ref="A392:C392"/>
    <mergeCell ref="A393:C393"/>
    <mergeCell ref="A394:C394"/>
    <mergeCell ref="A395:C395"/>
    <mergeCell ref="A384:C384"/>
    <mergeCell ref="A385:C385"/>
    <mergeCell ref="A386:C386"/>
    <mergeCell ref="A387:C387"/>
    <mergeCell ref="A388:C388"/>
    <mergeCell ref="A389:C389"/>
    <mergeCell ref="A402:C402"/>
    <mergeCell ref="A403:C403"/>
    <mergeCell ref="A404:C404"/>
    <mergeCell ref="A396:C396"/>
    <mergeCell ref="A397:C397"/>
    <mergeCell ref="A398:C398"/>
    <mergeCell ref="A399:C399"/>
    <mergeCell ref="A400:C400"/>
    <mergeCell ref="A401:C401"/>
  </mergeCells>
  <pageMargins left="0.75" right="0.75" top="1" bottom="1" header="0.5" footer="0.5"/>
  <pageSetup scale="67"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pageSetUpPr fitToPage="1"/>
  </sheetPr>
  <dimension ref="A1:V462"/>
  <sheetViews>
    <sheetView showGridLines="0" workbookViewId="0">
      <pane ySplit="2" topLeftCell="A24" activePane="bottomLeft" state="frozen"/>
      <selection pane="bottomLeft" sqref="A1:G1"/>
    </sheetView>
  </sheetViews>
  <sheetFormatPr defaultColWidth="9.140625" defaultRowHeight="12.75"/>
  <cols>
    <col min="1" max="1" width="9.28515625" style="350" customWidth="1"/>
    <col min="2" max="7" width="15.7109375" style="350" customWidth="1"/>
    <col min="8" max="12" width="6.85546875" style="350" customWidth="1"/>
    <col min="13" max="22" width="5.85546875" style="350" customWidth="1"/>
    <col min="23" max="23" width="5.28515625" style="350" customWidth="1"/>
    <col min="24" max="24" width="16.85546875" style="350" customWidth="1"/>
    <col min="25" max="16384" width="9.140625" style="350"/>
  </cols>
  <sheetData>
    <row r="1" spans="1:22" ht="27.75" customHeight="1">
      <c r="A1" s="2562" t="s">
        <v>1626</v>
      </c>
      <c r="B1" s="2562"/>
      <c r="C1" s="2562"/>
      <c r="D1" s="2562"/>
      <c r="E1" s="2562"/>
      <c r="F1" s="2562"/>
      <c r="G1" s="2562"/>
      <c r="H1" s="613"/>
      <c r="I1" s="613"/>
      <c r="J1" s="613"/>
      <c r="K1" s="613"/>
      <c r="L1" s="613"/>
      <c r="M1" s="613"/>
      <c r="N1" s="613"/>
      <c r="O1" s="613"/>
      <c r="P1" s="613"/>
      <c r="Q1" s="613"/>
      <c r="R1" s="613"/>
      <c r="S1" s="613"/>
      <c r="T1" s="613"/>
      <c r="U1" s="613"/>
      <c r="V1" s="613"/>
    </row>
    <row r="2" spans="1:22" s="613" customFormat="1" ht="49.5">
      <c r="A2" s="657" t="s">
        <v>32</v>
      </c>
      <c r="B2" s="657" t="s">
        <v>1051</v>
      </c>
      <c r="C2" s="657" t="s">
        <v>198</v>
      </c>
      <c r="D2" s="657" t="s">
        <v>48</v>
      </c>
      <c r="E2" s="657" t="s">
        <v>544</v>
      </c>
      <c r="F2" s="657" t="s">
        <v>1090</v>
      </c>
      <c r="G2" s="657" t="s">
        <v>1370</v>
      </c>
    </row>
    <row r="3" spans="1:22" ht="17.100000000000001" customHeight="1">
      <c r="A3" s="2558" t="s">
        <v>349</v>
      </c>
      <c r="B3" s="2559"/>
      <c r="C3" s="2559"/>
      <c r="D3" s="2559"/>
      <c r="E3" s="2559"/>
      <c r="F3" s="2559"/>
      <c r="G3" s="2559"/>
    </row>
    <row r="4" spans="1:22">
      <c r="A4" s="670">
        <v>2002</v>
      </c>
      <c r="B4" s="659">
        <v>522</v>
      </c>
      <c r="C4" s="659">
        <v>397</v>
      </c>
      <c r="D4" s="660">
        <v>108</v>
      </c>
      <c r="E4" s="660">
        <v>15</v>
      </c>
      <c r="F4" s="234"/>
      <c r="G4" s="660">
        <v>191</v>
      </c>
    </row>
    <row r="5" spans="1:22">
      <c r="A5" s="244">
        <v>2003</v>
      </c>
      <c r="B5" s="229">
        <v>349</v>
      </c>
      <c r="C5" s="229">
        <v>243</v>
      </c>
      <c r="D5" s="230">
        <v>128</v>
      </c>
      <c r="E5" s="230">
        <v>12</v>
      </c>
      <c r="F5" s="234"/>
      <c r="G5" s="230">
        <v>92</v>
      </c>
    </row>
    <row r="6" spans="1:22">
      <c r="A6" s="670">
        <v>2004</v>
      </c>
      <c r="B6" s="659">
        <v>374</v>
      </c>
      <c r="C6" s="659">
        <v>274</v>
      </c>
      <c r="D6" s="660">
        <v>121</v>
      </c>
      <c r="E6" s="660">
        <v>32</v>
      </c>
      <c r="F6" s="234"/>
      <c r="G6" s="660">
        <v>133</v>
      </c>
    </row>
    <row r="7" spans="1:22">
      <c r="A7" s="244">
        <v>2005</v>
      </c>
      <c r="B7" s="229">
        <v>412</v>
      </c>
      <c r="C7" s="229">
        <v>290</v>
      </c>
      <c r="D7" s="230">
        <v>97</v>
      </c>
      <c r="E7" s="230">
        <v>5</v>
      </c>
      <c r="F7" s="234"/>
      <c r="G7" s="230">
        <v>155</v>
      </c>
    </row>
    <row r="8" spans="1:22">
      <c r="A8" s="670">
        <v>2006</v>
      </c>
      <c r="B8" s="659">
        <v>476</v>
      </c>
      <c r="C8" s="659">
        <v>317</v>
      </c>
      <c r="D8" s="660">
        <v>134</v>
      </c>
      <c r="E8" s="660">
        <v>51</v>
      </c>
      <c r="F8" s="234"/>
      <c r="G8" s="660">
        <v>175</v>
      </c>
    </row>
    <row r="9" spans="1:22">
      <c r="A9" s="244">
        <v>2007</v>
      </c>
      <c r="B9" s="229">
        <v>389</v>
      </c>
      <c r="C9" s="229">
        <v>239</v>
      </c>
      <c r="D9" s="230">
        <v>63</v>
      </c>
      <c r="E9" s="230">
        <v>9</v>
      </c>
      <c r="F9" s="234"/>
      <c r="G9" s="230">
        <v>190</v>
      </c>
    </row>
    <row r="10" spans="1:22">
      <c r="A10" s="670">
        <v>2008</v>
      </c>
      <c r="B10" s="659">
        <v>295</v>
      </c>
      <c r="C10" s="659">
        <v>220</v>
      </c>
      <c r="D10" s="660">
        <v>69</v>
      </c>
      <c r="E10" s="660">
        <v>2</v>
      </c>
      <c r="F10" s="234"/>
      <c r="G10" s="660">
        <v>85</v>
      </c>
    </row>
    <row r="11" spans="1:22">
      <c r="A11" s="244">
        <v>2009</v>
      </c>
      <c r="B11" s="229">
        <v>392</v>
      </c>
      <c r="C11" s="229">
        <v>277</v>
      </c>
      <c r="D11" s="230">
        <v>55</v>
      </c>
      <c r="E11" s="230">
        <v>22</v>
      </c>
      <c r="F11" s="230">
        <v>38</v>
      </c>
      <c r="G11" s="230">
        <v>149</v>
      </c>
    </row>
    <row r="12" spans="1:22">
      <c r="A12" s="670">
        <v>2010</v>
      </c>
      <c r="B12" s="659">
        <v>398</v>
      </c>
      <c r="C12" s="659">
        <v>305</v>
      </c>
      <c r="D12" s="660">
        <v>50</v>
      </c>
      <c r="E12" s="660">
        <v>34</v>
      </c>
      <c r="F12" s="660">
        <v>48</v>
      </c>
      <c r="G12" s="660">
        <v>144</v>
      </c>
    </row>
    <row r="13" spans="1:22">
      <c r="A13" s="244">
        <v>2011</v>
      </c>
      <c r="B13" s="229">
        <v>439</v>
      </c>
      <c r="C13" s="229">
        <v>337</v>
      </c>
      <c r="D13" s="230">
        <v>90</v>
      </c>
      <c r="E13" s="230">
        <v>15</v>
      </c>
      <c r="F13" s="230">
        <v>25</v>
      </c>
      <c r="G13" s="230">
        <v>150</v>
      </c>
    </row>
    <row r="14" spans="1:22">
      <c r="A14" s="670">
        <v>2012</v>
      </c>
      <c r="B14" s="659">
        <v>383</v>
      </c>
      <c r="C14" s="659">
        <v>270</v>
      </c>
      <c r="D14" s="660">
        <v>82</v>
      </c>
      <c r="E14" s="660">
        <v>45</v>
      </c>
      <c r="F14" s="660">
        <v>22</v>
      </c>
      <c r="G14" s="660">
        <v>104</v>
      </c>
    </row>
    <row r="15" spans="1:22">
      <c r="A15" s="244">
        <v>2013</v>
      </c>
      <c r="B15" s="229">
        <v>460</v>
      </c>
      <c r="C15" s="229">
        <v>342</v>
      </c>
      <c r="D15" s="230">
        <v>86</v>
      </c>
      <c r="E15" s="230">
        <v>24</v>
      </c>
      <c r="F15" s="230">
        <v>75</v>
      </c>
      <c r="G15" s="230">
        <v>203</v>
      </c>
    </row>
    <row r="16" spans="1:22" ht="13.5" thickBot="1">
      <c r="A16" s="658">
        <v>2014</v>
      </c>
      <c r="B16" s="659">
        <v>334</v>
      </c>
      <c r="C16" s="659">
        <v>266</v>
      </c>
      <c r="D16" s="660">
        <v>44</v>
      </c>
      <c r="E16" s="660">
        <v>30</v>
      </c>
      <c r="F16" s="660">
        <v>20</v>
      </c>
      <c r="G16" s="660">
        <v>131</v>
      </c>
    </row>
    <row r="17" spans="1:7" ht="13.5" thickTop="1">
      <c r="A17" s="661">
        <v>2015</v>
      </c>
      <c r="B17" s="662">
        <v>474</v>
      </c>
      <c r="C17" s="397">
        <v>322</v>
      </c>
      <c r="D17" s="398">
        <v>37</v>
      </c>
      <c r="E17" s="398">
        <v>48</v>
      </c>
      <c r="F17" s="663">
        <v>86</v>
      </c>
      <c r="G17" s="663">
        <v>209</v>
      </c>
    </row>
    <row r="18" spans="1:7">
      <c r="A18" s="665">
        <v>2016</v>
      </c>
      <c r="B18" s="659">
        <v>396</v>
      </c>
      <c r="C18" s="659">
        <v>323</v>
      </c>
      <c r="D18" s="660">
        <v>56</v>
      </c>
      <c r="E18" s="660">
        <v>50</v>
      </c>
      <c r="F18" s="660">
        <v>38</v>
      </c>
      <c r="G18" s="660">
        <v>162</v>
      </c>
    </row>
    <row r="19" spans="1:7">
      <c r="A19" s="294">
        <v>2017</v>
      </c>
      <c r="B19" s="229">
        <v>397</v>
      </c>
      <c r="C19" s="229">
        <v>271</v>
      </c>
      <c r="D19" s="230">
        <v>62</v>
      </c>
      <c r="E19" s="230">
        <v>52</v>
      </c>
      <c r="F19" s="230">
        <v>128</v>
      </c>
      <c r="G19" s="230">
        <v>131</v>
      </c>
    </row>
    <row r="20" spans="1:7">
      <c r="A20" s="665">
        <v>2018</v>
      </c>
      <c r="B20" s="659">
        <v>428</v>
      </c>
      <c r="C20" s="659">
        <v>328</v>
      </c>
      <c r="D20" s="660">
        <v>41</v>
      </c>
      <c r="E20" s="660">
        <v>19</v>
      </c>
      <c r="F20" s="660">
        <v>74</v>
      </c>
      <c r="G20" s="660">
        <v>134</v>
      </c>
    </row>
    <row r="21" spans="1:7" ht="17.100000000000001" customHeight="1">
      <c r="A21" s="2563" t="s">
        <v>350</v>
      </c>
      <c r="B21" s="2564"/>
      <c r="C21" s="2564"/>
      <c r="D21" s="2564"/>
      <c r="E21" s="2564"/>
      <c r="F21" s="2564"/>
      <c r="G21" s="2564"/>
    </row>
    <row r="22" spans="1:7" ht="12.75" customHeight="1">
      <c r="A22" s="670">
        <v>2002</v>
      </c>
      <c r="B22" s="664">
        <v>29.1</v>
      </c>
      <c r="C22" s="664">
        <v>22.1</v>
      </c>
      <c r="D22" s="664">
        <v>6</v>
      </c>
      <c r="E22" s="664">
        <v>0.9</v>
      </c>
      <c r="F22" s="234"/>
      <c r="G22" s="664">
        <v>10.6</v>
      </c>
    </row>
    <row r="23" spans="1:7" ht="12.75" customHeight="1">
      <c r="A23" s="244">
        <v>2003</v>
      </c>
      <c r="B23" s="295">
        <v>24.3</v>
      </c>
      <c r="C23" s="295">
        <v>16.899999999999999</v>
      </c>
      <c r="D23" s="295">
        <v>8.9</v>
      </c>
      <c r="E23" s="295">
        <v>0.8</v>
      </c>
      <c r="F23" s="234"/>
      <c r="G23" s="295">
        <v>6.4</v>
      </c>
    </row>
    <row r="24" spans="1:7">
      <c r="A24" s="670">
        <v>2004</v>
      </c>
      <c r="B24" s="664">
        <v>25.3</v>
      </c>
      <c r="C24" s="664">
        <v>18.600000000000001</v>
      </c>
      <c r="D24" s="664">
        <v>8.1999999999999993</v>
      </c>
      <c r="E24" s="664">
        <v>2.1</v>
      </c>
      <c r="F24" s="234"/>
      <c r="G24" s="664">
        <v>9</v>
      </c>
    </row>
    <row r="25" spans="1:7">
      <c r="A25" s="244">
        <v>2005</v>
      </c>
      <c r="B25" s="295">
        <v>26.3</v>
      </c>
      <c r="C25" s="295">
        <v>18.5</v>
      </c>
      <c r="D25" s="295">
        <v>6.2</v>
      </c>
      <c r="E25" s="295">
        <v>0.3</v>
      </c>
      <c r="F25" s="234"/>
      <c r="G25" s="295">
        <v>9.9</v>
      </c>
    </row>
    <row r="26" spans="1:7">
      <c r="A26" s="670">
        <v>2006</v>
      </c>
      <c r="B26" s="664">
        <v>29.7</v>
      </c>
      <c r="C26" s="664">
        <v>19.8</v>
      </c>
      <c r="D26" s="664">
        <v>8.4</v>
      </c>
      <c r="E26" s="664">
        <v>3.2</v>
      </c>
      <c r="F26" s="234"/>
      <c r="G26" s="664">
        <v>10.9</v>
      </c>
    </row>
    <row r="27" spans="1:7">
      <c r="A27" s="244">
        <v>2007</v>
      </c>
      <c r="B27" s="295">
        <v>24.1</v>
      </c>
      <c r="C27" s="295">
        <v>14.8</v>
      </c>
      <c r="D27" s="295">
        <v>3.9</v>
      </c>
      <c r="E27" s="295">
        <v>0.6</v>
      </c>
      <c r="F27" s="234"/>
      <c r="G27" s="295">
        <v>11.8</v>
      </c>
    </row>
    <row r="28" spans="1:7">
      <c r="A28" s="670">
        <v>2008</v>
      </c>
      <c r="B28" s="664">
        <v>18.3</v>
      </c>
      <c r="C28" s="664">
        <v>13.6</v>
      </c>
      <c r="D28" s="664">
        <v>4.3</v>
      </c>
      <c r="E28" s="664">
        <v>0.1</v>
      </c>
      <c r="F28" s="234"/>
      <c r="G28" s="664">
        <v>5.3</v>
      </c>
    </row>
    <row r="29" spans="1:7">
      <c r="A29" s="244">
        <v>2009</v>
      </c>
      <c r="B29" s="295">
        <v>22.8</v>
      </c>
      <c r="C29" s="295">
        <v>16.100000000000001</v>
      </c>
      <c r="D29" s="295">
        <v>3.2</v>
      </c>
      <c r="E29" s="295">
        <v>1.3</v>
      </c>
      <c r="F29" s="295">
        <v>2.2000000000000002</v>
      </c>
      <c r="G29" s="295">
        <v>8.6</v>
      </c>
    </row>
    <row r="30" spans="1:7">
      <c r="A30" s="670">
        <v>2010</v>
      </c>
      <c r="B30" s="664">
        <v>27</v>
      </c>
      <c r="C30" s="664">
        <v>20.7</v>
      </c>
      <c r="D30" s="664">
        <v>3.4</v>
      </c>
      <c r="E30" s="664">
        <v>2.2999999999999998</v>
      </c>
      <c r="F30" s="664">
        <v>3.3</v>
      </c>
      <c r="G30" s="664">
        <v>9.6999999999999993</v>
      </c>
    </row>
    <row r="31" spans="1:7">
      <c r="A31" s="244">
        <v>2011</v>
      </c>
      <c r="B31" s="295">
        <v>26.5</v>
      </c>
      <c r="C31" s="295">
        <v>20.399999999999999</v>
      </c>
      <c r="D31" s="295">
        <v>5.5</v>
      </c>
      <c r="E31" s="295">
        <v>0.9</v>
      </c>
      <c r="F31" s="295">
        <v>1.5</v>
      </c>
      <c r="G31" s="295">
        <v>9.1</v>
      </c>
    </row>
    <row r="32" spans="1:7">
      <c r="A32" s="658">
        <v>2012</v>
      </c>
      <c r="B32" s="664">
        <v>25.6</v>
      </c>
      <c r="C32" s="664">
        <v>18.100000000000001</v>
      </c>
      <c r="D32" s="664">
        <v>5.5</v>
      </c>
      <c r="E32" s="664">
        <v>3</v>
      </c>
      <c r="F32" s="664">
        <v>1.4</v>
      </c>
      <c r="G32" s="664">
        <v>7</v>
      </c>
    </row>
    <row r="33" spans="1:22">
      <c r="A33" s="294">
        <v>2013</v>
      </c>
      <c r="B33" s="295">
        <v>27.4</v>
      </c>
      <c r="C33" s="295">
        <v>20.399999999999999</v>
      </c>
      <c r="D33" s="295">
        <v>5.0999999999999996</v>
      </c>
      <c r="E33" s="295">
        <v>1.4</v>
      </c>
      <c r="F33" s="295">
        <v>4.4000000000000004</v>
      </c>
      <c r="G33" s="295">
        <v>12.1</v>
      </c>
    </row>
    <row r="34" spans="1:22" ht="13.5" thickBot="1">
      <c r="A34" s="665">
        <v>2014</v>
      </c>
      <c r="B34" s="664">
        <v>23</v>
      </c>
      <c r="C34" s="664">
        <v>18.399999999999999</v>
      </c>
      <c r="D34" s="664">
        <v>3</v>
      </c>
      <c r="E34" s="664">
        <v>2.1</v>
      </c>
      <c r="F34" s="664">
        <v>1.4</v>
      </c>
      <c r="G34" s="664">
        <v>9</v>
      </c>
    </row>
    <row r="35" spans="1:22" ht="13.5" thickTop="1">
      <c r="A35" s="661">
        <v>2015</v>
      </c>
      <c r="B35" s="666">
        <v>31.1</v>
      </c>
      <c r="C35" s="667">
        <v>21.2</v>
      </c>
      <c r="D35" s="667">
        <v>2.4</v>
      </c>
      <c r="E35" s="667">
        <v>3.2</v>
      </c>
      <c r="F35" s="666">
        <v>5.6</v>
      </c>
      <c r="G35" s="666">
        <v>13.7</v>
      </c>
    </row>
    <row r="36" spans="1:22">
      <c r="A36" s="665">
        <v>2016</v>
      </c>
      <c r="B36" s="664">
        <v>26.3</v>
      </c>
      <c r="C36" s="664">
        <v>21.5</v>
      </c>
      <c r="D36" s="664">
        <v>3.7</v>
      </c>
      <c r="E36" s="664">
        <v>3.3</v>
      </c>
      <c r="F36" s="664">
        <v>2.5</v>
      </c>
      <c r="G36" s="664">
        <v>10.8</v>
      </c>
    </row>
    <row r="37" spans="1:22">
      <c r="A37" s="294">
        <v>2017</v>
      </c>
      <c r="B37" s="295">
        <v>30.7</v>
      </c>
      <c r="C37" s="295">
        <v>20.9</v>
      </c>
      <c r="D37" s="295">
        <v>4.8</v>
      </c>
      <c r="E37" s="295">
        <v>4</v>
      </c>
      <c r="F37" s="295">
        <v>9.9</v>
      </c>
      <c r="G37" s="295">
        <v>10.1</v>
      </c>
    </row>
    <row r="38" spans="1:22">
      <c r="A38" s="668">
        <v>2018</v>
      </c>
      <c r="B38" s="669">
        <v>28</v>
      </c>
      <c r="C38" s="669">
        <v>21.4</v>
      </c>
      <c r="D38" s="669">
        <v>2.7</v>
      </c>
      <c r="E38" s="669">
        <v>1.3</v>
      </c>
      <c r="F38" s="669">
        <v>4.8</v>
      </c>
      <c r="G38" s="669">
        <v>8.6999999999999993</v>
      </c>
    </row>
    <row r="39" spans="1:22" ht="24.95" customHeight="1">
      <c r="A39" s="2560" t="s">
        <v>1498</v>
      </c>
      <c r="B39" s="2561"/>
      <c r="C39" s="2561"/>
      <c r="D39" s="2561"/>
      <c r="E39" s="2561"/>
      <c r="F39" s="2561"/>
      <c r="G39" s="2561"/>
    </row>
    <row r="40" spans="1:22">
      <c r="A40" s="2313" t="s">
        <v>1050</v>
      </c>
      <c r="B40" s="2280"/>
      <c r="C40" s="2280"/>
      <c r="D40" s="2280"/>
      <c r="E40" s="2280"/>
      <c r="F40" s="2280"/>
      <c r="G40" s="2280"/>
      <c r="H40" s="604"/>
      <c r="I40" s="604"/>
      <c r="J40" s="604"/>
      <c r="K40" s="604"/>
      <c r="L40" s="604"/>
      <c r="M40" s="604"/>
      <c r="N40" s="604"/>
      <c r="O40" s="604"/>
      <c r="P40" s="604"/>
      <c r="Q40" s="604"/>
      <c r="R40" s="604"/>
      <c r="S40" s="604"/>
      <c r="T40" s="604"/>
      <c r="U40" s="604"/>
      <c r="V40" s="604"/>
    </row>
    <row r="41" spans="1:22" ht="26.25" customHeight="1">
      <c r="A41" s="2313" t="s">
        <v>1500</v>
      </c>
      <c r="B41" s="2384"/>
      <c r="C41" s="2384"/>
      <c r="D41" s="2384"/>
      <c r="E41" s="2384"/>
      <c r="F41" s="2384"/>
      <c r="G41" s="2384"/>
      <c r="H41" s="604"/>
      <c r="I41" s="604"/>
      <c r="J41" s="604"/>
      <c r="K41" s="604"/>
      <c r="L41" s="604"/>
      <c r="M41" s="604"/>
      <c r="N41" s="604"/>
      <c r="O41" s="604"/>
      <c r="P41" s="604"/>
      <c r="Q41" s="604"/>
      <c r="R41" s="604"/>
      <c r="S41" s="604"/>
      <c r="T41" s="604"/>
      <c r="U41" s="604"/>
      <c r="V41" s="604"/>
    </row>
    <row r="42" spans="1:22" ht="22.5" customHeight="1">
      <c r="A42" s="2313" t="s">
        <v>1499</v>
      </c>
      <c r="B42" s="2384"/>
      <c r="C42" s="2384"/>
      <c r="D42" s="2384"/>
      <c r="E42" s="2384"/>
      <c r="F42" s="2384"/>
      <c r="G42" s="2384"/>
      <c r="H42" s="604"/>
      <c r="I42" s="604"/>
      <c r="J42" s="604"/>
      <c r="K42" s="604"/>
      <c r="L42" s="604"/>
      <c r="M42" s="604"/>
      <c r="N42" s="604"/>
      <c r="O42" s="604"/>
      <c r="P42" s="604"/>
      <c r="Q42" s="604"/>
      <c r="R42" s="604"/>
      <c r="S42" s="604"/>
      <c r="T42" s="604"/>
      <c r="U42" s="604"/>
      <c r="V42" s="612"/>
    </row>
    <row r="43" spans="1:22" ht="69.75" customHeight="1">
      <c r="A43" s="2312" t="s">
        <v>1371</v>
      </c>
      <c r="B43" s="2384"/>
      <c r="C43" s="2384"/>
      <c r="D43" s="2384"/>
      <c r="E43" s="2384"/>
      <c r="F43" s="2384"/>
      <c r="G43" s="2384"/>
      <c r="H43" s="604"/>
      <c r="I43" s="604"/>
      <c r="J43" s="604"/>
      <c r="K43" s="604"/>
      <c r="L43" s="604"/>
      <c r="M43" s="604"/>
      <c r="N43" s="604"/>
      <c r="O43" s="604"/>
      <c r="P43" s="604"/>
      <c r="Q43" s="604"/>
      <c r="R43" s="604"/>
      <c r="S43" s="604"/>
      <c r="T43" s="604"/>
      <c r="U43" s="604"/>
      <c r="V43" s="612"/>
    </row>
    <row r="44" spans="1:22" ht="33.75" customHeight="1">
      <c r="A44" s="2312" t="s">
        <v>1625</v>
      </c>
      <c r="B44" s="2384"/>
      <c r="C44" s="2384"/>
      <c r="D44" s="2384"/>
      <c r="E44" s="2384"/>
      <c r="F44" s="2384"/>
      <c r="G44" s="2384"/>
      <c r="H44" s="604"/>
      <c r="I44" s="604"/>
      <c r="J44" s="604"/>
      <c r="K44" s="604"/>
      <c r="L44" s="604"/>
      <c r="M44" s="604"/>
      <c r="N44" s="604"/>
      <c r="O44" s="604"/>
      <c r="P44" s="604"/>
      <c r="Q44" s="604"/>
      <c r="R44" s="604"/>
      <c r="S44" s="604"/>
      <c r="T44" s="604"/>
      <c r="U44" s="604"/>
      <c r="V44" s="612"/>
    </row>
    <row r="45" spans="1:22">
      <c r="A45" s="2383"/>
      <c r="B45" s="2280"/>
      <c r="C45" s="2280"/>
    </row>
    <row r="46" spans="1:22">
      <c r="A46" s="2383"/>
      <c r="B46" s="2280"/>
      <c r="C46" s="2280"/>
    </row>
    <row r="47" spans="1:22">
      <c r="A47" s="2383"/>
      <c r="B47" s="2280"/>
      <c r="C47" s="2280"/>
    </row>
    <row r="48" spans="1:22">
      <c r="A48" s="2383"/>
      <c r="B48" s="2280"/>
      <c r="C48" s="2280"/>
    </row>
    <row r="49" spans="1:3">
      <c r="A49" s="2383"/>
      <c r="B49" s="2280"/>
      <c r="C49" s="2280"/>
    </row>
    <row r="50" spans="1:3">
      <c r="A50" s="2383"/>
      <c r="B50" s="2280"/>
      <c r="C50" s="2280"/>
    </row>
    <row r="51" spans="1:3">
      <c r="A51" s="2383"/>
      <c r="B51" s="2280"/>
      <c r="C51" s="2280"/>
    </row>
    <row r="52" spans="1:3">
      <c r="A52" s="2383"/>
      <c r="B52" s="2280"/>
      <c r="C52" s="2280"/>
    </row>
    <row r="53" spans="1:3">
      <c r="A53" s="2383"/>
      <c r="B53" s="2280"/>
      <c r="C53" s="2280"/>
    </row>
    <row r="54" spans="1:3">
      <c r="A54" s="2383"/>
      <c r="B54" s="2280"/>
      <c r="C54" s="2280"/>
    </row>
    <row r="55" spans="1:3">
      <c r="A55" s="2383"/>
      <c r="B55" s="2280"/>
      <c r="C55" s="2280"/>
    </row>
    <row r="56" spans="1:3">
      <c r="A56" s="2383"/>
      <c r="B56" s="2280"/>
      <c r="C56" s="2280"/>
    </row>
    <row r="57" spans="1:3">
      <c r="A57" s="2383"/>
      <c r="B57" s="2280"/>
      <c r="C57" s="2280"/>
    </row>
    <row r="58" spans="1:3">
      <c r="A58" s="2383"/>
      <c r="B58" s="2280"/>
      <c r="C58" s="2280"/>
    </row>
    <row r="59" spans="1:3">
      <c r="A59" s="2383"/>
      <c r="B59" s="2280"/>
      <c r="C59" s="2280"/>
    </row>
    <row r="60" spans="1:3">
      <c r="A60" s="2383"/>
      <c r="B60" s="2280"/>
      <c r="C60" s="2280"/>
    </row>
    <row r="61" spans="1:3">
      <c r="A61" s="2383"/>
      <c r="B61" s="2280"/>
      <c r="C61" s="2280"/>
    </row>
    <row r="62" spans="1:3">
      <c r="A62" s="2383"/>
      <c r="B62" s="2280"/>
      <c r="C62" s="2280"/>
    </row>
    <row r="63" spans="1:3">
      <c r="A63" s="2383"/>
      <c r="B63" s="2280"/>
      <c r="C63" s="2280"/>
    </row>
    <row r="64" spans="1:3">
      <c r="A64" s="2383"/>
      <c r="B64" s="2280"/>
      <c r="C64" s="2280"/>
    </row>
    <row r="65" spans="1:3">
      <c r="A65" s="2383"/>
      <c r="B65" s="2280"/>
      <c r="C65" s="2280"/>
    </row>
    <row r="66" spans="1:3">
      <c r="A66" s="2383"/>
      <c r="B66" s="2280"/>
      <c r="C66" s="2280"/>
    </row>
    <row r="67" spans="1:3">
      <c r="A67" s="2383"/>
      <c r="B67" s="2280"/>
      <c r="C67" s="2280"/>
    </row>
    <row r="68" spans="1:3">
      <c r="A68" s="2383"/>
      <c r="B68" s="2280"/>
      <c r="C68" s="2280"/>
    </row>
    <row r="69" spans="1:3">
      <c r="A69" s="2383"/>
      <c r="B69" s="2280"/>
      <c r="C69" s="2280"/>
    </row>
    <row r="70" spans="1:3">
      <c r="A70" s="2383"/>
      <c r="B70" s="2280"/>
      <c r="C70" s="2280"/>
    </row>
    <row r="71" spans="1:3">
      <c r="A71" s="2383"/>
      <c r="B71" s="2280"/>
      <c r="C71" s="2280"/>
    </row>
    <row r="72" spans="1:3">
      <c r="A72" s="2383"/>
      <c r="B72" s="2280"/>
      <c r="C72" s="2280"/>
    </row>
    <row r="73" spans="1:3">
      <c r="A73" s="2383"/>
      <c r="B73" s="2280"/>
      <c r="C73" s="2280"/>
    </row>
    <row r="74" spans="1:3">
      <c r="A74" s="2383"/>
      <c r="B74" s="2280"/>
      <c r="C74" s="2280"/>
    </row>
    <row r="75" spans="1:3">
      <c r="A75" s="2383"/>
      <c r="B75" s="2280"/>
      <c r="C75" s="2280"/>
    </row>
    <row r="76" spans="1:3">
      <c r="A76" s="2383"/>
      <c r="B76" s="2280"/>
      <c r="C76" s="2280"/>
    </row>
    <row r="77" spans="1:3">
      <c r="A77" s="2383"/>
      <c r="B77" s="2280"/>
      <c r="C77" s="2280"/>
    </row>
    <row r="78" spans="1:3">
      <c r="A78" s="2383"/>
      <c r="B78" s="2280"/>
      <c r="C78" s="2280"/>
    </row>
    <row r="79" spans="1:3">
      <c r="A79" s="2383"/>
      <c r="B79" s="2280"/>
      <c r="C79" s="2280"/>
    </row>
    <row r="80" spans="1:3">
      <c r="A80" s="2383"/>
      <c r="B80" s="2280"/>
      <c r="C80" s="2280"/>
    </row>
    <row r="81" spans="1:3">
      <c r="A81" s="2383"/>
      <c r="B81" s="2280"/>
      <c r="C81" s="2280"/>
    </row>
    <row r="82" spans="1:3">
      <c r="A82" s="2383"/>
      <c r="B82" s="2280"/>
      <c r="C82" s="2280"/>
    </row>
    <row r="83" spans="1:3">
      <c r="A83" s="2383"/>
      <c r="B83" s="2280"/>
      <c r="C83" s="2280"/>
    </row>
    <row r="84" spans="1:3">
      <c r="A84" s="2383"/>
      <c r="B84" s="2280"/>
      <c r="C84" s="2280"/>
    </row>
    <row r="85" spans="1:3">
      <c r="A85" s="2383"/>
      <c r="B85" s="2280"/>
      <c r="C85" s="2280"/>
    </row>
    <row r="86" spans="1:3">
      <c r="A86" s="2383"/>
      <c r="B86" s="2280"/>
      <c r="C86" s="2280"/>
    </row>
    <row r="87" spans="1:3">
      <c r="A87" s="2383"/>
      <c r="B87" s="2280"/>
      <c r="C87" s="2280"/>
    </row>
    <row r="88" spans="1:3">
      <c r="A88" s="2383"/>
      <c r="B88" s="2280"/>
      <c r="C88" s="2280"/>
    </row>
    <row r="89" spans="1:3">
      <c r="A89" s="2383"/>
      <c r="B89" s="2280"/>
      <c r="C89" s="2280"/>
    </row>
    <row r="90" spans="1:3">
      <c r="A90" s="2383"/>
      <c r="B90" s="2280"/>
      <c r="C90" s="2280"/>
    </row>
    <row r="91" spans="1:3">
      <c r="A91" s="2383"/>
      <c r="B91" s="2280"/>
      <c r="C91" s="2280"/>
    </row>
    <row r="92" spans="1:3">
      <c r="A92" s="2383"/>
      <c r="B92" s="2280"/>
      <c r="C92" s="2280"/>
    </row>
    <row r="93" spans="1:3">
      <c r="A93" s="2383"/>
      <c r="B93" s="2280"/>
      <c r="C93" s="2280"/>
    </row>
    <row r="94" spans="1:3">
      <c r="A94" s="2383"/>
      <c r="B94" s="2280"/>
      <c r="C94" s="2280"/>
    </row>
    <row r="95" spans="1:3">
      <c r="A95" s="2383"/>
      <c r="B95" s="2280"/>
      <c r="C95" s="2280"/>
    </row>
    <row r="96" spans="1:3">
      <c r="A96" s="2383"/>
      <c r="B96" s="2280"/>
      <c r="C96" s="2280"/>
    </row>
    <row r="97" spans="1:3">
      <c r="A97" s="2383"/>
      <c r="B97" s="2280"/>
      <c r="C97" s="2280"/>
    </row>
    <row r="98" spans="1:3">
      <c r="A98" s="2383"/>
      <c r="B98" s="2280"/>
      <c r="C98" s="2280"/>
    </row>
    <row r="99" spans="1:3">
      <c r="A99" s="2383"/>
      <c r="B99" s="2280"/>
      <c r="C99" s="2280"/>
    </row>
    <row r="100" spans="1:3">
      <c r="A100" s="2383"/>
      <c r="B100" s="2280"/>
      <c r="C100" s="2280"/>
    </row>
    <row r="101" spans="1:3">
      <c r="A101" s="2383"/>
      <c r="B101" s="2280"/>
      <c r="C101" s="2280"/>
    </row>
    <row r="102" spans="1:3">
      <c r="A102" s="2383"/>
      <c r="B102" s="2280"/>
      <c r="C102" s="2280"/>
    </row>
    <row r="103" spans="1:3">
      <c r="A103" s="2383"/>
      <c r="B103" s="2280"/>
      <c r="C103" s="2280"/>
    </row>
    <row r="104" spans="1:3">
      <c r="A104" s="2383"/>
      <c r="B104" s="2280"/>
      <c r="C104" s="2280"/>
    </row>
    <row r="105" spans="1:3">
      <c r="A105" s="2383"/>
      <c r="B105" s="2280"/>
      <c r="C105" s="2280"/>
    </row>
    <row r="106" spans="1:3">
      <c r="A106" s="2383"/>
      <c r="B106" s="2280"/>
      <c r="C106" s="2280"/>
    </row>
    <row r="107" spans="1:3">
      <c r="A107" s="2383"/>
      <c r="B107" s="2280"/>
      <c r="C107" s="2280"/>
    </row>
    <row r="108" spans="1:3">
      <c r="A108" s="2383"/>
      <c r="B108" s="2280"/>
      <c r="C108" s="2280"/>
    </row>
    <row r="109" spans="1:3">
      <c r="A109" s="2383"/>
      <c r="B109" s="2280"/>
      <c r="C109" s="2280"/>
    </row>
    <row r="110" spans="1:3">
      <c r="A110" s="2383"/>
      <c r="B110" s="2280"/>
      <c r="C110" s="2280"/>
    </row>
    <row r="111" spans="1:3">
      <c r="A111" s="2383"/>
      <c r="B111" s="2280"/>
      <c r="C111" s="2280"/>
    </row>
    <row r="112" spans="1:3">
      <c r="A112" s="2383"/>
      <c r="B112" s="2280"/>
      <c r="C112" s="2280"/>
    </row>
    <row r="113" spans="1:3">
      <c r="A113" s="2383"/>
      <c r="B113" s="2280"/>
      <c r="C113" s="2280"/>
    </row>
    <row r="114" spans="1:3">
      <c r="A114" s="2383"/>
      <c r="B114" s="2280"/>
      <c r="C114" s="2280"/>
    </row>
    <row r="115" spans="1:3">
      <c r="A115" s="2383"/>
      <c r="B115" s="2280"/>
      <c r="C115" s="2280"/>
    </row>
    <row r="116" spans="1:3">
      <c r="A116" s="2383"/>
      <c r="B116" s="2280"/>
      <c r="C116" s="2280"/>
    </row>
    <row r="117" spans="1:3">
      <c r="A117" s="2383"/>
      <c r="B117" s="2280"/>
      <c r="C117" s="2280"/>
    </row>
    <row r="118" spans="1:3">
      <c r="A118" s="2383"/>
      <c r="B118" s="2280"/>
      <c r="C118" s="2280"/>
    </row>
    <row r="119" spans="1:3">
      <c r="A119" s="2383"/>
      <c r="B119" s="2280"/>
      <c r="C119" s="2280"/>
    </row>
    <row r="120" spans="1:3">
      <c r="A120" s="2383"/>
      <c r="B120" s="2280"/>
      <c r="C120" s="2280"/>
    </row>
    <row r="121" spans="1:3">
      <c r="A121" s="2383"/>
      <c r="B121" s="2280"/>
      <c r="C121" s="2280"/>
    </row>
    <row r="122" spans="1:3">
      <c r="A122" s="2383"/>
      <c r="B122" s="2280"/>
      <c r="C122" s="2280"/>
    </row>
    <row r="123" spans="1:3">
      <c r="A123" s="2383"/>
      <c r="B123" s="2280"/>
      <c r="C123" s="2280"/>
    </row>
    <row r="124" spans="1:3">
      <c r="A124" s="2383"/>
      <c r="B124" s="2280"/>
      <c r="C124" s="2280"/>
    </row>
    <row r="125" spans="1:3">
      <c r="A125" s="2383"/>
      <c r="B125" s="2280"/>
      <c r="C125" s="2280"/>
    </row>
    <row r="126" spans="1:3">
      <c r="A126" s="2383"/>
      <c r="B126" s="2280"/>
      <c r="C126" s="2280"/>
    </row>
    <row r="127" spans="1:3">
      <c r="A127" s="2383"/>
      <c r="B127" s="2280"/>
      <c r="C127" s="2280"/>
    </row>
    <row r="128" spans="1:3">
      <c r="A128" s="2383"/>
      <c r="B128" s="2280"/>
      <c r="C128" s="2280"/>
    </row>
    <row r="129" spans="1:3">
      <c r="A129" s="2383"/>
      <c r="B129" s="2280"/>
      <c r="C129" s="2280"/>
    </row>
    <row r="130" spans="1:3">
      <c r="A130" s="2383"/>
      <c r="B130" s="2280"/>
      <c r="C130" s="2280"/>
    </row>
    <row r="131" spans="1:3">
      <c r="A131" s="2383"/>
      <c r="B131" s="2280"/>
      <c r="C131" s="2280"/>
    </row>
    <row r="132" spans="1:3">
      <c r="A132" s="2383"/>
      <c r="B132" s="2280"/>
      <c r="C132" s="2280"/>
    </row>
    <row r="133" spans="1:3">
      <c r="A133" s="2383"/>
      <c r="B133" s="2280"/>
      <c r="C133" s="2280"/>
    </row>
    <row r="134" spans="1:3">
      <c r="A134" s="2383"/>
      <c r="B134" s="2280"/>
      <c r="C134" s="2280"/>
    </row>
    <row r="135" spans="1:3">
      <c r="A135" s="2383"/>
      <c r="B135" s="2280"/>
      <c r="C135" s="2280"/>
    </row>
    <row r="136" spans="1:3">
      <c r="A136" s="2383"/>
      <c r="B136" s="2280"/>
      <c r="C136" s="2280"/>
    </row>
    <row r="137" spans="1:3">
      <c r="A137" s="2383"/>
      <c r="B137" s="2280"/>
      <c r="C137" s="2280"/>
    </row>
    <row r="138" spans="1:3">
      <c r="A138" s="2383"/>
      <c r="B138" s="2280"/>
      <c r="C138" s="2280"/>
    </row>
    <row r="139" spans="1:3">
      <c r="A139" s="2383"/>
      <c r="B139" s="2280"/>
      <c r="C139" s="2280"/>
    </row>
    <row r="140" spans="1:3">
      <c r="A140" s="2383"/>
      <c r="B140" s="2280"/>
      <c r="C140" s="2280"/>
    </row>
    <row r="141" spans="1:3">
      <c r="A141" s="2383"/>
      <c r="B141" s="2280"/>
      <c r="C141" s="2280"/>
    </row>
    <row r="142" spans="1:3">
      <c r="A142" s="2383"/>
      <c r="B142" s="2280"/>
      <c r="C142" s="2280"/>
    </row>
    <row r="143" spans="1:3">
      <c r="A143" s="2383"/>
      <c r="B143" s="2280"/>
      <c r="C143" s="2280"/>
    </row>
    <row r="144" spans="1:3">
      <c r="A144" s="2383"/>
      <c r="B144" s="2280"/>
      <c r="C144" s="2280"/>
    </row>
    <row r="145" spans="1:3">
      <c r="A145" s="2383"/>
      <c r="B145" s="2280"/>
      <c r="C145" s="2280"/>
    </row>
    <row r="146" spans="1:3">
      <c r="A146" s="2383"/>
      <c r="B146" s="2280"/>
      <c r="C146" s="2280"/>
    </row>
    <row r="147" spans="1:3">
      <c r="A147" s="2383"/>
      <c r="B147" s="2280"/>
      <c r="C147" s="2280"/>
    </row>
    <row r="148" spans="1:3">
      <c r="A148" s="2383"/>
      <c r="B148" s="2280"/>
      <c r="C148" s="2280"/>
    </row>
    <row r="149" spans="1:3">
      <c r="A149" s="2383"/>
      <c r="B149" s="2280"/>
      <c r="C149" s="2280"/>
    </row>
    <row r="150" spans="1:3">
      <c r="A150" s="2383"/>
      <c r="B150" s="2280"/>
      <c r="C150" s="2280"/>
    </row>
    <row r="151" spans="1:3">
      <c r="A151" s="2383"/>
      <c r="B151" s="2280"/>
      <c r="C151" s="2280"/>
    </row>
    <row r="152" spans="1:3">
      <c r="A152" s="2383"/>
      <c r="B152" s="2280"/>
      <c r="C152" s="2280"/>
    </row>
    <row r="153" spans="1:3">
      <c r="A153" s="2383"/>
      <c r="B153" s="2280"/>
      <c r="C153" s="2280"/>
    </row>
    <row r="154" spans="1:3">
      <c r="A154" s="2383"/>
      <c r="B154" s="2280"/>
      <c r="C154" s="2280"/>
    </row>
    <row r="155" spans="1:3">
      <c r="A155" s="2383"/>
      <c r="B155" s="2280"/>
      <c r="C155" s="2280"/>
    </row>
    <row r="156" spans="1:3">
      <c r="A156" s="2383"/>
      <c r="B156" s="2280"/>
      <c r="C156" s="2280"/>
    </row>
    <row r="157" spans="1:3">
      <c r="A157" s="2383"/>
      <c r="B157" s="2280"/>
      <c r="C157" s="2280"/>
    </row>
    <row r="158" spans="1:3">
      <c r="A158" s="2383"/>
      <c r="B158" s="2280"/>
      <c r="C158" s="2280"/>
    </row>
    <row r="159" spans="1:3">
      <c r="A159" s="2383"/>
      <c r="B159" s="2280"/>
      <c r="C159" s="2280"/>
    </row>
    <row r="160" spans="1:3">
      <c r="A160" s="2383"/>
      <c r="B160" s="2280"/>
      <c r="C160" s="2280"/>
    </row>
    <row r="161" spans="1:3">
      <c r="A161" s="2383"/>
      <c r="B161" s="2280"/>
      <c r="C161" s="2280"/>
    </row>
    <row r="162" spans="1:3">
      <c r="A162" s="2383"/>
      <c r="B162" s="2280"/>
      <c r="C162" s="2280"/>
    </row>
    <row r="163" spans="1:3">
      <c r="A163" s="2383"/>
      <c r="B163" s="2280"/>
      <c r="C163" s="2280"/>
    </row>
    <row r="164" spans="1:3">
      <c r="A164" s="2383"/>
      <c r="B164" s="2280"/>
      <c r="C164" s="2280"/>
    </row>
    <row r="165" spans="1:3">
      <c r="A165" s="2383"/>
      <c r="B165" s="2280"/>
      <c r="C165" s="2280"/>
    </row>
    <row r="166" spans="1:3">
      <c r="A166" s="2383"/>
      <c r="B166" s="2280"/>
      <c r="C166" s="2280"/>
    </row>
    <row r="167" spans="1:3">
      <c r="A167" s="2383"/>
      <c r="B167" s="2280"/>
      <c r="C167" s="2280"/>
    </row>
    <row r="168" spans="1:3">
      <c r="A168" s="2383"/>
      <c r="B168" s="2280"/>
      <c r="C168" s="2280"/>
    </row>
    <row r="169" spans="1:3">
      <c r="A169" s="2383"/>
      <c r="B169" s="2280"/>
      <c r="C169" s="2280"/>
    </row>
    <row r="170" spans="1:3">
      <c r="A170" s="2383"/>
      <c r="B170" s="2280"/>
      <c r="C170" s="2280"/>
    </row>
    <row r="171" spans="1:3">
      <c r="A171" s="2383"/>
      <c r="B171" s="2280"/>
      <c r="C171" s="2280"/>
    </row>
    <row r="172" spans="1:3">
      <c r="A172" s="2383"/>
      <c r="B172" s="2280"/>
      <c r="C172" s="2280"/>
    </row>
    <row r="173" spans="1:3">
      <c r="A173" s="2383"/>
      <c r="B173" s="2280"/>
      <c r="C173" s="2280"/>
    </row>
    <row r="174" spans="1:3">
      <c r="A174" s="2383"/>
      <c r="B174" s="2280"/>
      <c r="C174" s="2280"/>
    </row>
    <row r="175" spans="1:3">
      <c r="A175" s="2383"/>
      <c r="B175" s="2280"/>
      <c r="C175" s="2280"/>
    </row>
    <row r="176" spans="1:3">
      <c r="A176" s="2383"/>
      <c r="B176" s="2280"/>
      <c r="C176" s="2280"/>
    </row>
    <row r="177" spans="1:3">
      <c r="A177" s="2383"/>
      <c r="B177" s="2280"/>
      <c r="C177" s="2280"/>
    </row>
    <row r="178" spans="1:3">
      <c r="A178" s="2383"/>
      <c r="B178" s="2280"/>
      <c r="C178" s="2280"/>
    </row>
    <row r="179" spans="1:3">
      <c r="A179" s="2383"/>
      <c r="B179" s="2280"/>
      <c r="C179" s="2280"/>
    </row>
    <row r="180" spans="1:3">
      <c r="A180" s="2383"/>
      <c r="B180" s="2280"/>
      <c r="C180" s="2280"/>
    </row>
    <row r="181" spans="1:3">
      <c r="A181" s="2383"/>
      <c r="B181" s="2280"/>
      <c r="C181" s="2280"/>
    </row>
    <row r="182" spans="1:3">
      <c r="A182" s="2383"/>
      <c r="B182" s="2280"/>
      <c r="C182" s="2280"/>
    </row>
    <row r="183" spans="1:3">
      <c r="A183" s="2383"/>
      <c r="B183" s="2280"/>
      <c r="C183" s="2280"/>
    </row>
    <row r="184" spans="1:3">
      <c r="A184" s="2383"/>
      <c r="B184" s="2280"/>
      <c r="C184" s="2280"/>
    </row>
    <row r="185" spans="1:3">
      <c r="A185" s="2383"/>
      <c r="B185" s="2280"/>
      <c r="C185" s="2280"/>
    </row>
    <row r="186" spans="1:3">
      <c r="A186" s="2383"/>
      <c r="B186" s="2280"/>
      <c r="C186" s="2280"/>
    </row>
    <row r="187" spans="1:3">
      <c r="A187" s="2383"/>
      <c r="B187" s="2280"/>
      <c r="C187" s="2280"/>
    </row>
    <row r="188" spans="1:3">
      <c r="A188" s="2383"/>
      <c r="B188" s="2280"/>
      <c r="C188" s="2280"/>
    </row>
    <row r="189" spans="1:3">
      <c r="A189" s="2383"/>
      <c r="B189" s="2280"/>
      <c r="C189" s="2280"/>
    </row>
    <row r="190" spans="1:3">
      <c r="A190" s="2383"/>
      <c r="B190" s="2280"/>
      <c r="C190" s="2280"/>
    </row>
    <row r="191" spans="1:3">
      <c r="A191" s="2383"/>
      <c r="B191" s="2280"/>
      <c r="C191" s="2280"/>
    </row>
    <row r="192" spans="1:3">
      <c r="A192" s="2383"/>
      <c r="B192" s="2280"/>
      <c r="C192" s="2280"/>
    </row>
    <row r="193" spans="1:3">
      <c r="A193" s="2383"/>
      <c r="B193" s="2280"/>
      <c r="C193" s="2280"/>
    </row>
    <row r="194" spans="1:3">
      <c r="A194" s="2383"/>
      <c r="B194" s="2280"/>
      <c r="C194" s="2280"/>
    </row>
    <row r="195" spans="1:3">
      <c r="A195" s="2383"/>
      <c r="B195" s="2280"/>
      <c r="C195" s="2280"/>
    </row>
    <row r="196" spans="1:3">
      <c r="A196" s="2383"/>
      <c r="B196" s="2280"/>
      <c r="C196" s="2280"/>
    </row>
    <row r="197" spans="1:3">
      <c r="A197" s="2383"/>
      <c r="B197" s="2280"/>
      <c r="C197" s="2280"/>
    </row>
    <row r="198" spans="1:3">
      <c r="A198" s="2383"/>
      <c r="B198" s="2280"/>
      <c r="C198" s="2280"/>
    </row>
    <row r="199" spans="1:3">
      <c r="A199" s="2383"/>
      <c r="B199" s="2280"/>
      <c r="C199" s="2280"/>
    </row>
    <row r="200" spans="1:3">
      <c r="A200" s="2383"/>
      <c r="B200" s="2280"/>
      <c r="C200" s="2280"/>
    </row>
    <row r="201" spans="1:3">
      <c r="A201" s="2383"/>
      <c r="B201" s="2280"/>
      <c r="C201" s="2280"/>
    </row>
    <row r="202" spans="1:3">
      <c r="A202" s="2383"/>
      <c r="B202" s="2280"/>
      <c r="C202" s="2280"/>
    </row>
    <row r="203" spans="1:3">
      <c r="A203" s="2383"/>
      <c r="B203" s="2280"/>
      <c r="C203" s="2280"/>
    </row>
    <row r="204" spans="1:3">
      <c r="A204" s="2383"/>
      <c r="B204" s="2280"/>
      <c r="C204" s="2280"/>
    </row>
    <row r="205" spans="1:3">
      <c r="A205" s="2383"/>
      <c r="B205" s="2280"/>
      <c r="C205" s="2280"/>
    </row>
    <row r="206" spans="1:3">
      <c r="A206" s="2383"/>
      <c r="B206" s="2280"/>
      <c r="C206" s="2280"/>
    </row>
    <row r="207" spans="1:3">
      <c r="A207" s="2383"/>
      <c r="B207" s="2280"/>
      <c r="C207" s="2280"/>
    </row>
    <row r="208" spans="1:3">
      <c r="A208" s="2383"/>
      <c r="B208" s="2280"/>
      <c r="C208" s="2280"/>
    </row>
    <row r="209" spans="1:3">
      <c r="A209" s="2383"/>
      <c r="B209" s="2280"/>
      <c r="C209" s="2280"/>
    </row>
    <row r="210" spans="1:3">
      <c r="A210" s="2383"/>
      <c r="B210" s="2280"/>
      <c r="C210" s="2280"/>
    </row>
    <row r="211" spans="1:3">
      <c r="A211" s="2383"/>
      <c r="B211" s="2280"/>
      <c r="C211" s="2280"/>
    </row>
    <row r="212" spans="1:3">
      <c r="A212" s="2383"/>
      <c r="B212" s="2280"/>
      <c r="C212" s="2280"/>
    </row>
    <row r="213" spans="1:3">
      <c r="A213" s="2383"/>
      <c r="B213" s="2280"/>
      <c r="C213" s="2280"/>
    </row>
    <row r="214" spans="1:3">
      <c r="A214" s="2383"/>
      <c r="B214" s="2280"/>
      <c r="C214" s="2280"/>
    </row>
    <row r="215" spans="1:3">
      <c r="A215" s="2383"/>
      <c r="B215" s="2280"/>
      <c r="C215" s="2280"/>
    </row>
    <row r="216" spans="1:3">
      <c r="A216" s="2383"/>
      <c r="B216" s="2280"/>
      <c r="C216" s="2280"/>
    </row>
    <row r="217" spans="1:3">
      <c r="A217" s="2383"/>
      <c r="B217" s="2280"/>
      <c r="C217" s="2280"/>
    </row>
    <row r="218" spans="1:3">
      <c r="A218" s="2383"/>
      <c r="B218" s="2280"/>
      <c r="C218" s="2280"/>
    </row>
    <row r="219" spans="1:3">
      <c r="A219" s="2383"/>
      <c r="B219" s="2280"/>
      <c r="C219" s="2280"/>
    </row>
    <row r="220" spans="1:3">
      <c r="A220" s="2383"/>
      <c r="B220" s="2280"/>
      <c r="C220" s="2280"/>
    </row>
    <row r="221" spans="1:3">
      <c r="A221" s="2383"/>
      <c r="B221" s="2280"/>
      <c r="C221" s="2280"/>
    </row>
    <row r="222" spans="1:3">
      <c r="A222" s="2383"/>
      <c r="B222" s="2280"/>
      <c r="C222" s="2280"/>
    </row>
    <row r="223" spans="1:3">
      <c r="A223" s="2383"/>
      <c r="B223" s="2280"/>
      <c r="C223" s="2280"/>
    </row>
    <row r="224" spans="1:3">
      <c r="A224" s="2383"/>
      <c r="B224" s="2280"/>
      <c r="C224" s="2280"/>
    </row>
    <row r="225" spans="1:3">
      <c r="A225" s="2383"/>
      <c r="B225" s="2280"/>
      <c r="C225" s="2280"/>
    </row>
    <row r="226" spans="1:3">
      <c r="A226" s="2383"/>
      <c r="B226" s="2280"/>
      <c r="C226" s="2280"/>
    </row>
    <row r="227" spans="1:3">
      <c r="A227" s="2383"/>
      <c r="B227" s="2280"/>
      <c r="C227" s="2280"/>
    </row>
    <row r="228" spans="1:3">
      <c r="A228" s="2383"/>
      <c r="B228" s="2280"/>
      <c r="C228" s="2280"/>
    </row>
    <row r="229" spans="1:3">
      <c r="A229" s="2383"/>
      <c r="B229" s="2280"/>
      <c r="C229" s="2280"/>
    </row>
    <row r="230" spans="1:3">
      <c r="A230" s="2383"/>
      <c r="B230" s="2280"/>
      <c r="C230" s="2280"/>
    </row>
    <row r="231" spans="1:3">
      <c r="A231" s="2383"/>
      <c r="B231" s="2280"/>
      <c r="C231" s="2280"/>
    </row>
    <row r="232" spans="1:3">
      <c r="A232" s="2383"/>
      <c r="B232" s="2280"/>
      <c r="C232" s="2280"/>
    </row>
    <row r="233" spans="1:3">
      <c r="A233" s="2383"/>
      <c r="B233" s="2280"/>
      <c r="C233" s="2280"/>
    </row>
    <row r="234" spans="1:3">
      <c r="A234" s="2383"/>
      <c r="B234" s="2280"/>
      <c r="C234" s="2280"/>
    </row>
    <row r="235" spans="1:3">
      <c r="A235" s="2383"/>
      <c r="B235" s="2280"/>
      <c r="C235" s="2280"/>
    </row>
    <row r="236" spans="1:3">
      <c r="A236" s="2383"/>
      <c r="B236" s="2280"/>
      <c r="C236" s="2280"/>
    </row>
    <row r="237" spans="1:3">
      <c r="A237" s="2383"/>
      <c r="B237" s="2280"/>
      <c r="C237" s="2280"/>
    </row>
    <row r="238" spans="1:3">
      <c r="A238" s="2383"/>
      <c r="B238" s="2280"/>
      <c r="C238" s="2280"/>
    </row>
    <row r="239" spans="1:3">
      <c r="A239" s="2383"/>
      <c r="B239" s="2280"/>
      <c r="C239" s="2280"/>
    </row>
    <row r="240" spans="1:3">
      <c r="A240" s="2383"/>
      <c r="B240" s="2280"/>
      <c r="C240" s="2280"/>
    </row>
    <row r="241" spans="1:3">
      <c r="A241" s="2383"/>
      <c r="B241" s="2280"/>
      <c r="C241" s="2280"/>
    </row>
    <row r="242" spans="1:3">
      <c r="A242" s="2383"/>
      <c r="B242" s="2280"/>
      <c r="C242" s="2280"/>
    </row>
    <row r="243" spans="1:3">
      <c r="A243" s="2383"/>
      <c r="B243" s="2280"/>
      <c r="C243" s="2280"/>
    </row>
    <row r="244" spans="1:3">
      <c r="A244" s="2383"/>
      <c r="B244" s="2280"/>
      <c r="C244" s="2280"/>
    </row>
    <row r="245" spans="1:3">
      <c r="A245" s="2383"/>
      <c r="B245" s="2280"/>
      <c r="C245" s="2280"/>
    </row>
    <row r="246" spans="1:3">
      <c r="A246" s="2383"/>
      <c r="B246" s="2280"/>
      <c r="C246" s="2280"/>
    </row>
    <row r="247" spans="1:3">
      <c r="A247" s="2383"/>
      <c r="B247" s="2280"/>
      <c r="C247" s="2280"/>
    </row>
    <row r="248" spans="1:3">
      <c r="A248" s="2383"/>
      <c r="B248" s="2280"/>
      <c r="C248" s="2280"/>
    </row>
    <row r="249" spans="1:3">
      <c r="A249" s="2383"/>
      <c r="B249" s="2280"/>
      <c r="C249" s="2280"/>
    </row>
    <row r="250" spans="1:3">
      <c r="A250" s="2383"/>
      <c r="B250" s="2280"/>
      <c r="C250" s="2280"/>
    </row>
    <row r="251" spans="1:3">
      <c r="A251" s="2383"/>
      <c r="B251" s="2280"/>
      <c r="C251" s="2280"/>
    </row>
    <row r="252" spans="1:3">
      <c r="A252" s="2383"/>
      <c r="B252" s="2280"/>
      <c r="C252" s="2280"/>
    </row>
    <row r="253" spans="1:3">
      <c r="A253" s="2383"/>
      <c r="B253" s="2280"/>
      <c r="C253" s="2280"/>
    </row>
    <row r="254" spans="1:3">
      <c r="A254" s="2383"/>
      <c r="B254" s="2280"/>
      <c r="C254" s="2280"/>
    </row>
    <row r="255" spans="1:3">
      <c r="A255" s="2383"/>
      <c r="B255" s="2280"/>
      <c r="C255" s="2280"/>
    </row>
    <row r="256" spans="1:3">
      <c r="A256" s="2383"/>
      <c r="B256" s="2280"/>
      <c r="C256" s="2280"/>
    </row>
    <row r="257" spans="1:3">
      <c r="A257" s="2383"/>
      <c r="B257" s="2280"/>
      <c r="C257" s="2280"/>
    </row>
    <row r="258" spans="1:3">
      <c r="A258" s="2383"/>
      <c r="B258" s="2280"/>
      <c r="C258" s="2280"/>
    </row>
    <row r="259" spans="1:3">
      <c r="A259" s="2383"/>
      <c r="B259" s="2280"/>
      <c r="C259" s="2280"/>
    </row>
    <row r="260" spans="1:3">
      <c r="A260" s="2383"/>
      <c r="B260" s="2280"/>
      <c r="C260" s="2280"/>
    </row>
    <row r="261" spans="1:3">
      <c r="A261" s="2383"/>
      <c r="B261" s="2280"/>
      <c r="C261" s="2280"/>
    </row>
    <row r="262" spans="1:3">
      <c r="A262" s="2383"/>
      <c r="B262" s="2280"/>
      <c r="C262" s="2280"/>
    </row>
    <row r="263" spans="1:3">
      <c r="A263" s="2383"/>
      <c r="B263" s="2280"/>
      <c r="C263" s="2280"/>
    </row>
    <row r="264" spans="1:3">
      <c r="A264" s="2383"/>
      <c r="B264" s="2280"/>
      <c r="C264" s="2280"/>
    </row>
    <row r="265" spans="1:3">
      <c r="A265" s="2383"/>
      <c r="B265" s="2280"/>
      <c r="C265" s="2280"/>
    </row>
    <row r="266" spans="1:3">
      <c r="A266" s="2383"/>
      <c r="B266" s="2280"/>
      <c r="C266" s="2280"/>
    </row>
    <row r="267" spans="1:3">
      <c r="A267" s="2383"/>
      <c r="B267" s="2280"/>
      <c r="C267" s="2280"/>
    </row>
    <row r="268" spans="1:3">
      <c r="A268" s="2383"/>
      <c r="B268" s="2280"/>
      <c r="C268" s="2280"/>
    </row>
    <row r="269" spans="1:3">
      <c r="A269" s="2383"/>
      <c r="B269" s="2280"/>
      <c r="C269" s="2280"/>
    </row>
    <row r="270" spans="1:3">
      <c r="A270" s="2383"/>
      <c r="B270" s="2280"/>
      <c r="C270" s="2280"/>
    </row>
    <row r="271" spans="1:3">
      <c r="A271" s="2383"/>
      <c r="B271" s="2280"/>
      <c r="C271" s="2280"/>
    </row>
    <row r="272" spans="1:3">
      <c r="A272" s="2383"/>
      <c r="B272" s="2280"/>
      <c r="C272" s="2280"/>
    </row>
    <row r="273" spans="1:3">
      <c r="A273" s="2383"/>
      <c r="B273" s="2280"/>
      <c r="C273" s="2280"/>
    </row>
    <row r="274" spans="1:3">
      <c r="A274" s="2383"/>
      <c r="B274" s="2280"/>
      <c r="C274" s="2280"/>
    </row>
    <row r="275" spans="1:3">
      <c r="A275" s="2383"/>
      <c r="B275" s="2280"/>
      <c r="C275" s="2280"/>
    </row>
    <row r="276" spans="1:3">
      <c r="A276" s="2383"/>
      <c r="B276" s="2280"/>
      <c r="C276" s="2280"/>
    </row>
    <row r="277" spans="1:3">
      <c r="A277" s="2383"/>
      <c r="B277" s="2280"/>
      <c r="C277" s="2280"/>
    </row>
    <row r="278" spans="1:3">
      <c r="A278" s="2383"/>
      <c r="B278" s="2280"/>
      <c r="C278" s="2280"/>
    </row>
    <row r="279" spans="1:3">
      <c r="A279" s="2383"/>
      <c r="B279" s="2280"/>
      <c r="C279" s="2280"/>
    </row>
    <row r="280" spans="1:3">
      <c r="A280" s="2383"/>
      <c r="B280" s="2280"/>
      <c r="C280" s="2280"/>
    </row>
    <row r="281" spans="1:3">
      <c r="A281" s="2383"/>
      <c r="B281" s="2280"/>
      <c r="C281" s="2280"/>
    </row>
    <row r="282" spans="1:3">
      <c r="A282" s="2383"/>
      <c r="B282" s="2280"/>
      <c r="C282" s="2280"/>
    </row>
    <row r="283" spans="1:3">
      <c r="A283" s="2383"/>
      <c r="B283" s="2280"/>
      <c r="C283" s="2280"/>
    </row>
    <row r="284" spans="1:3">
      <c r="A284" s="2383"/>
      <c r="B284" s="2280"/>
      <c r="C284" s="2280"/>
    </row>
    <row r="285" spans="1:3">
      <c r="A285" s="2383"/>
      <c r="B285" s="2280"/>
      <c r="C285" s="2280"/>
    </row>
    <row r="286" spans="1:3">
      <c r="A286" s="2383"/>
      <c r="B286" s="2280"/>
      <c r="C286" s="2280"/>
    </row>
    <row r="287" spans="1:3">
      <c r="A287" s="2383"/>
      <c r="B287" s="2280"/>
      <c r="C287" s="2280"/>
    </row>
    <row r="288" spans="1:3">
      <c r="A288" s="2383"/>
      <c r="B288" s="2280"/>
      <c r="C288" s="2280"/>
    </row>
    <row r="289" spans="1:3">
      <c r="A289" s="2383"/>
      <c r="B289" s="2280"/>
      <c r="C289" s="2280"/>
    </row>
    <row r="290" spans="1:3">
      <c r="A290" s="2383"/>
      <c r="B290" s="2280"/>
      <c r="C290" s="2280"/>
    </row>
    <row r="291" spans="1:3">
      <c r="A291" s="2383"/>
      <c r="B291" s="2280"/>
      <c r="C291" s="2280"/>
    </row>
    <row r="292" spans="1:3">
      <c r="A292" s="2383"/>
      <c r="B292" s="2280"/>
      <c r="C292" s="2280"/>
    </row>
    <row r="293" spans="1:3">
      <c r="A293" s="2383"/>
      <c r="B293" s="2280"/>
      <c r="C293" s="2280"/>
    </row>
    <row r="294" spans="1:3">
      <c r="A294" s="2383"/>
      <c r="B294" s="2280"/>
      <c r="C294" s="2280"/>
    </row>
    <row r="295" spans="1:3">
      <c r="A295" s="2383"/>
      <c r="B295" s="2280"/>
      <c r="C295" s="2280"/>
    </row>
    <row r="296" spans="1:3">
      <c r="A296" s="2383"/>
      <c r="B296" s="2280"/>
      <c r="C296" s="2280"/>
    </row>
    <row r="297" spans="1:3">
      <c r="A297" s="2383"/>
      <c r="B297" s="2280"/>
      <c r="C297" s="2280"/>
    </row>
    <row r="298" spans="1:3">
      <c r="A298" s="2383"/>
      <c r="B298" s="2280"/>
      <c r="C298" s="2280"/>
    </row>
    <row r="299" spans="1:3">
      <c r="A299" s="2383"/>
      <c r="B299" s="2280"/>
      <c r="C299" s="2280"/>
    </row>
    <row r="300" spans="1:3">
      <c r="A300" s="2383"/>
      <c r="B300" s="2280"/>
      <c r="C300" s="2280"/>
    </row>
    <row r="301" spans="1:3">
      <c r="A301" s="2383"/>
      <c r="B301" s="2280"/>
      <c r="C301" s="2280"/>
    </row>
    <row r="302" spans="1:3">
      <c r="A302" s="2383"/>
      <c r="B302" s="2280"/>
      <c r="C302" s="2280"/>
    </row>
    <row r="303" spans="1:3">
      <c r="A303" s="2383"/>
      <c r="B303" s="2280"/>
      <c r="C303" s="2280"/>
    </row>
    <row r="304" spans="1:3">
      <c r="A304" s="2383"/>
      <c r="B304" s="2280"/>
      <c r="C304" s="2280"/>
    </row>
    <row r="305" spans="1:3">
      <c r="A305" s="2383"/>
      <c r="B305" s="2280"/>
      <c r="C305" s="2280"/>
    </row>
    <row r="306" spans="1:3">
      <c r="A306" s="2383"/>
      <c r="B306" s="2280"/>
      <c r="C306" s="2280"/>
    </row>
    <row r="307" spans="1:3">
      <c r="A307" s="2383"/>
      <c r="B307" s="2280"/>
      <c r="C307" s="2280"/>
    </row>
    <row r="308" spans="1:3">
      <c r="A308" s="2383"/>
      <c r="B308" s="2280"/>
      <c r="C308" s="2280"/>
    </row>
    <row r="309" spans="1:3">
      <c r="A309" s="2383"/>
      <c r="B309" s="2280"/>
      <c r="C309" s="2280"/>
    </row>
    <row r="310" spans="1:3">
      <c r="A310" s="2383"/>
      <c r="B310" s="2280"/>
      <c r="C310" s="2280"/>
    </row>
    <row r="311" spans="1:3">
      <c r="A311" s="2383"/>
      <c r="B311" s="2280"/>
      <c r="C311" s="2280"/>
    </row>
    <row r="312" spans="1:3">
      <c r="A312" s="2383"/>
      <c r="B312" s="2280"/>
      <c r="C312" s="2280"/>
    </row>
    <row r="313" spans="1:3">
      <c r="A313" s="2383"/>
      <c r="B313" s="2280"/>
      <c r="C313" s="2280"/>
    </row>
    <row r="314" spans="1:3">
      <c r="A314" s="2383"/>
      <c r="B314" s="2280"/>
      <c r="C314" s="2280"/>
    </row>
    <row r="315" spans="1:3">
      <c r="A315" s="2383"/>
      <c r="B315" s="2280"/>
      <c r="C315" s="2280"/>
    </row>
    <row r="316" spans="1:3">
      <c r="A316" s="2383"/>
      <c r="B316" s="2280"/>
      <c r="C316" s="2280"/>
    </row>
    <row r="317" spans="1:3">
      <c r="A317" s="2383"/>
      <c r="B317" s="2280"/>
      <c r="C317" s="2280"/>
    </row>
    <row r="318" spans="1:3">
      <c r="A318" s="2383"/>
      <c r="B318" s="2280"/>
      <c r="C318" s="2280"/>
    </row>
    <row r="319" spans="1:3">
      <c r="A319" s="2383"/>
      <c r="B319" s="2280"/>
      <c r="C319" s="2280"/>
    </row>
    <row r="320" spans="1:3">
      <c r="A320" s="2383"/>
      <c r="B320" s="2280"/>
      <c r="C320" s="2280"/>
    </row>
    <row r="321" spans="1:3">
      <c r="A321" s="2383"/>
      <c r="B321" s="2280"/>
      <c r="C321" s="2280"/>
    </row>
    <row r="322" spans="1:3">
      <c r="A322" s="2383"/>
      <c r="B322" s="2280"/>
      <c r="C322" s="2280"/>
    </row>
    <row r="323" spans="1:3">
      <c r="A323" s="2383"/>
      <c r="B323" s="2280"/>
      <c r="C323" s="2280"/>
    </row>
    <row r="324" spans="1:3">
      <c r="A324" s="2383"/>
      <c r="B324" s="2280"/>
      <c r="C324" s="2280"/>
    </row>
    <row r="325" spans="1:3">
      <c r="A325" s="2383"/>
      <c r="B325" s="2280"/>
      <c r="C325" s="2280"/>
    </row>
    <row r="326" spans="1:3">
      <c r="A326" s="2383"/>
      <c r="B326" s="2280"/>
      <c r="C326" s="2280"/>
    </row>
    <row r="327" spans="1:3">
      <c r="A327" s="2383"/>
      <c r="B327" s="2280"/>
      <c r="C327" s="2280"/>
    </row>
    <row r="328" spans="1:3">
      <c r="A328" s="2383"/>
      <c r="B328" s="2280"/>
      <c r="C328" s="2280"/>
    </row>
    <row r="329" spans="1:3">
      <c r="A329" s="2383"/>
      <c r="B329" s="2280"/>
      <c r="C329" s="2280"/>
    </row>
    <row r="330" spans="1:3">
      <c r="A330" s="2383"/>
      <c r="B330" s="2280"/>
      <c r="C330" s="2280"/>
    </row>
    <row r="331" spans="1:3">
      <c r="A331" s="2383"/>
      <c r="B331" s="2280"/>
      <c r="C331" s="2280"/>
    </row>
    <row r="332" spans="1:3">
      <c r="A332" s="2383"/>
      <c r="B332" s="2280"/>
      <c r="C332" s="2280"/>
    </row>
    <row r="333" spans="1:3">
      <c r="A333" s="2383"/>
      <c r="B333" s="2280"/>
      <c r="C333" s="2280"/>
    </row>
    <row r="334" spans="1:3">
      <c r="A334" s="2383"/>
      <c r="B334" s="2280"/>
      <c r="C334" s="2280"/>
    </row>
    <row r="335" spans="1:3">
      <c r="A335" s="2383"/>
      <c r="B335" s="2280"/>
      <c r="C335" s="2280"/>
    </row>
    <row r="336" spans="1:3">
      <c r="A336" s="2383"/>
      <c r="B336" s="2280"/>
      <c r="C336" s="2280"/>
    </row>
    <row r="337" spans="1:3">
      <c r="A337" s="2383"/>
      <c r="B337" s="2280"/>
      <c r="C337" s="2280"/>
    </row>
    <row r="338" spans="1:3">
      <c r="A338" s="2383"/>
      <c r="B338" s="2280"/>
      <c r="C338" s="2280"/>
    </row>
    <row r="339" spans="1:3">
      <c r="A339" s="2383"/>
      <c r="B339" s="2280"/>
      <c r="C339" s="2280"/>
    </row>
    <row r="340" spans="1:3">
      <c r="A340" s="2383"/>
      <c r="B340" s="2280"/>
      <c r="C340" s="2280"/>
    </row>
    <row r="341" spans="1:3">
      <c r="A341" s="2383"/>
      <c r="B341" s="2280"/>
      <c r="C341" s="2280"/>
    </row>
    <row r="342" spans="1:3">
      <c r="A342" s="2383"/>
      <c r="B342" s="2280"/>
      <c r="C342" s="2280"/>
    </row>
    <row r="343" spans="1:3">
      <c r="A343" s="2383"/>
      <c r="B343" s="2280"/>
      <c r="C343" s="2280"/>
    </row>
    <row r="344" spans="1:3">
      <c r="A344" s="2383"/>
      <c r="B344" s="2280"/>
      <c r="C344" s="2280"/>
    </row>
    <row r="345" spans="1:3">
      <c r="A345" s="2383"/>
      <c r="B345" s="2280"/>
      <c r="C345" s="2280"/>
    </row>
    <row r="346" spans="1:3">
      <c r="A346" s="2383"/>
      <c r="B346" s="2280"/>
      <c r="C346" s="2280"/>
    </row>
    <row r="347" spans="1:3">
      <c r="A347" s="2383"/>
      <c r="B347" s="2280"/>
      <c r="C347" s="2280"/>
    </row>
    <row r="348" spans="1:3">
      <c r="A348" s="2383"/>
      <c r="B348" s="2280"/>
      <c r="C348" s="2280"/>
    </row>
    <row r="349" spans="1:3">
      <c r="A349" s="2383"/>
      <c r="B349" s="2280"/>
      <c r="C349" s="2280"/>
    </row>
    <row r="350" spans="1:3">
      <c r="A350" s="2383"/>
      <c r="B350" s="2280"/>
      <c r="C350" s="2280"/>
    </row>
    <row r="351" spans="1:3">
      <c r="A351" s="2383"/>
      <c r="B351" s="2280"/>
      <c r="C351" s="2280"/>
    </row>
    <row r="352" spans="1:3">
      <c r="A352" s="2383"/>
      <c r="B352" s="2280"/>
      <c r="C352" s="2280"/>
    </row>
    <row r="353" spans="1:3">
      <c r="A353" s="2383"/>
      <c r="B353" s="2280"/>
      <c r="C353" s="2280"/>
    </row>
    <row r="354" spans="1:3">
      <c r="A354" s="2383"/>
      <c r="B354" s="2280"/>
      <c r="C354" s="2280"/>
    </row>
    <row r="355" spans="1:3">
      <c r="A355" s="2383"/>
      <c r="B355" s="2280"/>
      <c r="C355" s="2280"/>
    </row>
    <row r="356" spans="1:3">
      <c r="A356" s="2383"/>
      <c r="B356" s="2280"/>
      <c r="C356" s="2280"/>
    </row>
    <row r="357" spans="1:3">
      <c r="A357" s="2383"/>
      <c r="B357" s="2280"/>
      <c r="C357" s="2280"/>
    </row>
    <row r="358" spans="1:3">
      <c r="A358" s="2383"/>
      <c r="B358" s="2280"/>
      <c r="C358" s="2280"/>
    </row>
    <row r="359" spans="1:3">
      <c r="A359" s="2383"/>
      <c r="B359" s="2280"/>
      <c r="C359" s="2280"/>
    </row>
    <row r="360" spans="1:3">
      <c r="A360" s="2383"/>
      <c r="B360" s="2280"/>
      <c r="C360" s="2280"/>
    </row>
    <row r="361" spans="1:3">
      <c r="A361" s="2383"/>
      <c r="B361" s="2280"/>
      <c r="C361" s="2280"/>
    </row>
    <row r="362" spans="1:3">
      <c r="A362" s="2383"/>
      <c r="B362" s="2280"/>
      <c r="C362" s="2280"/>
    </row>
    <row r="363" spans="1:3">
      <c r="A363" s="2383"/>
      <c r="B363" s="2280"/>
      <c r="C363" s="2280"/>
    </row>
    <row r="364" spans="1:3">
      <c r="A364" s="2383"/>
      <c r="B364" s="2280"/>
      <c r="C364" s="2280"/>
    </row>
    <row r="365" spans="1:3">
      <c r="A365" s="2383"/>
      <c r="B365" s="2280"/>
      <c r="C365" s="2280"/>
    </row>
    <row r="366" spans="1:3">
      <c r="A366" s="2383"/>
      <c r="B366" s="2280"/>
      <c r="C366" s="2280"/>
    </row>
    <row r="367" spans="1:3">
      <c r="A367" s="2383"/>
      <c r="B367" s="2280"/>
      <c r="C367" s="2280"/>
    </row>
    <row r="368" spans="1:3">
      <c r="A368" s="2383"/>
      <c r="B368" s="2280"/>
      <c r="C368" s="2280"/>
    </row>
    <row r="369" spans="1:3">
      <c r="A369" s="2383"/>
      <c r="B369" s="2280"/>
      <c r="C369" s="2280"/>
    </row>
    <row r="370" spans="1:3">
      <c r="A370" s="2383"/>
      <c r="B370" s="2280"/>
      <c r="C370" s="2280"/>
    </row>
    <row r="371" spans="1:3">
      <c r="A371" s="2383"/>
      <c r="B371" s="2280"/>
      <c r="C371" s="2280"/>
    </row>
    <row r="372" spans="1:3">
      <c r="A372" s="2383"/>
      <c r="B372" s="2280"/>
      <c r="C372" s="2280"/>
    </row>
    <row r="373" spans="1:3">
      <c r="A373" s="2383"/>
      <c r="B373" s="2280"/>
      <c r="C373" s="2280"/>
    </row>
    <row r="374" spans="1:3">
      <c r="A374" s="2383"/>
      <c r="B374" s="2280"/>
      <c r="C374" s="2280"/>
    </row>
    <row r="375" spans="1:3">
      <c r="A375" s="2383"/>
      <c r="B375" s="2280"/>
      <c r="C375" s="2280"/>
    </row>
    <row r="376" spans="1:3">
      <c r="A376" s="2383"/>
      <c r="B376" s="2280"/>
      <c r="C376" s="2280"/>
    </row>
    <row r="377" spans="1:3">
      <c r="A377" s="2383"/>
      <c r="B377" s="2280"/>
      <c r="C377" s="2280"/>
    </row>
    <row r="378" spans="1:3">
      <c r="A378" s="2383"/>
      <c r="B378" s="2280"/>
      <c r="C378" s="2280"/>
    </row>
    <row r="379" spans="1:3">
      <c r="A379" s="2383"/>
      <c r="B379" s="2280"/>
      <c r="C379" s="2280"/>
    </row>
    <row r="380" spans="1:3">
      <c r="A380" s="2383"/>
      <c r="B380" s="2280"/>
      <c r="C380" s="2280"/>
    </row>
    <row r="381" spans="1:3">
      <c r="A381" s="2383"/>
      <c r="B381" s="2280"/>
      <c r="C381" s="2280"/>
    </row>
    <row r="382" spans="1:3">
      <c r="A382" s="2383"/>
      <c r="B382" s="2280"/>
      <c r="C382" s="2280"/>
    </row>
    <row r="383" spans="1:3">
      <c r="A383" s="2383"/>
      <c r="B383" s="2280"/>
      <c r="C383" s="2280"/>
    </row>
    <row r="384" spans="1:3">
      <c r="A384" s="2383"/>
      <c r="B384" s="2280"/>
      <c r="C384" s="2280"/>
    </row>
    <row r="385" spans="1:3">
      <c r="A385" s="2383"/>
      <c r="B385" s="2280"/>
      <c r="C385" s="2280"/>
    </row>
    <row r="386" spans="1:3">
      <c r="A386" s="2383"/>
      <c r="B386" s="2280"/>
      <c r="C386" s="2280"/>
    </row>
    <row r="387" spans="1:3">
      <c r="A387" s="2383"/>
      <c r="B387" s="2280"/>
      <c r="C387" s="2280"/>
    </row>
    <row r="388" spans="1:3">
      <c r="A388" s="2383"/>
      <c r="B388" s="2280"/>
      <c r="C388" s="2280"/>
    </row>
    <row r="389" spans="1:3">
      <c r="A389" s="2383"/>
      <c r="B389" s="2280"/>
      <c r="C389" s="2280"/>
    </row>
    <row r="390" spans="1:3">
      <c r="A390" s="2383"/>
      <c r="B390" s="2280"/>
      <c r="C390" s="2280"/>
    </row>
    <row r="391" spans="1:3">
      <c r="A391" s="2383"/>
      <c r="B391" s="2280"/>
      <c r="C391" s="2280"/>
    </row>
    <row r="392" spans="1:3">
      <c r="A392" s="2383"/>
      <c r="B392" s="2280"/>
      <c r="C392" s="2280"/>
    </row>
    <row r="393" spans="1:3">
      <c r="A393" s="2383"/>
      <c r="B393" s="2280"/>
      <c r="C393" s="2280"/>
    </row>
    <row r="394" spans="1:3">
      <c r="A394" s="2383"/>
      <c r="B394" s="2280"/>
      <c r="C394" s="2280"/>
    </row>
    <row r="395" spans="1:3">
      <c r="A395" s="2383"/>
      <c r="B395" s="2280"/>
      <c r="C395" s="2280"/>
    </row>
    <row r="396" spans="1:3">
      <c r="A396" s="2383"/>
      <c r="B396" s="2280"/>
      <c r="C396" s="2280"/>
    </row>
    <row r="397" spans="1:3">
      <c r="A397" s="2383"/>
      <c r="B397" s="2280"/>
      <c r="C397" s="2280"/>
    </row>
    <row r="398" spans="1:3">
      <c r="A398" s="2383"/>
      <c r="B398" s="2280"/>
      <c r="C398" s="2280"/>
    </row>
    <row r="399" spans="1:3">
      <c r="A399" s="2383"/>
      <c r="B399" s="2280"/>
      <c r="C399" s="2280"/>
    </row>
    <row r="400" spans="1:3">
      <c r="A400" s="2383"/>
      <c r="B400" s="2280"/>
      <c r="C400" s="2280"/>
    </row>
    <row r="401" spans="1:3">
      <c r="A401" s="2383"/>
      <c r="B401" s="2280"/>
      <c r="C401" s="2280"/>
    </row>
    <row r="402" spans="1:3">
      <c r="A402" s="2383"/>
      <c r="B402" s="2280"/>
      <c r="C402" s="2280"/>
    </row>
    <row r="403" spans="1:3">
      <c r="A403" s="2383"/>
      <c r="B403" s="2280"/>
      <c r="C403" s="2280"/>
    </row>
    <row r="404" spans="1:3">
      <c r="A404" s="2383"/>
      <c r="B404" s="2280"/>
      <c r="C404" s="2280"/>
    </row>
    <row r="405" spans="1:3">
      <c r="A405" s="2383"/>
      <c r="B405" s="2280"/>
      <c r="C405" s="2280"/>
    </row>
    <row r="406" spans="1:3">
      <c r="A406" s="2383"/>
      <c r="B406" s="2280"/>
      <c r="C406" s="2280"/>
    </row>
    <row r="407" spans="1:3">
      <c r="A407" s="2383"/>
      <c r="B407" s="2280"/>
      <c r="C407" s="2280"/>
    </row>
    <row r="408" spans="1:3">
      <c r="A408" s="2383"/>
      <c r="B408" s="2280"/>
      <c r="C408" s="2280"/>
    </row>
    <row r="409" spans="1:3">
      <c r="A409" s="2383"/>
      <c r="B409" s="2280"/>
      <c r="C409" s="2280"/>
    </row>
    <row r="410" spans="1:3">
      <c r="A410" s="2383"/>
      <c r="B410" s="2280"/>
      <c r="C410" s="2280"/>
    </row>
    <row r="411" spans="1:3">
      <c r="A411" s="2383"/>
      <c r="B411" s="2280"/>
      <c r="C411" s="2280"/>
    </row>
    <row r="412" spans="1:3">
      <c r="A412" s="2383"/>
      <c r="B412" s="2280"/>
      <c r="C412" s="2280"/>
    </row>
    <row r="413" spans="1:3">
      <c r="A413" s="2383"/>
      <c r="B413" s="2280"/>
      <c r="C413" s="2280"/>
    </row>
    <row r="414" spans="1:3">
      <c r="A414" s="2383"/>
      <c r="B414" s="2280"/>
      <c r="C414" s="2280"/>
    </row>
    <row r="415" spans="1:3">
      <c r="A415" s="2383"/>
      <c r="B415" s="2280"/>
      <c r="C415" s="2280"/>
    </row>
    <row r="416" spans="1:3">
      <c r="A416" s="2383"/>
      <c r="B416" s="2280"/>
      <c r="C416" s="2280"/>
    </row>
    <row r="417" spans="1:3">
      <c r="A417" s="2383"/>
      <c r="B417" s="2280"/>
      <c r="C417" s="2280"/>
    </row>
    <row r="418" spans="1:3">
      <c r="A418" s="2383"/>
      <c r="B418" s="2280"/>
      <c r="C418" s="2280"/>
    </row>
    <row r="419" spans="1:3">
      <c r="A419" s="2383"/>
      <c r="B419" s="2280"/>
      <c r="C419" s="2280"/>
    </row>
    <row r="420" spans="1:3">
      <c r="A420" s="2383"/>
      <c r="B420" s="2280"/>
      <c r="C420" s="2280"/>
    </row>
    <row r="421" spans="1:3">
      <c r="A421" s="2383"/>
      <c r="B421" s="2280"/>
      <c r="C421" s="2280"/>
    </row>
    <row r="422" spans="1:3">
      <c r="A422" s="2383"/>
      <c r="B422" s="2280"/>
      <c r="C422" s="2280"/>
    </row>
    <row r="423" spans="1:3">
      <c r="A423" s="2383"/>
      <c r="B423" s="2280"/>
      <c r="C423" s="2280"/>
    </row>
    <row r="424" spans="1:3">
      <c r="A424" s="2383"/>
      <c r="B424" s="2280"/>
      <c r="C424" s="2280"/>
    </row>
    <row r="425" spans="1:3">
      <c r="A425" s="2383"/>
      <c r="B425" s="2280"/>
      <c r="C425" s="2280"/>
    </row>
    <row r="426" spans="1:3">
      <c r="A426" s="2383"/>
      <c r="B426" s="2280"/>
      <c r="C426" s="2280"/>
    </row>
    <row r="427" spans="1:3">
      <c r="A427" s="2383"/>
      <c r="B427" s="2280"/>
      <c r="C427" s="2280"/>
    </row>
    <row r="428" spans="1:3">
      <c r="A428" s="2383"/>
      <c r="B428" s="2280"/>
      <c r="C428" s="2280"/>
    </row>
    <row r="429" spans="1:3">
      <c r="A429" s="2383"/>
      <c r="B429" s="2280"/>
      <c r="C429" s="2280"/>
    </row>
    <row r="430" spans="1:3">
      <c r="A430" s="2383"/>
      <c r="B430" s="2280"/>
      <c r="C430" s="2280"/>
    </row>
    <row r="431" spans="1:3">
      <c r="A431" s="2383"/>
      <c r="B431" s="2280"/>
      <c r="C431" s="2280"/>
    </row>
    <row r="432" spans="1:3">
      <c r="A432" s="2383"/>
      <c r="B432" s="2280"/>
      <c r="C432" s="2280"/>
    </row>
    <row r="433" spans="1:3">
      <c r="A433" s="2383"/>
      <c r="B433" s="2280"/>
      <c r="C433" s="2280"/>
    </row>
    <row r="434" spans="1:3">
      <c r="A434" s="2383"/>
      <c r="B434" s="2280"/>
      <c r="C434" s="2280"/>
    </row>
    <row r="435" spans="1:3">
      <c r="A435" s="2383"/>
      <c r="B435" s="2280"/>
      <c r="C435" s="2280"/>
    </row>
    <row r="436" spans="1:3">
      <c r="A436" s="2383"/>
      <c r="B436" s="2280"/>
      <c r="C436" s="2280"/>
    </row>
    <row r="437" spans="1:3">
      <c r="A437" s="2383"/>
      <c r="B437" s="2280"/>
      <c r="C437" s="2280"/>
    </row>
    <row r="438" spans="1:3">
      <c r="A438" s="2383"/>
      <c r="B438" s="2280"/>
      <c r="C438" s="2280"/>
    </row>
    <row r="439" spans="1:3">
      <c r="A439" s="2383"/>
      <c r="B439" s="2280"/>
      <c r="C439" s="2280"/>
    </row>
    <row r="440" spans="1:3">
      <c r="A440" s="2383"/>
      <c r="B440" s="2280"/>
      <c r="C440" s="2280"/>
    </row>
    <row r="441" spans="1:3">
      <c r="A441" s="2383"/>
      <c r="B441" s="2280"/>
      <c r="C441" s="2280"/>
    </row>
    <row r="442" spans="1:3">
      <c r="A442" s="2383"/>
      <c r="B442" s="2280"/>
      <c r="C442" s="2280"/>
    </row>
    <row r="443" spans="1:3">
      <c r="A443" s="2383"/>
      <c r="B443" s="2280"/>
      <c r="C443" s="2280"/>
    </row>
    <row r="444" spans="1:3">
      <c r="A444" s="2383"/>
      <c r="B444" s="2280"/>
      <c r="C444" s="2280"/>
    </row>
    <row r="445" spans="1:3">
      <c r="A445" s="2383"/>
      <c r="B445" s="2280"/>
      <c r="C445" s="2280"/>
    </row>
    <row r="446" spans="1:3">
      <c r="A446" s="2383"/>
      <c r="B446" s="2280"/>
      <c r="C446" s="2280"/>
    </row>
    <row r="447" spans="1:3">
      <c r="A447" s="2383"/>
      <c r="B447" s="2280"/>
      <c r="C447" s="2280"/>
    </row>
    <row r="448" spans="1:3">
      <c r="A448" s="2383"/>
      <c r="B448" s="2280"/>
      <c r="C448" s="2280"/>
    </row>
    <row r="449" spans="1:3">
      <c r="A449" s="2383"/>
      <c r="B449" s="2280"/>
      <c r="C449" s="2280"/>
    </row>
    <row r="450" spans="1:3">
      <c r="A450" s="2383"/>
      <c r="B450" s="2280"/>
      <c r="C450" s="2280"/>
    </row>
    <row r="451" spans="1:3">
      <c r="A451" s="2383"/>
      <c r="B451" s="2280"/>
      <c r="C451" s="2280"/>
    </row>
    <row r="452" spans="1:3">
      <c r="A452" s="2383"/>
      <c r="B452" s="2280"/>
      <c r="C452" s="2280"/>
    </row>
    <row r="453" spans="1:3">
      <c r="A453" s="2383"/>
      <c r="B453" s="2280"/>
      <c r="C453" s="2280"/>
    </row>
    <row r="454" spans="1:3">
      <c r="A454" s="2383"/>
      <c r="B454" s="2280"/>
      <c r="C454" s="2280"/>
    </row>
    <row r="455" spans="1:3">
      <c r="A455" s="2383"/>
      <c r="B455" s="2280"/>
      <c r="C455" s="2280"/>
    </row>
    <row r="456" spans="1:3">
      <c r="A456" s="2383"/>
      <c r="B456" s="2280"/>
      <c r="C456" s="2280"/>
    </row>
    <row r="457" spans="1:3">
      <c r="A457" s="2383"/>
      <c r="B457" s="2280"/>
      <c r="C457" s="2280"/>
    </row>
    <row r="458" spans="1:3">
      <c r="A458" s="2383"/>
      <c r="B458" s="2280"/>
      <c r="C458" s="2280"/>
    </row>
    <row r="459" spans="1:3">
      <c r="A459" s="2383"/>
      <c r="B459" s="2280"/>
      <c r="C459" s="2280"/>
    </row>
    <row r="460" spans="1:3">
      <c r="A460" s="2383"/>
      <c r="B460" s="2280"/>
      <c r="C460" s="2280"/>
    </row>
    <row r="461" spans="1:3">
      <c r="A461" s="2383"/>
      <c r="B461" s="2280"/>
      <c r="C461" s="2280"/>
    </row>
    <row r="462" spans="1:3">
      <c r="A462" s="2556"/>
      <c r="B462" s="2556"/>
      <c r="C462" s="2556"/>
    </row>
  </sheetData>
  <mergeCells count="427">
    <mergeCell ref="A1:G1"/>
    <mergeCell ref="A3:G3"/>
    <mergeCell ref="A21:G21"/>
    <mergeCell ref="A39:G39"/>
    <mergeCell ref="A40:G40"/>
    <mergeCell ref="A41:G41"/>
    <mergeCell ref="A48:C48"/>
    <mergeCell ref="A49:C49"/>
    <mergeCell ref="A50:C50"/>
    <mergeCell ref="A51:C51"/>
    <mergeCell ref="A52:C52"/>
    <mergeCell ref="A53:C53"/>
    <mergeCell ref="A42:G42"/>
    <mergeCell ref="A43:G43"/>
    <mergeCell ref="A44:G44"/>
    <mergeCell ref="A45:C45"/>
    <mergeCell ref="A46:C46"/>
    <mergeCell ref="A47:C47"/>
    <mergeCell ref="A60:C60"/>
    <mergeCell ref="A61:C61"/>
    <mergeCell ref="A62:C62"/>
    <mergeCell ref="A63:C63"/>
    <mergeCell ref="A64:C64"/>
    <mergeCell ref="A65:C65"/>
    <mergeCell ref="A54:C54"/>
    <mergeCell ref="A55:C55"/>
    <mergeCell ref="A56:C56"/>
    <mergeCell ref="A57:C57"/>
    <mergeCell ref="A58:C58"/>
    <mergeCell ref="A59:C59"/>
    <mergeCell ref="A72:C72"/>
    <mergeCell ref="A73:C73"/>
    <mergeCell ref="A74:C74"/>
    <mergeCell ref="A75:C75"/>
    <mergeCell ref="A76:C76"/>
    <mergeCell ref="A77:C77"/>
    <mergeCell ref="A66:C66"/>
    <mergeCell ref="A67:C67"/>
    <mergeCell ref="A68:C68"/>
    <mergeCell ref="A69:C69"/>
    <mergeCell ref="A70:C70"/>
    <mergeCell ref="A71:C71"/>
    <mergeCell ref="A84:C84"/>
    <mergeCell ref="A85:C85"/>
    <mergeCell ref="A86:C86"/>
    <mergeCell ref="A87:C87"/>
    <mergeCell ref="A88:C88"/>
    <mergeCell ref="A89:C89"/>
    <mergeCell ref="A78:C78"/>
    <mergeCell ref="A79:C79"/>
    <mergeCell ref="A80:C80"/>
    <mergeCell ref="A81:C81"/>
    <mergeCell ref="A82:C82"/>
    <mergeCell ref="A83:C83"/>
    <mergeCell ref="A96:C96"/>
    <mergeCell ref="A97:C97"/>
    <mergeCell ref="A98:C98"/>
    <mergeCell ref="A99:C99"/>
    <mergeCell ref="A100:C100"/>
    <mergeCell ref="A101:C101"/>
    <mergeCell ref="A90:C90"/>
    <mergeCell ref="A91:C91"/>
    <mergeCell ref="A92:C92"/>
    <mergeCell ref="A93:C93"/>
    <mergeCell ref="A94:C94"/>
    <mergeCell ref="A95:C95"/>
    <mergeCell ref="A108:C108"/>
    <mergeCell ref="A109:C109"/>
    <mergeCell ref="A110:C110"/>
    <mergeCell ref="A111:C111"/>
    <mergeCell ref="A112:C112"/>
    <mergeCell ref="A113:C113"/>
    <mergeCell ref="A102:C102"/>
    <mergeCell ref="A103:C103"/>
    <mergeCell ref="A104:C104"/>
    <mergeCell ref="A105:C105"/>
    <mergeCell ref="A106:C106"/>
    <mergeCell ref="A107:C107"/>
    <mergeCell ref="A120:C120"/>
    <mergeCell ref="A121:C121"/>
    <mergeCell ref="A122:C122"/>
    <mergeCell ref="A123:C123"/>
    <mergeCell ref="A124:C124"/>
    <mergeCell ref="A125:C125"/>
    <mergeCell ref="A114:C114"/>
    <mergeCell ref="A115:C115"/>
    <mergeCell ref="A116:C116"/>
    <mergeCell ref="A117:C117"/>
    <mergeCell ref="A118:C118"/>
    <mergeCell ref="A119:C119"/>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56:C156"/>
    <mergeCell ref="A157:C157"/>
    <mergeCell ref="A158:C158"/>
    <mergeCell ref="A159:C159"/>
    <mergeCell ref="A160:C160"/>
    <mergeCell ref="A161:C161"/>
    <mergeCell ref="A150:C150"/>
    <mergeCell ref="A151:C151"/>
    <mergeCell ref="A152:C152"/>
    <mergeCell ref="A153:C153"/>
    <mergeCell ref="A154:C154"/>
    <mergeCell ref="A155:C155"/>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C189"/>
    <mergeCell ref="A190:C190"/>
    <mergeCell ref="A191:C191"/>
    <mergeCell ref="A204:C204"/>
    <mergeCell ref="A205:C205"/>
    <mergeCell ref="A206:C206"/>
    <mergeCell ref="A207:C207"/>
    <mergeCell ref="A208:C208"/>
    <mergeCell ref="A209:C209"/>
    <mergeCell ref="A198:C198"/>
    <mergeCell ref="A199:C199"/>
    <mergeCell ref="A200:C200"/>
    <mergeCell ref="A201:C201"/>
    <mergeCell ref="A202:C202"/>
    <mergeCell ref="A203:C203"/>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64:C264"/>
    <mergeCell ref="A265:C265"/>
    <mergeCell ref="A266:C266"/>
    <mergeCell ref="A267:C267"/>
    <mergeCell ref="A268:C268"/>
    <mergeCell ref="A269:C269"/>
    <mergeCell ref="A258:C258"/>
    <mergeCell ref="A259:C259"/>
    <mergeCell ref="A260:C260"/>
    <mergeCell ref="A261:C261"/>
    <mergeCell ref="A262:C262"/>
    <mergeCell ref="A263:C263"/>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88:C288"/>
    <mergeCell ref="A289:C289"/>
    <mergeCell ref="A290:C290"/>
    <mergeCell ref="A291:C291"/>
    <mergeCell ref="A292:C292"/>
    <mergeCell ref="A293:C293"/>
    <mergeCell ref="A282:C282"/>
    <mergeCell ref="A283:C283"/>
    <mergeCell ref="A284:C284"/>
    <mergeCell ref="A285:C285"/>
    <mergeCell ref="A286:C286"/>
    <mergeCell ref="A287:C287"/>
    <mergeCell ref="A300:C300"/>
    <mergeCell ref="A301:C301"/>
    <mergeCell ref="A302:C302"/>
    <mergeCell ref="A303:C303"/>
    <mergeCell ref="A304:C304"/>
    <mergeCell ref="A305:C305"/>
    <mergeCell ref="A294:C294"/>
    <mergeCell ref="A295:C295"/>
    <mergeCell ref="A296:C296"/>
    <mergeCell ref="A297:C297"/>
    <mergeCell ref="A298:C298"/>
    <mergeCell ref="A299:C299"/>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36:C336"/>
    <mergeCell ref="A337:C337"/>
    <mergeCell ref="A338:C338"/>
    <mergeCell ref="A339:C339"/>
    <mergeCell ref="A340:C340"/>
    <mergeCell ref="A341:C341"/>
    <mergeCell ref="A330:C330"/>
    <mergeCell ref="A331:C331"/>
    <mergeCell ref="A332:C332"/>
    <mergeCell ref="A333:C333"/>
    <mergeCell ref="A334:C334"/>
    <mergeCell ref="A335:C335"/>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72:C372"/>
    <mergeCell ref="A373:C373"/>
    <mergeCell ref="A374:C374"/>
    <mergeCell ref="A375:C375"/>
    <mergeCell ref="A376:C376"/>
    <mergeCell ref="A377:C377"/>
    <mergeCell ref="A366:C366"/>
    <mergeCell ref="A367:C367"/>
    <mergeCell ref="A368:C368"/>
    <mergeCell ref="A369:C369"/>
    <mergeCell ref="A370:C370"/>
    <mergeCell ref="A371:C371"/>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96:C396"/>
    <mergeCell ref="A397:C397"/>
    <mergeCell ref="A398:C398"/>
    <mergeCell ref="A399:C399"/>
    <mergeCell ref="A400:C400"/>
    <mergeCell ref="A401:C401"/>
    <mergeCell ref="A390:C390"/>
    <mergeCell ref="A391:C391"/>
    <mergeCell ref="A392:C392"/>
    <mergeCell ref="A393:C393"/>
    <mergeCell ref="A394:C394"/>
    <mergeCell ref="A395:C395"/>
    <mergeCell ref="A408:C408"/>
    <mergeCell ref="A409:C409"/>
    <mergeCell ref="A410:C410"/>
    <mergeCell ref="A411:C411"/>
    <mergeCell ref="A412:C412"/>
    <mergeCell ref="A413:C413"/>
    <mergeCell ref="A402:C402"/>
    <mergeCell ref="A403:C403"/>
    <mergeCell ref="A404:C404"/>
    <mergeCell ref="A405:C405"/>
    <mergeCell ref="A406:C406"/>
    <mergeCell ref="A407:C407"/>
    <mergeCell ref="A420:C420"/>
    <mergeCell ref="A421:C421"/>
    <mergeCell ref="A422:C422"/>
    <mergeCell ref="A423:C423"/>
    <mergeCell ref="A424:C424"/>
    <mergeCell ref="A425:C425"/>
    <mergeCell ref="A414:C414"/>
    <mergeCell ref="A415:C415"/>
    <mergeCell ref="A416:C416"/>
    <mergeCell ref="A417:C417"/>
    <mergeCell ref="A418:C418"/>
    <mergeCell ref="A419:C419"/>
    <mergeCell ref="A432:C432"/>
    <mergeCell ref="A433:C433"/>
    <mergeCell ref="A434:C434"/>
    <mergeCell ref="A435:C435"/>
    <mergeCell ref="A436:C436"/>
    <mergeCell ref="A437:C437"/>
    <mergeCell ref="A426:C426"/>
    <mergeCell ref="A427:C427"/>
    <mergeCell ref="A428:C428"/>
    <mergeCell ref="A429:C429"/>
    <mergeCell ref="A430:C430"/>
    <mergeCell ref="A431:C431"/>
    <mergeCell ref="A444:C444"/>
    <mergeCell ref="A445:C445"/>
    <mergeCell ref="A446:C446"/>
    <mergeCell ref="A447:C447"/>
    <mergeCell ref="A448:C448"/>
    <mergeCell ref="A449:C449"/>
    <mergeCell ref="A438:C438"/>
    <mergeCell ref="A439:C439"/>
    <mergeCell ref="A440:C440"/>
    <mergeCell ref="A441:C441"/>
    <mergeCell ref="A442:C442"/>
    <mergeCell ref="A443:C443"/>
    <mergeCell ref="A462:C462"/>
    <mergeCell ref="A456:C456"/>
    <mergeCell ref="A457:C457"/>
    <mergeCell ref="A458:C458"/>
    <mergeCell ref="A459:C459"/>
    <mergeCell ref="A460:C460"/>
    <mergeCell ref="A461:C461"/>
    <mergeCell ref="A450:C450"/>
    <mergeCell ref="A451:C451"/>
    <mergeCell ref="A452:C452"/>
    <mergeCell ref="A453:C453"/>
    <mergeCell ref="A454:C454"/>
    <mergeCell ref="A455:C455"/>
  </mergeCells>
  <pageMargins left="0.75" right="0.75" top="1" bottom="1" header="0.5" footer="0.5"/>
  <pageSetup scale="67"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sheetPr>
  <dimension ref="A1:N21"/>
  <sheetViews>
    <sheetView showGridLines="0" workbookViewId="0">
      <pane xSplit="3" ySplit="3" topLeftCell="D4" activePane="bottomRight" state="frozen"/>
      <selection pane="topRight" activeCell="D1" sqref="D1"/>
      <selection pane="bottomLeft" activeCell="A4" sqref="A4"/>
      <selection pane="bottomRight" sqref="A1:I2"/>
    </sheetView>
  </sheetViews>
  <sheetFormatPr defaultColWidth="9.140625" defaultRowHeight="12.75"/>
  <cols>
    <col min="1" max="1" width="4.5703125" style="350" customWidth="1"/>
    <col min="2" max="2" width="2.5703125" style="350" customWidth="1"/>
    <col min="3" max="3" width="16" style="350" customWidth="1"/>
    <col min="4" max="4" width="13.7109375" style="350" customWidth="1"/>
    <col min="5" max="6" width="13.28515625" style="350" customWidth="1"/>
    <col min="7" max="7" width="14.7109375" style="350" customWidth="1"/>
    <col min="8" max="9" width="13.28515625" style="350" customWidth="1"/>
    <col min="10" max="16384" width="9.140625" style="350"/>
  </cols>
  <sheetData>
    <row r="1" spans="1:14" ht="12.75" customHeight="1">
      <c r="A1" s="2413" t="s">
        <v>710</v>
      </c>
      <c r="B1" s="2413"/>
      <c r="C1" s="2413"/>
      <c r="D1" s="2413"/>
      <c r="E1" s="2413"/>
      <c r="F1" s="2413"/>
      <c r="G1" s="2413"/>
      <c r="H1" s="2413"/>
      <c r="I1" s="2458"/>
    </row>
    <row r="2" spans="1:14">
      <c r="A2" s="2413"/>
      <c r="B2" s="2413"/>
      <c r="C2" s="2413"/>
      <c r="D2" s="2413"/>
      <c r="E2" s="2413"/>
      <c r="F2" s="2413"/>
      <c r="G2" s="2413"/>
      <c r="H2" s="2413"/>
      <c r="I2" s="2458"/>
    </row>
    <row r="3" spans="1:14" ht="36" customHeight="1">
      <c r="A3" s="2452"/>
      <c r="B3" s="2451"/>
      <c r="C3" s="2451"/>
      <c r="D3" s="671" t="s">
        <v>514</v>
      </c>
      <c r="E3" s="671" t="s">
        <v>515</v>
      </c>
      <c r="F3" s="671" t="s">
        <v>771</v>
      </c>
      <c r="G3" s="671" t="s">
        <v>516</v>
      </c>
      <c r="H3" s="671" t="s">
        <v>64</v>
      </c>
      <c r="I3" s="672" t="s">
        <v>712</v>
      </c>
    </row>
    <row r="4" spans="1:14" ht="17.100000000000001" customHeight="1">
      <c r="A4" s="2321" t="s">
        <v>65</v>
      </c>
      <c r="B4" s="2322"/>
      <c r="C4" s="2322"/>
      <c r="D4" s="673"/>
      <c r="E4" s="673"/>
      <c r="F4" s="673"/>
      <c r="G4" s="673"/>
      <c r="H4" s="673"/>
      <c r="I4" s="673"/>
      <c r="K4" s="246"/>
      <c r="L4" s="246"/>
      <c r="M4" s="246"/>
      <c r="N4" s="246"/>
    </row>
    <row r="5" spans="1:14">
      <c r="A5" s="2270">
        <v>1997</v>
      </c>
      <c r="B5" s="2292"/>
      <c r="C5" s="2447"/>
      <c r="D5" s="35">
        <v>1059607</v>
      </c>
      <c r="E5" s="37">
        <v>83</v>
      </c>
      <c r="F5" s="37">
        <v>69.599999999999994</v>
      </c>
      <c r="G5" s="41">
        <v>56.5</v>
      </c>
      <c r="H5" s="37">
        <v>32.6</v>
      </c>
      <c r="I5" s="144"/>
    </row>
    <row r="6" spans="1:14">
      <c r="A6" s="2270">
        <v>2004</v>
      </c>
      <c r="B6" s="2292"/>
      <c r="C6" s="2447"/>
      <c r="D6" s="35">
        <v>1226200</v>
      </c>
      <c r="E6" s="37">
        <v>83.2</v>
      </c>
      <c r="F6" s="37">
        <v>69.2</v>
      </c>
      <c r="G6" s="41">
        <v>56</v>
      </c>
      <c r="H6" s="37">
        <v>32.1</v>
      </c>
      <c r="I6" s="37">
        <v>53.4</v>
      </c>
    </row>
    <row r="7" spans="1:14">
      <c r="A7" s="2270" t="s">
        <v>1338</v>
      </c>
      <c r="B7" s="2292"/>
      <c r="C7" s="2447"/>
      <c r="D7" s="35">
        <v>1265400</v>
      </c>
      <c r="E7" s="37">
        <v>81.400000000000006</v>
      </c>
      <c r="F7" s="37">
        <v>71.599999999999994</v>
      </c>
      <c r="G7" s="41">
        <v>39.299999999999997</v>
      </c>
      <c r="H7" s="37">
        <v>42</v>
      </c>
      <c r="I7" s="37">
        <v>58.5</v>
      </c>
    </row>
    <row r="8" spans="1:14" ht="17.100000000000001" customHeight="1">
      <c r="A8" s="2321" t="s">
        <v>66</v>
      </c>
      <c r="B8" s="2322"/>
      <c r="C8" s="2322"/>
      <c r="D8" s="673"/>
      <c r="E8" s="673"/>
      <c r="F8" s="673"/>
      <c r="G8" s="673"/>
      <c r="H8" s="673"/>
      <c r="I8" s="673"/>
    </row>
    <row r="9" spans="1:14">
      <c r="A9" s="2270">
        <v>1997</v>
      </c>
      <c r="B9" s="2292"/>
      <c r="C9" s="2447"/>
      <c r="D9" s="35">
        <v>89072</v>
      </c>
      <c r="E9" s="37">
        <v>72.900000000000006</v>
      </c>
      <c r="F9" s="37">
        <v>57.3</v>
      </c>
      <c r="G9" s="41">
        <v>44.8</v>
      </c>
      <c r="H9" s="37">
        <v>22.4</v>
      </c>
      <c r="I9" s="144"/>
    </row>
    <row r="10" spans="1:14">
      <c r="A10" s="2270">
        <v>2004</v>
      </c>
      <c r="B10" s="2292"/>
      <c r="C10" s="2447"/>
      <c r="D10" s="35">
        <v>129300</v>
      </c>
      <c r="E10" s="37">
        <v>78.7</v>
      </c>
      <c r="F10" s="37">
        <v>64.3</v>
      </c>
      <c r="G10" s="41">
        <v>50.2</v>
      </c>
      <c r="H10" s="37">
        <v>26.4</v>
      </c>
      <c r="I10" s="37">
        <v>45.5</v>
      </c>
    </row>
    <row r="11" spans="1:14">
      <c r="A11" s="2270" t="s">
        <v>1338</v>
      </c>
      <c r="B11" s="2292"/>
      <c r="C11" s="2447"/>
      <c r="D11" s="144"/>
      <c r="E11" s="144"/>
      <c r="F11" s="144"/>
      <c r="G11" s="144"/>
      <c r="H11" s="144"/>
      <c r="I11" s="144"/>
      <c r="K11" s="105"/>
      <c r="L11" s="105"/>
    </row>
    <row r="12" spans="1:14" ht="17.100000000000001" customHeight="1">
      <c r="A12" s="2321" t="s">
        <v>1339</v>
      </c>
      <c r="B12" s="2322"/>
      <c r="C12" s="2322"/>
      <c r="D12" s="673"/>
      <c r="E12" s="673"/>
      <c r="F12" s="673"/>
      <c r="G12" s="673"/>
      <c r="H12" s="673"/>
      <c r="I12" s="673"/>
    </row>
    <row r="13" spans="1:14">
      <c r="A13" s="2270">
        <v>1996</v>
      </c>
      <c r="B13" s="2292"/>
      <c r="C13" s="2447"/>
      <c r="D13" s="72">
        <v>507100</v>
      </c>
      <c r="E13" s="73">
        <v>82.4</v>
      </c>
      <c r="F13" s="73">
        <v>64.2</v>
      </c>
      <c r="G13" s="65">
        <v>54</v>
      </c>
      <c r="H13" s="353">
        <v>34.9</v>
      </c>
      <c r="I13" s="145"/>
    </row>
    <row r="14" spans="1:14">
      <c r="A14" s="2270">
        <v>2002</v>
      </c>
      <c r="B14" s="2292"/>
      <c r="C14" s="2447"/>
      <c r="D14" s="72">
        <v>631200</v>
      </c>
      <c r="E14" s="73">
        <v>82.2</v>
      </c>
      <c r="F14" s="73">
        <v>68.7</v>
      </c>
      <c r="G14" s="352">
        <v>54.6</v>
      </c>
      <c r="H14" s="353">
        <v>28.8</v>
      </c>
      <c r="I14" s="75">
        <v>53</v>
      </c>
    </row>
    <row r="15" spans="1:14">
      <c r="A15" s="2566" t="s">
        <v>1478</v>
      </c>
      <c r="B15" s="2567"/>
      <c r="C15" s="2568"/>
      <c r="D15" s="342">
        <v>375700</v>
      </c>
      <c r="E15" s="255">
        <v>83.5</v>
      </c>
      <c r="F15" s="255">
        <v>74.900000000000006</v>
      </c>
      <c r="G15" s="343">
        <v>54.5</v>
      </c>
      <c r="H15" s="344">
        <v>37.200000000000003</v>
      </c>
      <c r="I15" s="344">
        <v>63.3</v>
      </c>
    </row>
    <row r="16" spans="1:14">
      <c r="A16" s="2569" t="s">
        <v>711</v>
      </c>
      <c r="B16" s="2569"/>
      <c r="C16" s="2569"/>
      <c r="D16" s="35"/>
      <c r="E16" s="37"/>
      <c r="F16" s="37"/>
      <c r="G16" s="65"/>
      <c r="H16" s="75"/>
      <c r="I16" s="75"/>
    </row>
    <row r="17" spans="1:9" ht="12.4" customHeight="1">
      <c r="A17" s="2313" t="s">
        <v>485</v>
      </c>
      <c r="B17" s="2312"/>
      <c r="C17" s="2312"/>
      <c r="D17" s="2312"/>
      <c r="E17" s="2312"/>
      <c r="F17" s="2312"/>
      <c r="G17" s="2312"/>
      <c r="H17" s="2312"/>
      <c r="I17" s="604"/>
    </row>
    <row r="18" spans="1:9" ht="12.4" customHeight="1">
      <c r="A18" s="2313" t="s">
        <v>1479</v>
      </c>
      <c r="B18" s="2312"/>
      <c r="C18" s="2312"/>
      <c r="D18" s="2312"/>
      <c r="E18" s="2312"/>
      <c r="F18" s="2312"/>
      <c r="G18" s="2312"/>
      <c r="H18" s="2312"/>
      <c r="I18" s="604"/>
    </row>
    <row r="19" spans="1:9" s="615" customFormat="1" ht="48" customHeight="1">
      <c r="A19" s="2565" t="s">
        <v>505</v>
      </c>
      <c r="B19" s="2565"/>
      <c r="C19" s="2262" t="s">
        <v>1340</v>
      </c>
      <c r="D19" s="2262"/>
      <c r="E19" s="2262"/>
      <c r="F19" s="2262"/>
      <c r="G19" s="2262"/>
      <c r="H19" s="2262"/>
      <c r="I19" s="2395"/>
    </row>
    <row r="20" spans="1:9">
      <c r="D20" s="611"/>
      <c r="E20" s="611"/>
      <c r="F20" s="611"/>
      <c r="G20" s="611"/>
      <c r="H20" s="611"/>
      <c r="I20" s="611"/>
    </row>
    <row r="21" spans="1:9">
      <c r="C21" s="611"/>
      <c r="D21" s="611"/>
      <c r="E21" s="611"/>
      <c r="F21" s="611"/>
      <c r="G21" s="611"/>
      <c r="H21" s="611"/>
      <c r="I21" s="611"/>
    </row>
  </sheetData>
  <mergeCells count="19">
    <mergeCell ref="A7:C7"/>
    <mergeCell ref="A1:I2"/>
    <mergeCell ref="A3:C3"/>
    <mergeCell ref="A4:C4"/>
    <mergeCell ref="A5:C5"/>
    <mergeCell ref="A6:C6"/>
    <mergeCell ref="A19:B19"/>
    <mergeCell ref="C19:I19"/>
    <mergeCell ref="A8:C8"/>
    <mergeCell ref="A9:C9"/>
    <mergeCell ref="A10:C10"/>
    <mergeCell ref="A11:C11"/>
    <mergeCell ref="A12:C12"/>
    <mergeCell ref="A13:C13"/>
    <mergeCell ref="A14:C14"/>
    <mergeCell ref="A15:C15"/>
    <mergeCell ref="A16:C16"/>
    <mergeCell ref="A17:H17"/>
    <mergeCell ref="A18:H18"/>
  </mergeCells>
  <pageMargins left="0.75" right="0.75" top="1" bottom="1" header="0.5" footer="0.5"/>
  <pageSetup orientation="portrait" horizontalDpi="1200" verticalDpi="12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indexed="31"/>
  </sheetPr>
  <dimension ref="A1:M21"/>
  <sheetViews>
    <sheetView showGridLines="0" workbookViewId="0">
      <selection activeCell="A3" sqref="A3:F3"/>
    </sheetView>
  </sheetViews>
  <sheetFormatPr defaultRowHeight="12.75"/>
  <cols>
    <col min="1" max="1" width="4.5703125" customWidth="1"/>
    <col min="2" max="2" width="2.5703125" customWidth="1"/>
    <col min="3" max="3" width="30" customWidth="1"/>
    <col min="4" max="6" width="17.7109375" customWidth="1"/>
    <col min="8" max="8" width="19.5703125" customWidth="1"/>
  </cols>
  <sheetData>
    <row r="1" spans="1:13" ht="12.75" customHeight="1">
      <c r="A1" s="2578" t="s">
        <v>85</v>
      </c>
      <c r="B1" s="2578"/>
      <c r="C1" s="2578"/>
      <c r="D1" s="2578"/>
      <c r="E1" s="2578"/>
      <c r="F1" s="2578"/>
    </row>
    <row r="2" spans="1:13">
      <c r="A2" s="2579"/>
      <c r="B2" s="2579"/>
      <c r="C2" s="2579"/>
      <c r="D2" s="2579"/>
      <c r="E2" s="2579"/>
      <c r="F2" s="2579"/>
    </row>
    <row r="3" spans="1:13" ht="17.100000000000001" customHeight="1">
      <c r="A3" s="2580" t="s">
        <v>67</v>
      </c>
      <c r="B3" s="2581"/>
      <c r="C3" s="2581"/>
      <c r="D3" s="172" t="s">
        <v>68</v>
      </c>
      <c r="E3" s="172" t="s">
        <v>69</v>
      </c>
      <c r="F3" s="173" t="s">
        <v>70</v>
      </c>
      <c r="H3" s="43" t="s">
        <v>84</v>
      </c>
    </row>
    <row r="4" spans="1:13" ht="17.100000000000001" customHeight="1">
      <c r="A4" s="2270" t="s">
        <v>71</v>
      </c>
      <c r="B4" s="2292"/>
      <c r="C4" s="2447"/>
      <c r="D4" s="44">
        <v>66</v>
      </c>
      <c r="E4" s="44">
        <v>74</v>
      </c>
      <c r="F4" s="44">
        <v>86</v>
      </c>
      <c r="H4" s="1">
        <v>40437</v>
      </c>
      <c r="I4" s="30"/>
      <c r="J4" s="30"/>
      <c r="K4" s="30"/>
      <c r="L4" s="30"/>
      <c r="M4" s="30"/>
    </row>
    <row r="5" spans="1:13" ht="17.100000000000001" customHeight="1">
      <c r="A5" s="2570" t="s">
        <v>72</v>
      </c>
      <c r="B5" s="2571"/>
      <c r="C5" s="2572"/>
      <c r="D5" s="164">
        <v>38</v>
      </c>
      <c r="E5" s="164">
        <v>46</v>
      </c>
      <c r="F5" s="164">
        <v>62</v>
      </c>
    </row>
    <row r="6" spans="1:13" ht="17.100000000000001" customHeight="1">
      <c r="A6" s="2270" t="s">
        <v>73</v>
      </c>
      <c r="B6" s="2292"/>
      <c r="C6" s="2447"/>
      <c r="D6" s="44">
        <v>26</v>
      </c>
      <c r="E6" s="44">
        <v>38</v>
      </c>
      <c r="F6" s="44">
        <v>58</v>
      </c>
    </row>
    <row r="7" spans="1:13" ht="17.100000000000001" customHeight="1">
      <c r="A7" s="2573" t="s">
        <v>74</v>
      </c>
      <c r="B7" s="2574"/>
      <c r="C7" s="2575"/>
      <c r="D7" s="164">
        <v>39</v>
      </c>
      <c r="E7" s="164">
        <v>45</v>
      </c>
      <c r="F7" s="164">
        <v>57</v>
      </c>
    </row>
    <row r="8" spans="1:13" ht="17.100000000000001" customHeight="1">
      <c r="A8" s="2576" t="s">
        <v>75</v>
      </c>
      <c r="B8" s="2577"/>
      <c r="C8" s="2577"/>
      <c r="D8" s="2577"/>
      <c r="E8" s="2577"/>
      <c r="F8" s="2577"/>
    </row>
    <row r="9" spans="1:13" ht="17.100000000000001" customHeight="1">
      <c r="A9" s="2270" t="s">
        <v>76</v>
      </c>
      <c r="B9" s="2292"/>
      <c r="C9" s="2447"/>
      <c r="D9" s="44">
        <v>13</v>
      </c>
      <c r="E9" s="44">
        <v>12</v>
      </c>
      <c r="F9" s="44">
        <v>9</v>
      </c>
    </row>
    <row r="10" spans="1:13" ht="17.100000000000001" customHeight="1">
      <c r="A10" s="2570" t="s">
        <v>77</v>
      </c>
      <c r="B10" s="2571"/>
      <c r="C10" s="2572"/>
      <c r="D10" s="164">
        <v>7</v>
      </c>
      <c r="E10" s="164">
        <v>7</v>
      </c>
      <c r="F10" s="164">
        <v>6</v>
      </c>
    </row>
    <row r="11" spans="1:13" ht="17.100000000000001" customHeight="1">
      <c r="A11" s="2270" t="s">
        <v>78</v>
      </c>
      <c r="B11" s="2292"/>
      <c r="C11" s="2447"/>
      <c r="D11" s="44">
        <v>17</v>
      </c>
      <c r="E11" s="44">
        <v>15</v>
      </c>
      <c r="F11" s="44">
        <v>10</v>
      </c>
    </row>
    <row r="12" spans="1:13" ht="17.100000000000001" customHeight="1">
      <c r="A12" s="2570" t="s">
        <v>79</v>
      </c>
      <c r="B12" s="2571"/>
      <c r="C12" s="2572"/>
      <c r="D12" s="164">
        <v>7</v>
      </c>
      <c r="E12" s="164">
        <v>10</v>
      </c>
      <c r="F12" s="164">
        <v>15</v>
      </c>
    </row>
    <row r="13" spans="1:13" ht="17.100000000000001" customHeight="1">
      <c r="A13" s="2275" t="s">
        <v>80</v>
      </c>
      <c r="B13" s="2296"/>
      <c r="C13" s="2442"/>
      <c r="D13" s="166">
        <v>10</v>
      </c>
      <c r="E13" s="166">
        <v>10</v>
      </c>
      <c r="F13" s="166">
        <v>15</v>
      </c>
    </row>
    <row r="14" spans="1:13" ht="17.100000000000001" customHeight="1">
      <c r="A14" s="2570" t="s">
        <v>81</v>
      </c>
      <c r="B14" s="2571"/>
      <c r="C14" s="2572"/>
      <c r="D14" s="164">
        <v>5</v>
      </c>
      <c r="E14" s="164">
        <v>7</v>
      </c>
      <c r="F14" s="164">
        <v>8</v>
      </c>
    </row>
    <row r="15" spans="1:13" ht="17.100000000000001" customHeight="1">
      <c r="A15" s="2270" t="s">
        <v>82</v>
      </c>
      <c r="B15" s="2292"/>
      <c r="C15" s="2447"/>
      <c r="D15" s="44">
        <v>8</v>
      </c>
      <c r="E15" s="44">
        <v>14</v>
      </c>
      <c r="F15" s="44">
        <v>30</v>
      </c>
    </row>
    <row r="16" spans="1:13" ht="17.100000000000001" customHeight="1">
      <c r="A16" s="2573" t="s">
        <v>83</v>
      </c>
      <c r="B16" s="2574"/>
      <c r="C16" s="2575"/>
      <c r="D16" s="165">
        <v>34</v>
      </c>
      <c r="E16" s="165">
        <v>26</v>
      </c>
      <c r="F16" s="165">
        <v>14</v>
      </c>
    </row>
    <row r="17" spans="1:6" ht="12.75" customHeight="1">
      <c r="A17" s="2404" t="s">
        <v>505</v>
      </c>
      <c r="B17" s="2404"/>
      <c r="C17" s="2404" t="s">
        <v>487</v>
      </c>
      <c r="D17" s="2262"/>
      <c r="E17" s="2262"/>
      <c r="F17" s="2262"/>
    </row>
    <row r="18" spans="1:6">
      <c r="A18" s="31"/>
      <c r="B18" s="31"/>
      <c r="C18" s="2262"/>
      <c r="D18" s="2262"/>
      <c r="E18" s="2262"/>
      <c r="F18" s="2262"/>
    </row>
    <row r="19" spans="1:6">
      <c r="C19" s="63"/>
      <c r="D19" s="63"/>
      <c r="E19" s="63"/>
      <c r="F19" s="63"/>
    </row>
    <row r="20" spans="1:6">
      <c r="C20" s="28"/>
      <c r="D20" s="28"/>
      <c r="E20" s="28"/>
      <c r="F20" s="28"/>
    </row>
    <row r="21" spans="1:6">
      <c r="C21" s="28"/>
      <c r="D21" s="28"/>
      <c r="E21" s="28"/>
      <c r="F21" s="28"/>
    </row>
  </sheetData>
  <mergeCells count="17">
    <mergeCell ref="A7:C7"/>
    <mergeCell ref="A8:F8"/>
    <mergeCell ref="A1:F2"/>
    <mergeCell ref="A3:C3"/>
    <mergeCell ref="A4:C4"/>
    <mergeCell ref="A5:C5"/>
    <mergeCell ref="A6:C6"/>
    <mergeCell ref="A9:C9"/>
    <mergeCell ref="A10:C10"/>
    <mergeCell ref="A11:C11"/>
    <mergeCell ref="A12:C12"/>
    <mergeCell ref="A17:B17"/>
    <mergeCell ref="C17:F18"/>
    <mergeCell ref="A13:C13"/>
    <mergeCell ref="A14:C14"/>
    <mergeCell ref="A15:C15"/>
    <mergeCell ref="A16:C16"/>
  </mergeCells>
  <phoneticPr fontId="39" type="noConversion"/>
  <pageMargins left="0.75" right="0.75" top="1" bottom="1" header="0.5" footer="0.5"/>
  <pageSetup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indexed="31"/>
  </sheetPr>
  <dimension ref="A1:L13"/>
  <sheetViews>
    <sheetView showGridLines="0" workbookViewId="0">
      <selection activeCell="A8" sqref="A8:D8"/>
    </sheetView>
  </sheetViews>
  <sheetFormatPr defaultRowHeight="12.75"/>
  <cols>
    <col min="1" max="1" width="4.5703125" customWidth="1"/>
    <col min="2" max="2" width="2.5703125" customWidth="1"/>
    <col min="3" max="3" width="25" customWidth="1"/>
    <col min="4" max="4" width="40.5703125" customWidth="1"/>
    <col min="6" max="6" width="16.42578125" customWidth="1"/>
  </cols>
  <sheetData>
    <row r="1" spans="1:12" ht="12.75" customHeight="1">
      <c r="A1" s="2437" t="s">
        <v>91</v>
      </c>
      <c r="B1" s="2437"/>
      <c r="C1" s="2437"/>
      <c r="D1" s="2437"/>
    </row>
    <row r="2" spans="1:12">
      <c r="A2" s="2405"/>
      <c r="B2" s="2405"/>
      <c r="C2" s="2405"/>
      <c r="D2" s="2405"/>
    </row>
    <row r="3" spans="1:12">
      <c r="A3" s="2583"/>
      <c r="B3" s="2581"/>
      <c r="C3" s="2581"/>
      <c r="D3" s="171" t="s">
        <v>86</v>
      </c>
    </row>
    <row r="4" spans="1:12" ht="17.100000000000001" customHeight="1">
      <c r="A4" s="2397" t="s">
        <v>87</v>
      </c>
      <c r="B4" s="2398"/>
      <c r="C4" s="2398"/>
      <c r="D4" s="174">
        <v>30</v>
      </c>
      <c r="F4" t="s">
        <v>367</v>
      </c>
      <c r="H4" s="30"/>
      <c r="I4" s="30"/>
      <c r="J4" s="30"/>
      <c r="K4" s="30"/>
      <c r="L4" s="30"/>
    </row>
    <row r="5" spans="1:12" ht="17.100000000000001" customHeight="1">
      <c r="A5" s="2373" t="s">
        <v>88</v>
      </c>
      <c r="B5" s="2280"/>
      <c r="C5" s="2280"/>
      <c r="D5" s="77">
        <v>24</v>
      </c>
      <c r="F5" s="1">
        <v>40437</v>
      </c>
    </row>
    <row r="6" spans="1:12" ht="17.100000000000001" customHeight="1">
      <c r="A6" s="2397" t="s">
        <v>89</v>
      </c>
      <c r="B6" s="2398"/>
      <c r="C6" s="2398"/>
      <c r="D6" s="174">
        <v>11</v>
      </c>
    </row>
    <row r="7" spans="1:12" ht="17.100000000000001" customHeight="1">
      <c r="A7" s="2373" t="s">
        <v>90</v>
      </c>
      <c r="B7" s="2280"/>
      <c r="C7" s="2280"/>
      <c r="D7" s="77">
        <v>9</v>
      </c>
    </row>
    <row r="8" spans="1:12" ht="17.100000000000001" customHeight="1">
      <c r="A8" s="2584" t="s">
        <v>513</v>
      </c>
      <c r="B8" s="2402"/>
      <c r="C8" s="2402"/>
      <c r="D8" s="175">
        <v>24</v>
      </c>
    </row>
    <row r="9" spans="1:12" s="31" customFormat="1" ht="12" customHeight="1">
      <c r="A9" s="2582" t="s">
        <v>486</v>
      </c>
      <c r="B9" s="2582"/>
      <c r="C9" s="2582"/>
      <c r="D9" s="2582"/>
    </row>
    <row r="10" spans="1:12" s="31" customFormat="1" ht="12" customHeight="1">
      <c r="A10" s="2404" t="s">
        <v>505</v>
      </c>
      <c r="B10" s="2404"/>
      <c r="C10" s="2404" t="s">
        <v>605</v>
      </c>
      <c r="D10" s="2404"/>
    </row>
    <row r="11" spans="1:12" s="31" customFormat="1" ht="12" customHeight="1">
      <c r="C11" s="2404"/>
      <c r="D11" s="2404"/>
    </row>
    <row r="12" spans="1:12" ht="12" customHeight="1">
      <c r="C12" s="2404"/>
      <c r="D12" s="2404"/>
    </row>
    <row r="13" spans="1:12">
      <c r="C13" s="28"/>
      <c r="D13" s="28"/>
    </row>
  </sheetData>
  <mergeCells count="10">
    <mergeCell ref="A9:D9"/>
    <mergeCell ref="C10:D12"/>
    <mergeCell ref="A1:D2"/>
    <mergeCell ref="A3:C3"/>
    <mergeCell ref="A4:C4"/>
    <mergeCell ref="A5:C5"/>
    <mergeCell ref="A6:C6"/>
    <mergeCell ref="A7:C7"/>
    <mergeCell ref="A8:C8"/>
    <mergeCell ref="A10:B10"/>
  </mergeCells>
  <phoneticPr fontId="39" type="noConversion"/>
  <pageMargins left="0.75" right="0.75" top="1" bottom="1" header="0.5" footer="0.5"/>
  <pageSetup orientation="portrait" horizontalDpi="1200" verticalDpi="12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indexed="31"/>
  </sheetPr>
  <dimension ref="A1:M13"/>
  <sheetViews>
    <sheetView showGridLines="0" workbookViewId="0">
      <selection activeCell="F37" sqref="F37"/>
    </sheetView>
  </sheetViews>
  <sheetFormatPr defaultRowHeight="12.75"/>
  <cols>
    <col min="1" max="1" width="4.5703125" customWidth="1"/>
    <col min="2" max="2" width="2.5703125" customWidth="1"/>
    <col min="3" max="3" width="15" customWidth="1"/>
    <col min="4" max="6" width="18.7109375" customWidth="1"/>
    <col min="8" max="8" width="18.28515625" customWidth="1"/>
  </cols>
  <sheetData>
    <row r="1" spans="1:13" ht="12.75" customHeight="1">
      <c r="A1" s="2437" t="s">
        <v>339</v>
      </c>
      <c r="B1" s="2437"/>
      <c r="C1" s="2437"/>
      <c r="D1" s="2437"/>
      <c r="E1" s="2437"/>
      <c r="F1" s="2437"/>
    </row>
    <row r="2" spans="1:13">
      <c r="A2" s="2405"/>
      <c r="B2" s="2405"/>
      <c r="C2" s="2405"/>
      <c r="D2" s="2405"/>
      <c r="E2" s="2405"/>
      <c r="F2" s="2405"/>
    </row>
    <row r="3" spans="1:13" ht="30" customHeight="1">
      <c r="A3" s="2585"/>
      <c r="B3" s="2586"/>
      <c r="C3" s="2586"/>
      <c r="D3" s="162" t="s">
        <v>92</v>
      </c>
      <c r="E3" s="162" t="s">
        <v>93</v>
      </c>
      <c r="F3" s="167" t="s">
        <v>334</v>
      </c>
    </row>
    <row r="4" spans="1:13" ht="17.100000000000001" customHeight="1">
      <c r="A4" s="2587" t="s">
        <v>335</v>
      </c>
      <c r="B4" s="2588"/>
      <c r="C4" s="2588"/>
      <c r="D4" s="2588"/>
      <c r="E4" s="2588"/>
      <c r="F4" s="2588"/>
      <c r="H4" t="s">
        <v>367</v>
      </c>
      <c r="I4" s="30"/>
      <c r="J4" s="30"/>
      <c r="K4" s="30"/>
      <c r="L4" s="30"/>
      <c r="M4" s="30"/>
    </row>
    <row r="5" spans="1:13" ht="17.100000000000001" customHeight="1">
      <c r="A5" s="2373" t="s">
        <v>336</v>
      </c>
      <c r="B5" s="2280"/>
      <c r="C5" s="2374"/>
      <c r="D5" s="44">
        <v>36</v>
      </c>
      <c r="E5" s="44">
        <v>29</v>
      </c>
      <c r="F5" s="44">
        <v>13</v>
      </c>
      <c r="H5" s="1">
        <v>40437</v>
      </c>
    </row>
    <row r="6" spans="1:13" ht="17.100000000000001" customHeight="1">
      <c r="A6" s="2373" t="s">
        <v>337</v>
      </c>
      <c r="B6" s="2280"/>
      <c r="C6" s="2374"/>
      <c r="D6" s="44">
        <v>29</v>
      </c>
      <c r="E6" s="44">
        <v>28</v>
      </c>
      <c r="F6" s="44">
        <v>33</v>
      </c>
    </row>
    <row r="7" spans="1:13" ht="17.100000000000001" customHeight="1">
      <c r="A7" s="2587" t="s">
        <v>338</v>
      </c>
      <c r="B7" s="2588"/>
      <c r="C7" s="2588"/>
      <c r="D7" s="2588"/>
      <c r="E7" s="2588"/>
      <c r="F7" s="2588"/>
    </row>
    <row r="8" spans="1:13" ht="17.100000000000001" customHeight="1">
      <c r="A8" s="2373" t="s">
        <v>336</v>
      </c>
      <c r="B8" s="2280"/>
      <c r="C8" s="2374"/>
      <c r="D8" s="44">
        <v>31</v>
      </c>
      <c r="E8" s="44">
        <v>28</v>
      </c>
      <c r="F8" s="44">
        <v>27</v>
      </c>
    </row>
    <row r="9" spans="1:13" ht="17.100000000000001" customHeight="1">
      <c r="A9" s="2589" t="s">
        <v>337</v>
      </c>
      <c r="B9" s="2590"/>
      <c r="C9" s="2591"/>
      <c r="D9" s="76">
        <v>32</v>
      </c>
      <c r="E9" s="76">
        <v>21</v>
      </c>
      <c r="F9" s="76">
        <v>22</v>
      </c>
    </row>
    <row r="10" spans="1:13" ht="12.75" customHeight="1">
      <c r="A10" s="2404" t="s">
        <v>505</v>
      </c>
      <c r="B10" s="2404"/>
      <c r="C10" s="2404" t="s">
        <v>461</v>
      </c>
      <c r="D10" s="2404"/>
      <c r="E10" s="2404"/>
      <c r="F10" s="2404"/>
    </row>
    <row r="11" spans="1:13">
      <c r="A11" s="31"/>
      <c r="B11" s="31"/>
      <c r="C11" s="2404"/>
      <c r="D11" s="2404"/>
      <c r="E11" s="2404"/>
      <c r="F11" s="2404"/>
    </row>
    <row r="12" spans="1:13">
      <c r="C12" s="45"/>
      <c r="D12" s="45"/>
      <c r="E12" s="45"/>
      <c r="F12" s="45"/>
    </row>
    <row r="13" spans="1:13">
      <c r="C13" s="28"/>
      <c r="D13" s="28"/>
      <c r="E13" s="28"/>
      <c r="F13" s="28"/>
    </row>
  </sheetData>
  <mergeCells count="10">
    <mergeCell ref="A10:B10"/>
    <mergeCell ref="C10:F11"/>
    <mergeCell ref="A1:F2"/>
    <mergeCell ref="A3:C3"/>
    <mergeCell ref="A4:F4"/>
    <mergeCell ref="A5:C5"/>
    <mergeCell ref="A6:C6"/>
    <mergeCell ref="A7:F7"/>
    <mergeCell ref="A8:C8"/>
    <mergeCell ref="A9:C9"/>
  </mergeCells>
  <phoneticPr fontId="39" type="noConversion"/>
  <pageMargins left="0.75" right="0.75" top="1" bottom="1" header="0.5" footer="0.5"/>
  <pageSetup orientation="portrait" horizontalDpi="1200" verticalDpi="12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N25"/>
  <sheetViews>
    <sheetView showGridLines="0" zoomScale="120" zoomScaleNormal="120" workbookViewId="0">
      <selection sqref="A1:L2"/>
    </sheetView>
  </sheetViews>
  <sheetFormatPr defaultColWidth="9.140625" defaultRowHeight="12.75"/>
  <cols>
    <col min="1" max="1" width="4.5703125" style="101" customWidth="1"/>
    <col min="2" max="2" width="2.5703125" style="101" customWidth="1"/>
    <col min="3" max="3" width="15.28515625" style="101" customWidth="1"/>
    <col min="4" max="5" width="9.5703125" style="101" customWidth="1"/>
    <col min="6" max="8" width="10.7109375" style="101" customWidth="1"/>
    <col min="9" max="13" width="9.5703125" style="101" customWidth="1"/>
    <col min="14" max="16384" width="9.140625" style="101"/>
  </cols>
  <sheetData>
    <row r="1" spans="1:13">
      <c r="A1" s="2594" t="s">
        <v>1940</v>
      </c>
      <c r="B1" s="2594"/>
      <c r="C1" s="2594"/>
      <c r="D1" s="2594"/>
      <c r="E1" s="2594"/>
      <c r="F1" s="2594"/>
      <c r="G1" s="2594"/>
      <c r="H1" s="2594"/>
      <c r="I1" s="2594"/>
      <c r="J1" s="2594"/>
      <c r="K1" s="2594"/>
      <c r="L1" s="2594"/>
      <c r="M1" s="1441"/>
    </row>
    <row r="2" spans="1:13">
      <c r="A2" s="2595"/>
      <c r="B2" s="2595"/>
      <c r="C2" s="2595"/>
      <c r="D2" s="2595"/>
      <c r="E2" s="2595"/>
      <c r="F2" s="2595"/>
      <c r="G2" s="2595"/>
      <c r="H2" s="2595"/>
      <c r="I2" s="2595"/>
      <c r="J2" s="2595"/>
      <c r="K2" s="2595"/>
      <c r="L2" s="2595"/>
      <c r="M2" s="1442"/>
    </row>
    <row r="3" spans="1:13" ht="12.75" customHeight="1">
      <c r="A3" s="2596"/>
      <c r="B3" s="2596"/>
      <c r="C3" s="2597"/>
      <c r="D3" s="2600" t="s">
        <v>349</v>
      </c>
      <c r="E3" s="2601"/>
      <c r="F3" s="2601"/>
      <c r="G3" s="2601"/>
      <c r="H3" s="1443"/>
      <c r="I3" s="2600" t="s">
        <v>350</v>
      </c>
      <c r="J3" s="2601"/>
      <c r="K3" s="2601"/>
      <c r="L3" s="2601"/>
      <c r="M3" s="1444"/>
    </row>
    <row r="4" spans="1:13" ht="12.75" customHeight="1">
      <c r="A4" s="2598"/>
      <c r="B4" s="2598"/>
      <c r="C4" s="2599"/>
      <c r="D4" s="1445" t="s">
        <v>1235</v>
      </c>
      <c r="E4" s="1445" t="s">
        <v>1232</v>
      </c>
      <c r="F4" s="1445" t="s">
        <v>1233</v>
      </c>
      <c r="G4" s="1445" t="s">
        <v>1163</v>
      </c>
      <c r="H4" s="1445" t="s">
        <v>1941</v>
      </c>
      <c r="I4" s="1445" t="s">
        <v>1235</v>
      </c>
      <c r="J4" s="1445" t="s">
        <v>1232</v>
      </c>
      <c r="K4" s="1445" t="s">
        <v>1233</v>
      </c>
      <c r="L4" s="1445" t="s">
        <v>1163</v>
      </c>
      <c r="M4" s="1445" t="s">
        <v>1941</v>
      </c>
    </row>
    <row r="5" spans="1:13" ht="17.100000000000001" customHeight="1">
      <c r="A5" s="2602" t="s">
        <v>501</v>
      </c>
      <c r="B5" s="2602"/>
      <c r="C5" s="2602"/>
      <c r="D5" s="1446"/>
      <c r="E5" s="1446"/>
      <c r="F5" s="1446"/>
      <c r="G5" s="1446"/>
      <c r="H5" s="1446"/>
      <c r="I5" s="1446"/>
      <c r="J5" s="1446"/>
      <c r="K5" s="1446"/>
      <c r="L5" s="1446"/>
      <c r="M5" s="1446"/>
    </row>
    <row r="6" spans="1:13" ht="17.100000000000001" customHeight="1">
      <c r="A6" s="2592" t="s">
        <v>2</v>
      </c>
      <c r="B6" s="2592"/>
      <c r="C6" s="2593"/>
      <c r="D6" s="1448">
        <v>1200</v>
      </c>
      <c r="E6" s="1449">
        <v>1342</v>
      </c>
      <c r="F6" s="1448">
        <v>1198</v>
      </c>
      <c r="G6" s="1066">
        <v>1486</v>
      </c>
      <c r="H6" s="1448">
        <v>1746</v>
      </c>
      <c r="I6" s="1450">
        <v>4.5</v>
      </c>
      <c r="J6" s="1451">
        <v>5.4</v>
      </c>
      <c r="K6" s="1451">
        <v>5.0999999999999996</v>
      </c>
      <c r="L6" s="1452">
        <v>6.3</v>
      </c>
      <c r="M6" s="1451">
        <v>8</v>
      </c>
    </row>
    <row r="7" spans="1:13" ht="17.100000000000001" customHeight="1">
      <c r="A7" s="2603" t="s">
        <v>198</v>
      </c>
      <c r="B7" s="2603"/>
      <c r="C7" s="2604"/>
      <c r="D7" s="438">
        <v>905</v>
      </c>
      <c r="E7" s="1454">
        <v>1025</v>
      </c>
      <c r="F7" s="438">
        <v>964</v>
      </c>
      <c r="G7" s="1455">
        <v>1247</v>
      </c>
      <c r="H7" s="438">
        <v>1463</v>
      </c>
      <c r="I7" s="257">
        <v>3.4</v>
      </c>
      <c r="J7" s="203">
        <v>4.0999999999999996</v>
      </c>
      <c r="K7" s="203">
        <v>4.0999999999999996</v>
      </c>
      <c r="L7" s="1456">
        <v>5.3</v>
      </c>
      <c r="M7" s="203">
        <v>6.7</v>
      </c>
    </row>
    <row r="8" spans="1:13" ht="17.100000000000001" customHeight="1">
      <c r="A8" s="2605" t="s">
        <v>48</v>
      </c>
      <c r="B8" s="2605"/>
      <c r="C8" s="2606"/>
      <c r="D8" s="1448">
        <v>194</v>
      </c>
      <c r="E8" s="1449">
        <v>155</v>
      </c>
      <c r="F8" s="1448">
        <v>101</v>
      </c>
      <c r="G8" s="1066">
        <v>89</v>
      </c>
      <c r="H8" s="1448">
        <v>80</v>
      </c>
      <c r="I8" s="1450">
        <v>0.7</v>
      </c>
      <c r="J8" s="1451">
        <v>0.6</v>
      </c>
      <c r="K8" s="1451">
        <v>0.4</v>
      </c>
      <c r="L8" s="1452">
        <v>0.4</v>
      </c>
      <c r="M8" s="1451">
        <v>0.4</v>
      </c>
    </row>
    <row r="9" spans="1:13" ht="17.100000000000001" customHeight="1">
      <c r="A9" s="2603" t="s">
        <v>544</v>
      </c>
      <c r="B9" s="2603"/>
      <c r="C9" s="2604"/>
      <c r="D9" s="438">
        <v>4</v>
      </c>
      <c r="E9" s="1454">
        <v>30</v>
      </c>
      <c r="F9" s="438">
        <v>7</v>
      </c>
      <c r="G9" s="1455">
        <v>10</v>
      </c>
      <c r="H9" s="438">
        <v>29</v>
      </c>
      <c r="I9" s="257">
        <v>0</v>
      </c>
      <c r="J9" s="203">
        <v>0.1</v>
      </c>
      <c r="K9" s="203">
        <v>0</v>
      </c>
      <c r="L9" s="1456">
        <v>0</v>
      </c>
      <c r="M9" s="203">
        <v>0.1</v>
      </c>
    </row>
    <row r="10" spans="1:13" ht="17.100000000000001" customHeight="1">
      <c r="A10" s="2605" t="s">
        <v>3</v>
      </c>
      <c r="B10" s="2605"/>
      <c r="C10" s="2606"/>
      <c r="D10" s="1448">
        <v>43</v>
      </c>
      <c r="E10" s="1449">
        <v>36</v>
      </c>
      <c r="F10" s="1448">
        <v>11</v>
      </c>
      <c r="G10" s="1066">
        <v>28</v>
      </c>
      <c r="H10" s="1448">
        <v>76</v>
      </c>
      <c r="I10" s="1450">
        <v>0.2</v>
      </c>
      <c r="J10" s="1451">
        <v>0.1</v>
      </c>
      <c r="K10" s="1451">
        <v>0</v>
      </c>
      <c r="L10" s="1452">
        <v>0.1</v>
      </c>
      <c r="M10" s="1451">
        <v>0.3</v>
      </c>
    </row>
    <row r="11" spans="1:13" ht="24.95" customHeight="1">
      <c r="A11" s="2607" t="s">
        <v>4</v>
      </c>
      <c r="B11" s="2607"/>
      <c r="C11" s="2608"/>
      <c r="D11" s="438">
        <v>355</v>
      </c>
      <c r="E11" s="1454">
        <v>374</v>
      </c>
      <c r="F11" s="438">
        <v>331</v>
      </c>
      <c r="G11" s="1455">
        <v>293</v>
      </c>
      <c r="H11" s="438">
        <v>330</v>
      </c>
      <c r="I11" s="257">
        <v>1.3</v>
      </c>
      <c r="J11" s="203">
        <v>1.5</v>
      </c>
      <c r="K11" s="203">
        <v>1.4</v>
      </c>
      <c r="L11" s="1456">
        <v>1.2</v>
      </c>
      <c r="M11" s="203">
        <v>1.5</v>
      </c>
    </row>
    <row r="12" spans="1:13" ht="17.100000000000001" customHeight="1">
      <c r="A12" s="2592" t="s">
        <v>360</v>
      </c>
      <c r="B12" s="2592"/>
      <c r="C12" s="2593"/>
      <c r="D12" s="1448">
        <v>6536</v>
      </c>
      <c r="E12" s="1449">
        <v>5763</v>
      </c>
      <c r="F12" s="1448">
        <v>5160</v>
      </c>
      <c r="G12" s="1066">
        <v>5058</v>
      </c>
      <c r="H12" s="1448">
        <v>4286</v>
      </c>
      <c r="I12" s="1450">
        <v>24.7</v>
      </c>
      <c r="J12" s="1451">
        <v>23.2</v>
      </c>
      <c r="K12" s="1451">
        <v>22.1</v>
      </c>
      <c r="L12" s="1452">
        <v>21.4</v>
      </c>
      <c r="M12" s="1451">
        <v>19.600000000000001</v>
      </c>
    </row>
    <row r="13" spans="1:13" ht="17.100000000000001" customHeight="1">
      <c r="A13" s="2607" t="s">
        <v>541</v>
      </c>
      <c r="B13" s="2607"/>
      <c r="C13" s="2608"/>
      <c r="D13" s="438">
        <v>15508</v>
      </c>
      <c r="E13" s="1455">
        <v>14266</v>
      </c>
      <c r="F13" s="438">
        <v>13578</v>
      </c>
      <c r="G13" s="1455">
        <v>13751</v>
      </c>
      <c r="H13" s="438">
        <v>12609</v>
      </c>
      <c r="I13" s="257">
        <v>58.5</v>
      </c>
      <c r="J13" s="203">
        <v>57.4</v>
      </c>
      <c r="K13" s="203">
        <v>58.3</v>
      </c>
      <c r="L13" s="1456">
        <v>58.2</v>
      </c>
      <c r="M13" s="203">
        <v>57.6</v>
      </c>
    </row>
    <row r="14" spans="1:13" ht="17.100000000000001" customHeight="1">
      <c r="A14" s="2602" t="s">
        <v>502</v>
      </c>
      <c r="B14" s="2602"/>
      <c r="C14" s="2602"/>
      <c r="D14" s="1457"/>
      <c r="E14" s="1457"/>
      <c r="F14" s="1457"/>
      <c r="G14" s="1457"/>
      <c r="H14" s="1457"/>
      <c r="I14" s="1458"/>
      <c r="J14" s="1458"/>
      <c r="K14" s="1458"/>
      <c r="L14" s="1457"/>
      <c r="M14" s="1458"/>
    </row>
    <row r="15" spans="1:13" ht="17.100000000000001" customHeight="1">
      <c r="A15" s="2592" t="s">
        <v>2</v>
      </c>
      <c r="B15" s="2592"/>
      <c r="C15" s="2593"/>
      <c r="D15" s="1448">
        <v>15553</v>
      </c>
      <c r="E15" s="1449">
        <v>16386</v>
      </c>
      <c r="F15" s="1448">
        <v>18649</v>
      </c>
      <c r="G15" s="1449">
        <v>21349</v>
      </c>
      <c r="H15" s="1448">
        <v>24920</v>
      </c>
      <c r="I15" s="1450">
        <v>8.1999999999999993</v>
      </c>
      <c r="J15" s="1451">
        <v>8.3000000000000007</v>
      </c>
      <c r="K15" s="1451">
        <v>9</v>
      </c>
      <c r="L15" s="1452">
        <v>10</v>
      </c>
      <c r="M15" s="1451">
        <v>11.2</v>
      </c>
    </row>
    <row r="16" spans="1:13" ht="17.100000000000001" customHeight="1">
      <c r="A16" s="2603" t="s">
        <v>198</v>
      </c>
      <c r="B16" s="2603"/>
      <c r="C16" s="2604"/>
      <c r="D16" s="438">
        <v>11836</v>
      </c>
      <c r="E16" s="1455">
        <v>12151</v>
      </c>
      <c r="F16" s="438">
        <v>14605</v>
      </c>
      <c r="G16" s="1455">
        <v>17238</v>
      </c>
      <c r="H16" s="438">
        <v>20946</v>
      </c>
      <c r="I16" s="257">
        <v>6.3</v>
      </c>
      <c r="J16" s="203">
        <v>6.1</v>
      </c>
      <c r="K16" s="203">
        <v>7.1</v>
      </c>
      <c r="L16" s="1456">
        <v>8.1</v>
      </c>
      <c r="M16" s="203">
        <v>9.4</v>
      </c>
    </row>
    <row r="17" spans="1:14" ht="17.100000000000001" customHeight="1">
      <c r="A17" s="2605" t="s">
        <v>48</v>
      </c>
      <c r="B17" s="2605"/>
      <c r="C17" s="2606"/>
      <c r="D17" s="1448">
        <v>1899</v>
      </c>
      <c r="E17" s="1449">
        <v>1864</v>
      </c>
      <c r="F17" s="1448">
        <v>1328</v>
      </c>
      <c r="G17" s="1449">
        <v>1450</v>
      </c>
      <c r="H17" s="1448">
        <v>1856</v>
      </c>
      <c r="I17" s="1450">
        <v>1</v>
      </c>
      <c r="J17" s="1451">
        <v>0.9</v>
      </c>
      <c r="K17" s="1451">
        <v>0.6</v>
      </c>
      <c r="L17" s="1452">
        <v>0.7</v>
      </c>
      <c r="M17" s="1451">
        <v>0.8</v>
      </c>
    </row>
    <row r="18" spans="1:14" ht="17.100000000000001" customHeight="1">
      <c r="A18" s="2603" t="s">
        <v>544</v>
      </c>
      <c r="B18" s="2603"/>
      <c r="C18" s="2604"/>
      <c r="D18" s="439">
        <v>120</v>
      </c>
      <c r="E18" s="1454">
        <v>197</v>
      </c>
      <c r="F18" s="439">
        <v>219</v>
      </c>
      <c r="G18" s="1454">
        <v>333</v>
      </c>
      <c r="H18" s="439">
        <v>401</v>
      </c>
      <c r="I18" s="257">
        <v>0.1</v>
      </c>
      <c r="J18" s="203">
        <v>0.1</v>
      </c>
      <c r="K18" s="203">
        <v>0.1</v>
      </c>
      <c r="L18" s="1456">
        <v>0.2</v>
      </c>
      <c r="M18" s="203">
        <v>0.2</v>
      </c>
    </row>
    <row r="19" spans="1:14" ht="17.100000000000001" customHeight="1">
      <c r="A19" s="2605" t="s">
        <v>3</v>
      </c>
      <c r="B19" s="2605"/>
      <c r="C19" s="2606"/>
      <c r="D19" s="1459">
        <v>577</v>
      </c>
      <c r="E19" s="1460">
        <v>451</v>
      </c>
      <c r="F19" s="1459">
        <v>388</v>
      </c>
      <c r="G19" s="1460">
        <v>474</v>
      </c>
      <c r="H19" s="1459">
        <v>691</v>
      </c>
      <c r="I19" s="1450">
        <v>0.3</v>
      </c>
      <c r="J19" s="1451">
        <v>0.2</v>
      </c>
      <c r="K19" s="1451">
        <v>0.2</v>
      </c>
      <c r="L19" s="1452">
        <v>0.2</v>
      </c>
      <c r="M19" s="1451">
        <v>0.3</v>
      </c>
    </row>
    <row r="20" spans="1:14" ht="24.95" customHeight="1">
      <c r="A20" s="2607" t="s">
        <v>4</v>
      </c>
      <c r="B20" s="2607"/>
      <c r="C20" s="2608"/>
      <c r="D20" s="438">
        <v>5079</v>
      </c>
      <c r="E20" s="1455">
        <v>5568</v>
      </c>
      <c r="F20" s="438">
        <v>5627</v>
      </c>
      <c r="G20" s="1455">
        <v>5692</v>
      </c>
      <c r="H20" s="438">
        <v>5431</v>
      </c>
      <c r="I20" s="257">
        <v>2.7</v>
      </c>
      <c r="J20" s="203">
        <v>2.8</v>
      </c>
      <c r="K20" s="203">
        <v>2.7</v>
      </c>
      <c r="L20" s="1456">
        <v>2.7</v>
      </c>
      <c r="M20" s="203">
        <v>2.4</v>
      </c>
    </row>
    <row r="21" spans="1:14" ht="17.100000000000001" customHeight="1">
      <c r="A21" s="2592" t="s">
        <v>360</v>
      </c>
      <c r="B21" s="2592"/>
      <c r="C21" s="2593"/>
      <c r="D21" s="1448">
        <v>50806</v>
      </c>
      <c r="E21" s="1449">
        <v>52284</v>
      </c>
      <c r="F21" s="1448">
        <v>50733</v>
      </c>
      <c r="G21" s="1449">
        <v>49706</v>
      </c>
      <c r="H21" s="1448">
        <v>45478</v>
      </c>
      <c r="I21" s="1450">
        <v>26.9</v>
      </c>
      <c r="J21" s="1451">
        <v>26.4</v>
      </c>
      <c r="K21" s="1451">
        <v>24.6</v>
      </c>
      <c r="L21" s="1452">
        <v>23.2</v>
      </c>
      <c r="M21" s="1451">
        <v>20.399999999999999</v>
      </c>
    </row>
    <row r="22" spans="1:14" ht="17.100000000000001" customHeight="1">
      <c r="A22" s="2610" t="s">
        <v>541</v>
      </c>
      <c r="B22" s="2610"/>
      <c r="C22" s="2611"/>
      <c r="D22" s="1461">
        <v>102106</v>
      </c>
      <c r="E22" s="1462">
        <v>108762</v>
      </c>
      <c r="F22" s="1463">
        <v>114757</v>
      </c>
      <c r="G22" s="1464">
        <v>120597</v>
      </c>
      <c r="H22" s="1463">
        <v>123548</v>
      </c>
      <c r="I22" s="256">
        <v>54.1</v>
      </c>
      <c r="J22" s="1465">
        <v>55</v>
      </c>
      <c r="K22" s="1465">
        <v>55.6</v>
      </c>
      <c r="L22" s="1466">
        <v>56.4</v>
      </c>
      <c r="M22" s="1465">
        <v>55.4</v>
      </c>
    </row>
    <row r="23" spans="1:14" ht="24.95" customHeight="1">
      <c r="A23" s="2612" t="s">
        <v>1942</v>
      </c>
      <c r="B23" s="2613"/>
      <c r="C23" s="2613"/>
      <c r="D23" s="2613"/>
      <c r="E23" s="2613"/>
      <c r="F23" s="2613"/>
      <c r="G23" s="2613"/>
      <c r="H23" s="2613"/>
      <c r="I23" s="2613"/>
      <c r="J23" s="2613"/>
      <c r="K23" s="2613"/>
      <c r="L23" s="2613"/>
      <c r="M23" s="2614"/>
    </row>
    <row r="24" spans="1:14" ht="24.95" customHeight="1">
      <c r="A24" s="2615" t="s">
        <v>1943</v>
      </c>
      <c r="B24" s="2615"/>
      <c r="C24" s="2615"/>
      <c r="D24" s="2615"/>
      <c r="E24" s="2615"/>
      <c r="F24" s="2615"/>
      <c r="G24" s="2615"/>
      <c r="H24" s="2615"/>
      <c r="I24" s="2615"/>
      <c r="J24" s="2615"/>
      <c r="K24" s="2615"/>
      <c r="L24" s="2615"/>
      <c r="M24" s="2502"/>
      <c r="N24" s="1389"/>
    </row>
    <row r="25" spans="1:14" ht="21.75" customHeight="1">
      <c r="A25" s="2609" t="s">
        <v>505</v>
      </c>
      <c r="B25" s="2609"/>
      <c r="C25" s="2609" t="s">
        <v>1944</v>
      </c>
      <c r="D25" s="2609"/>
      <c r="E25" s="2609"/>
      <c r="F25" s="2609"/>
      <c r="G25" s="2609"/>
      <c r="H25" s="2609"/>
      <c r="I25" s="2609"/>
      <c r="J25" s="2609"/>
      <c r="K25" s="2609"/>
      <c r="L25" s="2609"/>
      <c r="M25" s="2502"/>
    </row>
  </sheetData>
  <mergeCells count="26">
    <mergeCell ref="A25:B25"/>
    <mergeCell ref="C25:M25"/>
    <mergeCell ref="A19:C19"/>
    <mergeCell ref="A20:C20"/>
    <mergeCell ref="A21:C21"/>
    <mergeCell ref="A22:C22"/>
    <mergeCell ref="A23:M23"/>
    <mergeCell ref="A24:M24"/>
    <mergeCell ref="A18:C18"/>
    <mergeCell ref="A7:C7"/>
    <mergeCell ref="A8:C8"/>
    <mergeCell ref="A9:C9"/>
    <mergeCell ref="A10:C10"/>
    <mergeCell ref="A11:C11"/>
    <mergeCell ref="A12:C12"/>
    <mergeCell ref="A13:C13"/>
    <mergeCell ref="A14:C14"/>
    <mergeCell ref="A15:C15"/>
    <mergeCell ref="A16:C16"/>
    <mergeCell ref="A17:C17"/>
    <mergeCell ref="A6:C6"/>
    <mergeCell ref="A1:L2"/>
    <mergeCell ref="A3:C4"/>
    <mergeCell ref="D3:G3"/>
    <mergeCell ref="I3:L3"/>
    <mergeCell ref="A5:C5"/>
  </mergeCells>
  <pageMargins left="0.75" right="0.75" top="1" bottom="1" header="0.5" footer="0.5"/>
  <pageSetup orientation="portrait" horizontalDpi="1200" verticalDpi="12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pageSetUpPr fitToPage="1"/>
  </sheetPr>
  <dimension ref="A1:T32"/>
  <sheetViews>
    <sheetView showGridLines="0" workbookViewId="0">
      <selection sqref="A1:N2"/>
    </sheetView>
  </sheetViews>
  <sheetFormatPr defaultColWidth="9.140625" defaultRowHeight="12.75"/>
  <cols>
    <col min="1" max="1" width="4.5703125" style="214" customWidth="1"/>
    <col min="2" max="2" width="1.28515625" style="214" customWidth="1"/>
    <col min="3" max="3" width="9.5703125" style="214" customWidth="1"/>
    <col min="4" max="20" width="7.7109375" style="214" customWidth="1"/>
    <col min="21" max="16384" width="9.140625" style="214"/>
  </cols>
  <sheetData>
    <row r="1" spans="1:20">
      <c r="A1" s="2503" t="s">
        <v>1945</v>
      </c>
      <c r="B1" s="2503"/>
      <c r="C1" s="2503"/>
      <c r="D1" s="2503"/>
      <c r="E1" s="2503"/>
      <c r="F1" s="2503"/>
      <c r="G1" s="2503"/>
      <c r="H1" s="2503"/>
      <c r="I1" s="2503"/>
      <c r="J1" s="2503"/>
      <c r="K1" s="2503"/>
      <c r="L1" s="2503"/>
      <c r="M1" s="2503"/>
      <c r="N1" s="2503"/>
    </row>
    <row r="2" spans="1:20">
      <c r="A2" s="2330"/>
      <c r="B2" s="2330"/>
      <c r="C2" s="2330"/>
      <c r="D2" s="2330"/>
      <c r="E2" s="2330"/>
      <c r="F2" s="2330"/>
      <c r="G2" s="2330"/>
      <c r="H2" s="2330"/>
      <c r="I2" s="2330"/>
      <c r="J2" s="2330"/>
      <c r="K2" s="2330"/>
      <c r="L2" s="2330"/>
      <c r="M2" s="2330"/>
      <c r="N2" s="2330"/>
    </row>
    <row r="3" spans="1:20" ht="24" customHeight="1">
      <c r="A3" s="2617"/>
      <c r="B3" s="2618"/>
      <c r="C3" s="2506"/>
      <c r="D3" s="1445">
        <v>2002</v>
      </c>
      <c r="E3" s="1445">
        <v>2003</v>
      </c>
      <c r="F3" s="1445">
        <v>2004</v>
      </c>
      <c r="G3" s="1445">
        <v>2005</v>
      </c>
      <c r="H3" s="1445">
        <v>2006</v>
      </c>
      <c r="I3" s="1445">
        <v>2007</v>
      </c>
      <c r="J3" s="1445">
        <v>2008</v>
      </c>
      <c r="K3" s="1445">
        <v>2009</v>
      </c>
      <c r="L3" s="1445">
        <v>2010</v>
      </c>
      <c r="M3" s="1467">
        <v>2011</v>
      </c>
      <c r="N3" s="1467">
        <v>2012</v>
      </c>
      <c r="O3" s="1467">
        <v>2013</v>
      </c>
      <c r="P3" s="1467">
        <v>2014</v>
      </c>
      <c r="Q3" s="1467">
        <v>2015</v>
      </c>
      <c r="R3" s="1467">
        <v>2016</v>
      </c>
      <c r="S3" s="1467">
        <v>2017</v>
      </c>
      <c r="T3" s="1467">
        <v>2018</v>
      </c>
    </row>
    <row r="4" spans="1:20" ht="18" customHeight="1">
      <c r="A4" s="2602" t="s">
        <v>501</v>
      </c>
      <c r="B4" s="2602"/>
      <c r="C4" s="2602"/>
      <c r="D4" s="2602"/>
      <c r="E4" s="1468"/>
      <c r="F4" s="1468"/>
      <c r="G4" s="1468"/>
      <c r="H4" s="1468"/>
      <c r="I4" s="1468"/>
      <c r="J4" s="1446"/>
      <c r="K4" s="1446"/>
      <c r="L4" s="1446"/>
      <c r="M4" s="1446"/>
      <c r="N4" s="1446"/>
      <c r="O4" s="1446"/>
      <c r="P4" s="1446"/>
      <c r="Q4" s="1446"/>
      <c r="R4" s="1446"/>
      <c r="S4" s="1446"/>
      <c r="T4" s="1446"/>
    </row>
    <row r="5" spans="1:20">
      <c r="A5" s="2619" t="s">
        <v>708</v>
      </c>
      <c r="B5" s="2619"/>
      <c r="C5" s="2619"/>
      <c r="D5" s="1469">
        <v>1279</v>
      </c>
      <c r="E5" s="1469">
        <v>1203</v>
      </c>
      <c r="F5" s="1469">
        <v>1185</v>
      </c>
      <c r="G5" s="1469">
        <v>1211</v>
      </c>
      <c r="H5" s="1469">
        <v>1302</v>
      </c>
      <c r="I5" s="1469">
        <v>1269</v>
      </c>
      <c r="J5" s="1469">
        <v>1454</v>
      </c>
      <c r="K5" s="1469">
        <v>1249</v>
      </c>
      <c r="L5" s="1469">
        <v>1316</v>
      </c>
      <c r="M5" s="1469">
        <v>1030</v>
      </c>
      <c r="N5" s="1469">
        <v>1364</v>
      </c>
      <c r="O5" s="1469">
        <v>1411</v>
      </c>
      <c r="P5" s="1469">
        <v>1681</v>
      </c>
      <c r="Q5" s="1470">
        <v>1579</v>
      </c>
      <c r="R5" s="1469">
        <v>1834</v>
      </c>
      <c r="S5" s="1469">
        <v>1826</v>
      </c>
      <c r="T5" s="1469">
        <v>1858</v>
      </c>
    </row>
    <row r="6" spans="1:20">
      <c r="A6" s="2616" t="s">
        <v>503</v>
      </c>
      <c r="B6" s="2616"/>
      <c r="C6" s="2616"/>
      <c r="D6" s="1471">
        <v>917</v>
      </c>
      <c r="E6" s="1471">
        <v>828</v>
      </c>
      <c r="F6" s="1471">
        <v>785</v>
      </c>
      <c r="G6" s="1471">
        <v>798</v>
      </c>
      <c r="H6" s="1472">
        <v>682</v>
      </c>
      <c r="I6" s="1472">
        <v>860</v>
      </c>
      <c r="J6" s="1472">
        <v>721</v>
      </c>
      <c r="K6" s="1472">
        <v>588</v>
      </c>
      <c r="L6" s="1472">
        <v>698</v>
      </c>
      <c r="M6" s="1472">
        <v>622</v>
      </c>
      <c r="N6" s="1472">
        <v>684</v>
      </c>
      <c r="O6" s="1472">
        <v>717</v>
      </c>
      <c r="P6" s="1472">
        <v>668</v>
      </c>
      <c r="Q6" s="1473">
        <v>722</v>
      </c>
      <c r="R6" s="1472">
        <v>844</v>
      </c>
      <c r="S6" s="1472">
        <v>738</v>
      </c>
      <c r="T6" s="1472">
        <v>831</v>
      </c>
    </row>
    <row r="7" spans="1:20">
      <c r="A7" s="2616" t="s">
        <v>504</v>
      </c>
      <c r="B7" s="2616"/>
      <c r="C7" s="2616"/>
      <c r="D7" s="1471">
        <v>362</v>
      </c>
      <c r="E7" s="1471">
        <v>374</v>
      </c>
      <c r="F7" s="1471">
        <v>400</v>
      </c>
      <c r="G7" s="1471">
        <v>414</v>
      </c>
      <c r="H7" s="1472">
        <v>620</v>
      </c>
      <c r="I7" s="1472">
        <v>409</v>
      </c>
      <c r="J7" s="1472">
        <v>732</v>
      </c>
      <c r="K7" s="1472">
        <v>660</v>
      </c>
      <c r="L7" s="1472">
        <v>618</v>
      </c>
      <c r="M7" s="1472">
        <v>409</v>
      </c>
      <c r="N7" s="1472">
        <v>680</v>
      </c>
      <c r="O7" s="1472">
        <v>695</v>
      </c>
      <c r="P7" s="1472">
        <v>1014</v>
      </c>
      <c r="Q7" s="1473">
        <v>857</v>
      </c>
      <c r="R7" s="1472">
        <v>990</v>
      </c>
      <c r="S7" s="1472">
        <v>1089</v>
      </c>
      <c r="T7" s="1472">
        <v>1027</v>
      </c>
    </row>
    <row r="8" spans="1:20">
      <c r="A8" s="2619" t="s">
        <v>360</v>
      </c>
      <c r="B8" s="2619"/>
      <c r="C8" s="2619"/>
      <c r="D8" s="1469">
        <v>7065</v>
      </c>
      <c r="E8" s="1469">
        <v>6818</v>
      </c>
      <c r="F8" s="1469">
        <v>6399</v>
      </c>
      <c r="G8" s="1469">
        <v>6391</v>
      </c>
      <c r="H8" s="1469">
        <v>5983</v>
      </c>
      <c r="I8" s="1469">
        <v>5803</v>
      </c>
      <c r="J8" s="1469">
        <v>5503</v>
      </c>
      <c r="K8" s="1469">
        <v>5320</v>
      </c>
      <c r="L8" s="1469">
        <v>4992</v>
      </c>
      <c r="M8" s="1469">
        <v>5168</v>
      </c>
      <c r="N8" s="1469">
        <v>5243</v>
      </c>
      <c r="O8" s="1469">
        <v>5172</v>
      </c>
      <c r="P8" s="1469">
        <v>4758</v>
      </c>
      <c r="Q8" s="1469">
        <v>4316</v>
      </c>
      <c r="R8" s="1469">
        <v>4493</v>
      </c>
      <c r="S8" s="1469">
        <v>4047</v>
      </c>
      <c r="T8" s="1469">
        <v>4327</v>
      </c>
    </row>
    <row r="9" spans="1:20">
      <c r="A9" s="2616" t="s">
        <v>503</v>
      </c>
      <c r="B9" s="2616"/>
      <c r="C9" s="2616"/>
      <c r="D9" s="1471">
        <v>3350</v>
      </c>
      <c r="E9" s="1471">
        <v>3135</v>
      </c>
      <c r="F9" s="1471">
        <v>2817</v>
      </c>
      <c r="G9" s="1471">
        <v>2844</v>
      </c>
      <c r="H9" s="1471">
        <v>2629</v>
      </c>
      <c r="I9" s="1471">
        <v>2502</v>
      </c>
      <c r="J9" s="1471">
        <v>2435</v>
      </c>
      <c r="K9" s="1471">
        <v>2206</v>
      </c>
      <c r="L9" s="1471">
        <v>2105</v>
      </c>
      <c r="M9" s="1471">
        <v>1915</v>
      </c>
      <c r="N9" s="1471">
        <v>2282</v>
      </c>
      <c r="O9" s="1471">
        <v>1986</v>
      </c>
      <c r="P9" s="1471">
        <v>1626</v>
      </c>
      <c r="Q9" s="1471">
        <v>1624</v>
      </c>
      <c r="R9" s="1471">
        <v>1555</v>
      </c>
      <c r="S9" s="1471">
        <v>1679</v>
      </c>
      <c r="T9" s="1471">
        <v>1578</v>
      </c>
    </row>
    <row r="10" spans="1:20">
      <c r="A10" s="2616" t="s">
        <v>504</v>
      </c>
      <c r="B10" s="2616"/>
      <c r="C10" s="2616"/>
      <c r="D10" s="1471">
        <v>3714</v>
      </c>
      <c r="E10" s="1471">
        <v>3683</v>
      </c>
      <c r="F10" s="1471">
        <v>3583</v>
      </c>
      <c r="G10" s="1471">
        <v>3547</v>
      </c>
      <c r="H10" s="1471">
        <v>3355</v>
      </c>
      <c r="I10" s="1471">
        <v>3301</v>
      </c>
      <c r="J10" s="1471">
        <v>3067</v>
      </c>
      <c r="K10" s="1471">
        <v>3115</v>
      </c>
      <c r="L10" s="1471">
        <v>2887</v>
      </c>
      <c r="M10" s="1471">
        <v>3253</v>
      </c>
      <c r="N10" s="1471">
        <v>2961</v>
      </c>
      <c r="O10" s="1471">
        <v>3186</v>
      </c>
      <c r="P10" s="1471">
        <v>3132</v>
      </c>
      <c r="Q10" s="1471">
        <v>2693</v>
      </c>
      <c r="R10" s="1471">
        <v>2938</v>
      </c>
      <c r="S10" s="1471">
        <v>2369</v>
      </c>
      <c r="T10" s="1471">
        <v>2749</v>
      </c>
    </row>
    <row r="11" spans="1:20">
      <c r="A11" s="2619" t="s">
        <v>541</v>
      </c>
      <c r="B11" s="2619"/>
      <c r="C11" s="2619"/>
      <c r="D11" s="1469">
        <v>15782</v>
      </c>
      <c r="E11" s="1469">
        <v>15621</v>
      </c>
      <c r="F11" s="1469">
        <v>15030</v>
      </c>
      <c r="G11" s="1469">
        <v>15873</v>
      </c>
      <c r="H11" s="1469">
        <v>14068</v>
      </c>
      <c r="I11" s="1469">
        <v>13823</v>
      </c>
      <c r="J11" s="1469">
        <v>14908</v>
      </c>
      <c r="K11" s="1469">
        <v>13947</v>
      </c>
      <c r="L11" s="1469">
        <v>13389</v>
      </c>
      <c r="M11" s="1469">
        <v>13396</v>
      </c>
      <c r="N11" s="1469">
        <v>14043</v>
      </c>
      <c r="O11" s="1469">
        <v>13717</v>
      </c>
      <c r="P11" s="1469">
        <v>13492</v>
      </c>
      <c r="Q11" s="1469">
        <v>12642</v>
      </c>
      <c r="R11" s="1469">
        <v>13153</v>
      </c>
      <c r="S11" s="1469">
        <v>12031</v>
      </c>
      <c r="T11" s="1469">
        <v>12129</v>
      </c>
    </row>
    <row r="12" spans="1:20">
      <c r="A12" s="2616" t="s">
        <v>503</v>
      </c>
      <c r="B12" s="2616"/>
      <c r="C12" s="2616"/>
      <c r="D12" s="1471">
        <v>5400</v>
      </c>
      <c r="E12" s="1471">
        <v>5230</v>
      </c>
      <c r="F12" s="1471">
        <v>4792</v>
      </c>
      <c r="G12" s="1471">
        <v>5025</v>
      </c>
      <c r="H12" s="1471">
        <v>4214</v>
      </c>
      <c r="I12" s="1471">
        <v>4747</v>
      </c>
      <c r="J12" s="1471">
        <v>4514</v>
      </c>
      <c r="K12" s="1471">
        <v>4418</v>
      </c>
      <c r="L12" s="1471">
        <v>4041</v>
      </c>
      <c r="M12" s="1471">
        <v>3882</v>
      </c>
      <c r="N12" s="1471">
        <v>4014</v>
      </c>
      <c r="O12" s="1471">
        <v>3901</v>
      </c>
      <c r="P12" s="1471">
        <v>3745</v>
      </c>
      <c r="Q12" s="1471">
        <v>3720</v>
      </c>
      <c r="R12" s="1471">
        <v>3723</v>
      </c>
      <c r="S12" s="1471">
        <v>3572</v>
      </c>
      <c r="T12" s="1471">
        <v>3561</v>
      </c>
    </row>
    <row r="13" spans="1:20">
      <c r="A13" s="2616" t="s">
        <v>504</v>
      </c>
      <c r="B13" s="2616"/>
      <c r="C13" s="2616"/>
      <c r="D13" s="1471">
        <v>10383</v>
      </c>
      <c r="E13" s="1471">
        <v>10390</v>
      </c>
      <c r="F13" s="1471">
        <v>10238</v>
      </c>
      <c r="G13" s="1471">
        <v>10848</v>
      </c>
      <c r="H13" s="1471">
        <v>9854</v>
      </c>
      <c r="I13" s="1471">
        <v>9076</v>
      </c>
      <c r="J13" s="1471">
        <v>10394</v>
      </c>
      <c r="K13" s="1471">
        <v>9529</v>
      </c>
      <c r="L13" s="1471">
        <v>9348</v>
      </c>
      <c r="M13" s="1471">
        <v>9514</v>
      </c>
      <c r="N13" s="1471">
        <v>10028</v>
      </c>
      <c r="O13" s="1471">
        <v>9816</v>
      </c>
      <c r="P13" s="1471">
        <v>9747</v>
      </c>
      <c r="Q13" s="1471">
        <v>8922</v>
      </c>
      <c r="R13" s="1471">
        <v>9429</v>
      </c>
      <c r="S13" s="1471">
        <v>8460</v>
      </c>
      <c r="T13" s="1471">
        <v>8567</v>
      </c>
    </row>
    <row r="14" spans="1:20" ht="18" customHeight="1">
      <c r="A14" s="2602" t="s">
        <v>502</v>
      </c>
      <c r="B14" s="2602"/>
      <c r="C14" s="2602"/>
      <c r="D14" s="2602"/>
      <c r="E14" s="1475"/>
      <c r="F14" s="1475"/>
      <c r="G14" s="1475"/>
      <c r="H14" s="1475"/>
      <c r="I14" s="1475"/>
      <c r="J14" s="1476"/>
      <c r="K14" s="1476"/>
      <c r="L14" s="1476"/>
      <c r="M14" s="1476"/>
      <c r="N14" s="1476"/>
      <c r="O14" s="1476"/>
      <c r="P14" s="1476"/>
      <c r="Q14" s="1476"/>
      <c r="R14" s="1476"/>
      <c r="S14" s="1476"/>
      <c r="T14" s="1476"/>
    </row>
    <row r="15" spans="1:20" ht="12.75" customHeight="1">
      <c r="A15" s="2619" t="s">
        <v>708</v>
      </c>
      <c r="B15" s="2619"/>
      <c r="C15" s="2619"/>
      <c r="D15" s="1469">
        <v>15365</v>
      </c>
      <c r="E15" s="1469">
        <v>15456</v>
      </c>
      <c r="F15" s="1469">
        <v>15211</v>
      </c>
      <c r="G15" s="1469">
        <v>15993</v>
      </c>
      <c r="H15" s="1469">
        <v>16594</v>
      </c>
      <c r="I15" s="1469">
        <v>16207</v>
      </c>
      <c r="J15" s="1469">
        <v>16357</v>
      </c>
      <c r="K15" s="1469">
        <v>18198</v>
      </c>
      <c r="L15" s="1469">
        <v>18849</v>
      </c>
      <c r="M15" s="1469">
        <v>18901</v>
      </c>
      <c r="N15" s="1469">
        <v>20122</v>
      </c>
      <c r="O15" s="1469">
        <v>20961</v>
      </c>
      <c r="P15" s="1469">
        <v>22964</v>
      </c>
      <c r="Q15" s="1470">
        <v>23308</v>
      </c>
      <c r="R15" s="1469">
        <v>24767</v>
      </c>
      <c r="S15" s="1469">
        <v>26684</v>
      </c>
      <c r="T15" s="1469">
        <v>28052</v>
      </c>
    </row>
    <row r="16" spans="1:20" ht="12.75" customHeight="1">
      <c r="A16" s="2616" t="s">
        <v>503</v>
      </c>
      <c r="B16" s="2616"/>
      <c r="C16" s="2616"/>
      <c r="D16" s="1471">
        <v>14248</v>
      </c>
      <c r="E16" s="1471">
        <v>14411</v>
      </c>
      <c r="F16" s="1471">
        <v>13988</v>
      </c>
      <c r="G16" s="1471">
        <v>14265</v>
      </c>
      <c r="H16" s="1471">
        <v>15013</v>
      </c>
      <c r="I16" s="1471">
        <v>14132</v>
      </c>
      <c r="J16" s="1471">
        <v>14421</v>
      </c>
      <c r="K16" s="1471">
        <v>15497</v>
      </c>
      <c r="L16" s="1471">
        <v>16263</v>
      </c>
      <c r="M16" s="1471">
        <v>15756</v>
      </c>
      <c r="N16" s="1471">
        <v>16637</v>
      </c>
      <c r="O16" s="1471">
        <v>17352</v>
      </c>
      <c r="P16" s="1471">
        <v>18454</v>
      </c>
      <c r="Q16" s="1477">
        <v>18548</v>
      </c>
      <c r="R16" s="1471">
        <v>19582</v>
      </c>
      <c r="S16" s="1471">
        <v>20888</v>
      </c>
      <c r="T16" s="1471">
        <v>22242</v>
      </c>
    </row>
    <row r="17" spans="1:20">
      <c r="A17" s="2616" t="s">
        <v>504</v>
      </c>
      <c r="B17" s="2616"/>
      <c r="C17" s="2616"/>
      <c r="D17" s="1471">
        <v>1117</v>
      </c>
      <c r="E17" s="1471">
        <v>1045</v>
      </c>
      <c r="F17" s="1471">
        <v>1223</v>
      </c>
      <c r="G17" s="1471">
        <v>1727</v>
      </c>
      <c r="H17" s="1471">
        <v>1581</v>
      </c>
      <c r="I17" s="1471">
        <v>2076</v>
      </c>
      <c r="J17" s="1471">
        <v>1936</v>
      </c>
      <c r="K17" s="1471">
        <v>2701</v>
      </c>
      <c r="L17" s="1471">
        <v>2586</v>
      </c>
      <c r="M17" s="1471">
        <v>3146</v>
      </c>
      <c r="N17" s="1471">
        <v>3486</v>
      </c>
      <c r="O17" s="1471">
        <v>3608</v>
      </c>
      <c r="P17" s="1471">
        <v>4510</v>
      </c>
      <c r="Q17" s="1477">
        <v>4760</v>
      </c>
      <c r="R17" s="1471">
        <v>5185</v>
      </c>
      <c r="S17" s="1471">
        <v>5796</v>
      </c>
      <c r="T17" s="1471">
        <v>5810</v>
      </c>
    </row>
    <row r="18" spans="1:20" ht="12.75" customHeight="1">
      <c r="A18" s="2619" t="s">
        <v>360</v>
      </c>
      <c r="B18" s="2619"/>
      <c r="C18" s="2619"/>
      <c r="D18" s="1469">
        <v>50863</v>
      </c>
      <c r="E18" s="1469">
        <v>50517</v>
      </c>
      <c r="F18" s="1469">
        <v>50497</v>
      </c>
      <c r="G18" s="1469">
        <v>51403</v>
      </c>
      <c r="H18" s="1469">
        <v>52941</v>
      </c>
      <c r="I18" s="1469">
        <v>51863</v>
      </c>
      <c r="J18" s="1469">
        <v>52048</v>
      </c>
      <c r="K18" s="1469">
        <v>51183</v>
      </c>
      <c r="L18" s="1469">
        <v>51303</v>
      </c>
      <c r="M18" s="1469">
        <v>49712</v>
      </c>
      <c r="N18" s="1469">
        <v>50647</v>
      </c>
      <c r="O18" s="1469">
        <v>49200</v>
      </c>
      <c r="P18" s="1469">
        <v>49270</v>
      </c>
      <c r="Q18" s="1469">
        <v>46596</v>
      </c>
      <c r="R18" s="1469">
        <v>45981</v>
      </c>
      <c r="S18" s="1469">
        <v>43858</v>
      </c>
      <c r="T18" s="1469">
        <v>41943</v>
      </c>
    </row>
    <row r="19" spans="1:20" ht="12.75" customHeight="1">
      <c r="A19" s="2616" t="s">
        <v>503</v>
      </c>
      <c r="B19" s="2616"/>
      <c r="C19" s="2616"/>
      <c r="D19" s="1471">
        <v>40831</v>
      </c>
      <c r="E19" s="1471">
        <v>40618</v>
      </c>
      <c r="F19" s="1471">
        <v>40399</v>
      </c>
      <c r="G19" s="1471">
        <v>40732</v>
      </c>
      <c r="H19" s="1471">
        <v>40866</v>
      </c>
      <c r="I19" s="1471">
        <v>39480</v>
      </c>
      <c r="J19" s="1471">
        <v>38955</v>
      </c>
      <c r="K19" s="1471">
        <v>38447</v>
      </c>
      <c r="L19" s="1471">
        <v>37952</v>
      </c>
      <c r="M19" s="1471">
        <v>36612</v>
      </c>
      <c r="N19" s="1471">
        <v>36422</v>
      </c>
      <c r="O19" s="1471">
        <v>35750</v>
      </c>
      <c r="P19" s="1471">
        <v>34261</v>
      </c>
      <c r="Q19" s="1471">
        <v>32744</v>
      </c>
      <c r="R19" s="1471">
        <v>30835</v>
      </c>
      <c r="S19" s="1471">
        <v>29581</v>
      </c>
      <c r="T19" s="1471">
        <v>28533</v>
      </c>
    </row>
    <row r="20" spans="1:20">
      <c r="A20" s="2616" t="s">
        <v>504</v>
      </c>
      <c r="B20" s="2616"/>
      <c r="C20" s="2616"/>
      <c r="D20" s="1471">
        <v>10032</v>
      </c>
      <c r="E20" s="1471">
        <v>9899</v>
      </c>
      <c r="F20" s="1471">
        <v>10098</v>
      </c>
      <c r="G20" s="1471">
        <v>10671</v>
      </c>
      <c r="H20" s="1471">
        <v>12075</v>
      </c>
      <c r="I20" s="1471">
        <v>12383</v>
      </c>
      <c r="J20" s="1471">
        <v>13094</v>
      </c>
      <c r="K20" s="1471">
        <v>12736</v>
      </c>
      <c r="L20" s="1471">
        <v>13351</v>
      </c>
      <c r="M20" s="1471">
        <v>13100</v>
      </c>
      <c r="N20" s="1471">
        <v>14225</v>
      </c>
      <c r="O20" s="1471">
        <v>13451</v>
      </c>
      <c r="P20" s="1471">
        <v>15009</v>
      </c>
      <c r="Q20" s="1471">
        <v>13852</v>
      </c>
      <c r="R20" s="1471">
        <v>15146</v>
      </c>
      <c r="S20" s="1471">
        <v>14277</v>
      </c>
      <c r="T20" s="1471">
        <v>13410</v>
      </c>
    </row>
    <row r="21" spans="1:20" ht="12.75" customHeight="1">
      <c r="A21" s="2619" t="s">
        <v>541</v>
      </c>
      <c r="B21" s="2619"/>
      <c r="C21" s="2619"/>
      <c r="D21" s="1469">
        <v>99670</v>
      </c>
      <c r="E21" s="1469">
        <v>98893</v>
      </c>
      <c r="F21" s="1469">
        <v>101467</v>
      </c>
      <c r="G21" s="1469">
        <v>105957</v>
      </c>
      <c r="H21" s="1469">
        <v>107050</v>
      </c>
      <c r="I21" s="1469">
        <v>108966</v>
      </c>
      <c r="J21" s="1469">
        <v>110271</v>
      </c>
      <c r="K21" s="1469">
        <v>113021</v>
      </c>
      <c r="L21" s="1469">
        <v>114621</v>
      </c>
      <c r="M21" s="1469">
        <v>116629</v>
      </c>
      <c r="N21" s="1469">
        <v>118242</v>
      </c>
      <c r="O21" s="1469">
        <v>120236</v>
      </c>
      <c r="P21" s="1469">
        <v>123312</v>
      </c>
      <c r="Q21" s="1469">
        <v>123285</v>
      </c>
      <c r="R21" s="1469">
        <v>121272</v>
      </c>
      <c r="S21" s="1469">
        <v>126086</v>
      </c>
      <c r="T21" s="1469">
        <v>125463</v>
      </c>
    </row>
    <row r="22" spans="1:20" ht="12.75" customHeight="1">
      <c r="A22" s="2616" t="s">
        <v>503</v>
      </c>
      <c r="B22" s="2616"/>
      <c r="C22" s="2616"/>
      <c r="D22" s="1471">
        <v>73851</v>
      </c>
      <c r="E22" s="1471">
        <v>73393</v>
      </c>
      <c r="F22" s="1471">
        <v>74507</v>
      </c>
      <c r="G22" s="1471">
        <v>76243</v>
      </c>
      <c r="H22" s="1471">
        <v>75777</v>
      </c>
      <c r="I22" s="1471">
        <v>75901</v>
      </c>
      <c r="J22" s="1471">
        <v>76506</v>
      </c>
      <c r="K22" s="1471">
        <v>77347</v>
      </c>
      <c r="L22" s="1471">
        <v>77726</v>
      </c>
      <c r="M22" s="1471">
        <v>76964</v>
      </c>
      <c r="N22" s="1471">
        <v>77499</v>
      </c>
      <c r="O22" s="1471">
        <v>77816</v>
      </c>
      <c r="P22" s="1471">
        <v>78927</v>
      </c>
      <c r="Q22" s="1471">
        <v>77530</v>
      </c>
      <c r="R22" s="1471">
        <v>76600</v>
      </c>
      <c r="S22" s="1471">
        <v>77526</v>
      </c>
      <c r="T22" s="1471">
        <v>76899</v>
      </c>
    </row>
    <row r="23" spans="1:20">
      <c r="A23" s="2620" t="s">
        <v>504</v>
      </c>
      <c r="B23" s="2620"/>
      <c r="C23" s="2620"/>
      <c r="D23" s="1478">
        <v>25819</v>
      </c>
      <c r="E23" s="1478">
        <v>25499</v>
      </c>
      <c r="F23" s="1478">
        <v>26960</v>
      </c>
      <c r="G23" s="1478">
        <v>29715</v>
      </c>
      <c r="H23" s="1478">
        <v>31272</v>
      </c>
      <c r="I23" s="1478">
        <v>33065</v>
      </c>
      <c r="J23" s="1478">
        <v>33765</v>
      </c>
      <c r="K23" s="1478">
        <v>35674</v>
      </c>
      <c r="L23" s="1478">
        <v>36895</v>
      </c>
      <c r="M23" s="1478">
        <v>39665</v>
      </c>
      <c r="N23" s="1478">
        <v>40744</v>
      </c>
      <c r="O23" s="1478">
        <v>42420</v>
      </c>
      <c r="P23" s="1478">
        <v>44385</v>
      </c>
      <c r="Q23" s="1478">
        <v>45756</v>
      </c>
      <c r="R23" s="1478">
        <v>44672</v>
      </c>
      <c r="S23" s="1478">
        <v>48560</v>
      </c>
      <c r="T23" s="1478">
        <v>48564</v>
      </c>
    </row>
    <row r="24" spans="1:20" ht="60" customHeight="1">
      <c r="A24" s="2621" t="s">
        <v>1946</v>
      </c>
      <c r="B24" s="2612"/>
      <c r="C24" s="2612"/>
      <c r="D24" s="2612"/>
      <c r="E24" s="2612"/>
      <c r="F24" s="2612"/>
      <c r="G24" s="2612"/>
      <c r="H24" s="2612"/>
      <c r="I24" s="2612"/>
      <c r="J24" s="2612"/>
      <c r="K24" s="2612"/>
      <c r="L24" s="2612"/>
      <c r="M24" s="2612"/>
      <c r="N24" s="2612"/>
      <c r="O24" s="2622"/>
      <c r="P24" s="2622"/>
      <c r="Q24" s="2622"/>
      <c r="R24" s="2622"/>
      <c r="S24" s="2622"/>
      <c r="T24" s="2622"/>
    </row>
    <row r="25" spans="1:20" ht="24.95" customHeight="1">
      <c r="A25" s="2539" t="s">
        <v>505</v>
      </c>
      <c r="B25" s="2539"/>
      <c r="C25" s="2539" t="s">
        <v>1947</v>
      </c>
      <c r="D25" s="2539"/>
      <c r="E25" s="2539"/>
      <c r="F25" s="2539"/>
      <c r="G25" s="2539"/>
      <c r="H25" s="2539"/>
      <c r="I25" s="2539"/>
      <c r="J25" s="2539"/>
      <c r="K25" s="2539"/>
      <c r="L25" s="2539"/>
      <c r="M25" s="2539"/>
      <c r="N25" s="2539"/>
      <c r="O25" s="2539"/>
      <c r="P25" s="2539"/>
      <c r="Q25" s="2539"/>
      <c r="R25" s="2539"/>
      <c r="S25" s="2502"/>
      <c r="T25" s="2502"/>
    </row>
    <row r="30" spans="1:20" ht="21" customHeight="1"/>
    <row r="32" spans="1:20" ht="21" customHeight="1"/>
  </sheetData>
  <mergeCells count="25">
    <mergeCell ref="A25:B25"/>
    <mergeCell ref="C25:T25"/>
    <mergeCell ref="A14:D14"/>
    <mergeCell ref="A15:C15"/>
    <mergeCell ref="A16:C16"/>
    <mergeCell ref="A17:C17"/>
    <mergeCell ref="A18:C18"/>
    <mergeCell ref="A19:C19"/>
    <mergeCell ref="A20:C20"/>
    <mergeCell ref="A21:C21"/>
    <mergeCell ref="A22:C22"/>
    <mergeCell ref="A23:C23"/>
    <mergeCell ref="A24:T24"/>
    <mergeCell ref="A13:C13"/>
    <mergeCell ref="A1:N2"/>
    <mergeCell ref="A3:C3"/>
    <mergeCell ref="A4:D4"/>
    <mergeCell ref="A5:C5"/>
    <mergeCell ref="A6:C6"/>
    <mergeCell ref="A7:C7"/>
    <mergeCell ref="A8:C8"/>
    <mergeCell ref="A9:C9"/>
    <mergeCell ref="A10:C10"/>
    <mergeCell ref="A11:C11"/>
    <mergeCell ref="A12:C12"/>
  </mergeCells>
  <pageMargins left="0.75" right="0.75" top="1" bottom="1" header="0.5" footer="0.5"/>
  <pageSetup fitToWidth="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Q41"/>
  <sheetViews>
    <sheetView showGridLines="0" zoomScale="110" zoomScaleNormal="110" workbookViewId="0">
      <selection sqref="A1:K1"/>
    </sheetView>
  </sheetViews>
  <sheetFormatPr defaultColWidth="9.140625" defaultRowHeight="12.75"/>
  <cols>
    <col min="1" max="1" width="4.7109375" style="350" customWidth="1"/>
    <col min="2" max="2" width="2.5703125" style="350" customWidth="1"/>
    <col min="3" max="3" width="2.85546875" style="350" customWidth="1"/>
    <col min="4" max="5" width="9.7109375" style="350" customWidth="1"/>
    <col min="6" max="6" width="10.28515625" style="350" customWidth="1"/>
    <col min="7" max="7" width="10.7109375" style="350" customWidth="1"/>
    <col min="8" max="10" width="9.7109375" style="350" customWidth="1"/>
    <col min="11" max="11" width="10.7109375" style="350" customWidth="1"/>
    <col min="12" max="16384" width="9.140625" style="350"/>
  </cols>
  <sheetData>
    <row r="1" spans="1:14" s="325" customFormat="1" ht="13.5" customHeight="1">
      <c r="A1" s="2277" t="s">
        <v>1599</v>
      </c>
      <c r="B1" s="2278"/>
      <c r="C1" s="2278"/>
      <c r="D1" s="2278"/>
      <c r="E1" s="2278"/>
      <c r="F1" s="2278"/>
      <c r="G1" s="2278"/>
      <c r="H1" s="2278"/>
      <c r="I1" s="2278"/>
      <c r="J1" s="2278"/>
      <c r="K1" s="2278"/>
    </row>
    <row r="2" spans="1:14" ht="15" customHeight="1">
      <c r="A2" s="2279" t="s">
        <v>32</v>
      </c>
      <c r="B2" s="2279"/>
      <c r="C2" s="2279"/>
      <c r="D2" s="462" t="s">
        <v>31</v>
      </c>
      <c r="E2" s="462"/>
      <c r="F2" s="462"/>
      <c r="G2" s="462"/>
      <c r="H2" s="462"/>
      <c r="I2" s="462" t="s">
        <v>728</v>
      </c>
      <c r="J2" s="462"/>
      <c r="K2" s="462"/>
    </row>
    <row r="3" spans="1:14" ht="26.25" customHeight="1">
      <c r="A3" s="2279"/>
      <c r="B3" s="2279"/>
      <c r="C3" s="2279"/>
      <c r="D3" s="2279" t="s">
        <v>729</v>
      </c>
      <c r="E3" s="2279" t="s">
        <v>730</v>
      </c>
      <c r="F3" s="2279" t="s">
        <v>731</v>
      </c>
      <c r="G3" s="2279" t="s">
        <v>675</v>
      </c>
      <c r="H3" s="2279" t="s">
        <v>496</v>
      </c>
      <c r="I3" s="2279" t="s">
        <v>729</v>
      </c>
      <c r="J3" s="2279" t="s">
        <v>730</v>
      </c>
      <c r="K3" s="2279" t="s">
        <v>732</v>
      </c>
    </row>
    <row r="4" spans="1:14" ht="5.25" hidden="1" customHeight="1">
      <c r="A4" s="2279"/>
      <c r="B4" s="2279"/>
      <c r="C4" s="2279"/>
      <c r="D4" s="2279"/>
      <c r="E4" s="2279"/>
      <c r="F4" s="2279"/>
      <c r="G4" s="2279"/>
      <c r="H4" s="2279"/>
      <c r="I4" s="2279"/>
      <c r="J4" s="2279"/>
      <c r="K4" s="2279"/>
    </row>
    <row r="5" spans="1:14" ht="25.5" customHeight="1">
      <c r="A5" s="2279"/>
      <c r="B5" s="2279"/>
      <c r="C5" s="2279"/>
      <c r="D5" s="2279"/>
      <c r="E5" s="2279"/>
      <c r="F5" s="2279"/>
      <c r="G5" s="2279"/>
      <c r="H5" s="2279"/>
      <c r="I5" s="2279"/>
      <c r="J5" s="2279"/>
      <c r="K5" s="2279"/>
    </row>
    <row r="6" spans="1:14" ht="12" customHeight="1">
      <c r="A6" s="2271">
        <v>1979</v>
      </c>
      <c r="B6" s="2271"/>
      <c r="C6" s="2271"/>
      <c r="D6" s="463">
        <v>25399</v>
      </c>
      <c r="E6" s="464">
        <v>23790</v>
      </c>
      <c r="F6" s="465">
        <v>4743</v>
      </c>
      <c r="G6" s="107"/>
      <c r="H6" s="464">
        <v>2324</v>
      </c>
      <c r="I6" s="463">
        <v>3881</v>
      </c>
      <c r="J6" s="464">
        <v>3374</v>
      </c>
      <c r="K6" s="83"/>
      <c r="M6" s="31"/>
      <c r="N6" s="31"/>
    </row>
    <row r="7" spans="1:14" ht="12" customHeight="1">
      <c r="A7" s="2275">
        <v>1985</v>
      </c>
      <c r="B7" s="2275"/>
      <c r="C7" s="2275"/>
      <c r="D7" s="466">
        <v>23272</v>
      </c>
      <c r="E7" s="120">
        <v>18641</v>
      </c>
      <c r="F7" s="72">
        <v>5686</v>
      </c>
      <c r="G7" s="107"/>
      <c r="H7" s="120">
        <v>1826</v>
      </c>
      <c r="I7" s="466">
        <v>2847</v>
      </c>
      <c r="J7" s="120">
        <v>2189</v>
      </c>
      <c r="K7" s="83"/>
      <c r="M7" s="246"/>
      <c r="N7" s="246"/>
    </row>
    <row r="8" spans="1:14" ht="12" customHeight="1">
      <c r="A8" s="2271">
        <v>1991</v>
      </c>
      <c r="B8" s="2271"/>
      <c r="C8" s="2271"/>
      <c r="D8" s="467">
        <v>13368</v>
      </c>
      <c r="E8" s="464">
        <v>10366</v>
      </c>
      <c r="F8" s="465">
        <v>2032</v>
      </c>
      <c r="G8" s="107"/>
      <c r="H8" s="464">
        <v>2433</v>
      </c>
      <c r="I8" s="467">
        <v>1174</v>
      </c>
      <c r="J8" s="464">
        <v>722</v>
      </c>
      <c r="K8" s="83"/>
      <c r="M8" s="246"/>
      <c r="N8" s="246"/>
    </row>
    <row r="9" spans="1:14" ht="12" customHeight="1">
      <c r="A9" s="2275">
        <v>1992</v>
      </c>
      <c r="B9" s="2275"/>
      <c r="C9" s="2275"/>
      <c r="D9" s="466">
        <v>12033</v>
      </c>
      <c r="E9" s="120">
        <v>9676</v>
      </c>
      <c r="F9" s="72">
        <v>1402</v>
      </c>
      <c r="G9" s="107"/>
      <c r="H9" s="120">
        <v>1687</v>
      </c>
      <c r="I9" s="466">
        <v>1095</v>
      </c>
      <c r="J9" s="120">
        <v>696</v>
      </c>
      <c r="K9" s="83"/>
      <c r="M9" s="246"/>
      <c r="N9" s="246"/>
    </row>
    <row r="10" spans="1:14" ht="12" customHeight="1">
      <c r="A10" s="2271">
        <v>1993</v>
      </c>
      <c r="B10" s="2271"/>
      <c r="C10" s="2271"/>
      <c r="D10" s="467">
        <v>12256</v>
      </c>
      <c r="E10" s="464">
        <v>9610</v>
      </c>
      <c r="F10" s="465">
        <v>1404</v>
      </c>
      <c r="G10" s="107"/>
      <c r="H10" s="464">
        <v>2102</v>
      </c>
      <c r="I10" s="467">
        <v>1199</v>
      </c>
      <c r="J10" s="464">
        <v>845</v>
      </c>
      <c r="K10" s="83"/>
    </row>
    <row r="11" spans="1:14" ht="12" customHeight="1">
      <c r="A11" s="2275">
        <v>1994</v>
      </c>
      <c r="B11" s="2275"/>
      <c r="C11" s="2275"/>
      <c r="D11" s="466">
        <v>12553</v>
      </c>
      <c r="E11" s="120">
        <v>10112</v>
      </c>
      <c r="F11" s="72">
        <v>1382</v>
      </c>
      <c r="G11" s="107"/>
      <c r="H11" s="120">
        <v>2083</v>
      </c>
      <c r="I11" s="466">
        <v>1178</v>
      </c>
      <c r="J11" s="120">
        <v>1315</v>
      </c>
      <c r="K11" s="120">
        <v>1524</v>
      </c>
    </row>
    <row r="12" spans="1:14" ht="12" customHeight="1">
      <c r="A12" s="2271">
        <v>1995</v>
      </c>
      <c r="B12" s="2271"/>
      <c r="C12" s="2271"/>
      <c r="D12" s="467">
        <v>12823</v>
      </c>
      <c r="E12" s="464">
        <v>9842</v>
      </c>
      <c r="F12" s="465">
        <v>1453</v>
      </c>
      <c r="G12" s="107"/>
      <c r="H12" s="464">
        <v>2451</v>
      </c>
      <c r="I12" s="467">
        <v>2413</v>
      </c>
      <c r="J12" s="464">
        <v>1828</v>
      </c>
      <c r="K12" s="464">
        <v>1639</v>
      </c>
    </row>
    <row r="13" spans="1:14" ht="12" customHeight="1">
      <c r="A13" s="2275">
        <v>1996</v>
      </c>
      <c r="B13" s="2275"/>
      <c r="C13" s="2275"/>
      <c r="D13" s="466">
        <v>13035</v>
      </c>
      <c r="E13" s="120">
        <v>10095</v>
      </c>
      <c r="F13" s="72">
        <v>1749</v>
      </c>
      <c r="G13" s="107"/>
      <c r="H13" s="120">
        <v>2444</v>
      </c>
      <c r="I13" s="466">
        <v>2031</v>
      </c>
      <c r="J13" s="120">
        <v>1600</v>
      </c>
      <c r="K13" s="120">
        <v>1337</v>
      </c>
    </row>
    <row r="14" spans="1:14" ht="12" customHeight="1">
      <c r="A14" s="2271">
        <v>1997</v>
      </c>
      <c r="B14" s="2271"/>
      <c r="C14" s="2271"/>
      <c r="D14" s="467">
        <v>13904</v>
      </c>
      <c r="E14" s="464">
        <v>11109</v>
      </c>
      <c r="F14" s="465">
        <v>1505</v>
      </c>
      <c r="G14" s="107"/>
      <c r="H14" s="464">
        <v>2019</v>
      </c>
      <c r="I14" s="467">
        <v>2580</v>
      </c>
      <c r="J14" s="464">
        <v>2116</v>
      </c>
      <c r="K14" s="464">
        <v>1630</v>
      </c>
    </row>
    <row r="15" spans="1:14" ht="12" customHeight="1" thickBot="1">
      <c r="A15" s="2275">
        <v>1998</v>
      </c>
      <c r="B15" s="2275"/>
      <c r="C15" s="2275"/>
      <c r="D15" s="466">
        <v>13615</v>
      </c>
      <c r="E15" s="120">
        <v>11016</v>
      </c>
      <c r="F15" s="72">
        <v>1750</v>
      </c>
      <c r="G15" s="107"/>
      <c r="H15" s="120">
        <v>2371</v>
      </c>
      <c r="I15" s="466">
        <v>2262</v>
      </c>
      <c r="J15" s="120">
        <v>1878</v>
      </c>
      <c r="K15" s="120">
        <v>1387</v>
      </c>
    </row>
    <row r="16" spans="1:14" ht="12" customHeight="1" thickTop="1">
      <c r="A16" s="2273" t="s">
        <v>663</v>
      </c>
      <c r="B16" s="2273"/>
      <c r="C16" s="2273"/>
      <c r="D16" s="468">
        <v>13829</v>
      </c>
      <c r="E16" s="469">
        <v>10458</v>
      </c>
      <c r="F16" s="470">
        <v>1552</v>
      </c>
      <c r="G16" s="148"/>
      <c r="H16" s="471">
        <v>3054</v>
      </c>
      <c r="I16" s="472">
        <v>2265</v>
      </c>
      <c r="J16" s="471">
        <v>1676</v>
      </c>
      <c r="K16" s="471">
        <v>2118</v>
      </c>
    </row>
    <row r="17" spans="1:17" ht="12" customHeight="1">
      <c r="A17" s="2271">
        <v>2000</v>
      </c>
      <c r="B17" s="2271"/>
      <c r="C17" s="2271"/>
      <c r="D17" s="467">
        <v>14027</v>
      </c>
      <c r="E17" s="464">
        <v>10714</v>
      </c>
      <c r="F17" s="465">
        <v>1213</v>
      </c>
      <c r="G17" s="107"/>
      <c r="H17" s="464">
        <v>2779</v>
      </c>
      <c r="I17" s="467">
        <v>2264</v>
      </c>
      <c r="J17" s="464">
        <v>1678</v>
      </c>
      <c r="K17" s="464">
        <v>2079</v>
      </c>
    </row>
    <row r="18" spans="1:17" ht="12" customHeight="1" thickBot="1">
      <c r="A18" s="2270">
        <v>2001</v>
      </c>
      <c r="B18" s="2270"/>
      <c r="C18" s="2270"/>
      <c r="D18" s="473">
        <v>15910</v>
      </c>
      <c r="E18" s="29">
        <v>12122</v>
      </c>
      <c r="F18" s="35">
        <v>1676</v>
      </c>
      <c r="G18" s="148"/>
      <c r="H18" s="120">
        <v>3091</v>
      </c>
      <c r="I18" s="466">
        <v>2556</v>
      </c>
      <c r="J18" s="120">
        <v>1889</v>
      </c>
      <c r="K18" s="120">
        <v>2038</v>
      </c>
    </row>
    <row r="19" spans="1:17" ht="12" customHeight="1" thickTop="1">
      <c r="A19" s="2276" t="s">
        <v>664</v>
      </c>
      <c r="B19" s="2276"/>
      <c r="C19" s="2276"/>
      <c r="D19" s="474">
        <v>19522</v>
      </c>
      <c r="E19" s="475">
        <v>14584</v>
      </c>
      <c r="F19" s="476">
        <v>2020</v>
      </c>
      <c r="G19" s="476">
        <v>15365</v>
      </c>
      <c r="H19" s="475">
        <v>3668</v>
      </c>
      <c r="I19" s="474">
        <v>2878</v>
      </c>
      <c r="J19" s="475">
        <v>2023</v>
      </c>
      <c r="K19" s="475">
        <v>2605</v>
      </c>
      <c r="M19" s="106"/>
      <c r="N19" s="106"/>
      <c r="O19" s="106"/>
      <c r="P19" s="106"/>
      <c r="Q19" s="106"/>
    </row>
    <row r="20" spans="1:17" ht="12" customHeight="1">
      <c r="A20" s="2270">
        <v>2003</v>
      </c>
      <c r="B20" s="2270"/>
      <c r="C20" s="2270"/>
      <c r="D20" s="473">
        <v>19470</v>
      </c>
      <c r="E20" s="29">
        <v>14638</v>
      </c>
      <c r="F20" s="35">
        <v>2281</v>
      </c>
      <c r="G20" s="35">
        <v>15139</v>
      </c>
      <c r="H20" s="120">
        <v>3744</v>
      </c>
      <c r="I20" s="466">
        <v>2811</v>
      </c>
      <c r="J20" s="120">
        <v>1971</v>
      </c>
      <c r="K20" s="120">
        <v>2670</v>
      </c>
    </row>
    <row r="21" spans="1:17" ht="12" customHeight="1">
      <c r="A21" s="2271">
        <v>2004</v>
      </c>
      <c r="B21" s="2271"/>
      <c r="C21" s="2271"/>
      <c r="D21" s="467">
        <v>19071</v>
      </c>
      <c r="E21" s="464">
        <v>14576</v>
      </c>
      <c r="F21" s="465">
        <v>2021</v>
      </c>
      <c r="G21" s="465">
        <v>14512</v>
      </c>
      <c r="H21" s="464">
        <v>3145</v>
      </c>
      <c r="I21" s="467">
        <v>2674</v>
      </c>
      <c r="J21" s="464">
        <v>1909</v>
      </c>
      <c r="K21" s="464">
        <v>2762</v>
      </c>
    </row>
    <row r="22" spans="1:17" ht="12" customHeight="1">
      <c r="A22" s="2270">
        <v>2005</v>
      </c>
      <c r="B22" s="2270"/>
      <c r="C22" s="2270"/>
      <c r="D22" s="473">
        <v>19720</v>
      </c>
      <c r="E22" s="29">
        <v>14626</v>
      </c>
      <c r="F22" s="35">
        <v>2397</v>
      </c>
      <c r="G22" s="35">
        <v>12663</v>
      </c>
      <c r="H22" s="120">
        <v>3534</v>
      </c>
      <c r="I22" s="466">
        <v>2511</v>
      </c>
      <c r="J22" s="120">
        <v>1730</v>
      </c>
      <c r="K22" s="120">
        <v>2658</v>
      </c>
    </row>
    <row r="23" spans="1:17" ht="12" customHeight="1">
      <c r="A23" s="2271">
        <v>2006</v>
      </c>
      <c r="B23" s="2271"/>
      <c r="C23" s="2271"/>
      <c r="D23" s="467">
        <v>20387</v>
      </c>
      <c r="E23" s="464">
        <v>14849</v>
      </c>
      <c r="F23" s="465">
        <v>2426</v>
      </c>
      <c r="G23" s="465">
        <v>14226</v>
      </c>
      <c r="H23" s="464">
        <v>3788</v>
      </c>
      <c r="I23" s="467">
        <v>2488</v>
      </c>
      <c r="J23" s="464">
        <v>1695</v>
      </c>
      <c r="K23" s="464">
        <v>2559</v>
      </c>
    </row>
    <row r="24" spans="1:17" ht="12" customHeight="1">
      <c r="A24" s="2270">
        <v>2007</v>
      </c>
      <c r="B24" s="2270"/>
      <c r="C24" s="2270"/>
      <c r="D24" s="473">
        <v>19892</v>
      </c>
      <c r="E24" s="29">
        <v>14470</v>
      </c>
      <c r="F24" s="35">
        <v>2077</v>
      </c>
      <c r="G24" s="35">
        <v>13081</v>
      </c>
      <c r="H24" s="120">
        <v>3806</v>
      </c>
      <c r="I24" s="466">
        <v>2415</v>
      </c>
      <c r="J24" s="120">
        <v>1693</v>
      </c>
      <c r="K24" s="120">
        <v>2428</v>
      </c>
    </row>
    <row r="25" spans="1:17" ht="12" customHeight="1">
      <c r="A25" s="2271">
        <v>2008</v>
      </c>
      <c r="B25" s="2271"/>
      <c r="C25" s="2271"/>
      <c r="D25" s="467">
        <v>20123</v>
      </c>
      <c r="E25" s="464">
        <v>15269</v>
      </c>
      <c r="F25" s="465">
        <v>1865</v>
      </c>
      <c r="G25" s="465">
        <v>12634</v>
      </c>
      <c r="H25" s="464">
        <v>3795</v>
      </c>
      <c r="I25" s="467">
        <v>2312</v>
      </c>
      <c r="J25" s="464">
        <v>1668</v>
      </c>
      <c r="K25" s="464">
        <v>2326</v>
      </c>
    </row>
    <row r="26" spans="1:17" s="31" customFormat="1" ht="12" customHeight="1">
      <c r="A26" s="2270">
        <v>2009</v>
      </c>
      <c r="B26" s="2270"/>
      <c r="C26" s="2270"/>
      <c r="D26" s="473">
        <v>21930</v>
      </c>
      <c r="E26" s="29">
        <v>16826</v>
      </c>
      <c r="F26" s="35">
        <v>1642</v>
      </c>
      <c r="G26" s="35">
        <v>12908</v>
      </c>
      <c r="H26" s="120">
        <v>3680</v>
      </c>
      <c r="I26" s="466">
        <v>2484</v>
      </c>
      <c r="J26" s="120">
        <v>1813</v>
      </c>
      <c r="K26" s="120">
        <v>2283</v>
      </c>
    </row>
    <row r="27" spans="1:17" s="31" customFormat="1" ht="12" customHeight="1">
      <c r="A27" s="2271">
        <v>2010</v>
      </c>
      <c r="B27" s="2271"/>
      <c r="C27" s="2271"/>
      <c r="D27" s="467">
        <v>22648</v>
      </c>
      <c r="E27" s="464">
        <v>17409</v>
      </c>
      <c r="F27" s="465">
        <v>1472</v>
      </c>
      <c r="G27" s="465">
        <v>13060</v>
      </c>
      <c r="H27" s="464">
        <v>4144</v>
      </c>
      <c r="I27" s="467">
        <v>2468</v>
      </c>
      <c r="J27" s="464">
        <v>1802</v>
      </c>
      <c r="K27" s="464">
        <v>2015</v>
      </c>
    </row>
    <row r="28" spans="1:17" s="31" customFormat="1" ht="12" customHeight="1">
      <c r="A28" s="2270">
        <v>2011</v>
      </c>
      <c r="B28" s="2270"/>
      <c r="C28" s="2270"/>
      <c r="D28" s="473">
        <v>22454</v>
      </c>
      <c r="E28" s="29">
        <v>18071</v>
      </c>
      <c r="F28" s="35">
        <v>1369</v>
      </c>
      <c r="G28" s="72">
        <v>11928</v>
      </c>
      <c r="H28" s="120">
        <v>4162</v>
      </c>
      <c r="I28" s="466">
        <v>2522</v>
      </c>
      <c r="J28" s="120">
        <v>1967</v>
      </c>
      <c r="K28" s="120">
        <v>1877</v>
      </c>
    </row>
    <row r="29" spans="1:17" ht="12" customHeight="1">
      <c r="A29" s="2271">
        <v>2012</v>
      </c>
      <c r="B29" s="2271"/>
      <c r="C29" s="2271"/>
      <c r="D29" s="467">
        <v>23863</v>
      </c>
      <c r="E29" s="464">
        <v>18855</v>
      </c>
      <c r="F29" s="465">
        <v>1650</v>
      </c>
      <c r="G29" s="465">
        <v>12259</v>
      </c>
      <c r="H29" s="464">
        <v>4565</v>
      </c>
      <c r="I29" s="467">
        <v>2377</v>
      </c>
      <c r="J29" s="464">
        <v>1800</v>
      </c>
      <c r="K29" s="464">
        <v>1613</v>
      </c>
    </row>
    <row r="30" spans="1:17" ht="12" customHeight="1">
      <c r="A30" s="2270">
        <v>2013</v>
      </c>
      <c r="B30" s="2270"/>
      <c r="C30" s="2270"/>
      <c r="D30" s="473">
        <v>24573</v>
      </c>
      <c r="E30" s="29">
        <v>19810</v>
      </c>
      <c r="F30" s="35">
        <v>1549</v>
      </c>
      <c r="G30" s="72">
        <v>12257</v>
      </c>
      <c r="H30" s="120">
        <v>4812</v>
      </c>
      <c r="I30" s="466">
        <v>2197</v>
      </c>
      <c r="J30" s="120">
        <v>1762</v>
      </c>
      <c r="K30" s="120">
        <v>1327</v>
      </c>
    </row>
    <row r="31" spans="1:17" ht="12" customHeight="1" thickBot="1">
      <c r="A31" s="2271">
        <v>2014</v>
      </c>
      <c r="B31" s="2271"/>
      <c r="C31" s="2271"/>
      <c r="D31" s="467">
        <v>26983</v>
      </c>
      <c r="E31" s="464">
        <v>22188</v>
      </c>
      <c r="F31" s="465">
        <v>1530</v>
      </c>
      <c r="G31" s="465">
        <v>12943</v>
      </c>
      <c r="H31" s="464">
        <v>4813</v>
      </c>
      <c r="I31" s="467">
        <v>2338</v>
      </c>
      <c r="J31" s="464">
        <v>1830</v>
      </c>
      <c r="K31" s="465">
        <v>1307</v>
      </c>
    </row>
    <row r="32" spans="1:17" ht="12" customHeight="1" thickTop="1">
      <c r="A32" s="2272" t="s">
        <v>1306</v>
      </c>
      <c r="B32" s="2273"/>
      <c r="C32" s="2273"/>
      <c r="D32" s="468">
        <v>27080</v>
      </c>
      <c r="E32" s="29">
        <v>22226</v>
      </c>
      <c r="F32" s="35">
        <v>1876</v>
      </c>
      <c r="G32" s="477">
        <v>14511</v>
      </c>
      <c r="H32" s="120">
        <v>5099</v>
      </c>
      <c r="I32" s="468">
        <v>2193</v>
      </c>
      <c r="J32" s="120">
        <v>1752</v>
      </c>
      <c r="K32" s="477">
        <v>2271</v>
      </c>
    </row>
    <row r="33" spans="1:11" ht="12" customHeight="1">
      <c r="A33" s="2271">
        <v>2016</v>
      </c>
      <c r="B33" s="2271"/>
      <c r="C33" s="2271"/>
      <c r="D33" s="467">
        <v>28564</v>
      </c>
      <c r="E33" s="464">
        <v>23981</v>
      </c>
      <c r="F33" s="465">
        <v>1874</v>
      </c>
      <c r="G33" s="465">
        <v>14533</v>
      </c>
      <c r="H33" s="464">
        <v>4981</v>
      </c>
      <c r="I33" s="467">
        <v>1959</v>
      </c>
      <c r="J33" s="464">
        <v>1609</v>
      </c>
      <c r="K33" s="464">
        <v>2065</v>
      </c>
    </row>
    <row r="34" spans="1:11" ht="12" customHeight="1">
      <c r="A34" s="2274">
        <v>2017</v>
      </c>
      <c r="B34" s="2270"/>
      <c r="C34" s="2270"/>
      <c r="D34" s="473">
        <v>30476</v>
      </c>
      <c r="E34" s="29">
        <v>25997</v>
      </c>
      <c r="F34" s="35">
        <v>2167</v>
      </c>
      <c r="G34" s="72">
        <v>14722</v>
      </c>
      <c r="H34" s="120">
        <v>5295</v>
      </c>
      <c r="I34" s="473">
        <v>1966</v>
      </c>
      <c r="J34" s="120">
        <v>1613</v>
      </c>
      <c r="K34" s="120">
        <v>2144</v>
      </c>
    </row>
    <row r="35" spans="1:11" ht="12" customHeight="1">
      <c r="A35" s="2269">
        <v>2018</v>
      </c>
      <c r="B35" s="2269"/>
      <c r="C35" s="2269"/>
      <c r="D35" s="478">
        <v>31918</v>
      </c>
      <c r="E35" s="479">
        <v>27667</v>
      </c>
      <c r="F35" s="480">
        <v>1949</v>
      </c>
      <c r="G35" s="480">
        <v>14892</v>
      </c>
      <c r="H35" s="479">
        <v>5108</v>
      </c>
      <c r="I35" s="478">
        <v>2000</v>
      </c>
      <c r="J35" s="479">
        <v>1658</v>
      </c>
      <c r="K35" s="479">
        <v>2125</v>
      </c>
    </row>
    <row r="36" spans="1:11" s="459" customFormat="1" ht="36" customHeight="1">
      <c r="A36" s="457" t="s">
        <v>665</v>
      </c>
      <c r="B36" s="2263" t="s">
        <v>1487</v>
      </c>
      <c r="C36" s="2263"/>
      <c r="D36" s="2263"/>
      <c r="E36" s="2263"/>
      <c r="F36" s="2263"/>
      <c r="G36" s="2263"/>
      <c r="H36" s="2263"/>
      <c r="I36" s="2263"/>
      <c r="J36" s="2263"/>
      <c r="K36" s="2263"/>
    </row>
    <row r="37" spans="1:11" ht="12.95" customHeight="1">
      <c r="A37" s="2264" t="s">
        <v>666</v>
      </c>
      <c r="B37" s="2264"/>
      <c r="C37" s="2264"/>
      <c r="D37" s="2264"/>
      <c r="E37" s="2265"/>
      <c r="F37" s="2265"/>
      <c r="G37" s="2265"/>
      <c r="H37" s="2265"/>
      <c r="I37" s="2265"/>
      <c r="J37" s="2265"/>
      <c r="K37" s="2265"/>
    </row>
    <row r="38" spans="1:11" ht="69.95" customHeight="1">
      <c r="A38" s="2266" t="s">
        <v>1491</v>
      </c>
      <c r="B38" s="2266"/>
      <c r="C38" s="2266"/>
      <c r="D38" s="2266"/>
      <c r="E38" s="2266"/>
      <c r="F38" s="2266"/>
      <c r="G38" s="2266"/>
      <c r="H38" s="2266"/>
      <c r="I38" s="2266"/>
      <c r="J38" s="2266"/>
      <c r="K38" s="2266"/>
    </row>
    <row r="39" spans="1:11" s="60" customFormat="1" ht="12.95" customHeight="1">
      <c r="A39" s="2267" t="s">
        <v>94</v>
      </c>
      <c r="B39" s="2268"/>
      <c r="C39" s="2268"/>
      <c r="D39" s="2268"/>
      <c r="E39" s="2268"/>
      <c r="F39" s="2268"/>
      <c r="G39" s="2268"/>
      <c r="H39" s="2268"/>
      <c r="I39" s="2268"/>
      <c r="J39" s="2268"/>
      <c r="K39" s="2268"/>
    </row>
    <row r="40" spans="1:11" s="60" customFormat="1" ht="12.95" customHeight="1">
      <c r="A40" s="2267" t="s">
        <v>676</v>
      </c>
      <c r="B40" s="2268"/>
      <c r="C40" s="2268"/>
      <c r="D40" s="2268"/>
      <c r="E40" s="2268"/>
      <c r="F40" s="2268"/>
      <c r="G40" s="2268"/>
      <c r="H40" s="2268"/>
      <c r="I40" s="2268"/>
      <c r="J40" s="2268"/>
      <c r="K40" s="2268"/>
    </row>
    <row r="41" spans="1:11" ht="35.1" customHeight="1">
      <c r="A41" s="2261" t="s">
        <v>667</v>
      </c>
      <c r="B41" s="2261"/>
      <c r="C41" s="2262" t="s">
        <v>1600</v>
      </c>
      <c r="D41" s="2262"/>
      <c r="E41" s="2262"/>
      <c r="F41" s="2262"/>
      <c r="G41" s="2262"/>
      <c r="H41" s="2262"/>
      <c r="I41" s="2262"/>
      <c r="J41" s="2262"/>
      <c r="K41" s="2262"/>
    </row>
  </sheetData>
  <mergeCells count="48">
    <mergeCell ref="A11:C11"/>
    <mergeCell ref="A1:K1"/>
    <mergeCell ref="A2:C5"/>
    <mergeCell ref="D3:D5"/>
    <mergeCell ref="E3:E5"/>
    <mergeCell ref="F3:F5"/>
    <mergeCell ref="G3:G5"/>
    <mergeCell ref="H3:H5"/>
    <mergeCell ref="I3:I5"/>
    <mergeCell ref="J3:J5"/>
    <mergeCell ref="K3:K5"/>
    <mergeCell ref="A6:C6"/>
    <mergeCell ref="A7:C7"/>
    <mergeCell ref="A8:C8"/>
    <mergeCell ref="A9:C9"/>
    <mergeCell ref="A10:C10"/>
    <mergeCell ref="A23:C23"/>
    <mergeCell ref="A12:C12"/>
    <mergeCell ref="A13:C13"/>
    <mergeCell ref="A14:C14"/>
    <mergeCell ref="A15:C15"/>
    <mergeCell ref="A16:C16"/>
    <mergeCell ref="A17:C17"/>
    <mergeCell ref="A18:C18"/>
    <mergeCell ref="A19:C19"/>
    <mergeCell ref="A20:C20"/>
    <mergeCell ref="A21:C21"/>
    <mergeCell ref="A22:C22"/>
    <mergeCell ref="A35:C35"/>
    <mergeCell ref="A24:C24"/>
    <mergeCell ref="A25:C25"/>
    <mergeCell ref="A26:C26"/>
    <mergeCell ref="A27:C27"/>
    <mergeCell ref="A28:C28"/>
    <mergeCell ref="A29:C29"/>
    <mergeCell ref="A30:C30"/>
    <mergeCell ref="A31:C31"/>
    <mergeCell ref="A32:C32"/>
    <mergeCell ref="A33:C33"/>
    <mergeCell ref="A34:C34"/>
    <mergeCell ref="A41:B41"/>
    <mergeCell ref="C41:K41"/>
    <mergeCell ref="B36:K36"/>
    <mergeCell ref="A37:D37"/>
    <mergeCell ref="E37:K37"/>
    <mergeCell ref="A38:K38"/>
    <mergeCell ref="A39:K39"/>
    <mergeCell ref="A40:K40"/>
  </mergeCells>
  <pageMargins left="0.75" right="0.75" top="1" bottom="1"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U27"/>
  <sheetViews>
    <sheetView showGridLines="0" zoomScaleNormal="100" workbookViewId="0">
      <selection sqref="A1:N2"/>
    </sheetView>
  </sheetViews>
  <sheetFormatPr defaultColWidth="9.140625" defaultRowHeight="12.75"/>
  <cols>
    <col min="1" max="1" width="5.7109375" style="214" customWidth="1"/>
    <col min="2" max="2" width="1.42578125" style="214" customWidth="1"/>
    <col min="3" max="3" width="9.5703125" style="214" customWidth="1"/>
    <col min="4" max="20" width="7.7109375" style="214" customWidth="1"/>
    <col min="21" max="21" width="10.140625" style="214" bestFit="1" customWidth="1"/>
    <col min="22" max="16384" width="9.140625" style="214"/>
  </cols>
  <sheetData>
    <row r="1" spans="1:21">
      <c r="A1" s="2503" t="s">
        <v>1948</v>
      </c>
      <c r="B1" s="2503"/>
      <c r="C1" s="2503"/>
      <c r="D1" s="2503"/>
      <c r="E1" s="2503"/>
      <c r="F1" s="2503"/>
      <c r="G1" s="2503"/>
      <c r="H1" s="2503"/>
      <c r="I1" s="2503"/>
      <c r="J1" s="2503"/>
      <c r="K1" s="2503"/>
      <c r="L1" s="2503"/>
      <c r="M1" s="2503"/>
      <c r="N1" s="2503"/>
    </row>
    <row r="2" spans="1:21">
      <c r="A2" s="2330"/>
      <c r="B2" s="2330"/>
      <c r="C2" s="2330"/>
      <c r="D2" s="2330"/>
      <c r="E2" s="2330"/>
      <c r="F2" s="2330"/>
      <c r="G2" s="2330"/>
      <c r="H2" s="2330"/>
      <c r="I2" s="2330"/>
      <c r="J2" s="2330"/>
      <c r="K2" s="2330"/>
      <c r="L2" s="2330"/>
      <c r="M2" s="2330"/>
      <c r="N2" s="2330"/>
    </row>
    <row r="3" spans="1:21" ht="24" customHeight="1">
      <c r="A3" s="2623"/>
      <c r="B3" s="2623"/>
      <c r="C3" s="2623"/>
      <c r="D3" s="1444">
        <v>2002</v>
      </c>
      <c r="E3" s="1444">
        <v>2003</v>
      </c>
      <c r="F3" s="1444">
        <v>2004</v>
      </c>
      <c r="G3" s="1444">
        <v>2005</v>
      </c>
      <c r="H3" s="1444">
        <v>2006</v>
      </c>
      <c r="I3" s="1444">
        <v>2007</v>
      </c>
      <c r="J3" s="1444">
        <v>2008</v>
      </c>
      <c r="K3" s="1444">
        <v>2009</v>
      </c>
      <c r="L3" s="1444">
        <v>2010</v>
      </c>
      <c r="M3" s="1444">
        <v>2011</v>
      </c>
      <c r="N3" s="1444">
        <v>2012</v>
      </c>
      <c r="O3" s="1444">
        <v>2013</v>
      </c>
      <c r="P3" s="1444">
        <v>2014</v>
      </c>
      <c r="Q3" s="1444">
        <v>2015</v>
      </c>
      <c r="R3" s="1444">
        <v>2016</v>
      </c>
      <c r="S3" s="1444">
        <v>2017</v>
      </c>
      <c r="T3" s="1444">
        <v>2018</v>
      </c>
    </row>
    <row r="4" spans="1:21" ht="18" customHeight="1">
      <c r="A4" s="2602" t="s">
        <v>501</v>
      </c>
      <c r="B4" s="2602"/>
      <c r="C4" s="2602"/>
      <c r="D4" s="2602"/>
      <c r="E4" s="1468"/>
      <c r="F4" s="1468"/>
      <c r="G4" s="1468"/>
      <c r="H4" s="1468"/>
      <c r="I4" s="1468"/>
      <c r="J4" s="1446"/>
      <c r="K4" s="1446"/>
      <c r="L4" s="1446"/>
      <c r="M4" s="1446"/>
      <c r="N4" s="1446"/>
      <c r="O4" s="1446"/>
      <c r="P4" s="1446"/>
      <c r="Q4" s="1446"/>
      <c r="R4" s="1446"/>
      <c r="S4" s="1446"/>
      <c r="T4" s="1446"/>
    </row>
    <row r="5" spans="1:21" ht="12.75" customHeight="1">
      <c r="A5" s="2619" t="s">
        <v>708</v>
      </c>
      <c r="B5" s="2619"/>
      <c r="C5" s="2619"/>
      <c r="D5" s="1479">
        <v>4.8</v>
      </c>
      <c r="E5" s="1480">
        <v>4.4000000000000004</v>
      </c>
      <c r="F5" s="1480">
        <v>4.5</v>
      </c>
      <c r="G5" s="1480">
        <v>4.5999999999999996</v>
      </c>
      <c r="H5" s="1480">
        <v>5.2</v>
      </c>
      <c r="I5" s="1480">
        <v>5.2</v>
      </c>
      <c r="J5" s="1480">
        <v>5.8</v>
      </c>
      <c r="K5" s="1480">
        <v>5.2</v>
      </c>
      <c r="L5" s="1480">
        <v>5.7</v>
      </c>
      <c r="M5" s="1480">
        <v>4.5</v>
      </c>
      <c r="N5" s="1480">
        <v>5.6</v>
      </c>
      <c r="O5" s="1480">
        <v>6.1</v>
      </c>
      <c r="P5" s="1480">
        <v>7.2</v>
      </c>
      <c r="Q5" s="1481">
        <v>7.2</v>
      </c>
      <c r="R5" s="1480">
        <v>8.1</v>
      </c>
      <c r="S5" s="1480">
        <v>8.6999999999999993</v>
      </c>
      <c r="T5" s="1480">
        <v>8.8000000000000007</v>
      </c>
    </row>
    <row r="6" spans="1:21" ht="12.75" customHeight="1">
      <c r="A6" s="2616" t="s">
        <v>503</v>
      </c>
      <c r="B6" s="2616"/>
      <c r="C6" s="2616"/>
      <c r="D6" s="1482">
        <v>11.9</v>
      </c>
      <c r="E6" s="1483">
        <v>10.7</v>
      </c>
      <c r="F6" s="1483">
        <v>11.2</v>
      </c>
      <c r="G6" s="1483">
        <v>11.1</v>
      </c>
      <c r="H6" s="1483">
        <v>10.3</v>
      </c>
      <c r="I6" s="1483">
        <v>12.2</v>
      </c>
      <c r="J6" s="1483">
        <v>11</v>
      </c>
      <c r="K6" s="1483">
        <v>9.5</v>
      </c>
      <c r="L6" s="1483">
        <v>11.8</v>
      </c>
      <c r="M6" s="1483">
        <v>11.1</v>
      </c>
      <c r="N6" s="1483">
        <v>11.5</v>
      </c>
      <c r="O6" s="1483">
        <v>13.3</v>
      </c>
      <c r="P6" s="1483">
        <v>12.8</v>
      </c>
      <c r="Q6" s="1484">
        <v>13.8</v>
      </c>
      <c r="R6" s="1483">
        <v>16</v>
      </c>
      <c r="S6" s="1483">
        <v>14.7</v>
      </c>
      <c r="T6" s="1483">
        <v>16.2</v>
      </c>
    </row>
    <row r="7" spans="1:21" ht="12.75" customHeight="1">
      <c r="A7" s="2616" t="s">
        <v>504</v>
      </c>
      <c r="B7" s="2616"/>
      <c r="C7" s="2616"/>
      <c r="D7" s="1482">
        <v>1.9</v>
      </c>
      <c r="E7" s="1483">
        <v>1.9</v>
      </c>
      <c r="F7" s="1483">
        <v>2.1</v>
      </c>
      <c r="G7" s="1483">
        <v>2.2000000000000002</v>
      </c>
      <c r="H7" s="1483">
        <v>3.3</v>
      </c>
      <c r="I7" s="1483">
        <v>2.4</v>
      </c>
      <c r="J7" s="1483">
        <v>4</v>
      </c>
      <c r="K7" s="1483">
        <v>3.7</v>
      </c>
      <c r="L7" s="1483">
        <v>3.6</v>
      </c>
      <c r="M7" s="1483">
        <v>2.2999999999999998</v>
      </c>
      <c r="N7" s="1483">
        <v>3.7</v>
      </c>
      <c r="O7" s="1483">
        <v>3.9</v>
      </c>
      <c r="P7" s="1483">
        <v>5.6</v>
      </c>
      <c r="Q7" s="1484">
        <v>5.0999999999999996</v>
      </c>
      <c r="R7" s="1483">
        <v>5.7</v>
      </c>
      <c r="S7" s="1483">
        <v>6.8</v>
      </c>
      <c r="T7" s="1483">
        <v>6.4</v>
      </c>
    </row>
    <row r="8" spans="1:21" ht="12.75" customHeight="1">
      <c r="A8" s="2619" t="s">
        <v>360</v>
      </c>
      <c r="B8" s="2619"/>
      <c r="C8" s="2619"/>
      <c r="D8" s="1479">
        <v>26.3</v>
      </c>
      <c r="E8" s="1480">
        <v>25.2</v>
      </c>
      <c r="F8" s="1480">
        <v>24.5</v>
      </c>
      <c r="G8" s="1480">
        <v>24.3</v>
      </c>
      <c r="H8" s="1480">
        <v>23.8</v>
      </c>
      <c r="I8" s="1480">
        <v>23.9</v>
      </c>
      <c r="J8" s="1480">
        <v>22</v>
      </c>
      <c r="K8" s="1480">
        <v>22.3</v>
      </c>
      <c r="L8" s="1480">
        <v>21.8</v>
      </c>
      <c r="M8" s="1480">
        <v>22.3</v>
      </c>
      <c r="N8" s="1480">
        <v>21.4</v>
      </c>
      <c r="O8" s="1480">
        <v>22.4</v>
      </c>
      <c r="P8" s="1480">
        <v>20.399999999999999</v>
      </c>
      <c r="Q8" s="1480">
        <v>19.600000000000001</v>
      </c>
      <c r="R8" s="1480">
        <v>19.899999999999999</v>
      </c>
      <c r="S8" s="1480">
        <v>19.2</v>
      </c>
      <c r="T8" s="1480">
        <v>20.5</v>
      </c>
      <c r="U8" s="1453"/>
    </row>
    <row r="9" spans="1:21" ht="12.75" customHeight="1">
      <c r="A9" s="2616" t="s">
        <v>503</v>
      </c>
      <c r="B9" s="2616"/>
      <c r="C9" s="2616"/>
      <c r="D9" s="1482">
        <v>43.4</v>
      </c>
      <c r="E9" s="1483">
        <v>40.5</v>
      </c>
      <c r="F9" s="1483">
        <v>40.1</v>
      </c>
      <c r="G9" s="1483">
        <v>39.700000000000003</v>
      </c>
      <c r="H9" s="1483">
        <v>39.799999999999997</v>
      </c>
      <c r="I9" s="1483">
        <v>35.6</v>
      </c>
      <c r="J9" s="1483">
        <v>37.1</v>
      </c>
      <c r="K9" s="1483">
        <v>35.700000000000003</v>
      </c>
      <c r="L9" s="1483">
        <v>35.700000000000003</v>
      </c>
      <c r="M9" s="1483">
        <v>34</v>
      </c>
      <c r="N9" s="1483">
        <v>38.4</v>
      </c>
      <c r="O9" s="1483">
        <v>37</v>
      </c>
      <c r="P9" s="1483">
        <v>31.3</v>
      </c>
      <c r="Q9" s="1483">
        <v>30.9</v>
      </c>
      <c r="R9" s="1483">
        <v>29.5</v>
      </c>
      <c r="S9" s="1483">
        <v>33.4</v>
      </c>
      <c r="T9" s="1483">
        <v>30.8</v>
      </c>
    </row>
    <row r="10" spans="1:21" ht="12.75" customHeight="1">
      <c r="A10" s="2616" t="s">
        <v>504</v>
      </c>
      <c r="B10" s="2616"/>
      <c r="C10" s="2616"/>
      <c r="D10" s="1482">
        <v>19.399999999999999</v>
      </c>
      <c r="E10" s="1483">
        <v>19</v>
      </c>
      <c r="F10" s="1483">
        <v>18.8</v>
      </c>
      <c r="G10" s="1483">
        <v>18.5</v>
      </c>
      <c r="H10" s="1483">
        <v>18.100000000000001</v>
      </c>
      <c r="I10" s="1483">
        <v>19.100000000000001</v>
      </c>
      <c r="J10" s="1483">
        <v>16.600000000000001</v>
      </c>
      <c r="K10" s="1483">
        <v>17.600000000000001</v>
      </c>
      <c r="L10" s="1483">
        <v>16.899999999999999</v>
      </c>
      <c r="M10" s="1483">
        <v>18.600000000000001</v>
      </c>
      <c r="N10" s="1483">
        <v>16</v>
      </c>
      <c r="O10" s="1483">
        <v>18</v>
      </c>
      <c r="P10" s="1483">
        <v>17.3</v>
      </c>
      <c r="Q10" s="1483">
        <v>16</v>
      </c>
      <c r="R10" s="1483">
        <v>17</v>
      </c>
      <c r="S10" s="1483">
        <v>14.8</v>
      </c>
      <c r="T10" s="1483">
        <v>17.2</v>
      </c>
    </row>
    <row r="11" spans="1:21" ht="12.75" customHeight="1">
      <c r="A11" s="2619" t="s">
        <v>541</v>
      </c>
      <c r="B11" s="2619"/>
      <c r="C11" s="2619"/>
      <c r="D11" s="1479">
        <v>58.7</v>
      </c>
      <c r="E11" s="1480">
        <v>57.6</v>
      </c>
      <c r="F11" s="1480">
        <v>57.6</v>
      </c>
      <c r="G11" s="1480">
        <v>60.3</v>
      </c>
      <c r="H11" s="1480">
        <v>55.9</v>
      </c>
      <c r="I11" s="1480">
        <v>56.8</v>
      </c>
      <c r="J11" s="1480">
        <v>59.6</v>
      </c>
      <c r="K11" s="1480">
        <v>58.5</v>
      </c>
      <c r="L11" s="1480">
        <v>58.4</v>
      </c>
      <c r="M11" s="1480">
        <v>57.9</v>
      </c>
      <c r="N11" s="1480">
        <v>57.4</v>
      </c>
      <c r="O11" s="1480">
        <v>59.4</v>
      </c>
      <c r="P11" s="1480">
        <v>58</v>
      </c>
      <c r="Q11" s="1480">
        <v>57.3</v>
      </c>
      <c r="R11" s="1480">
        <v>58.3</v>
      </c>
      <c r="S11" s="1480">
        <v>57.1</v>
      </c>
      <c r="T11" s="1480">
        <v>57.4</v>
      </c>
      <c r="U11" s="1453"/>
    </row>
    <row r="12" spans="1:21" ht="12.75" customHeight="1">
      <c r="A12" s="2616" t="s">
        <v>503</v>
      </c>
      <c r="B12" s="2616"/>
      <c r="C12" s="2616"/>
      <c r="D12" s="1482">
        <v>70</v>
      </c>
      <c r="E12" s="1483">
        <v>67.599999999999994</v>
      </c>
      <c r="F12" s="1483">
        <v>68.3</v>
      </c>
      <c r="G12" s="1483">
        <v>70.2</v>
      </c>
      <c r="H12" s="1483">
        <v>63.9</v>
      </c>
      <c r="I12" s="1483">
        <v>67.5</v>
      </c>
      <c r="J12" s="1483">
        <v>68.7</v>
      </c>
      <c r="K12" s="1483">
        <v>71.400000000000006</v>
      </c>
      <c r="L12" s="1483">
        <v>68.599999999999994</v>
      </c>
      <c r="M12" s="1483">
        <v>69</v>
      </c>
      <c r="N12" s="1483">
        <v>67.5</v>
      </c>
      <c r="O12" s="1483">
        <v>72.599999999999994</v>
      </c>
      <c r="P12" s="1483">
        <v>72</v>
      </c>
      <c r="Q12" s="1483">
        <v>70.900000000000006</v>
      </c>
      <c r="R12" s="1483">
        <v>70.599999999999994</v>
      </c>
      <c r="S12" s="1483">
        <v>71.2</v>
      </c>
      <c r="T12" s="1483">
        <v>69.400000000000006</v>
      </c>
      <c r="U12" s="1474"/>
    </row>
    <row r="13" spans="1:21" ht="12.75" customHeight="1">
      <c r="A13" s="2616" t="s">
        <v>504</v>
      </c>
      <c r="B13" s="2616"/>
      <c r="C13" s="2616"/>
      <c r="D13" s="1482">
        <v>54.2</v>
      </c>
      <c r="E13" s="1483">
        <v>53.7</v>
      </c>
      <c r="F13" s="1483">
        <v>53.7</v>
      </c>
      <c r="G13" s="1483">
        <v>56.6</v>
      </c>
      <c r="H13" s="1483">
        <v>53</v>
      </c>
      <c r="I13" s="1483">
        <v>52.5</v>
      </c>
      <c r="J13" s="1483">
        <v>56.3</v>
      </c>
      <c r="K13" s="1483">
        <v>53.9</v>
      </c>
      <c r="L13" s="1483">
        <v>54.9</v>
      </c>
      <c r="M13" s="1483">
        <v>54.4</v>
      </c>
      <c r="N13" s="1483">
        <v>54.2</v>
      </c>
      <c r="O13" s="1483">
        <v>55.4</v>
      </c>
      <c r="P13" s="1483">
        <v>53.9</v>
      </c>
      <c r="Q13" s="1483">
        <v>53.1</v>
      </c>
      <c r="R13" s="1483">
        <v>54.6</v>
      </c>
      <c r="S13" s="1483">
        <v>52.7</v>
      </c>
      <c r="T13" s="1483">
        <v>53.6</v>
      </c>
      <c r="U13" s="1474"/>
    </row>
    <row r="14" spans="1:21" ht="18" customHeight="1">
      <c r="A14" s="2602" t="s">
        <v>502</v>
      </c>
      <c r="B14" s="2602"/>
      <c r="C14" s="2602"/>
      <c r="D14" s="2602"/>
      <c r="E14" s="1485"/>
      <c r="F14" s="1485"/>
      <c r="G14" s="1485"/>
      <c r="H14" s="1485"/>
      <c r="I14" s="1485"/>
      <c r="J14" s="1486"/>
      <c r="K14" s="1486"/>
      <c r="L14" s="1486"/>
      <c r="M14" s="1486"/>
      <c r="N14" s="1486"/>
      <c r="O14" s="1486"/>
      <c r="P14" s="1486"/>
      <c r="Q14" s="1486"/>
      <c r="R14" s="1486"/>
      <c r="S14" s="1486"/>
      <c r="T14" s="1486"/>
      <c r="U14" s="1474"/>
    </row>
    <row r="15" spans="1:21" ht="12.75" customHeight="1">
      <c r="A15" s="2619" t="s">
        <v>708</v>
      </c>
      <c r="B15" s="2619"/>
      <c r="C15" s="2619"/>
      <c r="D15" s="1479">
        <v>8.4</v>
      </c>
      <c r="E15" s="1480">
        <v>8.3000000000000007</v>
      </c>
      <c r="F15" s="1480">
        <v>8</v>
      </c>
      <c r="G15" s="1480">
        <v>8.3000000000000007</v>
      </c>
      <c r="H15" s="1480">
        <v>8.5</v>
      </c>
      <c r="I15" s="1480">
        <v>8.1999999999999993</v>
      </c>
      <c r="J15" s="1480">
        <v>8.1999999999999993</v>
      </c>
      <c r="K15" s="1480">
        <v>9</v>
      </c>
      <c r="L15" s="1480">
        <v>9.1</v>
      </c>
      <c r="M15" s="1480">
        <v>9</v>
      </c>
      <c r="N15" s="1480">
        <v>9.6</v>
      </c>
      <c r="O15" s="1480">
        <v>9.8000000000000007</v>
      </c>
      <c r="P15" s="1480">
        <v>10.6</v>
      </c>
      <c r="Q15" s="1481">
        <v>10.6</v>
      </c>
      <c r="R15" s="1480">
        <v>11.2</v>
      </c>
      <c r="S15" s="1480">
        <v>11.8</v>
      </c>
      <c r="T15" s="1480">
        <v>12.3</v>
      </c>
      <c r="U15" s="1474"/>
    </row>
    <row r="16" spans="1:21" ht="12.75" customHeight="1">
      <c r="A16" s="2616" t="s">
        <v>503</v>
      </c>
      <c r="B16" s="2616"/>
      <c r="C16" s="2616"/>
      <c r="D16" s="1482">
        <v>11.5</v>
      </c>
      <c r="E16" s="1483">
        <v>11.6</v>
      </c>
      <c r="F16" s="1483">
        <v>11.2</v>
      </c>
      <c r="G16" s="1483">
        <v>11.4</v>
      </c>
      <c r="H16" s="1483">
        <v>11.9</v>
      </c>
      <c r="I16" s="1483">
        <v>11.2</v>
      </c>
      <c r="J16" s="1483">
        <v>11.4</v>
      </c>
      <c r="K16" s="1483">
        <v>12.2</v>
      </c>
      <c r="L16" s="1483">
        <v>12.8</v>
      </c>
      <c r="M16" s="1483">
        <v>12.4</v>
      </c>
      <c r="N16" s="1483">
        <v>13.1</v>
      </c>
      <c r="O16" s="1483">
        <v>13.6</v>
      </c>
      <c r="P16" s="1483">
        <v>14.4</v>
      </c>
      <c r="Q16" s="1484">
        <v>14.5</v>
      </c>
      <c r="R16" s="1483">
        <v>15.2</v>
      </c>
      <c r="S16" s="1483">
        <v>16.100000000000001</v>
      </c>
      <c r="T16" s="1483">
        <v>17.100000000000001</v>
      </c>
      <c r="U16" s="1474"/>
    </row>
    <row r="17" spans="1:21" ht="12.75" customHeight="1">
      <c r="A17" s="2616" t="s">
        <v>504</v>
      </c>
      <c r="B17" s="2616"/>
      <c r="C17" s="2616"/>
      <c r="D17" s="1482">
        <v>1.9</v>
      </c>
      <c r="E17" s="1483">
        <v>1.7</v>
      </c>
      <c r="F17" s="1483">
        <v>1.9</v>
      </c>
      <c r="G17" s="1483">
        <v>2.6</v>
      </c>
      <c r="H17" s="1483">
        <v>2.2999999999999998</v>
      </c>
      <c r="I17" s="1483">
        <v>2.9</v>
      </c>
      <c r="J17" s="1483">
        <v>2.6</v>
      </c>
      <c r="K17" s="1483">
        <v>3.5</v>
      </c>
      <c r="L17" s="1483">
        <v>3.2</v>
      </c>
      <c r="M17" s="1483">
        <v>3.8</v>
      </c>
      <c r="N17" s="1483">
        <v>4.0999999999999996</v>
      </c>
      <c r="O17" s="1483">
        <v>4.0999999999999996</v>
      </c>
      <c r="P17" s="1483">
        <v>5.0999999999999996</v>
      </c>
      <c r="Q17" s="1484">
        <v>5.0999999999999996</v>
      </c>
      <c r="R17" s="1483">
        <v>5.5</v>
      </c>
      <c r="S17" s="1483">
        <v>6</v>
      </c>
      <c r="T17" s="1483">
        <v>5.9</v>
      </c>
      <c r="U17" s="1474"/>
    </row>
    <row r="18" spans="1:21" ht="12.75" customHeight="1">
      <c r="A18" s="2619" t="s">
        <v>360</v>
      </c>
      <c r="B18" s="2619"/>
      <c r="C18" s="2619"/>
      <c r="D18" s="1479">
        <v>27.7</v>
      </c>
      <c r="E18" s="1480">
        <v>27.2</v>
      </c>
      <c r="F18" s="1480">
        <v>26.7</v>
      </c>
      <c r="G18" s="1480">
        <v>26.8</v>
      </c>
      <c r="H18" s="1480">
        <v>27.1</v>
      </c>
      <c r="I18" s="1480">
        <v>26.2</v>
      </c>
      <c r="J18" s="1480">
        <v>26</v>
      </c>
      <c r="K18" s="1480">
        <v>25.2</v>
      </c>
      <c r="L18" s="1480">
        <v>24.9</v>
      </c>
      <c r="M18" s="1480">
        <v>23.7</v>
      </c>
      <c r="N18" s="1480">
        <v>24</v>
      </c>
      <c r="O18" s="1480">
        <v>23</v>
      </c>
      <c r="P18" s="1480">
        <v>22.7</v>
      </c>
      <c r="Q18" s="1480">
        <v>21.1</v>
      </c>
      <c r="R18" s="1480">
        <v>20.7</v>
      </c>
      <c r="S18" s="1480">
        <v>19.399999999999999</v>
      </c>
      <c r="T18" s="1480">
        <v>18.399999999999999</v>
      </c>
      <c r="U18" s="1474"/>
    </row>
    <row r="19" spans="1:21" ht="12.75" customHeight="1">
      <c r="A19" s="2616" t="s">
        <v>503</v>
      </c>
      <c r="B19" s="2616"/>
      <c r="C19" s="2616"/>
      <c r="D19" s="1482">
        <v>33</v>
      </c>
      <c r="E19" s="1483">
        <v>32.799999999999997</v>
      </c>
      <c r="F19" s="1483">
        <v>32.200000000000003</v>
      </c>
      <c r="G19" s="1483">
        <v>32.5</v>
      </c>
      <c r="H19" s="1483">
        <v>32.299999999999997</v>
      </c>
      <c r="I19" s="1483">
        <v>31.4</v>
      </c>
      <c r="J19" s="1483">
        <v>30.9</v>
      </c>
      <c r="K19" s="1483">
        <v>30.3</v>
      </c>
      <c r="L19" s="1483">
        <v>30</v>
      </c>
      <c r="M19" s="1483">
        <v>28.9</v>
      </c>
      <c r="N19" s="1483">
        <v>28.8</v>
      </c>
      <c r="O19" s="1483">
        <v>28.1</v>
      </c>
      <c r="P19" s="1483">
        <v>26.8</v>
      </c>
      <c r="Q19" s="1483">
        <v>25.5</v>
      </c>
      <c r="R19" s="1483">
        <v>24</v>
      </c>
      <c r="S19" s="1483">
        <v>22.8</v>
      </c>
      <c r="T19" s="1483">
        <v>22</v>
      </c>
      <c r="U19" s="1474"/>
    </row>
    <row r="20" spans="1:21" ht="12.75" customHeight="1">
      <c r="A20" s="2616" t="s">
        <v>504</v>
      </c>
      <c r="B20" s="2616"/>
      <c r="C20" s="2616"/>
      <c r="D20" s="1482">
        <v>16.8</v>
      </c>
      <c r="E20" s="1483">
        <v>16.100000000000001</v>
      </c>
      <c r="F20" s="1483">
        <v>15.8</v>
      </c>
      <c r="G20" s="1483">
        <v>16.100000000000001</v>
      </c>
      <c r="H20" s="1483">
        <v>17.5</v>
      </c>
      <c r="I20" s="1483">
        <v>17.100000000000001</v>
      </c>
      <c r="J20" s="1483">
        <v>17.8</v>
      </c>
      <c r="K20" s="1483">
        <v>16.600000000000001</v>
      </c>
      <c r="L20" s="1483">
        <v>16.8</v>
      </c>
      <c r="M20" s="1483">
        <v>15.8</v>
      </c>
      <c r="N20" s="1483">
        <v>16.899999999999999</v>
      </c>
      <c r="O20" s="1483">
        <v>15.5</v>
      </c>
      <c r="P20" s="1483">
        <v>16.8</v>
      </c>
      <c r="Q20" s="1483">
        <v>15</v>
      </c>
      <c r="R20" s="1483">
        <v>16.2</v>
      </c>
      <c r="S20" s="1483">
        <v>14.8</v>
      </c>
      <c r="T20" s="1483">
        <v>13.7</v>
      </c>
      <c r="U20" s="1474"/>
    </row>
    <row r="21" spans="1:21" ht="12.75" customHeight="1">
      <c r="A21" s="2619" t="s">
        <v>541</v>
      </c>
      <c r="B21" s="2619"/>
      <c r="C21" s="2619"/>
      <c r="D21" s="1479">
        <v>54.3</v>
      </c>
      <c r="E21" s="1480">
        <v>53.3</v>
      </c>
      <c r="F21" s="1480">
        <v>53.6</v>
      </c>
      <c r="G21" s="1480">
        <v>55.3</v>
      </c>
      <c r="H21" s="1480">
        <v>54.8</v>
      </c>
      <c r="I21" s="1480">
        <v>55</v>
      </c>
      <c r="J21" s="1480">
        <v>55.2</v>
      </c>
      <c r="K21" s="1480">
        <v>55.6</v>
      </c>
      <c r="L21" s="1480">
        <v>55.6</v>
      </c>
      <c r="M21" s="1480">
        <v>55.7</v>
      </c>
      <c r="N21" s="1480">
        <v>56.1</v>
      </c>
      <c r="O21" s="1480">
        <v>56.1</v>
      </c>
      <c r="P21" s="1480">
        <v>56.8</v>
      </c>
      <c r="Q21" s="1480">
        <v>55.9</v>
      </c>
      <c r="R21" s="1480">
        <v>54.6</v>
      </c>
      <c r="S21" s="1480">
        <v>55.8</v>
      </c>
      <c r="T21" s="1480">
        <v>55.1</v>
      </c>
    </row>
    <row r="22" spans="1:21" ht="12.75" customHeight="1">
      <c r="A22" s="2616" t="s">
        <v>503</v>
      </c>
      <c r="B22" s="2616"/>
      <c r="C22" s="2616"/>
      <c r="D22" s="1482">
        <v>59.8</v>
      </c>
      <c r="E22" s="1483">
        <v>59.2</v>
      </c>
      <c r="F22" s="1483">
        <v>59.5</v>
      </c>
      <c r="G22" s="1483">
        <v>60.8</v>
      </c>
      <c r="H22" s="1483">
        <v>59.9</v>
      </c>
      <c r="I22" s="1483">
        <v>60.3</v>
      </c>
      <c r="J22" s="1483">
        <v>60.6</v>
      </c>
      <c r="K22" s="1483">
        <v>61</v>
      </c>
      <c r="L22" s="1483">
        <v>61.3</v>
      </c>
      <c r="M22" s="1483">
        <v>60.7</v>
      </c>
      <c r="N22" s="1483">
        <v>61.2</v>
      </c>
      <c r="O22" s="1483">
        <v>61.1</v>
      </c>
      <c r="P22" s="1483">
        <v>61.7</v>
      </c>
      <c r="Q22" s="1483">
        <v>60.4</v>
      </c>
      <c r="R22" s="1483">
        <v>59.6</v>
      </c>
      <c r="S22" s="1483">
        <v>59.8</v>
      </c>
      <c r="T22" s="1483">
        <v>59.2</v>
      </c>
    </row>
    <row r="23" spans="1:21" ht="13.5" customHeight="1">
      <c r="A23" s="2627" t="s">
        <v>504</v>
      </c>
      <c r="B23" s="2627"/>
      <c r="C23" s="2627"/>
      <c r="D23" s="1487">
        <v>43.1</v>
      </c>
      <c r="E23" s="1488">
        <v>41.4</v>
      </c>
      <c r="F23" s="1488">
        <v>42.2</v>
      </c>
      <c r="G23" s="1488">
        <v>44.9</v>
      </c>
      <c r="H23" s="1488">
        <v>45.4</v>
      </c>
      <c r="I23" s="1488">
        <v>45.7</v>
      </c>
      <c r="J23" s="1488">
        <v>45.9</v>
      </c>
      <c r="K23" s="1488">
        <v>46.6</v>
      </c>
      <c r="L23" s="1488">
        <v>46.4</v>
      </c>
      <c r="M23" s="1488">
        <v>47.9</v>
      </c>
      <c r="N23" s="1488">
        <v>48.5</v>
      </c>
      <c r="O23" s="1488">
        <v>48.7</v>
      </c>
      <c r="P23" s="1488">
        <v>49.8</v>
      </c>
      <c r="Q23" s="1488">
        <v>49.5</v>
      </c>
      <c r="R23" s="1488">
        <v>47.8</v>
      </c>
      <c r="S23" s="1488">
        <v>50.3</v>
      </c>
      <c r="T23" s="1488">
        <v>49.6</v>
      </c>
    </row>
    <row r="24" spans="1:21" ht="60" customHeight="1">
      <c r="A24" s="2628" t="s">
        <v>1501</v>
      </c>
      <c r="B24" s="2543"/>
      <c r="C24" s="2543"/>
      <c r="D24" s="2543"/>
      <c r="E24" s="2543"/>
      <c r="F24" s="2543"/>
      <c r="G24" s="2543"/>
      <c r="H24" s="2543"/>
      <c r="I24" s="2543"/>
      <c r="J24" s="2543"/>
      <c r="K24" s="2543"/>
      <c r="L24" s="2543"/>
      <c r="M24" s="2543"/>
      <c r="N24" s="2543"/>
      <c r="O24" s="2629"/>
      <c r="P24" s="2629"/>
      <c r="Q24" s="2629"/>
      <c r="R24" s="2629"/>
      <c r="S24" s="2629"/>
      <c r="T24" s="2629"/>
    </row>
    <row r="25" spans="1:21" ht="23.25" customHeight="1">
      <c r="A25" s="2624" t="s">
        <v>505</v>
      </c>
      <c r="B25" s="2625"/>
      <c r="C25" s="2626" t="s">
        <v>1947</v>
      </c>
      <c r="D25" s="2539"/>
      <c r="E25" s="2539"/>
      <c r="F25" s="2539"/>
      <c r="G25" s="2539"/>
      <c r="H25" s="2539"/>
      <c r="I25" s="2539"/>
      <c r="J25" s="2539"/>
      <c r="K25" s="2539"/>
      <c r="L25" s="2539"/>
      <c r="M25" s="2539"/>
      <c r="N25" s="2539"/>
      <c r="O25" s="2539"/>
      <c r="P25" s="2539"/>
      <c r="Q25" s="2539"/>
      <c r="R25" s="2539"/>
      <c r="S25" s="2539"/>
      <c r="T25" s="2539"/>
      <c r="U25" s="1447"/>
    </row>
    <row r="27" spans="1:21">
      <c r="C27" s="1489"/>
    </row>
  </sheetData>
  <mergeCells count="25">
    <mergeCell ref="A25:B25"/>
    <mergeCell ref="C25:T25"/>
    <mergeCell ref="A14:D14"/>
    <mergeCell ref="A15:C15"/>
    <mergeCell ref="A16:C16"/>
    <mergeCell ref="A17:C17"/>
    <mergeCell ref="A18:C18"/>
    <mergeCell ref="A19:C19"/>
    <mergeCell ref="A20:C20"/>
    <mergeCell ref="A21:C21"/>
    <mergeCell ref="A22:C22"/>
    <mergeCell ref="A23:C23"/>
    <mergeCell ref="A24:T24"/>
    <mergeCell ref="A13:C13"/>
    <mergeCell ref="A1:N2"/>
    <mergeCell ref="A3:C3"/>
    <mergeCell ref="A4:D4"/>
    <mergeCell ref="A5:C5"/>
    <mergeCell ref="A6:C6"/>
    <mergeCell ref="A7:C7"/>
    <mergeCell ref="A8:C8"/>
    <mergeCell ref="A9:C9"/>
    <mergeCell ref="A10:C10"/>
    <mergeCell ref="A11:C11"/>
    <mergeCell ref="A12:C12"/>
  </mergeCells>
  <pageMargins left="0.7" right="0.7" top="0.75" bottom="0.75" header="0.3" footer="0.3"/>
  <pageSetup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theme="9"/>
  </sheetPr>
  <dimension ref="A1:O23"/>
  <sheetViews>
    <sheetView showGridLines="0" workbookViewId="0">
      <pane xSplit="1" ySplit="4" topLeftCell="B5" activePane="bottomRight" state="frozen"/>
      <selection pane="topRight" activeCell="B1" sqref="B1"/>
      <selection pane="bottomLeft" activeCell="A5" sqref="A5"/>
      <selection pane="bottomRight" sqref="A1:K1"/>
    </sheetView>
  </sheetViews>
  <sheetFormatPr defaultColWidth="9.140625" defaultRowHeight="12.75"/>
  <cols>
    <col min="1" max="2" width="8.28515625" style="350" customWidth="1"/>
    <col min="3" max="3" width="10.5703125" style="606" customWidth="1"/>
    <col min="4" max="4" width="8.28515625" style="350" customWidth="1"/>
    <col min="5" max="5" width="11.7109375" style="350" customWidth="1"/>
    <col min="6" max="6" width="9.85546875" style="613" customWidth="1"/>
    <col min="7" max="7" width="10" style="613" customWidth="1"/>
    <col min="8" max="9" width="11.7109375" style="350" customWidth="1"/>
    <col min="10" max="10" width="9.42578125" style="613" customWidth="1"/>
    <col min="11" max="11" width="9.5703125" style="613" customWidth="1"/>
    <col min="12" max="16384" width="9.140625" style="350"/>
  </cols>
  <sheetData>
    <row r="1" spans="1:15" ht="12.75" customHeight="1">
      <c r="A1" s="2413" t="s">
        <v>685</v>
      </c>
      <c r="B1" s="2413"/>
      <c r="C1" s="2413"/>
      <c r="D1" s="2413"/>
      <c r="E1" s="2413"/>
      <c r="F1" s="2413"/>
      <c r="G1" s="2413"/>
      <c r="H1" s="2413"/>
      <c r="I1" s="2413"/>
      <c r="J1" s="2413"/>
      <c r="K1" s="2413"/>
    </row>
    <row r="2" spans="1:15" ht="20.100000000000001" customHeight="1">
      <c r="A2" s="2422" t="s">
        <v>32</v>
      </c>
      <c r="B2" s="2279" t="s">
        <v>680</v>
      </c>
      <c r="C2" s="2279" t="s">
        <v>682</v>
      </c>
      <c r="D2" s="2279" t="s">
        <v>683</v>
      </c>
      <c r="E2" s="2279" t="s">
        <v>684</v>
      </c>
      <c r="F2" s="2632" t="s">
        <v>681</v>
      </c>
      <c r="G2" s="2633"/>
      <c r="H2" s="2633"/>
      <c r="I2" s="2633"/>
      <c r="J2" s="2633"/>
      <c r="K2" s="2633"/>
    </row>
    <row r="3" spans="1:15" ht="22.5" hidden="1" customHeight="1">
      <c r="A3" s="2344"/>
      <c r="B3" s="2495"/>
      <c r="C3" s="2495"/>
      <c r="D3" s="2495"/>
      <c r="E3" s="2631"/>
      <c r="F3" s="674"/>
      <c r="G3" s="674"/>
      <c r="H3" s="675"/>
      <c r="I3" s="675"/>
      <c r="J3" s="674"/>
      <c r="K3" s="674"/>
      <c r="M3" s="246"/>
      <c r="N3" s="246"/>
      <c r="O3" s="246"/>
    </row>
    <row r="4" spans="1:15" ht="57" customHeight="1">
      <c r="A4" s="2630"/>
      <c r="B4" s="2495"/>
      <c r="C4" s="2495"/>
      <c r="D4" s="2495"/>
      <c r="E4" s="2631"/>
      <c r="F4" s="601" t="s">
        <v>340</v>
      </c>
      <c r="G4" s="601" t="s">
        <v>373</v>
      </c>
      <c r="H4" s="601" t="s">
        <v>372</v>
      </c>
      <c r="I4" s="601" t="s">
        <v>371</v>
      </c>
      <c r="J4" s="601" t="s">
        <v>679</v>
      </c>
      <c r="K4" s="601" t="s">
        <v>374</v>
      </c>
      <c r="M4" s="246"/>
      <c r="N4" s="246"/>
      <c r="O4" s="246"/>
    </row>
    <row r="5" spans="1:15">
      <c r="A5" s="599">
        <v>1992</v>
      </c>
      <c r="B5" s="676">
        <v>137900</v>
      </c>
      <c r="C5" s="677">
        <v>13719</v>
      </c>
      <c r="D5" s="676">
        <v>24909</v>
      </c>
      <c r="E5" s="678">
        <v>99287</v>
      </c>
      <c r="F5" s="677">
        <v>28961</v>
      </c>
      <c r="G5" s="677">
        <v>18214</v>
      </c>
      <c r="H5" s="678">
        <v>1894</v>
      </c>
      <c r="I5" s="678">
        <v>2640</v>
      </c>
      <c r="J5" s="677">
        <v>22961</v>
      </c>
      <c r="K5" s="677">
        <v>24617</v>
      </c>
      <c r="M5" s="246"/>
      <c r="N5" s="246"/>
      <c r="O5" s="246"/>
    </row>
    <row r="6" spans="1:15">
      <c r="A6" s="600">
        <v>1993</v>
      </c>
      <c r="B6" s="177">
        <v>138000</v>
      </c>
      <c r="C6" s="178">
        <v>14736</v>
      </c>
      <c r="D6" s="177">
        <v>24662</v>
      </c>
      <c r="E6" s="110">
        <v>98688</v>
      </c>
      <c r="F6" s="178">
        <v>27877</v>
      </c>
      <c r="G6" s="178">
        <v>17138</v>
      </c>
      <c r="H6" s="110">
        <v>1870</v>
      </c>
      <c r="I6" s="110">
        <v>3098</v>
      </c>
      <c r="J6" s="178">
        <v>24110</v>
      </c>
      <c r="K6" s="178">
        <v>24595</v>
      </c>
      <c r="M6" s="246"/>
      <c r="N6" s="246"/>
      <c r="O6" s="246"/>
    </row>
    <row r="7" spans="1:15">
      <c r="A7" s="599">
        <v>1994</v>
      </c>
      <c r="B7" s="676">
        <v>142400</v>
      </c>
      <c r="C7" s="677">
        <v>14761</v>
      </c>
      <c r="D7" s="676">
        <v>25892</v>
      </c>
      <c r="E7" s="678">
        <v>101815</v>
      </c>
      <c r="F7" s="677">
        <v>28034</v>
      </c>
      <c r="G7" s="677">
        <v>19234</v>
      </c>
      <c r="H7" s="678">
        <v>2043</v>
      </c>
      <c r="I7" s="678">
        <v>3100</v>
      </c>
      <c r="J7" s="677">
        <v>25607</v>
      </c>
      <c r="K7" s="677">
        <v>23796</v>
      </c>
    </row>
    <row r="8" spans="1:15">
      <c r="A8" s="600">
        <v>1995</v>
      </c>
      <c r="B8" s="177">
        <v>147400</v>
      </c>
      <c r="C8" s="178">
        <v>14087</v>
      </c>
      <c r="D8" s="177">
        <v>28091</v>
      </c>
      <c r="E8" s="110">
        <v>105301</v>
      </c>
      <c r="F8" s="178">
        <v>28406</v>
      </c>
      <c r="G8" s="178">
        <v>20938</v>
      </c>
      <c r="H8" s="110">
        <v>2210</v>
      </c>
      <c r="I8" s="110">
        <v>2806</v>
      </c>
      <c r="J8" s="178">
        <v>27130</v>
      </c>
      <c r="K8" s="178">
        <v>23812</v>
      </c>
    </row>
    <row r="9" spans="1:15">
      <c r="A9" s="599">
        <v>1996</v>
      </c>
      <c r="B9" s="676">
        <v>148600</v>
      </c>
      <c r="C9" s="677">
        <v>13249</v>
      </c>
      <c r="D9" s="676">
        <v>28325</v>
      </c>
      <c r="E9" s="678">
        <v>107132</v>
      </c>
      <c r="F9" s="677">
        <v>23745</v>
      </c>
      <c r="G9" s="677">
        <v>23241</v>
      </c>
      <c r="H9" s="678">
        <v>1758</v>
      </c>
      <c r="I9" s="678">
        <v>2674</v>
      </c>
      <c r="J9" s="677">
        <v>28473</v>
      </c>
      <c r="K9" s="677">
        <v>27241</v>
      </c>
    </row>
    <row r="10" spans="1:15">
      <c r="A10" s="600">
        <v>1997</v>
      </c>
      <c r="B10" s="177">
        <v>150100</v>
      </c>
      <c r="C10" s="178">
        <v>13337</v>
      </c>
      <c r="D10" s="177">
        <v>29905</v>
      </c>
      <c r="E10" s="110">
        <v>106993</v>
      </c>
      <c r="F10" s="178">
        <v>19901</v>
      </c>
      <c r="G10" s="178">
        <v>22323</v>
      </c>
      <c r="H10" s="110">
        <v>1863</v>
      </c>
      <c r="I10" s="110">
        <v>2570</v>
      </c>
      <c r="J10" s="178">
        <v>30511</v>
      </c>
      <c r="K10" s="178">
        <v>29824</v>
      </c>
    </row>
    <row r="11" spans="1:15">
      <c r="A11" s="599">
        <v>1998</v>
      </c>
      <c r="B11" s="676">
        <v>154600</v>
      </c>
      <c r="C11" s="677">
        <v>13569</v>
      </c>
      <c r="D11" s="676">
        <v>31334</v>
      </c>
      <c r="E11" s="678">
        <v>109553</v>
      </c>
      <c r="F11" s="677">
        <v>19323</v>
      </c>
      <c r="G11" s="677">
        <v>25542</v>
      </c>
      <c r="H11" s="678">
        <v>1971</v>
      </c>
      <c r="I11" s="678">
        <v>2279</v>
      </c>
      <c r="J11" s="677">
        <v>33257</v>
      </c>
      <c r="K11" s="677">
        <v>27180</v>
      </c>
    </row>
    <row r="12" spans="1:15">
      <c r="A12" s="600">
        <v>1999</v>
      </c>
      <c r="B12" s="177">
        <v>163500</v>
      </c>
      <c r="C12" s="178">
        <v>13873</v>
      </c>
      <c r="D12" s="177">
        <v>33572</v>
      </c>
      <c r="E12" s="110">
        <v>115866</v>
      </c>
      <c r="F12" s="178">
        <v>22535</v>
      </c>
      <c r="G12" s="178">
        <v>26995</v>
      </c>
      <c r="H12" s="110">
        <v>1873</v>
      </c>
      <c r="I12" s="110">
        <v>2111</v>
      </c>
      <c r="J12" s="178">
        <v>35399</v>
      </c>
      <c r="K12" s="178">
        <v>26952</v>
      </c>
    </row>
    <row r="13" spans="1:15">
      <c r="A13" s="599">
        <v>2000</v>
      </c>
      <c r="B13" s="676">
        <v>167900</v>
      </c>
      <c r="C13" s="677">
        <v>13974</v>
      </c>
      <c r="D13" s="676">
        <v>35280</v>
      </c>
      <c r="E13" s="678">
        <v>118492</v>
      </c>
      <c r="F13" s="677">
        <v>23045</v>
      </c>
      <c r="G13" s="677">
        <v>28654</v>
      </c>
      <c r="H13" s="678">
        <v>1782</v>
      </c>
      <c r="I13" s="678">
        <v>1930</v>
      </c>
      <c r="J13" s="677">
        <v>36244</v>
      </c>
      <c r="K13" s="677">
        <v>26836</v>
      </c>
    </row>
    <row r="14" spans="1:15">
      <c r="A14" s="600">
        <v>2001</v>
      </c>
      <c r="B14" s="177">
        <v>171900</v>
      </c>
      <c r="C14" s="178">
        <v>14700</v>
      </c>
      <c r="D14" s="177">
        <v>35118</v>
      </c>
      <c r="E14" s="110">
        <v>121897</v>
      </c>
      <c r="F14" s="178">
        <v>23686</v>
      </c>
      <c r="G14" s="178">
        <v>30681</v>
      </c>
      <c r="H14" s="110">
        <v>1870</v>
      </c>
      <c r="I14" s="110">
        <v>1835</v>
      </c>
      <c r="J14" s="178">
        <v>36869</v>
      </c>
      <c r="K14" s="178">
        <v>26957</v>
      </c>
    </row>
    <row r="15" spans="1:15">
      <c r="A15" s="679">
        <v>2002</v>
      </c>
      <c r="B15" s="680">
        <v>180800</v>
      </c>
      <c r="C15" s="681">
        <v>15675</v>
      </c>
      <c r="D15" s="682">
        <v>36363</v>
      </c>
      <c r="E15" s="683">
        <v>128563</v>
      </c>
      <c r="F15" s="684">
        <v>24646</v>
      </c>
      <c r="G15" s="684">
        <v>33452</v>
      </c>
      <c r="H15" s="683">
        <v>1996</v>
      </c>
      <c r="I15" s="683">
        <v>1797</v>
      </c>
      <c r="J15" s="684">
        <v>39095</v>
      </c>
      <c r="K15" s="684">
        <v>27576</v>
      </c>
    </row>
    <row r="16" spans="1:15" ht="24" customHeight="1">
      <c r="A16" s="596" t="s">
        <v>505</v>
      </c>
      <c r="B16" s="2262" t="s">
        <v>499</v>
      </c>
      <c r="C16" s="2358"/>
      <c r="D16" s="2358"/>
      <c r="E16" s="2358"/>
      <c r="F16" s="2358"/>
      <c r="G16" s="2358"/>
      <c r="H16" s="2358"/>
      <c r="I16" s="2358"/>
      <c r="J16" s="2358"/>
      <c r="K16" s="2358"/>
    </row>
    <row r="17" spans="1:11">
      <c r="A17" s="31"/>
      <c r="B17" s="31"/>
      <c r="C17" s="114"/>
      <c r="D17" s="631"/>
      <c r="E17" s="596"/>
      <c r="F17" s="598"/>
      <c r="G17" s="598"/>
      <c r="H17" s="596"/>
      <c r="I17" s="596"/>
      <c r="J17" s="598"/>
      <c r="K17" s="598"/>
    </row>
    <row r="23" spans="1:11">
      <c r="H23" s="606"/>
    </row>
  </sheetData>
  <mergeCells count="8">
    <mergeCell ref="B16:K16"/>
    <mergeCell ref="A1:K1"/>
    <mergeCell ref="A2:A4"/>
    <mergeCell ref="B2:B4"/>
    <mergeCell ref="C2:C4"/>
    <mergeCell ref="D2:D4"/>
    <mergeCell ref="E2:E4"/>
    <mergeCell ref="F2:K2"/>
  </mergeCells>
  <pageMargins left="0.75" right="0.75" top="1" bottom="1" header="0.5" footer="0.5"/>
  <pageSetup orientation="portrait" horizontalDpi="1200" verticalDpi="12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theme="2" tint="-0.499984740745262"/>
  </sheetPr>
  <dimension ref="B1:H23"/>
  <sheetViews>
    <sheetView showGridLines="0" workbookViewId="0">
      <pane xSplit="1" ySplit="2" topLeftCell="B3" activePane="bottomRight" state="frozen"/>
      <selection pane="topRight" activeCell="B1" sqref="B1"/>
      <selection pane="bottomLeft" activeCell="A3" sqref="A3"/>
      <selection pane="bottomRight" activeCell="I23" sqref="I23"/>
    </sheetView>
  </sheetViews>
  <sheetFormatPr defaultColWidth="9.140625" defaultRowHeight="12.75"/>
  <cols>
    <col min="1" max="2" width="8.28515625" style="350" customWidth="1"/>
    <col min="3" max="3" width="43.85546875" style="606" customWidth="1"/>
    <col min="4" max="4" width="30.5703125" style="350" customWidth="1"/>
    <col min="5" max="6" width="11.7109375" style="350" customWidth="1"/>
    <col min="7" max="7" width="9.42578125" style="613" customWidth="1"/>
    <col min="8" max="8" width="9.5703125" style="613" customWidth="1"/>
    <col min="9" max="9" width="9.140625" style="350"/>
    <col min="10" max="10" width="13.7109375" style="350" customWidth="1"/>
    <col min="11" max="16384" width="9.140625" style="350"/>
  </cols>
  <sheetData>
    <row r="1" spans="2:4">
      <c r="B1" s="2413" t="s">
        <v>1627</v>
      </c>
      <c r="C1" s="2413"/>
      <c r="D1" s="2413"/>
    </row>
    <row r="2" spans="2:4" ht="24" customHeight="1">
      <c r="B2" s="2635" t="s">
        <v>687</v>
      </c>
      <c r="C2" s="2635"/>
      <c r="D2" s="685">
        <f>D3+D7+D13</f>
        <v>193096930</v>
      </c>
    </row>
    <row r="3" spans="2:4">
      <c r="B3" s="2636" t="s">
        <v>704</v>
      </c>
      <c r="C3" s="2637"/>
      <c r="D3" s="686">
        <f>SUM(D4:D6)</f>
        <v>61376694</v>
      </c>
    </row>
    <row r="4" spans="2:4">
      <c r="B4" s="687"/>
      <c r="C4" s="688" t="s">
        <v>695</v>
      </c>
      <c r="D4" s="689">
        <v>56373254</v>
      </c>
    </row>
    <row r="5" spans="2:4">
      <c r="B5" s="31"/>
      <c r="C5" s="115" t="s">
        <v>696</v>
      </c>
      <c r="D5" s="201">
        <v>1455555</v>
      </c>
    </row>
    <row r="6" spans="2:4">
      <c r="B6" s="687"/>
      <c r="C6" s="688" t="s">
        <v>697</v>
      </c>
      <c r="D6" s="689">
        <v>3547885</v>
      </c>
    </row>
    <row r="7" spans="2:4">
      <c r="B7" s="2636" t="s">
        <v>686</v>
      </c>
      <c r="C7" s="2637"/>
      <c r="D7" s="686">
        <f>SUM(D8:D12)</f>
        <v>11416232</v>
      </c>
    </row>
    <row r="8" spans="2:4">
      <c r="B8" s="687"/>
      <c r="C8" s="688" t="s">
        <v>698</v>
      </c>
      <c r="D8" s="689">
        <v>3723338</v>
      </c>
    </row>
    <row r="9" spans="2:4">
      <c r="B9" s="31"/>
      <c r="C9" s="115" t="s">
        <v>699</v>
      </c>
      <c r="D9" s="201">
        <v>5684248</v>
      </c>
    </row>
    <row r="10" spans="2:4">
      <c r="B10" s="687"/>
      <c r="C10" s="688" t="s">
        <v>700</v>
      </c>
      <c r="D10" s="689">
        <v>12938</v>
      </c>
    </row>
    <row r="11" spans="2:4">
      <c r="B11" s="31"/>
      <c r="C11" s="115" t="s">
        <v>701</v>
      </c>
      <c r="D11" s="201">
        <v>544</v>
      </c>
    </row>
    <row r="12" spans="2:4">
      <c r="B12" s="687"/>
      <c r="C12" s="688" t="s">
        <v>702</v>
      </c>
      <c r="D12" s="689">
        <v>1995164</v>
      </c>
    </row>
    <row r="13" spans="2:4">
      <c r="B13" s="2636" t="s">
        <v>703</v>
      </c>
      <c r="C13" s="2637"/>
      <c r="D13" s="686">
        <f>SUM(D14:D20)</f>
        <v>120304004</v>
      </c>
    </row>
    <row r="14" spans="2:4">
      <c r="B14" s="687"/>
      <c r="C14" s="688" t="s">
        <v>688</v>
      </c>
      <c r="D14" s="689">
        <v>49237777</v>
      </c>
    </row>
    <row r="15" spans="2:4">
      <c r="B15" s="31"/>
      <c r="C15" s="115" t="s">
        <v>689</v>
      </c>
      <c r="D15" s="201">
        <v>2828207</v>
      </c>
    </row>
    <row r="16" spans="2:4">
      <c r="B16" s="687"/>
      <c r="C16" s="688" t="s">
        <v>690</v>
      </c>
      <c r="D16" s="689">
        <v>44830</v>
      </c>
    </row>
    <row r="17" spans="2:5">
      <c r="B17" s="31"/>
      <c r="C17" s="115" t="s">
        <v>691</v>
      </c>
      <c r="D17" s="201">
        <v>287260</v>
      </c>
    </row>
    <row r="18" spans="2:5" ht="12.75" customHeight="1">
      <c r="B18" s="687"/>
      <c r="C18" s="688" t="s">
        <v>692</v>
      </c>
      <c r="D18" s="689">
        <v>48121949</v>
      </c>
    </row>
    <row r="19" spans="2:5" ht="12.75" customHeight="1">
      <c r="B19" s="31"/>
      <c r="C19" s="115" t="s">
        <v>693</v>
      </c>
      <c r="D19" s="201">
        <v>16005008</v>
      </c>
    </row>
    <row r="20" spans="2:5" ht="12.75" customHeight="1">
      <c r="B20" s="690"/>
      <c r="C20" s="691" t="s">
        <v>694</v>
      </c>
      <c r="D20" s="692">
        <v>3778973</v>
      </c>
    </row>
    <row r="21" spans="2:5" ht="12" customHeight="1">
      <c r="B21" s="2638" t="s">
        <v>722</v>
      </c>
      <c r="C21" s="2638"/>
      <c r="D21" s="2638"/>
    </row>
    <row r="22" spans="2:5" ht="12" customHeight="1">
      <c r="B22" s="2634" t="s">
        <v>705</v>
      </c>
      <c r="C22" s="2634"/>
      <c r="D22" s="2634"/>
    </row>
    <row r="23" spans="2:5" ht="24.95" customHeight="1">
      <c r="B23" s="113" t="s">
        <v>505</v>
      </c>
      <c r="C23" s="2634" t="s">
        <v>715</v>
      </c>
      <c r="D23" s="2634"/>
      <c r="E23" s="610"/>
    </row>
  </sheetData>
  <mergeCells count="8">
    <mergeCell ref="B22:D22"/>
    <mergeCell ref="C23:D23"/>
    <mergeCell ref="B1:D1"/>
    <mergeCell ref="B2:C2"/>
    <mergeCell ref="B3:C3"/>
    <mergeCell ref="B7:C7"/>
    <mergeCell ref="B13:C13"/>
    <mergeCell ref="B21:D21"/>
  </mergeCells>
  <pageMargins left="0.75" right="0.75" top="1" bottom="1" header="0.5" footer="0.5"/>
  <pageSetup orientation="portrait" horizontalDpi="1200"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FF66"/>
    <pageSetUpPr fitToPage="1"/>
  </sheetPr>
  <dimension ref="A1:L50"/>
  <sheetViews>
    <sheetView showGridLines="0" zoomScaleNormal="100" workbookViewId="0">
      <pane xSplit="3" ySplit="3" topLeftCell="D4" activePane="bottomRight" state="frozen"/>
      <selection pane="topRight" activeCell="D1" sqref="D1"/>
      <selection pane="bottomLeft" activeCell="A4" sqref="A4"/>
      <selection pane="bottomRight" sqref="A1:I2"/>
    </sheetView>
  </sheetViews>
  <sheetFormatPr defaultColWidth="9.140625" defaultRowHeight="12.75"/>
  <cols>
    <col min="1" max="1" width="4.5703125" style="350" customWidth="1"/>
    <col min="2" max="2" width="2.5703125" style="350" customWidth="1"/>
    <col min="3" max="3" width="6.85546875" style="350" customWidth="1"/>
    <col min="4" max="9" width="14.7109375" style="350" customWidth="1"/>
    <col min="10" max="16384" width="9.140625" style="350"/>
  </cols>
  <sheetData>
    <row r="1" spans="1:12" ht="12.75" customHeight="1">
      <c r="A1" s="2458" t="s">
        <v>2112</v>
      </c>
      <c r="B1" s="2458"/>
      <c r="C1" s="2458"/>
      <c r="D1" s="2458"/>
      <c r="E1" s="2458"/>
      <c r="F1" s="2458"/>
      <c r="G1" s="2458"/>
      <c r="H1" s="2458"/>
      <c r="I1" s="2458"/>
    </row>
    <row r="2" spans="1:12">
      <c r="A2" s="2413"/>
      <c r="B2" s="2413"/>
      <c r="C2" s="2413"/>
      <c r="D2" s="2413"/>
      <c r="E2" s="2413"/>
      <c r="F2" s="2413"/>
      <c r="G2" s="2413"/>
      <c r="H2" s="2413"/>
      <c r="I2" s="2413"/>
    </row>
    <row r="3" spans="1:12" ht="24" customHeight="1">
      <c r="A3" s="2640" t="s">
        <v>32</v>
      </c>
      <c r="B3" s="2641"/>
      <c r="C3" s="2452"/>
      <c r="D3" s="1631" t="s">
        <v>375</v>
      </c>
      <c r="E3" s="1631" t="s">
        <v>55</v>
      </c>
      <c r="F3" s="1631" t="s">
        <v>56</v>
      </c>
      <c r="G3" s="1631" t="s">
        <v>532</v>
      </c>
      <c r="H3" s="1631" t="s">
        <v>100</v>
      </c>
      <c r="I3" s="1635" t="s">
        <v>719</v>
      </c>
      <c r="J3" s="1632"/>
      <c r="K3" s="1632"/>
      <c r="L3" s="1632"/>
    </row>
    <row r="4" spans="1:12">
      <c r="A4" s="2642">
        <v>1979</v>
      </c>
      <c r="B4" s="2643"/>
      <c r="C4" s="2644"/>
      <c r="D4" s="1898">
        <v>7101</v>
      </c>
      <c r="E4" s="678">
        <v>3656</v>
      </c>
      <c r="F4" s="678">
        <v>3445</v>
      </c>
      <c r="G4" s="1530">
        <v>6116</v>
      </c>
      <c r="H4" s="678">
        <v>985</v>
      </c>
      <c r="I4" s="678">
        <v>897</v>
      </c>
    </row>
    <row r="5" spans="1:12">
      <c r="A5" s="2365">
        <v>1980</v>
      </c>
      <c r="B5" s="2388"/>
      <c r="C5" s="2639"/>
      <c r="D5" s="117">
        <v>6900</v>
      </c>
      <c r="E5" s="110">
        <v>3771</v>
      </c>
      <c r="F5" s="110">
        <v>3129</v>
      </c>
      <c r="G5" s="310">
        <v>5814</v>
      </c>
      <c r="H5" s="110">
        <v>1086</v>
      </c>
      <c r="I5" s="110">
        <v>1006</v>
      </c>
    </row>
    <row r="6" spans="1:12">
      <c r="A6" s="2642">
        <v>1981</v>
      </c>
      <c r="B6" s="2643"/>
      <c r="C6" s="2644"/>
      <c r="D6" s="1898">
        <v>7106</v>
      </c>
      <c r="E6" s="678">
        <v>3835</v>
      </c>
      <c r="F6" s="678">
        <v>3271</v>
      </c>
      <c r="G6" s="1530">
        <v>5863</v>
      </c>
      <c r="H6" s="678">
        <v>1243</v>
      </c>
      <c r="I6" s="678">
        <v>1152</v>
      </c>
    </row>
    <row r="7" spans="1:12">
      <c r="A7" s="2365">
        <v>1982</v>
      </c>
      <c r="B7" s="2388"/>
      <c r="C7" s="2639"/>
      <c r="D7" s="117">
        <v>7310</v>
      </c>
      <c r="E7" s="110">
        <v>4130</v>
      </c>
      <c r="F7" s="110">
        <v>3180</v>
      </c>
      <c r="G7" s="310">
        <v>5991</v>
      </c>
      <c r="H7" s="110">
        <v>1319</v>
      </c>
      <c r="I7" s="110">
        <v>1212</v>
      </c>
    </row>
    <row r="8" spans="1:12">
      <c r="A8" s="2642">
        <v>1983</v>
      </c>
      <c r="B8" s="2643"/>
      <c r="C8" s="2644"/>
      <c r="D8" s="1898">
        <v>7492</v>
      </c>
      <c r="E8" s="678">
        <v>4145</v>
      </c>
      <c r="F8" s="678">
        <v>3347</v>
      </c>
      <c r="G8" s="1530">
        <v>6187</v>
      </c>
      <c r="H8" s="678">
        <v>1305</v>
      </c>
      <c r="I8" s="678">
        <v>1194</v>
      </c>
    </row>
    <row r="9" spans="1:12">
      <c r="A9" s="2365">
        <v>1984</v>
      </c>
      <c r="B9" s="2388"/>
      <c r="C9" s="2639"/>
      <c r="D9" s="117">
        <v>7892</v>
      </c>
      <c r="E9" s="110">
        <v>4640</v>
      </c>
      <c r="F9" s="110">
        <v>3252</v>
      </c>
      <c r="G9" s="310">
        <v>6309</v>
      </c>
      <c r="H9" s="110">
        <v>1583</v>
      </c>
      <c r="I9" s="110">
        <v>1480</v>
      </c>
    </row>
    <row r="10" spans="1:12" s="32" customFormat="1">
      <c r="A10" s="2642">
        <v>1985</v>
      </c>
      <c r="B10" s="2643"/>
      <c r="C10" s="2644"/>
      <c r="D10" s="1898">
        <v>8663</v>
      </c>
      <c r="E10" s="678">
        <v>5342</v>
      </c>
      <c r="F10" s="678">
        <v>3321</v>
      </c>
      <c r="G10" s="1530">
        <v>6946</v>
      </c>
      <c r="H10" s="678">
        <v>1717</v>
      </c>
      <c r="I10" s="678">
        <v>1600</v>
      </c>
    </row>
    <row r="11" spans="1:12" s="32" customFormat="1">
      <c r="A11" s="2365">
        <v>1986</v>
      </c>
      <c r="B11" s="2388"/>
      <c r="C11" s="2639"/>
      <c r="D11" s="117">
        <v>9976</v>
      </c>
      <c r="E11" s="110">
        <v>6284</v>
      </c>
      <c r="F11" s="110">
        <v>3692</v>
      </c>
      <c r="G11" s="310">
        <v>7948</v>
      </c>
      <c r="H11" s="110">
        <v>2028</v>
      </c>
      <c r="I11" s="110">
        <v>1906</v>
      </c>
    </row>
    <row r="12" spans="1:12" s="32" customFormat="1">
      <c r="A12" s="2642">
        <v>1987</v>
      </c>
      <c r="B12" s="2643"/>
      <c r="C12" s="2644"/>
      <c r="D12" s="1898">
        <v>9796</v>
      </c>
      <c r="E12" s="678">
        <v>6146</v>
      </c>
      <c r="F12" s="678">
        <v>3650</v>
      </c>
      <c r="G12" s="1530">
        <v>7547</v>
      </c>
      <c r="H12" s="678">
        <v>2249</v>
      </c>
      <c r="I12" s="678">
        <v>2101</v>
      </c>
    </row>
    <row r="13" spans="1:12" s="32" customFormat="1">
      <c r="A13" s="2365">
        <v>1988</v>
      </c>
      <c r="B13" s="2388"/>
      <c r="C13" s="2639"/>
      <c r="D13" s="117">
        <v>10917</v>
      </c>
      <c r="E13" s="110">
        <v>7004</v>
      </c>
      <c r="F13" s="110">
        <v>3913</v>
      </c>
      <c r="G13" s="310">
        <v>8409</v>
      </c>
      <c r="H13" s="110">
        <v>2508</v>
      </c>
      <c r="I13" s="110">
        <v>2395</v>
      </c>
    </row>
    <row r="14" spans="1:12" s="32" customFormat="1">
      <c r="A14" s="2642">
        <v>1989</v>
      </c>
      <c r="B14" s="2643"/>
      <c r="C14" s="2644"/>
      <c r="D14" s="1898">
        <v>10710</v>
      </c>
      <c r="E14" s="678">
        <v>6895</v>
      </c>
      <c r="F14" s="678">
        <v>3815</v>
      </c>
      <c r="G14" s="1530">
        <v>8336</v>
      </c>
      <c r="H14" s="678">
        <v>2374</v>
      </c>
      <c r="I14" s="678">
        <v>2236</v>
      </c>
    </row>
    <row r="15" spans="1:12" s="32" customFormat="1">
      <c r="A15" s="2365">
        <v>1990</v>
      </c>
      <c r="B15" s="2388"/>
      <c r="C15" s="2639"/>
      <c r="D15" s="117">
        <v>9463</v>
      </c>
      <c r="E15" s="110">
        <v>5897</v>
      </c>
      <c r="F15" s="110">
        <v>3566</v>
      </c>
      <c r="G15" s="310">
        <v>7603</v>
      </c>
      <c r="H15" s="110">
        <v>1860</v>
      </c>
      <c r="I15" s="110">
        <v>1703</v>
      </c>
    </row>
    <row r="16" spans="1:12" s="32" customFormat="1">
      <c r="A16" s="2642">
        <v>1991</v>
      </c>
      <c r="B16" s="2643"/>
      <c r="C16" s="2644"/>
      <c r="D16" s="1898">
        <v>10388</v>
      </c>
      <c r="E16" s="678">
        <v>6593</v>
      </c>
      <c r="F16" s="678">
        <v>3795</v>
      </c>
      <c r="G16" s="1530">
        <v>8204</v>
      </c>
      <c r="H16" s="678">
        <v>2184</v>
      </c>
      <c r="I16" s="678">
        <v>2037</v>
      </c>
    </row>
    <row r="17" spans="1:9" s="32" customFormat="1">
      <c r="A17" s="2365">
        <v>1992</v>
      </c>
      <c r="B17" s="2388"/>
      <c r="C17" s="2639"/>
      <c r="D17" s="117">
        <v>11703</v>
      </c>
      <c r="E17" s="110">
        <v>7766</v>
      </c>
      <c r="F17" s="110">
        <v>3937</v>
      </c>
      <c r="G17" s="310">
        <v>9360</v>
      </c>
      <c r="H17" s="110">
        <v>2343</v>
      </c>
      <c r="I17" s="110">
        <v>2148</v>
      </c>
    </row>
    <row r="18" spans="1:9" s="32" customFormat="1">
      <c r="A18" s="2642">
        <v>1993</v>
      </c>
      <c r="B18" s="2643"/>
      <c r="C18" s="2644"/>
      <c r="D18" s="1898">
        <v>13275</v>
      </c>
      <c r="E18" s="678">
        <v>9052</v>
      </c>
      <c r="F18" s="678">
        <v>4223</v>
      </c>
      <c r="G18" s="1530">
        <v>10394</v>
      </c>
      <c r="H18" s="678">
        <v>2881</v>
      </c>
      <c r="I18" s="678">
        <v>2688</v>
      </c>
    </row>
    <row r="19" spans="1:9" s="32" customFormat="1">
      <c r="A19" s="2365">
        <v>1994</v>
      </c>
      <c r="B19" s="2388"/>
      <c r="C19" s="2639"/>
      <c r="D19" s="117">
        <v>13923</v>
      </c>
      <c r="E19" s="110">
        <v>9491</v>
      </c>
      <c r="F19" s="110">
        <v>4432</v>
      </c>
      <c r="G19" s="310">
        <v>10895</v>
      </c>
      <c r="H19" s="110">
        <v>3028</v>
      </c>
      <c r="I19" s="110">
        <v>2780</v>
      </c>
    </row>
    <row r="20" spans="1:9" s="32" customFormat="1">
      <c r="A20" s="2642">
        <v>1995</v>
      </c>
      <c r="B20" s="2643"/>
      <c r="C20" s="2644"/>
      <c r="D20" s="1898">
        <v>14218</v>
      </c>
      <c r="E20" s="678">
        <v>9909</v>
      </c>
      <c r="F20" s="678">
        <v>4309</v>
      </c>
      <c r="G20" s="1530">
        <v>11173</v>
      </c>
      <c r="H20" s="678">
        <v>3045</v>
      </c>
      <c r="I20" s="678">
        <v>2800</v>
      </c>
    </row>
    <row r="21" spans="1:9" s="32" customFormat="1">
      <c r="A21" s="2365">
        <v>1996</v>
      </c>
      <c r="B21" s="2388"/>
      <c r="C21" s="2639"/>
      <c r="D21" s="117">
        <v>14843</v>
      </c>
      <c r="E21" s="110">
        <v>10093</v>
      </c>
      <c r="F21" s="110">
        <v>4750</v>
      </c>
      <c r="G21" s="310">
        <v>11903</v>
      </c>
      <c r="H21" s="110">
        <v>2940</v>
      </c>
      <c r="I21" s="110">
        <v>2682</v>
      </c>
    </row>
    <row r="22" spans="1:9" s="32" customFormat="1">
      <c r="A22" s="2642">
        <v>1997</v>
      </c>
      <c r="B22" s="2643"/>
      <c r="C22" s="2644"/>
      <c r="D22" s="1898">
        <v>15973</v>
      </c>
      <c r="E22" s="678">
        <v>10991</v>
      </c>
      <c r="F22" s="678">
        <v>4982</v>
      </c>
      <c r="G22" s="1530">
        <v>12863</v>
      </c>
      <c r="H22" s="678">
        <v>3110</v>
      </c>
      <c r="I22" s="678">
        <v>2816</v>
      </c>
    </row>
    <row r="23" spans="1:9" s="32" customFormat="1" ht="13.5" thickBot="1">
      <c r="A23" s="2365">
        <v>1998</v>
      </c>
      <c r="B23" s="2388"/>
      <c r="C23" s="2639"/>
      <c r="D23" s="117">
        <v>16926</v>
      </c>
      <c r="E23" s="110">
        <v>11462</v>
      </c>
      <c r="F23" s="110">
        <v>5464</v>
      </c>
      <c r="G23" s="310">
        <v>13811</v>
      </c>
      <c r="H23" s="110">
        <v>3115</v>
      </c>
      <c r="I23" s="110">
        <v>2831</v>
      </c>
    </row>
    <row r="24" spans="1:9" s="32" customFormat="1" ht="13.5" thickTop="1">
      <c r="A24" s="2645">
        <v>1999</v>
      </c>
      <c r="B24" s="2646"/>
      <c r="C24" s="2647"/>
      <c r="D24" s="1899">
        <v>19128</v>
      </c>
      <c r="E24" s="1900">
        <v>12885</v>
      </c>
      <c r="F24" s="1900">
        <v>6243</v>
      </c>
      <c r="G24" s="1901">
        <v>15714</v>
      </c>
      <c r="H24" s="1900">
        <v>3414</v>
      </c>
      <c r="I24" s="1900">
        <v>3100</v>
      </c>
    </row>
    <row r="25" spans="1:9" s="32" customFormat="1">
      <c r="A25" s="2365">
        <v>2000</v>
      </c>
      <c r="B25" s="2388"/>
      <c r="C25" s="2639"/>
      <c r="D25" s="117">
        <v>19720</v>
      </c>
      <c r="E25" s="110">
        <v>13137</v>
      </c>
      <c r="F25" s="110">
        <v>6583</v>
      </c>
      <c r="G25" s="310">
        <v>16388</v>
      </c>
      <c r="H25" s="110">
        <v>3332</v>
      </c>
      <c r="I25" s="110">
        <v>3034</v>
      </c>
    </row>
    <row r="26" spans="1:9" s="32" customFormat="1">
      <c r="A26" s="2642">
        <v>2001</v>
      </c>
      <c r="B26" s="2643"/>
      <c r="C26" s="2644"/>
      <c r="D26" s="1898">
        <v>21705</v>
      </c>
      <c r="E26" s="678">
        <v>14253</v>
      </c>
      <c r="F26" s="678">
        <v>7452</v>
      </c>
      <c r="G26" s="1530">
        <v>18195</v>
      </c>
      <c r="H26" s="678">
        <v>3510</v>
      </c>
      <c r="I26" s="678">
        <v>3165</v>
      </c>
    </row>
    <row r="27" spans="1:9" s="32" customFormat="1">
      <c r="A27" s="2365">
        <v>2002</v>
      </c>
      <c r="B27" s="2388"/>
      <c r="C27" s="2639"/>
      <c r="D27" s="117">
        <v>26040</v>
      </c>
      <c r="E27" s="110">
        <v>16734</v>
      </c>
      <c r="F27" s="110">
        <v>9306</v>
      </c>
      <c r="G27" s="310">
        <v>22146</v>
      </c>
      <c r="H27" s="110">
        <v>3894</v>
      </c>
      <c r="I27" s="110">
        <v>3463</v>
      </c>
    </row>
    <row r="28" spans="1:9" s="32" customFormat="1">
      <c r="A28" s="2642">
        <v>2003</v>
      </c>
      <c r="B28" s="2643"/>
      <c r="C28" s="2644"/>
      <c r="D28" s="1898">
        <v>28723</v>
      </c>
      <c r="E28" s="678">
        <v>18426</v>
      </c>
      <c r="F28" s="678">
        <v>10297</v>
      </c>
      <c r="G28" s="1530">
        <v>24683</v>
      </c>
      <c r="H28" s="678">
        <v>4040</v>
      </c>
      <c r="I28" s="678">
        <v>3527</v>
      </c>
    </row>
    <row r="29" spans="1:9" s="32" customFormat="1">
      <c r="A29" s="2365">
        <v>2004</v>
      </c>
      <c r="B29" s="2388"/>
      <c r="C29" s="2639"/>
      <c r="D29" s="117">
        <v>30711</v>
      </c>
      <c r="E29" s="110">
        <v>19362</v>
      </c>
      <c r="F29" s="110">
        <v>11349</v>
      </c>
      <c r="G29" s="310">
        <v>26474</v>
      </c>
      <c r="H29" s="110">
        <v>4237</v>
      </c>
      <c r="I29" s="110">
        <v>3633</v>
      </c>
    </row>
    <row r="30" spans="1:9">
      <c r="A30" s="2642">
        <v>2005</v>
      </c>
      <c r="B30" s="2643"/>
      <c r="C30" s="2644"/>
      <c r="D30" s="1898">
        <v>33541</v>
      </c>
      <c r="E30" s="678">
        <v>21208</v>
      </c>
      <c r="F30" s="678">
        <v>12333</v>
      </c>
      <c r="G30" s="1530">
        <v>28804</v>
      </c>
      <c r="H30" s="678">
        <v>4737</v>
      </c>
      <c r="I30" s="678">
        <v>4098</v>
      </c>
    </row>
    <row r="31" spans="1:9">
      <c r="A31" s="2365">
        <v>2006</v>
      </c>
      <c r="B31" s="2388"/>
      <c r="C31" s="2639"/>
      <c r="D31" s="117">
        <v>38396</v>
      </c>
      <c r="E31" s="110">
        <v>24507</v>
      </c>
      <c r="F31" s="110">
        <v>13889</v>
      </c>
      <c r="G31" s="310">
        <v>32866</v>
      </c>
      <c r="H31" s="110">
        <v>5530</v>
      </c>
      <c r="I31" s="110">
        <v>4790</v>
      </c>
    </row>
    <row r="32" spans="1:9">
      <c r="A32" s="2642">
        <v>2007</v>
      </c>
      <c r="B32" s="2643"/>
      <c r="C32" s="2644"/>
      <c r="D32" s="1898">
        <v>38371</v>
      </c>
      <c r="E32" s="678">
        <v>23883</v>
      </c>
      <c r="F32" s="678">
        <v>14488</v>
      </c>
      <c r="G32" s="1530">
        <v>33480</v>
      </c>
      <c r="H32" s="678">
        <v>4891</v>
      </c>
      <c r="I32" s="678">
        <v>4194</v>
      </c>
    </row>
    <row r="33" spans="1:9">
      <c r="A33" s="2365">
        <v>2008</v>
      </c>
      <c r="B33" s="2388"/>
      <c r="C33" s="2639"/>
      <c r="D33" s="117">
        <v>38649</v>
      </c>
      <c r="E33" s="110">
        <v>23928</v>
      </c>
      <c r="F33" s="110">
        <v>14721</v>
      </c>
      <c r="G33" s="310">
        <v>34237</v>
      </c>
      <c r="H33" s="110">
        <v>4412</v>
      </c>
      <c r="I33" s="110">
        <v>3662</v>
      </c>
    </row>
    <row r="34" spans="1:9">
      <c r="A34" s="2642">
        <v>2009</v>
      </c>
      <c r="B34" s="2643"/>
      <c r="C34" s="2644"/>
      <c r="D34" s="1898">
        <v>39147</v>
      </c>
      <c r="E34" s="678">
        <v>24015</v>
      </c>
      <c r="F34" s="678">
        <v>15132</v>
      </c>
      <c r="G34" s="1530">
        <v>34633</v>
      </c>
      <c r="H34" s="678">
        <v>4514</v>
      </c>
      <c r="I34" s="678">
        <v>3660</v>
      </c>
    </row>
    <row r="35" spans="1:9">
      <c r="A35" s="2365">
        <v>2010</v>
      </c>
      <c r="B35" s="2388"/>
      <c r="C35" s="2639"/>
      <c r="D35" s="117">
        <v>40393</v>
      </c>
      <c r="E35" s="110">
        <v>24376</v>
      </c>
      <c r="F35" s="110">
        <v>16017</v>
      </c>
      <c r="G35" s="310">
        <v>36020</v>
      </c>
      <c r="H35" s="110">
        <v>4373</v>
      </c>
      <c r="I35" s="110">
        <v>3561</v>
      </c>
    </row>
    <row r="36" spans="1:9">
      <c r="A36" s="2642">
        <v>2011</v>
      </c>
      <c r="B36" s="2643"/>
      <c r="C36" s="2644"/>
      <c r="D36" s="1898">
        <v>43544</v>
      </c>
      <c r="E36" s="678">
        <v>26444</v>
      </c>
      <c r="F36" s="678">
        <v>17100</v>
      </c>
      <c r="G36" s="1530">
        <v>38719</v>
      </c>
      <c r="H36" s="678">
        <v>4825</v>
      </c>
      <c r="I36" s="678">
        <v>3852</v>
      </c>
    </row>
    <row r="37" spans="1:9">
      <c r="A37" s="2365">
        <v>2012</v>
      </c>
      <c r="B37" s="2388"/>
      <c r="C37" s="2639"/>
      <c r="D37" s="117">
        <v>43819</v>
      </c>
      <c r="E37" s="110">
        <v>26594</v>
      </c>
      <c r="F37" s="110">
        <v>17225</v>
      </c>
      <c r="G37" s="310">
        <v>38890</v>
      </c>
      <c r="H37" s="110">
        <v>4929</v>
      </c>
      <c r="I37" s="110">
        <v>3940</v>
      </c>
    </row>
    <row r="38" spans="1:9">
      <c r="A38" s="2642">
        <v>2013</v>
      </c>
      <c r="B38" s="2643"/>
      <c r="C38" s="2644"/>
      <c r="D38" s="1898">
        <v>46471</v>
      </c>
      <c r="E38" s="678">
        <v>28381</v>
      </c>
      <c r="F38" s="678">
        <v>18090</v>
      </c>
      <c r="G38" s="1530">
        <v>41053</v>
      </c>
      <c r="H38" s="678">
        <v>5418</v>
      </c>
      <c r="I38" s="678">
        <v>4376</v>
      </c>
    </row>
    <row r="39" spans="1:9">
      <c r="A39" s="2365">
        <v>2014</v>
      </c>
      <c r="B39" s="2388"/>
      <c r="C39" s="2639"/>
      <c r="D39" s="117">
        <v>49714</v>
      </c>
      <c r="E39" s="110">
        <v>30510</v>
      </c>
      <c r="F39" s="110">
        <v>19204</v>
      </c>
      <c r="G39" s="310">
        <v>43688</v>
      </c>
      <c r="H39" s="110">
        <v>6026</v>
      </c>
      <c r="I39" s="110">
        <v>4861</v>
      </c>
    </row>
    <row r="40" spans="1:9">
      <c r="A40" s="2642">
        <v>2015</v>
      </c>
      <c r="B40" s="2643"/>
      <c r="C40" s="2644"/>
      <c r="D40" s="1898">
        <v>55403</v>
      </c>
      <c r="E40" s="678">
        <v>34815</v>
      </c>
      <c r="F40" s="678">
        <v>20588</v>
      </c>
      <c r="G40" s="1530">
        <v>48477</v>
      </c>
      <c r="H40" s="678">
        <v>6926</v>
      </c>
      <c r="I40" s="678">
        <v>5658</v>
      </c>
    </row>
    <row r="41" spans="1:9">
      <c r="A41" s="2365">
        <v>2016</v>
      </c>
      <c r="B41" s="2388"/>
      <c r="C41" s="2639"/>
      <c r="D41" s="117">
        <v>67265</v>
      </c>
      <c r="E41" s="110">
        <v>43931</v>
      </c>
      <c r="F41" s="110">
        <v>23334</v>
      </c>
      <c r="G41" s="310">
        <v>57822</v>
      </c>
      <c r="H41" s="110">
        <v>9443</v>
      </c>
      <c r="I41" s="110">
        <v>7954</v>
      </c>
    </row>
    <row r="42" spans="1:9">
      <c r="A42" s="2642">
        <v>2017</v>
      </c>
      <c r="B42" s="2643"/>
      <c r="C42" s="2644"/>
      <c r="D42" s="1898">
        <v>73990</v>
      </c>
      <c r="E42" s="678">
        <v>48967</v>
      </c>
      <c r="F42" s="678">
        <v>25023</v>
      </c>
      <c r="G42" s="1530">
        <v>62692</v>
      </c>
      <c r="H42" s="678">
        <v>11298</v>
      </c>
      <c r="I42" s="678">
        <v>9651</v>
      </c>
    </row>
    <row r="43" spans="1:9">
      <c r="A43" s="2648">
        <v>2018</v>
      </c>
      <c r="B43" s="2649"/>
      <c r="C43" s="2650"/>
      <c r="D43" s="1902">
        <v>71147</v>
      </c>
      <c r="E43" s="1535">
        <v>47338</v>
      </c>
      <c r="F43" s="1535">
        <v>23809</v>
      </c>
      <c r="G43" s="1534"/>
      <c r="H43" s="1903"/>
      <c r="I43" s="1903"/>
    </row>
    <row r="44" spans="1:9">
      <c r="A44" s="1892" t="s">
        <v>666</v>
      </c>
      <c r="B44" s="1893"/>
      <c r="C44" s="1893"/>
      <c r="D44" s="1895"/>
      <c r="E44" s="1895"/>
      <c r="F44" s="1895"/>
      <c r="G44" s="1895"/>
      <c r="H44" s="1895"/>
      <c r="I44" s="1895"/>
    </row>
    <row r="45" spans="1:9" ht="22.15" customHeight="1">
      <c r="A45" s="2310" t="s">
        <v>2113</v>
      </c>
      <c r="B45" s="2308"/>
      <c r="C45" s="2308"/>
      <c r="D45" s="2308"/>
      <c r="E45" s="2308"/>
      <c r="F45" s="2308"/>
      <c r="G45" s="2308"/>
      <c r="H45" s="2308"/>
      <c r="I45" s="2308"/>
    </row>
    <row r="46" spans="1:9" ht="78" customHeight="1">
      <c r="A46" s="2313" t="s">
        <v>2114</v>
      </c>
      <c r="B46" s="2312"/>
      <c r="C46" s="2312"/>
      <c r="D46" s="2312"/>
      <c r="E46" s="2312"/>
      <c r="F46" s="2312"/>
      <c r="G46" s="2312"/>
      <c r="H46" s="2312"/>
      <c r="I46" s="2312"/>
    </row>
    <row r="47" spans="1:9" ht="12.6" customHeight="1">
      <c r="A47" s="2356" t="s">
        <v>720</v>
      </c>
      <c r="B47" s="2357"/>
      <c r="C47" s="2357"/>
      <c r="D47" s="2357"/>
      <c r="E47" s="2357"/>
      <c r="F47" s="2357"/>
      <c r="G47" s="2357"/>
      <c r="H47" s="2357"/>
      <c r="I47" s="2357"/>
    </row>
    <row r="48" spans="1:9" ht="45" customHeight="1">
      <c r="A48" s="2263" t="s">
        <v>667</v>
      </c>
      <c r="B48" s="2263"/>
      <c r="C48" s="2263" t="s">
        <v>2115</v>
      </c>
      <c r="D48" s="2263"/>
      <c r="E48" s="2263"/>
      <c r="F48" s="2263"/>
      <c r="G48" s="2263"/>
      <c r="H48" s="2263"/>
      <c r="I48" s="2263"/>
    </row>
    <row r="49" spans="1:1" ht="12" customHeight="1"/>
    <row r="50" spans="1:1" ht="12" customHeight="1">
      <c r="A50" s="105"/>
    </row>
  </sheetData>
  <mergeCells count="47">
    <mergeCell ref="A43:C43"/>
    <mergeCell ref="A45:I45"/>
    <mergeCell ref="A46:I46"/>
    <mergeCell ref="A47:I47"/>
    <mergeCell ref="A48:B48"/>
    <mergeCell ref="C48:I48"/>
    <mergeCell ref="A42:C42"/>
    <mergeCell ref="A31:C31"/>
    <mergeCell ref="A32:C32"/>
    <mergeCell ref="A33:C33"/>
    <mergeCell ref="A34:C34"/>
    <mergeCell ref="A35:C35"/>
    <mergeCell ref="A36:C36"/>
    <mergeCell ref="A37:C37"/>
    <mergeCell ref="A38:C38"/>
    <mergeCell ref="A39:C39"/>
    <mergeCell ref="A40:C40"/>
    <mergeCell ref="A41:C41"/>
    <mergeCell ref="A26:C26"/>
    <mergeCell ref="A27:C27"/>
    <mergeCell ref="A28:C28"/>
    <mergeCell ref="A29:C29"/>
    <mergeCell ref="A30:C30"/>
    <mergeCell ref="A25:C25"/>
    <mergeCell ref="A14:C14"/>
    <mergeCell ref="A15:C15"/>
    <mergeCell ref="A16:C16"/>
    <mergeCell ref="A17:C17"/>
    <mergeCell ref="A18:C18"/>
    <mergeCell ref="A19:C19"/>
    <mergeCell ref="A20:C20"/>
    <mergeCell ref="A21:C21"/>
    <mergeCell ref="A22:C22"/>
    <mergeCell ref="A23:C23"/>
    <mergeCell ref="A24:C24"/>
    <mergeCell ref="A13:C13"/>
    <mergeCell ref="A1:I2"/>
    <mergeCell ref="A3:C3"/>
    <mergeCell ref="A4:C4"/>
    <mergeCell ref="A5:C5"/>
    <mergeCell ref="A6:C6"/>
    <mergeCell ref="A7:C7"/>
    <mergeCell ref="A8:C8"/>
    <mergeCell ref="A9:C9"/>
    <mergeCell ref="A10:C10"/>
    <mergeCell ref="A11:C11"/>
    <mergeCell ref="A12:C12"/>
  </mergeCells>
  <pageMargins left="0.75" right="0.75" top="1" bottom="1" header="0.5" footer="0.5"/>
  <pageSetup scale="93"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FF66"/>
  </sheetPr>
  <dimension ref="A1:I48"/>
  <sheetViews>
    <sheetView showGridLines="0" workbookViewId="0">
      <selection sqref="A1:I2"/>
    </sheetView>
  </sheetViews>
  <sheetFormatPr defaultColWidth="9.140625" defaultRowHeight="12.75"/>
  <cols>
    <col min="1" max="1" width="4.5703125" style="350" customWidth="1"/>
    <col min="2" max="2" width="2.5703125" style="350" customWidth="1"/>
    <col min="3" max="3" width="6.7109375" style="350" customWidth="1"/>
    <col min="4" max="9" width="14.7109375" style="350" customWidth="1"/>
    <col min="10" max="16384" width="9.140625" style="350"/>
  </cols>
  <sheetData>
    <row r="1" spans="1:9" ht="12.75" customHeight="1">
      <c r="A1" s="2458" t="s">
        <v>2116</v>
      </c>
      <c r="B1" s="2458"/>
      <c r="C1" s="2458"/>
      <c r="D1" s="2458"/>
      <c r="E1" s="2458"/>
      <c r="F1" s="2458"/>
      <c r="G1" s="2458"/>
      <c r="H1" s="2458"/>
      <c r="I1" s="2458"/>
    </row>
    <row r="2" spans="1:9">
      <c r="A2" s="2413"/>
      <c r="B2" s="2413"/>
      <c r="C2" s="2413"/>
      <c r="D2" s="2413"/>
      <c r="E2" s="2413"/>
      <c r="F2" s="2413"/>
      <c r="G2" s="2413"/>
      <c r="H2" s="2413"/>
      <c r="I2" s="2413"/>
    </row>
    <row r="3" spans="1:9" ht="24" customHeight="1">
      <c r="A3" s="2640" t="s">
        <v>32</v>
      </c>
      <c r="B3" s="2641"/>
      <c r="C3" s="2452"/>
      <c r="D3" s="1631" t="s">
        <v>375</v>
      </c>
      <c r="E3" s="1631" t="s">
        <v>55</v>
      </c>
      <c r="F3" s="1631" t="s">
        <v>56</v>
      </c>
      <c r="G3" s="1631" t="s">
        <v>532</v>
      </c>
      <c r="H3" s="1631" t="s">
        <v>100</v>
      </c>
      <c r="I3" s="1635" t="s">
        <v>719</v>
      </c>
    </row>
    <row r="4" spans="1:9">
      <c r="A4" s="2652">
        <v>1979</v>
      </c>
      <c r="B4" s="2643"/>
      <c r="C4" s="2644"/>
      <c r="D4" s="1904">
        <v>3.2</v>
      </c>
      <c r="E4" s="1526">
        <v>3.4</v>
      </c>
      <c r="F4" s="1905">
        <v>3</v>
      </c>
      <c r="G4" s="1526">
        <v>3.2</v>
      </c>
      <c r="H4" s="1526">
        <v>3.2</v>
      </c>
      <c r="I4" s="1526">
        <v>3.4</v>
      </c>
    </row>
    <row r="5" spans="1:9">
      <c r="A5" s="2651">
        <v>1980</v>
      </c>
      <c r="B5" s="2388"/>
      <c r="C5" s="2639"/>
      <c r="D5" s="118">
        <v>3</v>
      </c>
      <c r="E5" s="111">
        <v>3.4</v>
      </c>
      <c r="F5" s="119">
        <v>2.7</v>
      </c>
      <c r="G5" s="111">
        <v>3</v>
      </c>
      <c r="H5" s="111">
        <v>3.4</v>
      </c>
      <c r="I5" s="111">
        <v>3.8</v>
      </c>
    </row>
    <row r="6" spans="1:9">
      <c r="A6" s="2652">
        <v>1981</v>
      </c>
      <c r="B6" s="2643"/>
      <c r="C6" s="2644"/>
      <c r="D6" s="1904">
        <v>3.1</v>
      </c>
      <c r="E6" s="1526">
        <v>3.4</v>
      </c>
      <c r="F6" s="1905">
        <v>2.8</v>
      </c>
      <c r="G6" s="1526">
        <v>3</v>
      </c>
      <c r="H6" s="1526">
        <v>3.8</v>
      </c>
      <c r="I6" s="1526">
        <v>4.2</v>
      </c>
    </row>
    <row r="7" spans="1:9">
      <c r="A7" s="2651">
        <v>1982</v>
      </c>
      <c r="B7" s="2388"/>
      <c r="C7" s="2639"/>
      <c r="D7" s="118">
        <v>3.2</v>
      </c>
      <c r="E7" s="111">
        <v>3.7</v>
      </c>
      <c r="F7" s="119">
        <v>2.7</v>
      </c>
      <c r="G7" s="111">
        <v>3</v>
      </c>
      <c r="H7" s="111">
        <v>3.9</v>
      </c>
      <c r="I7" s="111">
        <v>4.4000000000000004</v>
      </c>
    </row>
    <row r="8" spans="1:9">
      <c r="A8" s="2652">
        <v>1983</v>
      </c>
      <c r="B8" s="2643"/>
      <c r="C8" s="2644"/>
      <c r="D8" s="1904">
        <v>3.2</v>
      </c>
      <c r="E8" s="1526">
        <v>3.6</v>
      </c>
      <c r="F8" s="1905">
        <v>2.8</v>
      </c>
      <c r="G8" s="1526">
        <v>3.1</v>
      </c>
      <c r="H8" s="1526">
        <v>3.8</v>
      </c>
      <c r="I8" s="1526">
        <v>4.3</v>
      </c>
    </row>
    <row r="9" spans="1:9">
      <c r="A9" s="2651">
        <v>1984</v>
      </c>
      <c r="B9" s="2388"/>
      <c r="C9" s="2639"/>
      <c r="D9" s="118">
        <v>3.3</v>
      </c>
      <c r="E9" s="111">
        <v>4</v>
      </c>
      <c r="F9" s="119">
        <v>2.7</v>
      </c>
      <c r="G9" s="111">
        <v>3.1</v>
      </c>
      <c r="H9" s="111">
        <v>4.5</v>
      </c>
      <c r="I9" s="111">
        <v>5.2</v>
      </c>
    </row>
    <row r="10" spans="1:9">
      <c r="A10" s="2652">
        <v>1985</v>
      </c>
      <c r="B10" s="2643"/>
      <c r="C10" s="2644"/>
      <c r="D10" s="1904">
        <v>3.6</v>
      </c>
      <c r="E10" s="1526">
        <v>4.5999999999999996</v>
      </c>
      <c r="F10" s="1905">
        <v>2.7</v>
      </c>
      <c r="G10" s="1526">
        <v>3.4</v>
      </c>
      <c r="H10" s="1526">
        <v>4.8</v>
      </c>
      <c r="I10" s="1526">
        <v>5.6</v>
      </c>
    </row>
    <row r="11" spans="1:9">
      <c r="A11" s="2651">
        <v>1986</v>
      </c>
      <c r="B11" s="2388"/>
      <c r="C11" s="2639"/>
      <c r="D11" s="118">
        <v>4.2</v>
      </c>
      <c r="E11" s="111">
        <v>5.4</v>
      </c>
      <c r="F11" s="119">
        <v>3</v>
      </c>
      <c r="G11" s="111">
        <v>3.9</v>
      </c>
      <c r="H11" s="111">
        <v>5.5</v>
      </c>
      <c r="I11" s="111">
        <v>6.6</v>
      </c>
    </row>
    <row r="12" spans="1:9">
      <c r="A12" s="2652">
        <v>1987</v>
      </c>
      <c r="B12" s="2643"/>
      <c r="C12" s="2644"/>
      <c r="D12" s="1904">
        <v>4</v>
      </c>
      <c r="E12" s="1526">
        <v>5.2</v>
      </c>
      <c r="F12" s="1905">
        <v>2.9</v>
      </c>
      <c r="G12" s="1526">
        <v>3.7</v>
      </c>
      <c r="H12" s="1526">
        <v>6</v>
      </c>
      <c r="I12" s="1526">
        <v>7.2</v>
      </c>
    </row>
    <row r="13" spans="1:9">
      <c r="A13" s="2651">
        <v>1988</v>
      </c>
      <c r="B13" s="2388"/>
      <c r="C13" s="2639"/>
      <c r="D13" s="118">
        <v>4.5</v>
      </c>
      <c r="E13" s="111">
        <v>5.9</v>
      </c>
      <c r="F13" s="119">
        <v>3.1</v>
      </c>
      <c r="G13" s="111">
        <v>4.0999999999999996</v>
      </c>
      <c r="H13" s="111">
        <v>6.5</v>
      </c>
      <c r="I13" s="111">
        <v>8.1</v>
      </c>
    </row>
    <row r="14" spans="1:9">
      <c r="A14" s="2652">
        <v>1989</v>
      </c>
      <c r="B14" s="2643"/>
      <c r="C14" s="2644"/>
      <c r="D14" s="1904">
        <v>4.3</v>
      </c>
      <c r="E14" s="1526">
        <v>5.7</v>
      </c>
      <c r="F14" s="1905">
        <v>3</v>
      </c>
      <c r="G14" s="1526">
        <v>4</v>
      </c>
      <c r="H14" s="1526">
        <v>6</v>
      </c>
      <c r="I14" s="1526">
        <v>7.4</v>
      </c>
    </row>
    <row r="15" spans="1:9">
      <c r="A15" s="2651">
        <v>1990</v>
      </c>
      <c r="B15" s="2388"/>
      <c r="C15" s="2639"/>
      <c r="D15" s="118">
        <v>3.8</v>
      </c>
      <c r="E15" s="111">
        <v>4.9000000000000004</v>
      </c>
      <c r="F15" s="119">
        <v>2.8</v>
      </c>
      <c r="G15" s="111">
        <v>3.6</v>
      </c>
      <c r="H15" s="111">
        <v>4.5999999999999996</v>
      </c>
      <c r="I15" s="111">
        <v>5.6</v>
      </c>
    </row>
    <row r="16" spans="1:9">
      <c r="A16" s="2652">
        <v>1991</v>
      </c>
      <c r="B16" s="2643"/>
      <c r="C16" s="2644"/>
      <c r="D16" s="1904">
        <v>4.0999999999999996</v>
      </c>
      <c r="E16" s="1526">
        <v>5.4</v>
      </c>
      <c r="F16" s="1905">
        <v>2.9</v>
      </c>
      <c r="G16" s="1526">
        <v>3.9</v>
      </c>
      <c r="H16" s="1526">
        <v>5.3</v>
      </c>
      <c r="I16" s="1526">
        <v>6.5</v>
      </c>
    </row>
    <row r="17" spans="1:9">
      <c r="A17" s="2651">
        <v>1992</v>
      </c>
      <c r="B17" s="2388"/>
      <c r="C17" s="2639"/>
      <c r="D17" s="118">
        <v>4.5999999999999996</v>
      </c>
      <c r="E17" s="111">
        <v>6.2</v>
      </c>
      <c r="F17" s="119">
        <v>3</v>
      </c>
      <c r="G17" s="111">
        <v>4.4000000000000004</v>
      </c>
      <c r="H17" s="111">
        <v>5.6</v>
      </c>
      <c r="I17" s="111">
        <v>6.8</v>
      </c>
    </row>
    <row r="18" spans="1:9">
      <c r="A18" s="2652">
        <v>1993</v>
      </c>
      <c r="B18" s="2643"/>
      <c r="C18" s="2644"/>
      <c r="D18" s="1904">
        <v>5.0999999999999996</v>
      </c>
      <c r="E18" s="1526">
        <v>7.2</v>
      </c>
      <c r="F18" s="1905">
        <v>3.2</v>
      </c>
      <c r="G18" s="1526">
        <v>4.8</v>
      </c>
      <c r="H18" s="1526">
        <v>6.7</v>
      </c>
      <c r="I18" s="1526">
        <v>8.4</v>
      </c>
    </row>
    <row r="19" spans="1:9">
      <c r="A19" s="2651">
        <v>1994</v>
      </c>
      <c r="B19" s="2388"/>
      <c r="C19" s="2639"/>
      <c r="D19" s="118">
        <v>5.3</v>
      </c>
      <c r="E19" s="111">
        <v>7.5</v>
      </c>
      <c r="F19" s="119">
        <v>3.3</v>
      </c>
      <c r="G19" s="111">
        <v>5</v>
      </c>
      <c r="H19" s="111">
        <v>6.9</v>
      </c>
      <c r="I19" s="111">
        <v>8.5</v>
      </c>
    </row>
    <row r="20" spans="1:9">
      <c r="A20" s="2652">
        <v>1995</v>
      </c>
      <c r="B20" s="2643"/>
      <c r="C20" s="2644"/>
      <c r="D20" s="1904">
        <v>5.4</v>
      </c>
      <c r="E20" s="1526">
        <v>7.7</v>
      </c>
      <c r="F20" s="1905">
        <v>3.2</v>
      </c>
      <c r="G20" s="1526">
        <v>5.0999999999999996</v>
      </c>
      <c r="H20" s="1526">
        <v>6.8</v>
      </c>
      <c r="I20" s="1526">
        <v>8.4</v>
      </c>
    </row>
    <row r="21" spans="1:9">
      <c r="A21" s="2651">
        <v>1996</v>
      </c>
      <c r="B21" s="2388"/>
      <c r="C21" s="2639"/>
      <c r="D21" s="118">
        <v>5.6</v>
      </c>
      <c r="E21" s="111">
        <v>7.8</v>
      </c>
      <c r="F21" s="119">
        <v>3.5</v>
      </c>
      <c r="G21" s="111">
        <v>5.4</v>
      </c>
      <c r="H21" s="111">
        <v>6.5</v>
      </c>
      <c r="I21" s="111">
        <v>8</v>
      </c>
    </row>
    <row r="22" spans="1:9">
      <c r="A22" s="2652">
        <v>1997</v>
      </c>
      <c r="B22" s="2643"/>
      <c r="C22" s="2644"/>
      <c r="D22" s="1904">
        <v>6</v>
      </c>
      <c r="E22" s="1526">
        <v>8.4</v>
      </c>
      <c r="F22" s="1905">
        <v>3.6</v>
      </c>
      <c r="G22" s="1526">
        <v>5.8</v>
      </c>
      <c r="H22" s="1526">
        <v>6.7</v>
      </c>
      <c r="I22" s="1526">
        <v>8.3000000000000007</v>
      </c>
    </row>
    <row r="23" spans="1:9" ht="13.5" thickBot="1">
      <c r="A23" s="2651">
        <v>1998</v>
      </c>
      <c r="B23" s="2388"/>
      <c r="C23" s="2639"/>
      <c r="D23" s="118">
        <v>6.3</v>
      </c>
      <c r="E23" s="111">
        <v>8.6999999999999993</v>
      </c>
      <c r="F23" s="119">
        <v>4</v>
      </c>
      <c r="G23" s="111">
        <v>6.2</v>
      </c>
      <c r="H23" s="111">
        <v>6.6</v>
      </c>
      <c r="I23" s="111">
        <v>8.1999999999999993</v>
      </c>
    </row>
    <row r="24" spans="1:9" ht="13.5" thickTop="1">
      <c r="A24" s="2653">
        <v>1999</v>
      </c>
      <c r="B24" s="2646"/>
      <c r="C24" s="2647"/>
      <c r="D24" s="1906">
        <v>6.8</v>
      </c>
      <c r="E24" s="1907">
        <v>9.4</v>
      </c>
      <c r="F24" s="1908">
        <v>4.4000000000000004</v>
      </c>
      <c r="G24" s="1907">
        <v>6.8</v>
      </c>
      <c r="H24" s="1907">
        <v>7.2</v>
      </c>
      <c r="I24" s="1907">
        <v>9.3000000000000007</v>
      </c>
    </row>
    <row r="25" spans="1:9">
      <c r="A25" s="2651">
        <v>2000</v>
      </c>
      <c r="B25" s="2388"/>
      <c r="C25" s="2639"/>
      <c r="D25" s="118">
        <v>7</v>
      </c>
      <c r="E25" s="111">
        <v>9.5</v>
      </c>
      <c r="F25" s="119">
        <v>4.5999999999999996</v>
      </c>
      <c r="G25" s="111">
        <v>7.1</v>
      </c>
      <c r="H25" s="111">
        <v>6.9</v>
      </c>
      <c r="I25" s="111">
        <v>9</v>
      </c>
    </row>
    <row r="26" spans="1:9">
      <c r="A26" s="2652">
        <v>2001</v>
      </c>
      <c r="B26" s="2643"/>
      <c r="C26" s="2644"/>
      <c r="D26" s="1904">
        <v>7.6</v>
      </c>
      <c r="E26" s="1526">
        <v>10.1</v>
      </c>
      <c r="F26" s="1905">
        <v>5.0999999999999996</v>
      </c>
      <c r="G26" s="1526">
        <v>7.8</v>
      </c>
      <c r="H26" s="1526">
        <v>7</v>
      </c>
      <c r="I26" s="1526">
        <v>9.1999999999999993</v>
      </c>
    </row>
    <row r="27" spans="1:9">
      <c r="A27" s="2651">
        <v>2002</v>
      </c>
      <c r="B27" s="2388"/>
      <c r="C27" s="2639"/>
      <c r="D27" s="118">
        <v>9.1</v>
      </c>
      <c r="E27" s="111">
        <v>11.8</v>
      </c>
      <c r="F27" s="119">
        <v>6.3</v>
      </c>
      <c r="G27" s="111">
        <v>9.5</v>
      </c>
      <c r="H27" s="111">
        <v>7.6</v>
      </c>
      <c r="I27" s="111">
        <v>9.9</v>
      </c>
    </row>
    <row r="28" spans="1:9">
      <c r="A28" s="2652">
        <v>2003</v>
      </c>
      <c r="B28" s="2643"/>
      <c r="C28" s="2644"/>
      <c r="D28" s="1904">
        <v>9.9</v>
      </c>
      <c r="E28" s="1526">
        <v>12.9</v>
      </c>
      <c r="F28" s="1905">
        <v>7</v>
      </c>
      <c r="G28" s="1526">
        <v>10.5</v>
      </c>
      <c r="H28" s="1526">
        <v>7.7</v>
      </c>
      <c r="I28" s="1526">
        <v>9.9</v>
      </c>
    </row>
    <row r="29" spans="1:9">
      <c r="A29" s="2651">
        <v>2004</v>
      </c>
      <c r="B29" s="2388"/>
      <c r="C29" s="2639"/>
      <c r="D29" s="118">
        <v>10.5</v>
      </c>
      <c r="E29" s="111">
        <v>13.4</v>
      </c>
      <c r="F29" s="119">
        <v>7.6</v>
      </c>
      <c r="G29" s="111">
        <v>11.2</v>
      </c>
      <c r="H29" s="111">
        <v>7.9</v>
      </c>
      <c r="I29" s="111">
        <v>10</v>
      </c>
    </row>
    <row r="30" spans="1:9">
      <c r="A30" s="2652">
        <v>2005</v>
      </c>
      <c r="B30" s="2643"/>
      <c r="C30" s="2644"/>
      <c r="D30" s="1904">
        <v>11.3</v>
      </c>
      <c r="E30" s="1526">
        <v>14.5</v>
      </c>
      <c r="F30" s="1905">
        <v>8.1</v>
      </c>
      <c r="G30" s="1526">
        <v>12</v>
      </c>
      <c r="H30" s="1526">
        <v>8.6</v>
      </c>
      <c r="I30" s="1526">
        <v>11.1</v>
      </c>
    </row>
    <row r="31" spans="1:9">
      <c r="A31" s="2651">
        <v>2006</v>
      </c>
      <c r="B31" s="2388"/>
      <c r="C31" s="2639"/>
      <c r="D31" s="118">
        <v>12.8</v>
      </c>
      <c r="E31" s="111">
        <v>16.600000000000001</v>
      </c>
      <c r="F31" s="119">
        <v>9.1</v>
      </c>
      <c r="G31" s="111">
        <v>13.6</v>
      </c>
      <c r="H31" s="111">
        <v>9.8000000000000007</v>
      </c>
      <c r="I31" s="111">
        <v>12.7</v>
      </c>
    </row>
    <row r="32" spans="1:9">
      <c r="A32" s="2652">
        <v>2007</v>
      </c>
      <c r="B32" s="2643"/>
      <c r="C32" s="2644"/>
      <c r="D32" s="1904">
        <v>12.6</v>
      </c>
      <c r="E32" s="1526">
        <v>16</v>
      </c>
      <c r="F32" s="1905">
        <v>9.3000000000000007</v>
      </c>
      <c r="G32" s="1526">
        <v>13.8</v>
      </c>
      <c r="H32" s="1526">
        <v>8.4</v>
      </c>
      <c r="I32" s="1526">
        <v>10.9</v>
      </c>
    </row>
    <row r="33" spans="1:9">
      <c r="A33" s="2651">
        <v>2008</v>
      </c>
      <c r="B33" s="2388"/>
      <c r="C33" s="2639"/>
      <c r="D33" s="118">
        <v>12.6</v>
      </c>
      <c r="E33" s="111">
        <v>15.8</v>
      </c>
      <c r="F33" s="119">
        <v>9.4</v>
      </c>
      <c r="G33" s="111">
        <v>14</v>
      </c>
      <c r="H33" s="111">
        <v>7.4</v>
      </c>
      <c r="I33" s="111">
        <v>9.3000000000000007</v>
      </c>
    </row>
    <row r="34" spans="1:9">
      <c r="A34" s="2652">
        <v>2009</v>
      </c>
      <c r="B34" s="2643"/>
      <c r="C34" s="2644"/>
      <c r="D34" s="1904">
        <v>12.6</v>
      </c>
      <c r="E34" s="1526">
        <v>15.7</v>
      </c>
      <c r="F34" s="1905">
        <v>9.5</v>
      </c>
      <c r="G34" s="1526">
        <v>14</v>
      </c>
      <c r="H34" s="1526">
        <v>7.4</v>
      </c>
      <c r="I34" s="1526">
        <v>9.1</v>
      </c>
    </row>
    <row r="35" spans="1:9">
      <c r="A35" s="2651">
        <v>2010</v>
      </c>
      <c r="B35" s="2388"/>
      <c r="C35" s="2639"/>
      <c r="D35" s="118">
        <v>12.9</v>
      </c>
      <c r="E35" s="111">
        <v>15.9</v>
      </c>
      <c r="F35" s="119">
        <v>10</v>
      </c>
      <c r="G35" s="111">
        <v>14.6</v>
      </c>
      <c r="H35" s="111">
        <v>7</v>
      </c>
      <c r="I35" s="111">
        <v>8.6999999999999993</v>
      </c>
    </row>
    <row r="36" spans="1:9">
      <c r="A36" s="2652">
        <v>2011</v>
      </c>
      <c r="B36" s="2643"/>
      <c r="C36" s="2644"/>
      <c r="D36" s="1904">
        <v>13.9</v>
      </c>
      <c r="E36" s="1526">
        <v>17</v>
      </c>
      <c r="F36" s="1905">
        <v>10.7</v>
      </c>
      <c r="G36" s="1526">
        <v>15.6</v>
      </c>
      <c r="H36" s="1526">
        <v>7.5</v>
      </c>
      <c r="I36" s="1526">
        <v>9.1999999999999993</v>
      </c>
    </row>
    <row r="37" spans="1:9">
      <c r="A37" s="2651">
        <v>2012</v>
      </c>
      <c r="B37" s="2388"/>
      <c r="C37" s="2639"/>
      <c r="D37" s="118">
        <v>13.8</v>
      </c>
      <c r="E37" s="111">
        <v>17</v>
      </c>
      <c r="F37" s="119">
        <v>10.7</v>
      </c>
      <c r="G37" s="111">
        <v>15.6</v>
      </c>
      <c r="H37" s="111">
        <v>7.6</v>
      </c>
      <c r="I37" s="111">
        <v>9.3000000000000007</v>
      </c>
    </row>
    <row r="38" spans="1:9">
      <c r="A38" s="2652">
        <v>2013</v>
      </c>
      <c r="B38" s="2643"/>
      <c r="C38" s="2644"/>
      <c r="D38" s="1904">
        <v>14.7</v>
      </c>
      <c r="E38" s="1526">
        <v>18</v>
      </c>
      <c r="F38" s="1905">
        <v>11.1</v>
      </c>
      <c r="G38" s="1526">
        <v>16.399999999999999</v>
      </c>
      <c r="H38" s="1526">
        <v>8.1</v>
      </c>
      <c r="I38" s="1526">
        <v>10.199999999999999</v>
      </c>
    </row>
    <row r="39" spans="1:9">
      <c r="A39" s="2651">
        <v>2014</v>
      </c>
      <c r="B39" s="2388"/>
      <c r="C39" s="2639"/>
      <c r="D39" s="118">
        <v>15.5</v>
      </c>
      <c r="E39" s="111">
        <v>19.3</v>
      </c>
      <c r="F39" s="119">
        <v>11.7</v>
      </c>
      <c r="G39" s="111">
        <v>17.399999999999999</v>
      </c>
      <c r="H39" s="111">
        <v>8.8000000000000007</v>
      </c>
      <c r="I39" s="111">
        <v>11.1</v>
      </c>
    </row>
    <row r="40" spans="1:9">
      <c r="A40" s="2652">
        <v>2015</v>
      </c>
      <c r="B40" s="2643"/>
      <c r="C40" s="2644"/>
      <c r="D40" s="1904">
        <v>17.2</v>
      </c>
      <c r="E40" s="1526">
        <v>21.9</v>
      </c>
      <c r="F40" s="1905">
        <v>12.5</v>
      </c>
      <c r="G40" s="1526">
        <v>19.399999999999999</v>
      </c>
      <c r="H40" s="1526">
        <v>9.9</v>
      </c>
      <c r="I40" s="1526">
        <v>12.8</v>
      </c>
    </row>
    <row r="41" spans="1:9">
      <c r="A41" s="2651">
        <v>2016</v>
      </c>
      <c r="B41" s="2388"/>
      <c r="C41" s="2639"/>
      <c r="D41" s="118">
        <v>20.8</v>
      </c>
      <c r="E41" s="111">
        <v>27.6</v>
      </c>
      <c r="F41" s="119">
        <v>14.2</v>
      </c>
      <c r="G41" s="111">
        <v>23.3</v>
      </c>
      <c r="H41" s="111">
        <v>13.2</v>
      </c>
      <c r="I41" s="111">
        <v>17.600000000000001</v>
      </c>
    </row>
    <row r="42" spans="1:9">
      <c r="A42" s="2652">
        <v>2017</v>
      </c>
      <c r="B42" s="2643"/>
      <c r="C42" s="2644"/>
      <c r="D42" s="1904">
        <v>22.8</v>
      </c>
      <c r="E42" s="1526">
        <v>30.5</v>
      </c>
      <c r="F42" s="1905">
        <v>15.2</v>
      </c>
      <c r="G42" s="1526">
        <v>25.2</v>
      </c>
      <c r="H42" s="1526">
        <v>15.5</v>
      </c>
      <c r="I42" s="1526">
        <v>21.1</v>
      </c>
    </row>
    <row r="43" spans="1:9">
      <c r="A43" s="2651">
        <v>2018</v>
      </c>
      <c r="B43" s="2388"/>
      <c r="C43" s="2639"/>
      <c r="D43" s="118">
        <v>21.8</v>
      </c>
      <c r="E43" s="111">
        <v>29.3</v>
      </c>
      <c r="F43" s="119">
        <v>14.3</v>
      </c>
      <c r="G43" s="1909"/>
      <c r="H43" s="1909"/>
      <c r="I43" s="1909"/>
    </row>
    <row r="44" spans="1:9">
      <c r="A44" s="1892" t="s">
        <v>666</v>
      </c>
      <c r="B44" s="1893"/>
      <c r="C44" s="1893"/>
      <c r="D44" s="1895"/>
      <c r="E44" s="1895"/>
      <c r="F44" s="1895"/>
      <c r="G44" s="1895"/>
      <c r="H44" s="1895"/>
      <c r="I44" s="1895"/>
    </row>
    <row r="45" spans="1:9" ht="22.15" customHeight="1">
      <c r="A45" s="2310" t="s">
        <v>2113</v>
      </c>
      <c r="B45" s="2308"/>
      <c r="C45" s="2308"/>
      <c r="D45" s="2308"/>
      <c r="E45" s="2308"/>
      <c r="F45" s="2308"/>
      <c r="G45" s="2308"/>
      <c r="H45" s="2308"/>
      <c r="I45" s="2308"/>
    </row>
    <row r="46" spans="1:9" ht="78" customHeight="1">
      <c r="A46" s="2313" t="s">
        <v>2114</v>
      </c>
      <c r="B46" s="2312"/>
      <c r="C46" s="2312"/>
      <c r="D46" s="2312"/>
      <c r="E46" s="2312"/>
      <c r="F46" s="2312"/>
      <c r="G46" s="2312"/>
      <c r="H46" s="2312"/>
      <c r="I46" s="2312"/>
    </row>
    <row r="47" spans="1:9" ht="12.6" customHeight="1">
      <c r="A47" s="2356" t="s">
        <v>720</v>
      </c>
      <c r="B47" s="2357"/>
      <c r="C47" s="2357"/>
      <c r="D47" s="2357"/>
      <c r="E47" s="2357"/>
      <c r="F47" s="2357"/>
      <c r="G47" s="2357"/>
      <c r="H47" s="2357"/>
      <c r="I47" s="2357"/>
    </row>
    <row r="48" spans="1:9" ht="45" customHeight="1">
      <c r="A48" s="2263" t="s">
        <v>667</v>
      </c>
      <c r="B48" s="2263"/>
      <c r="C48" s="2263" t="s">
        <v>2115</v>
      </c>
      <c r="D48" s="2263"/>
      <c r="E48" s="2263"/>
      <c r="F48" s="2263"/>
      <c r="G48" s="2263"/>
      <c r="H48" s="2263"/>
      <c r="I48" s="2263"/>
    </row>
  </sheetData>
  <mergeCells count="47">
    <mergeCell ref="A45:I45"/>
    <mergeCell ref="A46:I46"/>
    <mergeCell ref="A47:I47"/>
    <mergeCell ref="A48:B48"/>
    <mergeCell ref="C48:I48"/>
    <mergeCell ref="A43:C43"/>
    <mergeCell ref="A32:C32"/>
    <mergeCell ref="A33:C33"/>
    <mergeCell ref="A34:C34"/>
    <mergeCell ref="A35:C35"/>
    <mergeCell ref="A36:C36"/>
    <mergeCell ref="A37:C37"/>
    <mergeCell ref="A38:C38"/>
    <mergeCell ref="A39:C39"/>
    <mergeCell ref="A40:C40"/>
    <mergeCell ref="A41:C41"/>
    <mergeCell ref="A42:C42"/>
    <mergeCell ref="A31:C31"/>
    <mergeCell ref="A20:C20"/>
    <mergeCell ref="A21:C21"/>
    <mergeCell ref="A22:C22"/>
    <mergeCell ref="A23:C23"/>
    <mergeCell ref="A24:C24"/>
    <mergeCell ref="A25:C25"/>
    <mergeCell ref="A26:C26"/>
    <mergeCell ref="A27:C27"/>
    <mergeCell ref="A28:C28"/>
    <mergeCell ref="A29:C29"/>
    <mergeCell ref="A30:C30"/>
    <mergeCell ref="A19:C19"/>
    <mergeCell ref="A8:C8"/>
    <mergeCell ref="A9:C9"/>
    <mergeCell ref="A10:C10"/>
    <mergeCell ref="A11:C11"/>
    <mergeCell ref="A12:C12"/>
    <mergeCell ref="A13:C13"/>
    <mergeCell ref="A14:C14"/>
    <mergeCell ref="A15:C15"/>
    <mergeCell ref="A16:C16"/>
    <mergeCell ref="A17:C17"/>
    <mergeCell ref="A18:C18"/>
    <mergeCell ref="A7:C7"/>
    <mergeCell ref="A1:I2"/>
    <mergeCell ref="A3:C3"/>
    <mergeCell ref="A4:C4"/>
    <mergeCell ref="A5:C5"/>
    <mergeCell ref="A6:C6"/>
  </mergeCells>
  <pageMargins left="0.75" right="0.75" top="1" bottom="1" header="0.5" footer="0.5"/>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7">
    <tabColor rgb="FFFFFF66"/>
    <pageSetUpPr fitToPage="1"/>
  </sheetPr>
  <dimension ref="A1:N57"/>
  <sheetViews>
    <sheetView showGridLines="0" zoomScaleNormal="100" workbookViewId="0">
      <pane xSplit="3" ySplit="6" topLeftCell="D7" activePane="bottomRight" state="frozen"/>
      <selection pane="topRight" activeCell="D1" sqref="D1"/>
      <selection pane="bottomLeft" activeCell="A7" sqref="A7"/>
      <selection pane="bottomRight" sqref="A1:J2"/>
    </sheetView>
  </sheetViews>
  <sheetFormatPr defaultColWidth="9.140625" defaultRowHeight="12.75"/>
  <cols>
    <col min="1" max="1" width="4.5703125" style="214" customWidth="1"/>
    <col min="2" max="2" width="1.5703125" style="214" customWidth="1"/>
    <col min="3" max="3" width="4" style="226" customWidth="1"/>
    <col min="4" max="4" width="12.7109375" style="226" customWidth="1"/>
    <col min="5" max="10" width="12.7109375" style="214" customWidth="1"/>
    <col min="11" max="11" width="9.140625" style="214"/>
    <col min="12" max="12" width="12.140625" style="214" bestFit="1" customWidth="1"/>
    <col min="13" max="14" width="9.140625" style="214"/>
    <col min="15" max="15" width="11.5703125" style="214" bestFit="1" customWidth="1"/>
    <col min="16" max="16384" width="9.140625" style="214"/>
  </cols>
  <sheetData>
    <row r="1" spans="1:10" ht="12.75" customHeight="1">
      <c r="A1" s="2654" t="s">
        <v>2108</v>
      </c>
      <c r="B1" s="2503"/>
      <c r="C1" s="2503"/>
      <c r="D1" s="2503"/>
      <c r="E1" s="2503"/>
      <c r="F1" s="2503"/>
      <c r="G1" s="2503"/>
      <c r="H1" s="2503"/>
      <c r="I1" s="2503"/>
      <c r="J1" s="2503"/>
    </row>
    <row r="2" spans="1:10" ht="24.75" customHeight="1">
      <c r="A2" s="2330"/>
      <c r="B2" s="2330"/>
      <c r="C2" s="2330"/>
      <c r="D2" s="2330"/>
      <c r="E2" s="2330"/>
      <c r="F2" s="2330"/>
      <c r="G2" s="2330"/>
      <c r="H2" s="2330"/>
      <c r="I2" s="2330"/>
      <c r="J2" s="2330"/>
    </row>
    <row r="3" spans="1:10" ht="18" customHeight="1">
      <c r="A3" s="2655" t="s">
        <v>32</v>
      </c>
      <c r="B3" s="2655"/>
      <c r="C3" s="2656"/>
      <c r="D3" s="2661" t="s">
        <v>788</v>
      </c>
      <c r="E3" s="2541"/>
      <c r="F3" s="2541"/>
      <c r="G3" s="2541"/>
      <c r="H3" s="2541"/>
      <c r="I3" s="2541"/>
      <c r="J3" s="2541"/>
    </row>
    <row r="4" spans="1:10" ht="18" customHeight="1">
      <c r="A4" s="2657"/>
      <c r="B4" s="2657"/>
      <c r="C4" s="2658"/>
      <c r="D4" s="2662" t="s">
        <v>520</v>
      </c>
      <c r="E4" s="2664" t="s">
        <v>1153</v>
      </c>
      <c r="F4" s="2665"/>
      <c r="G4" s="2666" t="s">
        <v>1124</v>
      </c>
      <c r="H4" s="2666" t="s">
        <v>850</v>
      </c>
      <c r="I4" s="2666" t="s">
        <v>851</v>
      </c>
      <c r="J4" s="2666" t="s">
        <v>1288</v>
      </c>
    </row>
    <row r="5" spans="1:10" ht="27" customHeight="1">
      <c r="A5" s="2659"/>
      <c r="B5" s="2659"/>
      <c r="C5" s="2660"/>
      <c r="D5" s="2663"/>
      <c r="E5" s="1633" t="s">
        <v>804</v>
      </c>
      <c r="F5" s="1633" t="s">
        <v>1118</v>
      </c>
      <c r="G5" s="2667"/>
      <c r="H5" s="2667"/>
      <c r="I5" s="2668"/>
      <c r="J5" s="2668"/>
    </row>
    <row r="6" spans="1:10" ht="12.75" customHeight="1">
      <c r="A6" s="1887"/>
      <c r="B6" s="1888"/>
      <c r="C6" s="1888"/>
      <c r="D6" s="2671" t="s">
        <v>718</v>
      </c>
      <c r="E6" s="2672"/>
      <c r="F6" s="2672"/>
      <c r="G6" s="2672"/>
      <c r="H6" s="2672"/>
      <c r="I6" s="2672"/>
      <c r="J6" s="2672"/>
    </row>
    <row r="7" spans="1:10">
      <c r="A7" s="2542">
        <v>1999</v>
      </c>
      <c r="B7" s="2673"/>
      <c r="C7" s="2674"/>
      <c r="D7" s="855">
        <v>16849</v>
      </c>
      <c r="E7" s="855">
        <v>9993</v>
      </c>
      <c r="F7" s="855">
        <v>6731</v>
      </c>
      <c r="G7" s="855">
        <v>8050</v>
      </c>
      <c r="H7" s="855">
        <v>1963</v>
      </c>
      <c r="I7" s="855">
        <v>3822</v>
      </c>
      <c r="J7" s="855">
        <v>547</v>
      </c>
    </row>
    <row r="8" spans="1:10">
      <c r="A8" s="2529">
        <v>2000</v>
      </c>
      <c r="B8" s="2669"/>
      <c r="C8" s="2670"/>
      <c r="D8" s="266">
        <v>17415</v>
      </c>
      <c r="E8" s="266">
        <v>10257</v>
      </c>
      <c r="F8" s="266">
        <v>7053</v>
      </c>
      <c r="G8" s="266">
        <v>8407</v>
      </c>
      <c r="H8" s="266">
        <v>1843</v>
      </c>
      <c r="I8" s="266">
        <v>3544</v>
      </c>
      <c r="J8" s="266">
        <v>577</v>
      </c>
    </row>
    <row r="9" spans="1:10">
      <c r="A9" s="2542">
        <v>2001</v>
      </c>
      <c r="B9" s="2673"/>
      <c r="C9" s="2674"/>
      <c r="D9" s="855">
        <v>19394</v>
      </c>
      <c r="E9" s="855">
        <v>11535</v>
      </c>
      <c r="F9" s="855">
        <v>8132</v>
      </c>
      <c r="G9" s="855">
        <v>9496</v>
      </c>
      <c r="H9" s="855">
        <v>1784</v>
      </c>
      <c r="I9" s="855">
        <v>3833</v>
      </c>
      <c r="J9" s="855">
        <v>563</v>
      </c>
    </row>
    <row r="10" spans="1:10">
      <c r="A10" s="2529">
        <v>2002</v>
      </c>
      <c r="B10" s="2669"/>
      <c r="C10" s="2670"/>
      <c r="D10" s="266">
        <v>23518</v>
      </c>
      <c r="E10" s="266">
        <v>14041</v>
      </c>
      <c r="F10" s="266">
        <v>10297</v>
      </c>
      <c r="G10" s="266">
        <v>11920</v>
      </c>
      <c r="H10" s="266">
        <v>2092</v>
      </c>
      <c r="I10" s="266">
        <v>4599</v>
      </c>
      <c r="J10" s="266">
        <v>941</v>
      </c>
    </row>
    <row r="11" spans="1:10">
      <c r="A11" s="2542">
        <v>2003</v>
      </c>
      <c r="B11" s="2673"/>
      <c r="C11" s="2674"/>
      <c r="D11" s="855">
        <v>25785</v>
      </c>
      <c r="E11" s="855">
        <v>15104</v>
      </c>
      <c r="F11" s="855">
        <v>11295</v>
      </c>
      <c r="G11" s="855">
        <v>12940</v>
      </c>
      <c r="H11" s="855">
        <v>2084</v>
      </c>
      <c r="I11" s="855">
        <v>5199</v>
      </c>
      <c r="J11" s="855">
        <v>1179</v>
      </c>
    </row>
    <row r="12" spans="1:10">
      <c r="A12" s="2529">
        <v>2004</v>
      </c>
      <c r="B12" s="2669"/>
      <c r="C12" s="2670"/>
      <c r="D12" s="266">
        <v>27424</v>
      </c>
      <c r="E12" s="266">
        <v>16232</v>
      </c>
      <c r="F12" s="266">
        <v>12243</v>
      </c>
      <c r="G12" s="266">
        <v>13756</v>
      </c>
      <c r="H12" s="266">
        <v>1879</v>
      </c>
      <c r="I12" s="266">
        <v>5443</v>
      </c>
      <c r="J12" s="266">
        <v>1305</v>
      </c>
    </row>
    <row r="13" spans="1:10" s="268" customFormat="1">
      <c r="A13" s="2542">
        <v>2005</v>
      </c>
      <c r="B13" s="2673"/>
      <c r="C13" s="2674"/>
      <c r="D13" s="855">
        <v>29813</v>
      </c>
      <c r="E13" s="855">
        <v>17418</v>
      </c>
      <c r="F13" s="855">
        <v>13355</v>
      </c>
      <c r="G13" s="855">
        <v>14918</v>
      </c>
      <c r="H13" s="855">
        <v>2010</v>
      </c>
      <c r="I13" s="855">
        <v>6208</v>
      </c>
      <c r="J13" s="855">
        <v>1608</v>
      </c>
    </row>
    <row r="14" spans="1:10" s="268" customFormat="1">
      <c r="A14" s="2529">
        <v>2006</v>
      </c>
      <c r="B14" s="2669"/>
      <c r="C14" s="2670"/>
      <c r="D14" s="266">
        <v>34425</v>
      </c>
      <c r="E14" s="266">
        <v>20465</v>
      </c>
      <c r="F14" s="266">
        <v>16009</v>
      </c>
      <c r="G14" s="266">
        <v>17545</v>
      </c>
      <c r="H14" s="266">
        <v>2089</v>
      </c>
      <c r="I14" s="266">
        <v>7448</v>
      </c>
      <c r="J14" s="266">
        <v>1462</v>
      </c>
    </row>
    <row r="15" spans="1:10" s="268" customFormat="1">
      <c r="A15" s="2542">
        <v>2007</v>
      </c>
      <c r="B15" s="2673"/>
      <c r="C15" s="2674"/>
      <c r="D15" s="855">
        <v>36010</v>
      </c>
      <c r="E15" s="855">
        <v>21421</v>
      </c>
      <c r="F15" s="855">
        <v>16624</v>
      </c>
      <c r="G15" s="855">
        <v>18516</v>
      </c>
      <c r="H15" s="855">
        <v>2402</v>
      </c>
      <c r="I15" s="855">
        <v>6512</v>
      </c>
      <c r="J15" s="855">
        <v>1378</v>
      </c>
    </row>
    <row r="16" spans="1:10" s="268" customFormat="1">
      <c r="A16" s="2529">
        <v>2008</v>
      </c>
      <c r="B16" s="2669"/>
      <c r="C16" s="2670"/>
      <c r="D16" s="266">
        <v>36450</v>
      </c>
      <c r="E16" s="266">
        <v>21994</v>
      </c>
      <c r="F16" s="266">
        <v>17184</v>
      </c>
      <c r="G16" s="266">
        <v>19582</v>
      </c>
      <c r="H16" s="266">
        <v>3041</v>
      </c>
      <c r="I16" s="266">
        <v>5129</v>
      </c>
      <c r="J16" s="266">
        <v>1302</v>
      </c>
    </row>
    <row r="17" spans="1:14" s="268" customFormat="1">
      <c r="A17" s="2542">
        <v>2009</v>
      </c>
      <c r="B17" s="2673"/>
      <c r="C17" s="2674"/>
      <c r="D17" s="855">
        <v>37004</v>
      </c>
      <c r="E17" s="855">
        <v>22668</v>
      </c>
      <c r="F17" s="855">
        <v>17841</v>
      </c>
      <c r="G17" s="855">
        <v>20422</v>
      </c>
      <c r="H17" s="855">
        <v>3279</v>
      </c>
      <c r="I17" s="855">
        <v>4350</v>
      </c>
      <c r="J17" s="855">
        <v>1632</v>
      </c>
    </row>
    <row r="18" spans="1:14" s="268" customFormat="1">
      <c r="A18" s="2529">
        <v>2010</v>
      </c>
      <c r="B18" s="2669"/>
      <c r="C18" s="2670"/>
      <c r="D18" s="266">
        <v>38329</v>
      </c>
      <c r="E18" s="266">
        <v>23749</v>
      </c>
      <c r="F18" s="266">
        <v>18690</v>
      </c>
      <c r="G18" s="266">
        <v>21089</v>
      </c>
      <c r="H18" s="266">
        <v>3038</v>
      </c>
      <c r="I18" s="266">
        <v>4183</v>
      </c>
      <c r="J18" s="266">
        <v>1854</v>
      </c>
    </row>
    <row r="19" spans="1:14" s="268" customFormat="1" ht="12.75" customHeight="1">
      <c r="A19" s="2542">
        <v>2011</v>
      </c>
      <c r="B19" s="2673"/>
      <c r="C19" s="2674"/>
      <c r="D19" s="855">
        <v>41340</v>
      </c>
      <c r="E19" s="855">
        <v>24697</v>
      </c>
      <c r="F19" s="855">
        <v>19286</v>
      </c>
      <c r="G19" s="855">
        <v>22784</v>
      </c>
      <c r="H19" s="855">
        <v>4397</v>
      </c>
      <c r="I19" s="855">
        <v>4681</v>
      </c>
      <c r="J19" s="855">
        <v>2266</v>
      </c>
    </row>
    <row r="20" spans="1:14" s="268" customFormat="1">
      <c r="A20" s="2529">
        <v>2012</v>
      </c>
      <c r="B20" s="2669"/>
      <c r="C20" s="2670"/>
      <c r="D20" s="266">
        <v>41502</v>
      </c>
      <c r="E20" s="266">
        <v>24085</v>
      </c>
      <c r="F20" s="266">
        <v>18389</v>
      </c>
      <c r="G20" s="266">
        <v>23166</v>
      </c>
      <c r="H20" s="266">
        <v>5927</v>
      </c>
      <c r="I20" s="266">
        <v>4404</v>
      </c>
      <c r="J20" s="266">
        <v>2635</v>
      </c>
    </row>
    <row r="21" spans="1:14" s="268" customFormat="1">
      <c r="A21" s="2542">
        <v>2013</v>
      </c>
      <c r="B21" s="2673"/>
      <c r="C21" s="2674"/>
      <c r="D21" s="855">
        <v>43982</v>
      </c>
      <c r="E21" s="855">
        <v>24536</v>
      </c>
      <c r="F21" s="855">
        <v>18483</v>
      </c>
      <c r="G21" s="855">
        <v>25052</v>
      </c>
      <c r="H21" s="855">
        <v>8260</v>
      </c>
      <c r="I21" s="855">
        <v>4944</v>
      </c>
      <c r="J21" s="855">
        <v>3627</v>
      </c>
    </row>
    <row r="22" spans="1:14" s="268" customFormat="1" ht="14.25" customHeight="1">
      <c r="A22" s="2529">
        <v>2014</v>
      </c>
      <c r="B22" s="2669"/>
      <c r="C22" s="2670"/>
      <c r="D22" s="266">
        <v>47055</v>
      </c>
      <c r="E22" s="266">
        <v>27203</v>
      </c>
      <c r="F22" s="266">
        <v>20808</v>
      </c>
      <c r="G22" s="266">
        <v>28647</v>
      </c>
      <c r="H22" s="266">
        <v>10574</v>
      </c>
      <c r="I22" s="266">
        <v>5415</v>
      </c>
      <c r="J22" s="266">
        <v>4298</v>
      </c>
    </row>
    <row r="23" spans="1:14" s="268" customFormat="1">
      <c r="A23" s="2542">
        <v>2015</v>
      </c>
      <c r="B23" s="2673"/>
      <c r="C23" s="2674"/>
      <c r="D23" s="855">
        <v>52404</v>
      </c>
      <c r="E23" s="855">
        <v>31181</v>
      </c>
      <c r="F23" s="855">
        <v>24508</v>
      </c>
      <c r="G23" s="855">
        <v>33091</v>
      </c>
      <c r="H23" s="855">
        <v>12990</v>
      </c>
      <c r="I23" s="855">
        <v>6784</v>
      </c>
      <c r="J23" s="855">
        <v>5716</v>
      </c>
    </row>
    <row r="24" spans="1:14" s="268" customFormat="1" ht="14.25" customHeight="1">
      <c r="A24" s="2529">
        <v>2016</v>
      </c>
      <c r="B24" s="2669"/>
      <c r="C24" s="2670"/>
      <c r="D24" s="266">
        <v>63632</v>
      </c>
      <c r="E24" s="266">
        <v>41208</v>
      </c>
      <c r="F24" s="266">
        <v>34223</v>
      </c>
      <c r="G24" s="266">
        <v>42249</v>
      </c>
      <c r="H24" s="266">
        <v>15472</v>
      </c>
      <c r="I24" s="266">
        <v>10375</v>
      </c>
      <c r="J24" s="266">
        <v>7542</v>
      </c>
    </row>
    <row r="25" spans="1:14" s="268" customFormat="1">
      <c r="A25" s="2542">
        <v>2017</v>
      </c>
      <c r="B25" s="2673"/>
      <c r="C25" s="2674"/>
      <c r="D25" s="855">
        <v>70237</v>
      </c>
      <c r="E25" s="855">
        <v>48535</v>
      </c>
      <c r="F25" s="855">
        <v>41524</v>
      </c>
      <c r="G25" s="855">
        <v>47600</v>
      </c>
      <c r="H25" s="855">
        <v>15489</v>
      </c>
      <c r="I25" s="855">
        <v>13942</v>
      </c>
      <c r="J25" s="855">
        <v>10333</v>
      </c>
    </row>
    <row r="26" spans="1:14" s="268" customFormat="1" ht="14.25" customHeight="1">
      <c r="A26" s="2529">
        <v>2018</v>
      </c>
      <c r="B26" s="2669"/>
      <c r="C26" s="2670"/>
      <c r="D26" s="266">
        <v>67367</v>
      </c>
      <c r="E26" s="1889"/>
      <c r="F26" s="1889"/>
      <c r="G26" s="266">
        <v>46802</v>
      </c>
      <c r="H26" s="266">
        <v>15000</v>
      </c>
      <c r="I26" s="266">
        <v>14666</v>
      </c>
      <c r="J26" s="266">
        <v>12676</v>
      </c>
      <c r="N26" s="269"/>
    </row>
    <row r="27" spans="1:14" s="268" customFormat="1">
      <c r="A27" s="2675"/>
      <c r="B27" s="2676"/>
      <c r="C27" s="2677"/>
      <c r="D27" s="2671" t="s">
        <v>1027</v>
      </c>
      <c r="E27" s="2672"/>
      <c r="F27" s="2672"/>
      <c r="G27" s="2672"/>
      <c r="H27" s="2672"/>
      <c r="I27" s="2672"/>
      <c r="J27" s="2672"/>
    </row>
    <row r="28" spans="1:14" s="268" customFormat="1" ht="12.75" customHeight="1">
      <c r="A28" s="2542">
        <v>1999</v>
      </c>
      <c r="B28" s="2542"/>
      <c r="C28" s="2550"/>
      <c r="D28" s="524">
        <v>6.1</v>
      </c>
      <c r="E28" s="524">
        <v>3.6</v>
      </c>
      <c r="F28" s="524">
        <v>2.4</v>
      </c>
      <c r="G28" s="524">
        <v>2.9</v>
      </c>
      <c r="H28" s="524">
        <v>0.7</v>
      </c>
      <c r="I28" s="524">
        <v>1.4</v>
      </c>
      <c r="J28" s="524">
        <v>0.2</v>
      </c>
    </row>
    <row r="29" spans="1:14" s="268" customFormat="1">
      <c r="A29" s="2529">
        <v>2000</v>
      </c>
      <c r="B29" s="2529"/>
      <c r="C29" s="2530"/>
      <c r="D29" s="245">
        <v>6.2</v>
      </c>
      <c r="E29" s="245">
        <v>3.6</v>
      </c>
      <c r="F29" s="245">
        <v>2.5</v>
      </c>
      <c r="G29" s="245">
        <v>3</v>
      </c>
      <c r="H29" s="245">
        <v>0.7</v>
      </c>
      <c r="I29" s="245">
        <v>1.3</v>
      </c>
      <c r="J29" s="245">
        <v>0.2</v>
      </c>
    </row>
    <row r="30" spans="1:14" s="268" customFormat="1">
      <c r="A30" s="2542">
        <v>2001</v>
      </c>
      <c r="B30" s="2542"/>
      <c r="C30" s="2550"/>
      <c r="D30" s="524">
        <v>6.8</v>
      </c>
      <c r="E30" s="524">
        <v>4.0999999999999996</v>
      </c>
      <c r="F30" s="524">
        <v>2.8</v>
      </c>
      <c r="G30" s="524">
        <v>3.3</v>
      </c>
      <c r="H30" s="524">
        <v>0.6</v>
      </c>
      <c r="I30" s="524">
        <v>1.3</v>
      </c>
      <c r="J30" s="524">
        <v>0.2</v>
      </c>
    </row>
    <row r="31" spans="1:14" s="268" customFormat="1">
      <c r="A31" s="2529">
        <v>2002</v>
      </c>
      <c r="B31" s="2529"/>
      <c r="C31" s="2530"/>
      <c r="D31" s="245">
        <v>8.1999999999999993</v>
      </c>
      <c r="E31" s="245">
        <v>4.9000000000000004</v>
      </c>
      <c r="F31" s="245">
        <v>3.6</v>
      </c>
      <c r="G31" s="245">
        <v>4.0999999999999996</v>
      </c>
      <c r="H31" s="245">
        <v>0.7</v>
      </c>
      <c r="I31" s="245">
        <v>1.6</v>
      </c>
      <c r="J31" s="245">
        <v>0.3</v>
      </c>
    </row>
    <row r="32" spans="1:14" s="268" customFormat="1">
      <c r="A32" s="2542">
        <v>2003</v>
      </c>
      <c r="B32" s="2542"/>
      <c r="C32" s="2550"/>
      <c r="D32" s="524">
        <v>8.9</v>
      </c>
      <c r="E32" s="524">
        <v>5.2</v>
      </c>
      <c r="F32" s="524">
        <v>3.9</v>
      </c>
      <c r="G32" s="524">
        <v>4.5</v>
      </c>
      <c r="H32" s="524">
        <v>0.7</v>
      </c>
      <c r="I32" s="524">
        <v>1.8</v>
      </c>
      <c r="J32" s="524">
        <v>0.4</v>
      </c>
    </row>
    <row r="33" spans="1:10" s="268" customFormat="1">
      <c r="A33" s="2529">
        <v>2004</v>
      </c>
      <c r="B33" s="2529"/>
      <c r="C33" s="2530"/>
      <c r="D33" s="245">
        <v>9.4</v>
      </c>
      <c r="E33" s="245">
        <v>5.5</v>
      </c>
      <c r="F33" s="245">
        <v>4.2</v>
      </c>
      <c r="G33" s="245">
        <v>4.7</v>
      </c>
      <c r="H33" s="245">
        <v>0.6</v>
      </c>
      <c r="I33" s="245">
        <v>1.9</v>
      </c>
      <c r="J33" s="245">
        <v>0.4</v>
      </c>
    </row>
    <row r="34" spans="1:10" s="268" customFormat="1">
      <c r="A34" s="2542">
        <v>2005</v>
      </c>
      <c r="B34" s="2542"/>
      <c r="C34" s="2550"/>
      <c r="D34" s="524">
        <v>10.1</v>
      </c>
      <c r="E34" s="524">
        <v>5.9</v>
      </c>
      <c r="F34" s="524">
        <v>4.5</v>
      </c>
      <c r="G34" s="524">
        <v>5.0999999999999996</v>
      </c>
      <c r="H34" s="524">
        <v>0.7</v>
      </c>
      <c r="I34" s="524">
        <v>2.1</v>
      </c>
      <c r="J34" s="524">
        <v>0.5</v>
      </c>
    </row>
    <row r="35" spans="1:10" s="268" customFormat="1">
      <c r="A35" s="2529">
        <v>2006</v>
      </c>
      <c r="B35" s="2529"/>
      <c r="C35" s="2530"/>
      <c r="D35" s="245">
        <v>11.5</v>
      </c>
      <c r="E35" s="245">
        <v>6.8</v>
      </c>
      <c r="F35" s="245">
        <v>5.4</v>
      </c>
      <c r="G35" s="245">
        <v>5.9</v>
      </c>
      <c r="H35" s="245">
        <v>0.7</v>
      </c>
      <c r="I35" s="245">
        <v>2.5</v>
      </c>
      <c r="J35" s="245">
        <v>0.5</v>
      </c>
    </row>
    <row r="36" spans="1:10" s="268" customFormat="1">
      <c r="A36" s="2542">
        <v>2007</v>
      </c>
      <c r="B36" s="2542"/>
      <c r="C36" s="2550"/>
      <c r="D36" s="524">
        <v>11.9</v>
      </c>
      <c r="E36" s="524">
        <v>7</v>
      </c>
      <c r="F36" s="524">
        <v>5.5</v>
      </c>
      <c r="G36" s="524">
        <v>6.1</v>
      </c>
      <c r="H36" s="524">
        <v>0.8</v>
      </c>
      <c r="I36" s="524">
        <v>2.2000000000000002</v>
      </c>
      <c r="J36" s="524">
        <v>0.4</v>
      </c>
    </row>
    <row r="37" spans="1:10" s="270" customFormat="1">
      <c r="A37" s="2529">
        <v>2008</v>
      </c>
      <c r="B37" s="2529"/>
      <c r="C37" s="2530"/>
      <c r="D37" s="245">
        <v>11.9</v>
      </c>
      <c r="E37" s="245">
        <v>7.2</v>
      </c>
      <c r="F37" s="245">
        <v>5.6</v>
      </c>
      <c r="G37" s="245">
        <v>6.4</v>
      </c>
      <c r="H37" s="245">
        <v>1</v>
      </c>
      <c r="I37" s="245">
        <v>1.7</v>
      </c>
      <c r="J37" s="245">
        <v>0.4</v>
      </c>
    </row>
    <row r="38" spans="1:10" s="270" customFormat="1">
      <c r="A38" s="2542">
        <v>2009</v>
      </c>
      <c r="B38" s="2542"/>
      <c r="C38" s="2550"/>
      <c r="D38" s="524">
        <v>11.9</v>
      </c>
      <c r="E38" s="524">
        <v>7.3</v>
      </c>
      <c r="F38" s="524">
        <v>5.8</v>
      </c>
      <c r="G38" s="524">
        <v>6.6</v>
      </c>
      <c r="H38" s="524">
        <v>1.1000000000000001</v>
      </c>
      <c r="I38" s="524">
        <v>1.4</v>
      </c>
      <c r="J38" s="524">
        <v>0.5</v>
      </c>
    </row>
    <row r="39" spans="1:10" s="270" customFormat="1">
      <c r="A39" s="2529">
        <v>2010</v>
      </c>
      <c r="B39" s="2529"/>
      <c r="C39" s="2530"/>
      <c r="D39" s="245">
        <v>12.3</v>
      </c>
      <c r="E39" s="245">
        <v>7.6</v>
      </c>
      <c r="F39" s="245">
        <v>6</v>
      </c>
      <c r="G39" s="245">
        <v>6.8</v>
      </c>
      <c r="H39" s="245">
        <v>1</v>
      </c>
      <c r="I39" s="245">
        <v>1.3</v>
      </c>
      <c r="J39" s="245">
        <v>0.6</v>
      </c>
    </row>
    <row r="40" spans="1:10" s="270" customFormat="1">
      <c r="A40" s="2542">
        <v>2011</v>
      </c>
      <c r="B40" s="2542"/>
      <c r="C40" s="2550"/>
      <c r="D40" s="524">
        <v>13.2</v>
      </c>
      <c r="E40" s="524">
        <v>7.9</v>
      </c>
      <c r="F40" s="524">
        <v>6.2</v>
      </c>
      <c r="G40" s="524">
        <v>7.3</v>
      </c>
      <c r="H40" s="524">
        <v>1.4</v>
      </c>
      <c r="I40" s="524">
        <v>1.5</v>
      </c>
      <c r="J40" s="524">
        <v>0.7</v>
      </c>
    </row>
    <row r="41" spans="1:10" s="270" customFormat="1">
      <c r="A41" s="2529">
        <v>2012</v>
      </c>
      <c r="B41" s="2529"/>
      <c r="C41" s="2530"/>
      <c r="D41" s="245">
        <v>13.1</v>
      </c>
      <c r="E41" s="245">
        <v>7.6</v>
      </c>
      <c r="F41" s="245">
        <v>5.8</v>
      </c>
      <c r="G41" s="245">
        <v>7.4</v>
      </c>
      <c r="H41" s="245">
        <v>1.9</v>
      </c>
      <c r="I41" s="245">
        <v>1.4</v>
      </c>
      <c r="J41" s="245">
        <v>0.8</v>
      </c>
    </row>
    <row r="42" spans="1:10" s="268" customFormat="1">
      <c r="A42" s="2542">
        <v>2013</v>
      </c>
      <c r="B42" s="2542"/>
      <c r="C42" s="2550"/>
      <c r="D42" s="524">
        <v>13.8</v>
      </c>
      <c r="E42" s="524">
        <v>7.7</v>
      </c>
      <c r="F42" s="524">
        <v>5.8</v>
      </c>
      <c r="G42" s="524">
        <v>7.9</v>
      </c>
      <c r="H42" s="524">
        <v>2.7</v>
      </c>
      <c r="I42" s="524">
        <v>1.6</v>
      </c>
      <c r="J42" s="524">
        <v>1.2</v>
      </c>
    </row>
    <row r="43" spans="1:10" s="268" customFormat="1" ht="12.75" customHeight="1">
      <c r="A43" s="2529">
        <v>2014</v>
      </c>
      <c r="B43" s="2529"/>
      <c r="C43" s="2530"/>
      <c r="D43" s="245">
        <v>14.7</v>
      </c>
      <c r="E43" s="245">
        <v>8.5</v>
      </c>
      <c r="F43" s="245">
        <v>6.5</v>
      </c>
      <c r="G43" s="245">
        <v>9</v>
      </c>
      <c r="H43" s="245">
        <v>3.4</v>
      </c>
      <c r="I43" s="245">
        <v>1.7</v>
      </c>
      <c r="J43" s="245">
        <v>1.4</v>
      </c>
    </row>
    <row r="44" spans="1:10" s="268" customFormat="1">
      <c r="A44" s="2542">
        <v>2015</v>
      </c>
      <c r="B44" s="2542"/>
      <c r="C44" s="2550"/>
      <c r="D44" s="524">
        <v>16.3</v>
      </c>
      <c r="E44" s="524">
        <v>9.6999999999999993</v>
      </c>
      <c r="F44" s="524">
        <v>7.6</v>
      </c>
      <c r="G44" s="524">
        <v>10.4</v>
      </c>
      <c r="H44" s="524">
        <v>4.0999999999999996</v>
      </c>
      <c r="I44" s="524">
        <v>2.1</v>
      </c>
      <c r="J44" s="524">
        <v>1.8</v>
      </c>
    </row>
    <row r="45" spans="1:10" s="268" customFormat="1" ht="12.75" customHeight="1">
      <c r="A45" s="2529">
        <v>2016</v>
      </c>
      <c r="B45" s="2529"/>
      <c r="C45" s="2530"/>
      <c r="D45" s="245">
        <v>19.8</v>
      </c>
      <c r="E45" s="245">
        <v>12.8</v>
      </c>
      <c r="F45" s="245">
        <v>10.7</v>
      </c>
      <c r="G45" s="245">
        <v>13.3</v>
      </c>
      <c r="H45" s="245">
        <v>4.9000000000000004</v>
      </c>
      <c r="I45" s="245">
        <v>3.2</v>
      </c>
      <c r="J45" s="245">
        <v>2.4</v>
      </c>
    </row>
    <row r="46" spans="1:10" s="268" customFormat="1">
      <c r="A46" s="2542">
        <v>2017</v>
      </c>
      <c r="B46" s="2542"/>
      <c r="C46" s="2550"/>
      <c r="D46" s="524">
        <v>21.7</v>
      </c>
      <c r="E46" s="524">
        <v>15.1</v>
      </c>
      <c r="F46" s="524">
        <v>12.9</v>
      </c>
      <c r="G46" s="524">
        <v>14.9</v>
      </c>
      <c r="H46" s="524">
        <v>4.9000000000000004</v>
      </c>
      <c r="I46" s="524">
        <v>4.3</v>
      </c>
      <c r="J46" s="524">
        <v>3.2</v>
      </c>
    </row>
    <row r="47" spans="1:10" s="268" customFormat="1" ht="12.75" customHeight="1">
      <c r="A47" s="2529">
        <v>2018</v>
      </c>
      <c r="B47" s="2529"/>
      <c r="C47" s="2530"/>
      <c r="D47" s="245">
        <v>20.7</v>
      </c>
      <c r="E47" s="1890"/>
      <c r="F47" s="1890"/>
      <c r="G47" s="245">
        <v>14.6</v>
      </c>
      <c r="H47" s="245">
        <v>4.7</v>
      </c>
      <c r="I47" s="245">
        <v>4.5</v>
      </c>
      <c r="J47" s="245">
        <v>3.9</v>
      </c>
    </row>
    <row r="48" spans="1:10" s="350" customFormat="1">
      <c r="A48" s="1892" t="s">
        <v>666</v>
      </c>
      <c r="B48" s="1893"/>
      <c r="C48" s="1893"/>
      <c r="D48" s="1894"/>
      <c r="E48" s="1895"/>
      <c r="F48" s="1895"/>
      <c r="G48" s="1895"/>
      <c r="H48" s="1895"/>
      <c r="I48" s="1895"/>
      <c r="J48" s="1896"/>
    </row>
    <row r="49" spans="1:10" s="268" customFormat="1" ht="14.25" customHeight="1">
      <c r="A49" s="2679" t="s">
        <v>852</v>
      </c>
      <c r="B49" s="2679"/>
      <c r="C49" s="2679"/>
      <c r="D49" s="2679"/>
      <c r="E49" s="2679"/>
      <c r="F49" s="2679"/>
      <c r="G49" s="2679"/>
      <c r="H49" s="2679"/>
      <c r="I49" s="2679"/>
      <c r="J49" s="2679"/>
    </row>
    <row r="50" spans="1:10" s="268" customFormat="1">
      <c r="A50" s="2512" t="s">
        <v>717</v>
      </c>
      <c r="B50" s="2513"/>
      <c r="C50" s="2513"/>
      <c r="D50" s="2513"/>
      <c r="E50" s="2513"/>
      <c r="F50" s="2513"/>
      <c r="G50" s="2513"/>
      <c r="H50" s="2513"/>
      <c r="I50" s="2513"/>
      <c r="J50" s="2513"/>
    </row>
    <row r="51" spans="1:10" s="268" customFormat="1" ht="33.75" customHeight="1">
      <c r="A51" s="2680" t="s">
        <v>2109</v>
      </c>
      <c r="B51" s="2680"/>
      <c r="C51" s="2680"/>
      <c r="D51" s="2680"/>
      <c r="E51" s="2680"/>
      <c r="F51" s="2680"/>
      <c r="G51" s="2680"/>
      <c r="H51" s="2680"/>
      <c r="I51" s="2680"/>
      <c r="J51" s="2680"/>
    </row>
    <row r="52" spans="1:10" s="268" customFormat="1">
      <c r="A52" s="2678" t="s">
        <v>1184</v>
      </c>
      <c r="B52" s="2678"/>
      <c r="C52" s="2678"/>
      <c r="D52" s="2678"/>
      <c r="E52" s="2678"/>
      <c r="F52" s="2678"/>
      <c r="G52" s="2678"/>
      <c r="H52" s="2678"/>
      <c r="I52" s="2678"/>
      <c r="J52" s="2678"/>
    </row>
    <row r="53" spans="1:10" s="268" customFormat="1" ht="24" customHeight="1">
      <c r="A53" s="2681" t="s">
        <v>2110</v>
      </c>
      <c r="B53" s="2678"/>
      <c r="C53" s="2678"/>
      <c r="D53" s="2678"/>
      <c r="E53" s="2678"/>
      <c r="F53" s="2678"/>
      <c r="G53" s="2678"/>
      <c r="H53" s="2678"/>
      <c r="I53" s="2678"/>
      <c r="J53" s="2678"/>
    </row>
    <row r="54" spans="1:10" s="268" customFormat="1" ht="12.75" customHeight="1">
      <c r="A54" s="2678" t="s">
        <v>1119</v>
      </c>
      <c r="B54" s="2678"/>
      <c r="C54" s="2678"/>
      <c r="D54" s="2678"/>
      <c r="E54" s="2678"/>
      <c r="F54" s="2678"/>
      <c r="G54" s="2678"/>
      <c r="H54" s="2678"/>
      <c r="I54" s="2678"/>
      <c r="J54" s="2678"/>
    </row>
    <row r="55" spans="1:10" s="268" customFormat="1" ht="12.75" customHeight="1">
      <c r="A55" s="2678" t="s">
        <v>1120</v>
      </c>
      <c r="B55" s="2678"/>
      <c r="C55" s="2678"/>
      <c r="D55" s="2678"/>
      <c r="E55" s="2678"/>
      <c r="F55" s="2678"/>
      <c r="G55" s="2678"/>
      <c r="H55" s="2678"/>
      <c r="I55" s="2678"/>
      <c r="J55" s="2678"/>
    </row>
    <row r="56" spans="1:10" s="268" customFormat="1" ht="12.75" customHeight="1">
      <c r="A56" s="2681" t="s">
        <v>1328</v>
      </c>
      <c r="B56" s="2678"/>
      <c r="C56" s="2678"/>
      <c r="D56" s="2678"/>
      <c r="E56" s="2678"/>
      <c r="F56" s="2678"/>
      <c r="G56" s="2678"/>
      <c r="H56" s="2678"/>
      <c r="I56" s="2678"/>
      <c r="J56" s="2678"/>
    </row>
    <row r="57" spans="1:10" s="268" customFormat="1" ht="57" customHeight="1">
      <c r="A57" s="2332" t="s">
        <v>505</v>
      </c>
      <c r="B57" s="2332"/>
      <c r="C57" s="2332" t="s">
        <v>2111</v>
      </c>
      <c r="D57" s="2502"/>
      <c r="E57" s="2502"/>
      <c r="F57" s="2502"/>
      <c r="G57" s="2502"/>
      <c r="H57" s="2502"/>
      <c r="I57" s="2502"/>
      <c r="J57" s="2502"/>
    </row>
  </sheetData>
  <mergeCells count="62">
    <mergeCell ref="A53:J53"/>
    <mergeCell ref="A54:J54"/>
    <mergeCell ref="A55:J55"/>
    <mergeCell ref="A56:J56"/>
    <mergeCell ref="A57:B57"/>
    <mergeCell ref="C57:J57"/>
    <mergeCell ref="A52:J52"/>
    <mergeCell ref="A40:C40"/>
    <mergeCell ref="A41:C41"/>
    <mergeCell ref="A42:C42"/>
    <mergeCell ref="A43:C43"/>
    <mergeCell ref="A44:C44"/>
    <mergeCell ref="A45:C45"/>
    <mergeCell ref="A46:C46"/>
    <mergeCell ref="A47:C47"/>
    <mergeCell ref="A49:J49"/>
    <mergeCell ref="A50:J50"/>
    <mergeCell ref="A51:J51"/>
    <mergeCell ref="A39:C39"/>
    <mergeCell ref="A28:C28"/>
    <mergeCell ref="A29:C29"/>
    <mergeCell ref="A30:C30"/>
    <mergeCell ref="A31:C31"/>
    <mergeCell ref="A32:C32"/>
    <mergeCell ref="A33:C33"/>
    <mergeCell ref="A34:C34"/>
    <mergeCell ref="A35:C35"/>
    <mergeCell ref="A36:C36"/>
    <mergeCell ref="A37:C37"/>
    <mergeCell ref="A38:C38"/>
    <mergeCell ref="D27:J27"/>
    <mergeCell ref="A17:C17"/>
    <mergeCell ref="A18:C18"/>
    <mergeCell ref="A19:C19"/>
    <mergeCell ref="A20:C20"/>
    <mergeCell ref="A21:C21"/>
    <mergeCell ref="A22:C22"/>
    <mergeCell ref="A23:C23"/>
    <mergeCell ref="A24:C24"/>
    <mergeCell ref="A25:C25"/>
    <mergeCell ref="A26:C26"/>
    <mergeCell ref="A27:C27"/>
    <mergeCell ref="A16:C16"/>
    <mergeCell ref="D6:J6"/>
    <mergeCell ref="A7:C7"/>
    <mergeCell ref="A8:C8"/>
    <mergeCell ref="A9:C9"/>
    <mergeCell ref="A10:C10"/>
    <mergeCell ref="A11:C11"/>
    <mergeCell ref="A12:C12"/>
    <mergeCell ref="A13:C13"/>
    <mergeCell ref="A14:C14"/>
    <mergeCell ref="A15:C15"/>
    <mergeCell ref="A1:J2"/>
    <mergeCell ref="A3:C5"/>
    <mergeCell ref="D3:J3"/>
    <mergeCell ref="D4:D5"/>
    <mergeCell ref="E4:F4"/>
    <mergeCell ref="G4:G5"/>
    <mergeCell ref="H4:H5"/>
    <mergeCell ref="I4:I5"/>
    <mergeCell ref="J4:J5"/>
  </mergeCells>
  <printOptions horizontalCentered="1" verticalCentered="1"/>
  <pageMargins left="0.75" right="0.75" top="1" bottom="1" header="0.5" footer="0.5"/>
  <pageSetup scale="62" fitToWidth="0"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pageSetUpPr fitToPage="1"/>
  </sheetPr>
  <dimension ref="A1:M55"/>
  <sheetViews>
    <sheetView showGridLines="0" zoomScaleNormal="100" workbookViewId="0">
      <pane xSplit="3" ySplit="6" topLeftCell="D7" activePane="bottomRight" state="frozen"/>
      <selection pane="topRight" activeCell="D1" sqref="D1"/>
      <selection pane="bottomLeft" activeCell="A7" sqref="A7"/>
      <selection pane="bottomRight" sqref="A1:L2"/>
    </sheetView>
  </sheetViews>
  <sheetFormatPr defaultColWidth="9.140625" defaultRowHeight="12.75"/>
  <cols>
    <col min="1" max="1" width="4.5703125" style="214" customWidth="1"/>
    <col min="2" max="2" width="1.5703125" style="214" customWidth="1"/>
    <col min="3" max="3" width="4" style="226" customWidth="1"/>
    <col min="4" max="5" width="12.7109375" style="226" customWidth="1"/>
    <col min="6" max="12" width="12.7109375" style="214" customWidth="1"/>
    <col min="13" max="13" width="14.5703125" style="214" customWidth="1"/>
    <col min="14" max="16384" width="9.140625" style="214"/>
  </cols>
  <sheetData>
    <row r="1" spans="1:13" ht="12.75" customHeight="1">
      <c r="A1" s="2654" t="s">
        <v>2117</v>
      </c>
      <c r="B1" s="2682"/>
      <c r="C1" s="2682"/>
      <c r="D1" s="2682"/>
      <c r="E1" s="2682"/>
      <c r="F1" s="2682"/>
      <c r="G1" s="2682"/>
      <c r="H1" s="2682"/>
      <c r="I1" s="2682"/>
      <c r="J1" s="2682"/>
      <c r="K1" s="2682"/>
      <c r="L1" s="2682"/>
    </row>
    <row r="2" spans="1:13" ht="24.75" customHeight="1">
      <c r="A2" s="2683"/>
      <c r="B2" s="2683"/>
      <c r="C2" s="2683"/>
      <c r="D2" s="2683"/>
      <c r="E2" s="2683"/>
      <c r="F2" s="2683"/>
      <c r="G2" s="2683"/>
      <c r="H2" s="2683"/>
      <c r="I2" s="2683"/>
      <c r="J2" s="2683"/>
      <c r="K2" s="2683"/>
      <c r="L2" s="2683"/>
    </row>
    <row r="3" spans="1:13" ht="18" customHeight="1">
      <c r="A3" s="2655" t="s">
        <v>32</v>
      </c>
      <c r="B3" s="2655"/>
      <c r="C3" s="2656"/>
      <c r="D3" s="2661" t="s">
        <v>1322</v>
      </c>
      <c r="E3" s="2661"/>
      <c r="F3" s="2661"/>
      <c r="G3" s="2541"/>
      <c r="H3" s="2541"/>
      <c r="I3" s="2541"/>
      <c r="J3" s="2541"/>
      <c r="K3" s="2541"/>
      <c r="L3" s="2541"/>
    </row>
    <row r="4" spans="1:13" ht="18" customHeight="1">
      <c r="A4" s="2657"/>
      <c r="B4" s="2657"/>
      <c r="C4" s="2658"/>
      <c r="D4" s="2662" t="s">
        <v>1323</v>
      </c>
      <c r="E4" s="2666" t="s">
        <v>1193</v>
      </c>
      <c r="F4" s="2523" t="s">
        <v>1118</v>
      </c>
      <c r="G4" s="2421"/>
      <c r="H4" s="2666" t="s">
        <v>1324</v>
      </c>
      <c r="I4" s="2666" t="s">
        <v>1191</v>
      </c>
      <c r="J4" s="2666" t="s">
        <v>1189</v>
      </c>
      <c r="K4" s="2666" t="s">
        <v>1319</v>
      </c>
      <c r="L4" s="2666" t="s">
        <v>1190</v>
      </c>
    </row>
    <row r="5" spans="1:13" ht="83.25" customHeight="1">
      <c r="A5" s="2659"/>
      <c r="B5" s="2659"/>
      <c r="C5" s="2660"/>
      <c r="D5" s="2663"/>
      <c r="E5" s="2667"/>
      <c r="F5" s="1910" t="s">
        <v>1318</v>
      </c>
      <c r="G5" s="1910" t="s">
        <v>1317</v>
      </c>
      <c r="H5" s="2667"/>
      <c r="I5" s="2667"/>
      <c r="J5" s="2667"/>
      <c r="K5" s="2667"/>
      <c r="L5" s="2668"/>
    </row>
    <row r="6" spans="1:13">
      <c r="A6" s="1887"/>
      <c r="B6" s="1888"/>
      <c r="C6" s="1888"/>
      <c r="D6" s="2671" t="s">
        <v>718</v>
      </c>
      <c r="E6" s="2672"/>
      <c r="F6" s="2672"/>
      <c r="G6" s="2672"/>
      <c r="H6" s="2672"/>
      <c r="I6" s="2672"/>
      <c r="J6" s="2672"/>
      <c r="K6" s="2672"/>
      <c r="L6" s="2672"/>
    </row>
    <row r="7" spans="1:13" ht="15">
      <c r="A7" s="2542">
        <v>1999</v>
      </c>
      <c r="B7" s="2673"/>
      <c r="C7" s="2674"/>
      <c r="D7" s="855">
        <v>16849</v>
      </c>
      <c r="E7" s="855">
        <v>8050</v>
      </c>
      <c r="F7" s="855">
        <v>6731</v>
      </c>
      <c r="G7" s="855">
        <v>6001</v>
      </c>
      <c r="H7" s="855">
        <v>1963</v>
      </c>
      <c r="I7" s="855">
        <v>2749</v>
      </c>
      <c r="J7" s="855">
        <v>784</v>
      </c>
      <c r="K7" s="855">
        <v>730</v>
      </c>
      <c r="L7" s="855">
        <v>2888</v>
      </c>
      <c r="M7" s="1911"/>
    </row>
    <row r="8" spans="1:13" ht="15">
      <c r="A8" s="2529">
        <v>2000</v>
      </c>
      <c r="B8" s="2669"/>
      <c r="C8" s="2670"/>
      <c r="D8" s="266">
        <v>17415</v>
      </c>
      <c r="E8" s="266">
        <v>8407</v>
      </c>
      <c r="F8" s="266">
        <v>7053</v>
      </c>
      <c r="G8" s="266">
        <v>6271</v>
      </c>
      <c r="H8" s="266">
        <v>1843</v>
      </c>
      <c r="I8" s="266">
        <v>2917</v>
      </c>
      <c r="J8" s="266">
        <v>986</v>
      </c>
      <c r="K8" s="266">
        <v>782</v>
      </c>
      <c r="L8" s="266">
        <v>2875</v>
      </c>
      <c r="M8" s="1911"/>
    </row>
    <row r="9" spans="1:13" ht="15">
      <c r="A9" s="2542">
        <v>2001</v>
      </c>
      <c r="B9" s="2673"/>
      <c r="C9" s="2674"/>
      <c r="D9" s="855">
        <v>19394</v>
      </c>
      <c r="E9" s="855">
        <v>9496</v>
      </c>
      <c r="F9" s="855">
        <v>8132</v>
      </c>
      <c r="G9" s="855">
        <v>7175</v>
      </c>
      <c r="H9" s="855">
        <v>1784</v>
      </c>
      <c r="I9" s="855">
        <v>3479</v>
      </c>
      <c r="J9" s="855">
        <v>1456</v>
      </c>
      <c r="K9" s="855">
        <v>957</v>
      </c>
      <c r="L9" s="855">
        <v>2873</v>
      </c>
      <c r="M9" s="1911"/>
    </row>
    <row r="10" spans="1:13" ht="15">
      <c r="A10" s="2529">
        <v>2002</v>
      </c>
      <c r="B10" s="2669"/>
      <c r="C10" s="2670"/>
      <c r="D10" s="266">
        <v>23518</v>
      </c>
      <c r="E10" s="266">
        <v>11920</v>
      </c>
      <c r="F10" s="266">
        <v>10297</v>
      </c>
      <c r="G10" s="266">
        <v>9002</v>
      </c>
      <c r="H10" s="266">
        <v>2092</v>
      </c>
      <c r="I10" s="266">
        <v>4416</v>
      </c>
      <c r="J10" s="266">
        <v>2358</v>
      </c>
      <c r="K10" s="266">
        <v>1295</v>
      </c>
      <c r="L10" s="266">
        <v>3140</v>
      </c>
      <c r="M10" s="1911"/>
    </row>
    <row r="11" spans="1:13" ht="15">
      <c r="A11" s="2542">
        <v>2003</v>
      </c>
      <c r="B11" s="2673"/>
      <c r="C11" s="2674"/>
      <c r="D11" s="855">
        <v>25785</v>
      </c>
      <c r="E11" s="855">
        <v>12940</v>
      </c>
      <c r="F11" s="855">
        <v>11295</v>
      </c>
      <c r="G11" s="855">
        <v>9895</v>
      </c>
      <c r="H11" s="855">
        <v>2084</v>
      </c>
      <c r="I11" s="855">
        <v>4867</v>
      </c>
      <c r="J11" s="855">
        <v>2972</v>
      </c>
      <c r="K11" s="855">
        <v>1400</v>
      </c>
      <c r="L11" s="855">
        <v>3112</v>
      </c>
      <c r="M11" s="1911"/>
    </row>
    <row r="12" spans="1:13" ht="15">
      <c r="A12" s="2529">
        <v>2004</v>
      </c>
      <c r="B12" s="2669"/>
      <c r="C12" s="2670"/>
      <c r="D12" s="266">
        <v>27424</v>
      </c>
      <c r="E12" s="266">
        <v>13756</v>
      </c>
      <c r="F12" s="266">
        <v>12243</v>
      </c>
      <c r="G12" s="266">
        <v>10579</v>
      </c>
      <c r="H12" s="266">
        <v>1879</v>
      </c>
      <c r="I12" s="266">
        <v>5231</v>
      </c>
      <c r="J12" s="266">
        <v>3845</v>
      </c>
      <c r="K12" s="266">
        <v>1664</v>
      </c>
      <c r="L12" s="266">
        <v>2753</v>
      </c>
      <c r="M12" s="1911"/>
    </row>
    <row r="13" spans="1:13" s="268" customFormat="1" ht="15">
      <c r="A13" s="2542">
        <v>2005</v>
      </c>
      <c r="B13" s="2673"/>
      <c r="C13" s="2674"/>
      <c r="D13" s="855">
        <v>29813</v>
      </c>
      <c r="E13" s="855">
        <v>14918</v>
      </c>
      <c r="F13" s="855">
        <v>13355</v>
      </c>
      <c r="G13" s="855">
        <v>11613</v>
      </c>
      <c r="H13" s="855">
        <v>2010</v>
      </c>
      <c r="I13" s="855">
        <v>5774</v>
      </c>
      <c r="J13" s="855">
        <v>4460</v>
      </c>
      <c r="K13" s="855">
        <v>1742</v>
      </c>
      <c r="L13" s="855">
        <v>2864</v>
      </c>
      <c r="M13" s="1911"/>
    </row>
    <row r="14" spans="1:13" s="268" customFormat="1" ht="15">
      <c r="A14" s="2529">
        <v>2006</v>
      </c>
      <c r="B14" s="2669"/>
      <c r="C14" s="2670"/>
      <c r="D14" s="266">
        <v>34425</v>
      </c>
      <c r="E14" s="266">
        <v>17545</v>
      </c>
      <c r="F14" s="266">
        <v>16009</v>
      </c>
      <c r="G14" s="266">
        <v>13302</v>
      </c>
      <c r="H14" s="266">
        <v>2089</v>
      </c>
      <c r="I14" s="266">
        <v>7017</v>
      </c>
      <c r="J14" s="266">
        <v>5406</v>
      </c>
      <c r="K14" s="266">
        <v>2707</v>
      </c>
      <c r="L14" s="266">
        <v>2902</v>
      </c>
      <c r="M14" s="1911"/>
    </row>
    <row r="15" spans="1:13" s="268" customFormat="1" ht="15">
      <c r="A15" s="2542">
        <v>2007</v>
      </c>
      <c r="B15" s="2673"/>
      <c r="C15" s="2674"/>
      <c r="D15" s="855">
        <v>36010</v>
      </c>
      <c r="E15" s="855">
        <v>18516</v>
      </c>
      <c r="F15" s="855">
        <v>16624</v>
      </c>
      <c r="G15" s="855">
        <v>14411</v>
      </c>
      <c r="H15" s="855">
        <v>2402</v>
      </c>
      <c r="I15" s="855">
        <v>8158</v>
      </c>
      <c r="J15" s="855">
        <v>5518</v>
      </c>
      <c r="K15" s="855">
        <v>2213</v>
      </c>
      <c r="L15" s="855">
        <v>2682</v>
      </c>
      <c r="M15" s="1911"/>
    </row>
    <row r="16" spans="1:13" s="268" customFormat="1" ht="15">
      <c r="A16" s="2529">
        <v>2008</v>
      </c>
      <c r="B16" s="2669"/>
      <c r="C16" s="2670"/>
      <c r="D16" s="266">
        <v>36450</v>
      </c>
      <c r="E16" s="266">
        <v>19582</v>
      </c>
      <c r="F16" s="266">
        <v>17184</v>
      </c>
      <c r="G16" s="266">
        <v>14878</v>
      </c>
      <c r="H16" s="266">
        <v>3041</v>
      </c>
      <c r="I16" s="266">
        <v>9119</v>
      </c>
      <c r="J16" s="266">
        <v>4924</v>
      </c>
      <c r="K16" s="266">
        <v>2306</v>
      </c>
      <c r="L16" s="266">
        <v>2918</v>
      </c>
      <c r="M16" s="1911"/>
    </row>
    <row r="17" spans="1:13" s="268" customFormat="1" ht="15">
      <c r="A17" s="2542">
        <v>2009</v>
      </c>
      <c r="B17" s="2673"/>
      <c r="C17" s="2674"/>
      <c r="D17" s="855">
        <v>37004</v>
      </c>
      <c r="E17" s="855">
        <v>20422</v>
      </c>
      <c r="F17" s="855">
        <v>17841</v>
      </c>
      <c r="G17" s="855">
        <v>14895</v>
      </c>
      <c r="H17" s="855">
        <v>3279</v>
      </c>
      <c r="I17" s="855">
        <v>9735</v>
      </c>
      <c r="J17" s="855">
        <v>4696</v>
      </c>
      <c r="K17" s="855">
        <v>2946</v>
      </c>
      <c r="L17" s="855">
        <v>2644</v>
      </c>
      <c r="M17" s="1911"/>
    </row>
    <row r="18" spans="1:13" s="268" customFormat="1" ht="15">
      <c r="A18" s="2529">
        <v>2010</v>
      </c>
      <c r="B18" s="2669"/>
      <c r="C18" s="2670"/>
      <c r="D18" s="266">
        <v>38329</v>
      </c>
      <c r="E18" s="266">
        <v>21089</v>
      </c>
      <c r="F18" s="266">
        <v>18690</v>
      </c>
      <c r="G18" s="266">
        <v>15683</v>
      </c>
      <c r="H18" s="266">
        <v>3038</v>
      </c>
      <c r="I18" s="266">
        <v>10943</v>
      </c>
      <c r="J18" s="266">
        <v>4577</v>
      </c>
      <c r="K18" s="266">
        <v>3007</v>
      </c>
      <c r="L18" s="266">
        <v>2386</v>
      </c>
      <c r="M18" s="1911"/>
    </row>
    <row r="19" spans="1:13" s="268" customFormat="1" ht="12.75" customHeight="1">
      <c r="A19" s="2542">
        <v>2011</v>
      </c>
      <c r="B19" s="2673"/>
      <c r="C19" s="2674"/>
      <c r="D19" s="855">
        <v>41340</v>
      </c>
      <c r="E19" s="855">
        <v>22784</v>
      </c>
      <c r="F19" s="855">
        <v>19286</v>
      </c>
      <c r="G19" s="855">
        <v>16620</v>
      </c>
      <c r="H19" s="855">
        <v>4397</v>
      </c>
      <c r="I19" s="855">
        <v>11693</v>
      </c>
      <c r="J19" s="855">
        <v>4418</v>
      </c>
      <c r="K19" s="855">
        <v>2666</v>
      </c>
      <c r="L19" s="855">
        <v>2810</v>
      </c>
      <c r="M19" s="1911"/>
    </row>
    <row r="20" spans="1:13" s="268" customFormat="1">
      <c r="A20" s="2529">
        <v>2012</v>
      </c>
      <c r="B20" s="2669"/>
      <c r="C20" s="2670"/>
      <c r="D20" s="266">
        <v>41502</v>
      </c>
      <c r="E20" s="266">
        <v>23166</v>
      </c>
      <c r="F20" s="266">
        <v>18389</v>
      </c>
      <c r="G20" s="266">
        <v>15761</v>
      </c>
      <c r="H20" s="266">
        <v>5927</v>
      </c>
      <c r="I20" s="266">
        <v>11140</v>
      </c>
      <c r="J20" s="266">
        <v>3932</v>
      </c>
      <c r="K20" s="266">
        <v>2628</v>
      </c>
      <c r="L20" s="266">
        <v>2778</v>
      </c>
    </row>
    <row r="21" spans="1:13" s="268" customFormat="1">
      <c r="A21" s="2542">
        <v>2013</v>
      </c>
      <c r="B21" s="2673"/>
      <c r="C21" s="2674"/>
      <c r="D21" s="855">
        <v>43982</v>
      </c>
      <c r="E21" s="855">
        <v>25052</v>
      </c>
      <c r="F21" s="855">
        <v>18483</v>
      </c>
      <c r="G21" s="855">
        <v>15378</v>
      </c>
      <c r="H21" s="855">
        <v>8260</v>
      </c>
      <c r="I21" s="855">
        <v>11346</v>
      </c>
      <c r="J21" s="855">
        <v>3591</v>
      </c>
      <c r="K21" s="855">
        <v>3105</v>
      </c>
      <c r="L21" s="855">
        <v>2718</v>
      </c>
    </row>
    <row r="22" spans="1:13" s="268" customFormat="1" ht="14.25" customHeight="1">
      <c r="A22" s="2529">
        <v>2014</v>
      </c>
      <c r="B22" s="2669"/>
      <c r="C22" s="2670"/>
      <c r="D22" s="266">
        <v>47055</v>
      </c>
      <c r="E22" s="266">
        <v>28647</v>
      </c>
      <c r="F22" s="266">
        <v>20808</v>
      </c>
      <c r="G22" s="266">
        <v>15264</v>
      </c>
      <c r="H22" s="266">
        <v>10574</v>
      </c>
      <c r="I22" s="266">
        <v>12159</v>
      </c>
      <c r="J22" s="266">
        <v>3400</v>
      </c>
      <c r="K22" s="266">
        <v>5544</v>
      </c>
      <c r="L22" s="266">
        <v>2552</v>
      </c>
      <c r="M22" s="1911"/>
    </row>
    <row r="23" spans="1:13" s="268" customFormat="1" ht="15">
      <c r="A23" s="2542">
        <v>2015</v>
      </c>
      <c r="B23" s="2673"/>
      <c r="C23" s="2674"/>
      <c r="D23" s="855">
        <v>52404</v>
      </c>
      <c r="E23" s="855">
        <v>33091</v>
      </c>
      <c r="F23" s="855">
        <v>24508</v>
      </c>
      <c r="G23" s="855">
        <v>14928</v>
      </c>
      <c r="H23" s="855">
        <v>12990</v>
      </c>
      <c r="I23" s="855">
        <v>12727</v>
      </c>
      <c r="J23" s="855">
        <v>3301</v>
      </c>
      <c r="K23" s="855">
        <v>9580</v>
      </c>
      <c r="L23" s="855">
        <v>2771</v>
      </c>
      <c r="M23" s="1911"/>
    </row>
    <row r="24" spans="1:13" s="268" customFormat="1" ht="14.25" customHeight="1">
      <c r="A24" s="2529">
        <v>2016</v>
      </c>
      <c r="B24" s="2669"/>
      <c r="C24" s="2670"/>
      <c r="D24" s="266">
        <v>63632</v>
      </c>
      <c r="E24" s="266">
        <v>42249</v>
      </c>
      <c r="F24" s="266">
        <v>34223</v>
      </c>
      <c r="G24" s="266">
        <v>14810</v>
      </c>
      <c r="H24" s="266">
        <v>15472</v>
      </c>
      <c r="I24" s="266">
        <v>14487</v>
      </c>
      <c r="J24" s="266">
        <v>3373</v>
      </c>
      <c r="K24" s="266">
        <v>19413</v>
      </c>
      <c r="L24" s="266">
        <v>2744</v>
      </c>
      <c r="M24" s="1911"/>
    </row>
    <row r="25" spans="1:13" s="268" customFormat="1" ht="15">
      <c r="A25" s="2542">
        <v>2017</v>
      </c>
      <c r="B25" s="2673"/>
      <c r="C25" s="2674"/>
      <c r="D25" s="855">
        <v>70237</v>
      </c>
      <c r="E25" s="855">
        <v>47600</v>
      </c>
      <c r="F25" s="855">
        <v>41524</v>
      </c>
      <c r="G25" s="855">
        <v>13058</v>
      </c>
      <c r="H25" s="855">
        <v>15489</v>
      </c>
      <c r="I25" s="855">
        <v>14495</v>
      </c>
      <c r="J25" s="855">
        <v>3194</v>
      </c>
      <c r="K25" s="855">
        <v>28466</v>
      </c>
      <c r="L25" s="855">
        <v>2417</v>
      </c>
      <c r="M25" s="1911"/>
    </row>
    <row r="26" spans="1:13" s="268" customFormat="1" ht="14.25" customHeight="1">
      <c r="A26" s="2529">
        <v>2018</v>
      </c>
      <c r="B26" s="2669"/>
      <c r="C26" s="2670"/>
      <c r="D26" s="266">
        <v>67367</v>
      </c>
      <c r="E26" s="266">
        <v>46802</v>
      </c>
      <c r="F26" s="1889"/>
      <c r="G26" s="1889"/>
      <c r="H26" s="266">
        <v>15000</v>
      </c>
      <c r="I26" s="266">
        <v>12552</v>
      </c>
      <c r="J26" s="266">
        <v>3023</v>
      </c>
      <c r="K26" s="266">
        <v>31335</v>
      </c>
      <c r="L26" s="266">
        <v>1861</v>
      </c>
      <c r="M26" s="1911"/>
    </row>
    <row r="27" spans="1:13" s="268" customFormat="1">
      <c r="A27" s="2675"/>
      <c r="B27" s="2676"/>
      <c r="C27" s="2677"/>
      <c r="D27" s="2671" t="s">
        <v>1409</v>
      </c>
      <c r="E27" s="2672"/>
      <c r="F27" s="2672"/>
      <c r="G27" s="2672"/>
      <c r="H27" s="2672"/>
      <c r="I27" s="2672"/>
      <c r="J27" s="2672"/>
      <c r="K27" s="2672"/>
      <c r="L27" s="2672"/>
    </row>
    <row r="28" spans="1:13" s="268" customFormat="1" ht="12.75" customHeight="1">
      <c r="A28" s="2542">
        <v>1999</v>
      </c>
      <c r="B28" s="2542"/>
      <c r="C28" s="2550"/>
      <c r="D28" s="524">
        <v>6.1</v>
      </c>
      <c r="E28" s="524">
        <v>2.9</v>
      </c>
      <c r="F28" s="524">
        <v>2.4</v>
      </c>
      <c r="G28" s="524">
        <v>2.1505864345666534</v>
      </c>
      <c r="H28" s="524">
        <v>0.7</v>
      </c>
      <c r="I28" s="524">
        <v>1</v>
      </c>
      <c r="J28" s="524">
        <v>0.3</v>
      </c>
      <c r="K28" s="524">
        <v>0.3</v>
      </c>
      <c r="L28" s="524">
        <v>1</v>
      </c>
    </row>
    <row r="29" spans="1:13" s="268" customFormat="1">
      <c r="A29" s="2529">
        <v>2000</v>
      </c>
      <c r="B29" s="2529"/>
      <c r="C29" s="2530"/>
      <c r="D29" s="245">
        <v>6.2</v>
      </c>
      <c r="E29" s="245">
        <v>3</v>
      </c>
      <c r="F29" s="245">
        <v>2.5</v>
      </c>
      <c r="G29" s="245">
        <v>2.228326887957329</v>
      </c>
      <c r="H29" s="245">
        <v>0.7</v>
      </c>
      <c r="I29" s="245">
        <v>1</v>
      </c>
      <c r="J29" s="245">
        <v>0.4</v>
      </c>
      <c r="K29" s="245">
        <v>0.3</v>
      </c>
      <c r="L29" s="245">
        <v>1</v>
      </c>
    </row>
    <row r="30" spans="1:13" s="268" customFormat="1" ht="12.75" customHeight="1">
      <c r="A30" s="2542">
        <v>2001</v>
      </c>
      <c r="B30" s="2542"/>
      <c r="C30" s="2550"/>
      <c r="D30" s="524">
        <v>6.8</v>
      </c>
      <c r="E30" s="524">
        <v>3.3</v>
      </c>
      <c r="F30" s="524">
        <v>2.8</v>
      </c>
      <c r="G30" s="524">
        <v>2.5178181251357716</v>
      </c>
      <c r="H30" s="524">
        <v>0.6</v>
      </c>
      <c r="I30" s="524">
        <v>1.2</v>
      </c>
      <c r="J30" s="524">
        <v>0.5</v>
      </c>
      <c r="K30" s="524">
        <v>0.3</v>
      </c>
      <c r="L30" s="524">
        <v>1</v>
      </c>
    </row>
    <row r="31" spans="1:13" s="268" customFormat="1">
      <c r="A31" s="2529">
        <v>2002</v>
      </c>
      <c r="B31" s="2529"/>
      <c r="C31" s="2530"/>
      <c r="D31" s="245">
        <v>8.1999999999999993</v>
      </c>
      <c r="E31" s="245">
        <v>4.0999999999999996</v>
      </c>
      <c r="F31" s="245">
        <v>3.6</v>
      </c>
      <c r="G31" s="245">
        <v>3.1297675652494044</v>
      </c>
      <c r="H31" s="245">
        <v>0.7</v>
      </c>
      <c r="I31" s="245">
        <v>1.5</v>
      </c>
      <c r="J31" s="245">
        <v>0.8</v>
      </c>
      <c r="K31" s="245">
        <v>0.4</v>
      </c>
      <c r="L31" s="245">
        <v>1.1000000000000001</v>
      </c>
    </row>
    <row r="32" spans="1:13" s="268" customFormat="1">
      <c r="A32" s="2542">
        <v>2003</v>
      </c>
      <c r="B32" s="2542"/>
      <c r="C32" s="2550"/>
      <c r="D32" s="524">
        <v>8.9</v>
      </c>
      <c r="E32" s="524">
        <v>4.5</v>
      </c>
      <c r="F32" s="524">
        <v>3.9</v>
      </c>
      <c r="G32" s="524">
        <v>3.4107995247410212</v>
      </c>
      <c r="H32" s="524">
        <v>0.7</v>
      </c>
      <c r="I32" s="524">
        <v>1.7</v>
      </c>
      <c r="J32" s="524">
        <v>1</v>
      </c>
      <c r="K32" s="524">
        <v>0.5</v>
      </c>
      <c r="L32" s="524">
        <v>1.1000000000000001</v>
      </c>
    </row>
    <row r="33" spans="1:12" s="268" customFormat="1">
      <c r="A33" s="2529">
        <v>2004</v>
      </c>
      <c r="B33" s="2529"/>
      <c r="C33" s="2530"/>
      <c r="D33" s="245">
        <v>9.4</v>
      </c>
      <c r="E33" s="245">
        <v>4.7</v>
      </c>
      <c r="F33" s="245">
        <v>4.2</v>
      </c>
      <c r="G33" s="245">
        <v>3.6129810738602139</v>
      </c>
      <c r="H33" s="245">
        <v>0.6</v>
      </c>
      <c r="I33" s="245">
        <v>1.8</v>
      </c>
      <c r="J33" s="245">
        <v>1.3</v>
      </c>
      <c r="K33" s="245">
        <v>0.6</v>
      </c>
      <c r="L33" s="245">
        <v>0.9</v>
      </c>
    </row>
    <row r="34" spans="1:12" s="268" customFormat="1">
      <c r="A34" s="2542">
        <v>2005</v>
      </c>
      <c r="B34" s="2542"/>
      <c r="C34" s="2550"/>
      <c r="D34" s="524">
        <v>10.1</v>
      </c>
      <c r="E34" s="524">
        <v>5.0999999999999996</v>
      </c>
      <c r="F34" s="524">
        <v>4.5</v>
      </c>
      <c r="G34" s="524">
        <v>3.9297284955556764</v>
      </c>
      <c r="H34" s="524">
        <v>0.7</v>
      </c>
      <c r="I34" s="524">
        <v>1.9</v>
      </c>
      <c r="J34" s="524">
        <v>1.5</v>
      </c>
      <c r="K34" s="524">
        <v>0.6</v>
      </c>
      <c r="L34" s="524">
        <v>1</v>
      </c>
    </row>
    <row r="35" spans="1:12" s="268" customFormat="1">
      <c r="A35" s="2529">
        <v>2006</v>
      </c>
      <c r="B35" s="2529"/>
      <c r="C35" s="2530"/>
      <c r="D35" s="245">
        <v>11.5</v>
      </c>
      <c r="E35" s="245">
        <v>5.9</v>
      </c>
      <c r="F35" s="245">
        <v>5.4</v>
      </c>
      <c r="G35" s="245">
        <v>4.458074912228005</v>
      </c>
      <c r="H35" s="245">
        <v>0.7</v>
      </c>
      <c r="I35" s="245">
        <v>2.2999999999999998</v>
      </c>
      <c r="J35" s="245">
        <v>1.8</v>
      </c>
      <c r="K35" s="245">
        <v>0.9</v>
      </c>
      <c r="L35" s="245">
        <v>1</v>
      </c>
    </row>
    <row r="36" spans="1:12" s="268" customFormat="1">
      <c r="A36" s="2542">
        <v>2007</v>
      </c>
      <c r="B36" s="2542"/>
      <c r="C36" s="2550"/>
      <c r="D36" s="524">
        <v>11.9</v>
      </c>
      <c r="E36" s="524">
        <v>6.1</v>
      </c>
      <c r="F36" s="524">
        <v>5.5</v>
      </c>
      <c r="G36" s="524">
        <v>4.784032884082956</v>
      </c>
      <c r="H36" s="524">
        <v>0.8</v>
      </c>
      <c r="I36" s="524">
        <v>2.7</v>
      </c>
      <c r="J36" s="524">
        <v>1.8</v>
      </c>
      <c r="K36" s="524">
        <v>0.7</v>
      </c>
      <c r="L36" s="524">
        <v>0.9</v>
      </c>
    </row>
    <row r="37" spans="1:12" s="270" customFormat="1">
      <c r="A37" s="2529">
        <v>2008</v>
      </c>
      <c r="B37" s="2529"/>
      <c r="C37" s="2530"/>
      <c r="D37" s="245">
        <v>11.9</v>
      </c>
      <c r="E37" s="245">
        <v>6.4</v>
      </c>
      <c r="F37" s="245">
        <v>5.6</v>
      </c>
      <c r="G37" s="245">
        <v>4.892566661450954</v>
      </c>
      <c r="H37" s="245">
        <v>1</v>
      </c>
      <c r="I37" s="245">
        <v>3</v>
      </c>
      <c r="J37" s="245">
        <v>1.6</v>
      </c>
      <c r="K37" s="245">
        <v>0.8</v>
      </c>
      <c r="L37" s="245">
        <v>1</v>
      </c>
    </row>
    <row r="38" spans="1:12" s="270" customFormat="1">
      <c r="A38" s="2542">
        <v>2009</v>
      </c>
      <c r="B38" s="2542"/>
      <c r="C38" s="2550"/>
      <c r="D38" s="524">
        <v>11.9</v>
      </c>
      <c r="E38" s="524">
        <v>6.6</v>
      </c>
      <c r="F38" s="524">
        <v>5.8</v>
      </c>
      <c r="G38" s="524">
        <v>4.8554049486124251</v>
      </c>
      <c r="H38" s="524">
        <v>1.1000000000000001</v>
      </c>
      <c r="I38" s="524">
        <v>3.1</v>
      </c>
      <c r="J38" s="524">
        <v>1.5</v>
      </c>
      <c r="K38" s="524">
        <v>1</v>
      </c>
      <c r="L38" s="524">
        <v>0.9</v>
      </c>
    </row>
    <row r="39" spans="1:12" s="270" customFormat="1">
      <c r="A39" s="2529">
        <v>2010</v>
      </c>
      <c r="B39" s="2529"/>
      <c r="C39" s="2530"/>
      <c r="D39" s="245">
        <v>12.3</v>
      </c>
      <c r="E39" s="245">
        <v>6.8</v>
      </c>
      <c r="F39" s="245">
        <v>6</v>
      </c>
      <c r="G39" s="245">
        <v>5.0795875793353167</v>
      </c>
      <c r="H39" s="245">
        <v>1</v>
      </c>
      <c r="I39" s="245">
        <v>3.5</v>
      </c>
      <c r="J39" s="245">
        <v>1.5</v>
      </c>
      <c r="K39" s="245">
        <v>1</v>
      </c>
      <c r="L39" s="245">
        <v>0.8</v>
      </c>
    </row>
    <row r="40" spans="1:12" s="270" customFormat="1">
      <c r="A40" s="2542">
        <v>2011</v>
      </c>
      <c r="B40" s="2542"/>
      <c r="C40" s="2550"/>
      <c r="D40" s="524">
        <v>13.2</v>
      </c>
      <c r="E40" s="524">
        <v>7.3</v>
      </c>
      <c r="F40" s="524">
        <v>6.2</v>
      </c>
      <c r="G40" s="524">
        <v>5.333899595347976</v>
      </c>
      <c r="H40" s="524">
        <v>1.4</v>
      </c>
      <c r="I40" s="524">
        <v>3.7</v>
      </c>
      <c r="J40" s="524">
        <v>1.4</v>
      </c>
      <c r="K40" s="524">
        <v>0.8</v>
      </c>
      <c r="L40" s="524">
        <v>0.9</v>
      </c>
    </row>
    <row r="41" spans="1:12" s="270" customFormat="1">
      <c r="A41" s="2529">
        <v>2012</v>
      </c>
      <c r="B41" s="2529"/>
      <c r="C41" s="2530"/>
      <c r="D41" s="245">
        <v>13.1</v>
      </c>
      <c r="E41" s="245">
        <v>7.4</v>
      </c>
      <c r="F41" s="245">
        <v>5.8</v>
      </c>
      <c r="G41" s="245">
        <v>5.0208012359052185</v>
      </c>
      <c r="H41" s="245">
        <v>1.9</v>
      </c>
      <c r="I41" s="245">
        <v>3.5</v>
      </c>
      <c r="J41" s="245">
        <v>1.2</v>
      </c>
      <c r="K41" s="245">
        <v>0.8</v>
      </c>
      <c r="L41" s="245">
        <v>0.9</v>
      </c>
    </row>
    <row r="42" spans="1:12" s="268" customFormat="1">
      <c r="A42" s="2542">
        <v>2013</v>
      </c>
      <c r="B42" s="2542"/>
      <c r="C42" s="2550"/>
      <c r="D42" s="524">
        <v>13.8</v>
      </c>
      <c r="E42" s="524">
        <v>7.9</v>
      </c>
      <c r="F42" s="524">
        <v>5.8</v>
      </c>
      <c r="G42" s="524">
        <v>4.8644723615361141</v>
      </c>
      <c r="H42" s="524">
        <v>2.7</v>
      </c>
      <c r="I42" s="524">
        <v>3.5</v>
      </c>
      <c r="J42" s="524">
        <v>1.1000000000000001</v>
      </c>
      <c r="K42" s="524">
        <v>1</v>
      </c>
      <c r="L42" s="524">
        <v>0.9</v>
      </c>
    </row>
    <row r="43" spans="1:12" s="268" customFormat="1" ht="12.75" customHeight="1">
      <c r="A43" s="2529">
        <v>2014</v>
      </c>
      <c r="B43" s="2529"/>
      <c r="C43" s="2530"/>
      <c r="D43" s="245">
        <v>14.7</v>
      </c>
      <c r="E43" s="245">
        <v>9</v>
      </c>
      <c r="F43" s="245">
        <v>6.5</v>
      </c>
      <c r="G43" s="245">
        <v>4.7870980782059283</v>
      </c>
      <c r="H43" s="245">
        <v>3.4</v>
      </c>
      <c r="I43" s="245">
        <v>3.8</v>
      </c>
      <c r="J43" s="245">
        <v>1.1000000000000001</v>
      </c>
      <c r="K43" s="245">
        <v>1.8</v>
      </c>
      <c r="L43" s="245">
        <v>0.8</v>
      </c>
    </row>
    <row r="44" spans="1:12" s="268" customFormat="1">
      <c r="A44" s="2542">
        <v>2015</v>
      </c>
      <c r="B44" s="2542"/>
      <c r="C44" s="2550"/>
      <c r="D44" s="524">
        <v>16.3</v>
      </c>
      <c r="E44" s="524">
        <v>10.4</v>
      </c>
      <c r="F44" s="524">
        <v>7.6</v>
      </c>
      <c r="G44" s="524">
        <v>4.6444075676713643</v>
      </c>
      <c r="H44" s="524">
        <v>4.0999999999999996</v>
      </c>
      <c r="I44" s="524">
        <v>3.9</v>
      </c>
      <c r="J44" s="524">
        <v>1</v>
      </c>
      <c r="K44" s="524">
        <v>3.1</v>
      </c>
      <c r="L44" s="524">
        <v>0.9</v>
      </c>
    </row>
    <row r="45" spans="1:12" s="268" customFormat="1" ht="12.75" customHeight="1">
      <c r="A45" s="2529">
        <v>2016</v>
      </c>
      <c r="B45" s="2529"/>
      <c r="C45" s="2530"/>
      <c r="D45" s="245">
        <v>19.8</v>
      </c>
      <c r="E45" s="245">
        <v>13.3</v>
      </c>
      <c r="F45" s="245">
        <v>10.7</v>
      </c>
      <c r="G45" s="245">
        <v>4.5833299252360478</v>
      </c>
      <c r="H45" s="245">
        <v>4.9000000000000004</v>
      </c>
      <c r="I45" s="245">
        <v>4.4000000000000004</v>
      </c>
      <c r="J45" s="245">
        <v>1</v>
      </c>
      <c r="K45" s="245">
        <v>6.2</v>
      </c>
      <c r="L45" s="245">
        <v>0.9</v>
      </c>
    </row>
    <row r="46" spans="1:12" s="268" customFormat="1">
      <c r="A46" s="2542">
        <v>2017</v>
      </c>
      <c r="B46" s="2542"/>
      <c r="C46" s="2550"/>
      <c r="D46" s="524">
        <v>21.7</v>
      </c>
      <c r="E46" s="524">
        <v>14.9</v>
      </c>
      <c r="F46" s="524">
        <v>12.9</v>
      </c>
      <c r="G46" s="524">
        <v>4.0089748722133889</v>
      </c>
      <c r="H46" s="524">
        <v>4.9000000000000004</v>
      </c>
      <c r="I46" s="524">
        <v>4.4000000000000004</v>
      </c>
      <c r="J46" s="524">
        <v>1</v>
      </c>
      <c r="K46" s="524">
        <v>9</v>
      </c>
      <c r="L46" s="524">
        <v>0.7</v>
      </c>
    </row>
    <row r="47" spans="1:12" s="268" customFormat="1" ht="12.75" customHeight="1">
      <c r="A47" s="2529">
        <v>2018</v>
      </c>
      <c r="B47" s="2529"/>
      <c r="C47" s="2530"/>
      <c r="D47" s="245">
        <v>20.7</v>
      </c>
      <c r="E47" s="245">
        <v>14.6</v>
      </c>
      <c r="F47" s="1890"/>
      <c r="G47" s="1890"/>
      <c r="H47" s="245">
        <v>4.7</v>
      </c>
      <c r="I47" s="245">
        <v>3.8</v>
      </c>
      <c r="J47" s="245">
        <v>0.9</v>
      </c>
      <c r="K47" s="245">
        <v>9.9</v>
      </c>
      <c r="L47" s="245">
        <v>0.6</v>
      </c>
    </row>
    <row r="48" spans="1:12" s="350" customFormat="1">
      <c r="A48" s="1892" t="s">
        <v>666</v>
      </c>
      <c r="B48" s="1893"/>
      <c r="C48" s="1893"/>
      <c r="D48" s="1894"/>
      <c r="E48" s="1895"/>
      <c r="F48" s="1895"/>
      <c r="G48" s="1895"/>
      <c r="H48" s="1895"/>
      <c r="I48" s="1895"/>
      <c r="J48" s="1896"/>
      <c r="K48" s="1912"/>
      <c r="L48" s="1912"/>
    </row>
    <row r="49" spans="1:13" s="268" customFormat="1" ht="14.25" customHeight="1">
      <c r="A49" s="2679" t="s">
        <v>852</v>
      </c>
      <c r="B49" s="2679"/>
      <c r="C49" s="2679"/>
      <c r="D49" s="2679"/>
      <c r="E49" s="2679"/>
      <c r="F49" s="2679"/>
      <c r="G49" s="2679"/>
      <c r="H49" s="2679"/>
      <c r="I49" s="2679"/>
      <c r="J49" s="2679"/>
      <c r="K49" s="2679"/>
      <c r="L49" s="2679"/>
    </row>
    <row r="50" spans="1:13" s="268" customFormat="1">
      <c r="A50" s="2512" t="s">
        <v>717</v>
      </c>
      <c r="B50" s="2513"/>
      <c r="C50" s="2513"/>
      <c r="D50" s="2513"/>
      <c r="E50" s="2513"/>
      <c r="F50" s="2513"/>
      <c r="G50" s="2513"/>
      <c r="H50" s="2513"/>
      <c r="I50" s="2513"/>
      <c r="J50" s="2513"/>
      <c r="K50" s="2513"/>
      <c r="L50" s="2513"/>
      <c r="M50" s="214"/>
    </row>
    <row r="51" spans="1:13" s="268" customFormat="1">
      <c r="A51" s="2681" t="s">
        <v>1192</v>
      </c>
      <c r="B51" s="2678"/>
      <c r="C51" s="2678"/>
      <c r="D51" s="2678"/>
      <c r="E51" s="2678"/>
      <c r="F51" s="2678"/>
      <c r="G51" s="2678"/>
      <c r="H51" s="2678"/>
      <c r="I51" s="2678"/>
      <c r="J51" s="2678"/>
      <c r="K51" s="2678"/>
      <c r="L51" s="2678"/>
      <c r="M51" s="214"/>
    </row>
    <row r="52" spans="1:13" s="268" customFormat="1">
      <c r="A52" s="2678" t="s">
        <v>1184</v>
      </c>
      <c r="B52" s="2678"/>
      <c r="C52" s="2678"/>
      <c r="D52" s="2678"/>
      <c r="E52" s="2678"/>
      <c r="F52" s="2678"/>
      <c r="G52" s="2678"/>
      <c r="H52" s="2678"/>
      <c r="I52" s="2678"/>
      <c r="J52" s="2678"/>
      <c r="K52" s="2678"/>
      <c r="L52" s="2678"/>
      <c r="M52" s="214"/>
    </row>
    <row r="53" spans="1:13" s="268" customFormat="1">
      <c r="A53" s="2678" t="s">
        <v>1356</v>
      </c>
      <c r="B53" s="2678"/>
      <c r="C53" s="2678"/>
      <c r="D53" s="2678"/>
      <c r="E53" s="2678"/>
      <c r="F53" s="2678"/>
      <c r="G53" s="2678"/>
      <c r="H53" s="2678"/>
      <c r="I53" s="2678"/>
      <c r="J53" s="2678"/>
      <c r="K53" s="2678"/>
      <c r="L53" s="2678"/>
      <c r="M53" s="214"/>
    </row>
    <row r="54" spans="1:13" ht="12" customHeight="1">
      <c r="A54" s="2684" t="s">
        <v>1410</v>
      </c>
      <c r="B54" s="2337"/>
      <c r="C54" s="2337"/>
      <c r="D54" s="2337"/>
      <c r="E54" s="2337"/>
      <c r="F54" s="2337"/>
      <c r="G54" s="2337"/>
      <c r="H54" s="2337"/>
      <c r="I54" s="2337"/>
      <c r="J54" s="2337"/>
      <c r="K54" s="2337"/>
      <c r="L54" s="2337"/>
    </row>
    <row r="55" spans="1:13" s="268" customFormat="1" ht="33.950000000000003" customHeight="1">
      <c r="A55" s="2332" t="s">
        <v>505</v>
      </c>
      <c r="B55" s="2332"/>
      <c r="C55" s="2332" t="s">
        <v>2118</v>
      </c>
      <c r="D55" s="2502"/>
      <c r="E55" s="2502"/>
      <c r="F55" s="2502"/>
      <c r="G55" s="2502"/>
      <c r="H55" s="2502"/>
      <c r="I55" s="2502"/>
      <c r="J55" s="2502"/>
      <c r="K55" s="2502"/>
      <c r="L55" s="2502"/>
      <c r="M55" s="214"/>
    </row>
  </sheetData>
  <mergeCells count="62">
    <mergeCell ref="A53:L53"/>
    <mergeCell ref="A54:L54"/>
    <mergeCell ref="A55:B55"/>
    <mergeCell ref="C55:L55"/>
    <mergeCell ref="A46:C46"/>
    <mergeCell ref="A47:C47"/>
    <mergeCell ref="A49:L49"/>
    <mergeCell ref="A50:L50"/>
    <mergeCell ref="A51:L51"/>
    <mergeCell ref="A52:L52"/>
    <mergeCell ref="A45:C45"/>
    <mergeCell ref="A34:C34"/>
    <mergeCell ref="A35:C35"/>
    <mergeCell ref="A36:C36"/>
    <mergeCell ref="A37:C37"/>
    <mergeCell ref="A38:C38"/>
    <mergeCell ref="A39:C39"/>
    <mergeCell ref="A40:C40"/>
    <mergeCell ref="A41:C41"/>
    <mergeCell ref="A42:C42"/>
    <mergeCell ref="A43:C43"/>
    <mergeCell ref="A44:C44"/>
    <mergeCell ref="A33:C33"/>
    <mergeCell ref="A23:C23"/>
    <mergeCell ref="A24:C24"/>
    <mergeCell ref="A25:C25"/>
    <mergeCell ref="A26:C26"/>
    <mergeCell ref="A27:C27"/>
    <mergeCell ref="A28:C28"/>
    <mergeCell ref="A29:C29"/>
    <mergeCell ref="A30:C30"/>
    <mergeCell ref="A31:C31"/>
    <mergeCell ref="A32:C32"/>
    <mergeCell ref="D27:L27"/>
    <mergeCell ref="A17:C17"/>
    <mergeCell ref="A18:C18"/>
    <mergeCell ref="A19:C19"/>
    <mergeCell ref="A20:C20"/>
    <mergeCell ref="A21:C21"/>
    <mergeCell ref="A22:C22"/>
    <mergeCell ref="A16:C16"/>
    <mergeCell ref="L4:L5"/>
    <mergeCell ref="D6:L6"/>
    <mergeCell ref="A7:C7"/>
    <mergeCell ref="A8:C8"/>
    <mergeCell ref="A9:C9"/>
    <mergeCell ref="A10:C10"/>
    <mergeCell ref="A11:C11"/>
    <mergeCell ref="A12:C12"/>
    <mergeCell ref="A13:C13"/>
    <mergeCell ref="A14:C14"/>
    <mergeCell ref="A15:C15"/>
    <mergeCell ref="A1:L2"/>
    <mergeCell ref="A3:C5"/>
    <mergeCell ref="D3:L3"/>
    <mergeCell ref="D4:D5"/>
    <mergeCell ref="E4:E5"/>
    <mergeCell ref="F4:G4"/>
    <mergeCell ref="H4:H5"/>
    <mergeCell ref="I4:I5"/>
    <mergeCell ref="J4:J5"/>
    <mergeCell ref="K4:K5"/>
  </mergeCells>
  <printOptions horizontalCentered="1" verticalCentered="1"/>
  <pageMargins left="0.75" right="0.75" top="1" bottom="1" header="0.5" footer="0.5"/>
  <pageSetup scale="65"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FFFF66"/>
    <pageSetUpPr fitToPage="1"/>
  </sheetPr>
  <dimension ref="A1:P66"/>
  <sheetViews>
    <sheetView showGridLines="0" zoomScaleNormal="100" workbookViewId="0">
      <selection sqref="A1:J2"/>
    </sheetView>
  </sheetViews>
  <sheetFormatPr defaultColWidth="9.140625" defaultRowHeight="12.75"/>
  <cols>
    <col min="1" max="1" width="4.5703125" style="350" customWidth="1"/>
    <col min="2" max="2" width="2.5703125" style="350" customWidth="1"/>
    <col min="3" max="3" width="4" style="31" customWidth="1"/>
    <col min="4" max="10" width="12.7109375" style="350" customWidth="1"/>
    <col min="11" max="11" width="11.5703125" style="350" bestFit="1" customWidth="1"/>
    <col min="12" max="12" width="17.28515625" style="350" customWidth="1"/>
    <col min="13" max="13" width="9.140625" style="350"/>
    <col min="14" max="14" width="27" style="350" customWidth="1"/>
    <col min="15" max="15" width="11.5703125" style="350" bestFit="1" customWidth="1"/>
    <col min="16" max="16384" width="9.140625" style="350"/>
  </cols>
  <sheetData>
    <row r="1" spans="1:14" s="214" customFormat="1" ht="12.75" customHeight="1">
      <c r="A1" s="2687" t="s">
        <v>2119</v>
      </c>
      <c r="B1" s="2687"/>
      <c r="C1" s="2687"/>
      <c r="D1" s="2688"/>
      <c r="E1" s="2688"/>
      <c r="F1" s="2688"/>
      <c r="G1" s="2688"/>
      <c r="H1" s="2688"/>
      <c r="I1" s="2688"/>
      <c r="J1" s="2688"/>
      <c r="K1" s="1632"/>
    </row>
    <row r="2" spans="1:14" s="214" customFormat="1" ht="24.75" customHeight="1">
      <c r="A2" s="2689"/>
      <c r="B2" s="2689"/>
      <c r="C2" s="2689"/>
      <c r="D2" s="2690"/>
      <c r="E2" s="2690"/>
      <c r="F2" s="2690"/>
      <c r="G2" s="2690"/>
      <c r="H2" s="2690"/>
      <c r="I2" s="2690"/>
      <c r="J2" s="2690"/>
    </row>
    <row r="3" spans="1:14" ht="18" customHeight="1">
      <c r="A3" s="2655" t="s">
        <v>32</v>
      </c>
      <c r="B3" s="2655"/>
      <c r="C3" s="2656"/>
      <c r="D3" s="2691" t="s">
        <v>1122</v>
      </c>
      <c r="E3" s="2692"/>
      <c r="F3" s="2692"/>
      <c r="G3" s="2692"/>
      <c r="H3" s="2692"/>
      <c r="I3" s="2692"/>
      <c r="J3" s="2692"/>
      <c r="K3" s="2693"/>
      <c r="M3" s="1632"/>
      <c r="N3" s="1632"/>
    </row>
    <row r="4" spans="1:14" ht="18" customHeight="1">
      <c r="A4" s="2657"/>
      <c r="B4" s="2657"/>
      <c r="C4" s="2658"/>
      <c r="D4" s="2662" t="s">
        <v>520</v>
      </c>
      <c r="E4" s="2664" t="s">
        <v>1153</v>
      </c>
      <c r="F4" s="2665"/>
      <c r="G4" s="2666" t="s">
        <v>1124</v>
      </c>
      <c r="H4" s="2666" t="s">
        <v>850</v>
      </c>
      <c r="I4" s="2666" t="s">
        <v>851</v>
      </c>
      <c r="J4" s="2666" t="s">
        <v>1288</v>
      </c>
      <c r="K4" s="2666" t="s">
        <v>1361</v>
      </c>
      <c r="M4" s="1632"/>
      <c r="N4" s="1632"/>
    </row>
    <row r="5" spans="1:14" ht="27" customHeight="1">
      <c r="A5" s="2659"/>
      <c r="B5" s="2659"/>
      <c r="C5" s="2660"/>
      <c r="D5" s="2663"/>
      <c r="E5" s="1633" t="s">
        <v>804</v>
      </c>
      <c r="F5" s="1633" t="s">
        <v>1118</v>
      </c>
      <c r="G5" s="2667"/>
      <c r="H5" s="2667"/>
      <c r="I5" s="2668"/>
      <c r="J5" s="2668"/>
      <c r="K5" s="2668"/>
      <c r="M5" s="1632"/>
      <c r="N5" s="1632"/>
    </row>
    <row r="6" spans="1:14">
      <c r="A6" s="1913"/>
      <c r="B6" s="1914"/>
      <c r="C6" s="1914"/>
      <c r="D6" s="2671" t="s">
        <v>718</v>
      </c>
      <c r="E6" s="2672"/>
      <c r="F6" s="2672"/>
      <c r="G6" s="2672"/>
      <c r="H6" s="2672"/>
      <c r="I6" s="2672"/>
      <c r="J6" s="1915"/>
      <c r="K6" s="1915"/>
      <c r="M6" s="1632"/>
      <c r="N6" s="1632"/>
    </row>
    <row r="7" spans="1:14" ht="12.6" customHeight="1">
      <c r="A7" s="2363">
        <v>1999</v>
      </c>
      <c r="B7" s="2694"/>
      <c r="C7" s="2695"/>
      <c r="D7" s="1530">
        <v>11155</v>
      </c>
      <c r="E7" s="678">
        <v>6037</v>
      </c>
      <c r="F7" s="678">
        <v>4706</v>
      </c>
      <c r="G7" s="678">
        <v>5868</v>
      </c>
      <c r="H7" s="678">
        <v>1728</v>
      </c>
      <c r="I7" s="678">
        <v>3186</v>
      </c>
      <c r="J7" s="678">
        <v>452</v>
      </c>
      <c r="K7" s="678">
        <v>409</v>
      </c>
      <c r="L7" s="252"/>
    </row>
    <row r="8" spans="1:14" ht="12.6" customHeight="1">
      <c r="A8" s="2367">
        <v>2000</v>
      </c>
      <c r="B8" s="2685"/>
      <c r="C8" s="2686"/>
      <c r="D8" s="310">
        <v>11712</v>
      </c>
      <c r="E8" s="110">
        <v>6285</v>
      </c>
      <c r="F8" s="110">
        <v>4930</v>
      </c>
      <c r="G8" s="110">
        <v>6190</v>
      </c>
      <c r="H8" s="110">
        <v>1695</v>
      </c>
      <c r="I8" s="110">
        <v>3023</v>
      </c>
      <c r="J8" s="110">
        <v>486</v>
      </c>
      <c r="K8" s="110">
        <v>468</v>
      </c>
      <c r="L8" s="267"/>
    </row>
    <row r="9" spans="1:14" ht="12.6" customHeight="1">
      <c r="A9" s="2363">
        <v>2001</v>
      </c>
      <c r="B9" s="2694"/>
      <c r="C9" s="2695"/>
      <c r="D9" s="1530">
        <v>13024</v>
      </c>
      <c r="E9" s="678">
        <v>7036</v>
      </c>
      <c r="F9" s="678">
        <v>5568</v>
      </c>
      <c r="G9" s="678">
        <v>6838</v>
      </c>
      <c r="H9" s="678">
        <v>1646</v>
      </c>
      <c r="I9" s="678">
        <v>3202</v>
      </c>
      <c r="J9" s="678">
        <v>471</v>
      </c>
      <c r="K9" s="678">
        <v>600</v>
      </c>
      <c r="L9" s="267"/>
    </row>
    <row r="10" spans="1:14" ht="12.6" customHeight="1">
      <c r="A10" s="2367">
        <v>2002</v>
      </c>
      <c r="B10" s="2685"/>
      <c r="C10" s="2686"/>
      <c r="D10" s="310">
        <v>16394</v>
      </c>
      <c r="E10" s="110">
        <v>9010</v>
      </c>
      <c r="F10" s="110">
        <v>7334</v>
      </c>
      <c r="G10" s="110">
        <v>8850</v>
      </c>
      <c r="H10" s="110">
        <v>1944</v>
      </c>
      <c r="I10" s="110">
        <v>3910</v>
      </c>
      <c r="J10" s="110">
        <v>804</v>
      </c>
      <c r="K10" s="110">
        <v>822</v>
      </c>
      <c r="L10" s="267"/>
    </row>
    <row r="11" spans="1:14" ht="12.6" customHeight="1">
      <c r="A11" s="2363">
        <v>2003</v>
      </c>
      <c r="B11" s="2694"/>
      <c r="C11" s="2695"/>
      <c r="D11" s="1530">
        <v>18294</v>
      </c>
      <c r="E11" s="678">
        <v>9948</v>
      </c>
      <c r="F11" s="678">
        <v>8210</v>
      </c>
      <c r="G11" s="678">
        <v>9751</v>
      </c>
      <c r="H11" s="678">
        <v>1933</v>
      </c>
      <c r="I11" s="678">
        <v>4340</v>
      </c>
      <c r="J11" s="678">
        <v>1008</v>
      </c>
      <c r="K11" s="678">
        <v>1002</v>
      </c>
      <c r="L11" s="267"/>
    </row>
    <row r="12" spans="1:14" ht="12.6" customHeight="1">
      <c r="A12" s="2367">
        <v>2004</v>
      </c>
      <c r="B12" s="2685"/>
      <c r="C12" s="2686"/>
      <c r="D12" s="310">
        <v>19838</v>
      </c>
      <c r="E12" s="110">
        <v>10955</v>
      </c>
      <c r="F12" s="110">
        <v>9180</v>
      </c>
      <c r="G12" s="110">
        <v>10569</v>
      </c>
      <c r="H12" s="110">
        <v>1707</v>
      </c>
      <c r="I12" s="110">
        <v>4665</v>
      </c>
      <c r="J12" s="110">
        <v>1119</v>
      </c>
      <c r="K12" s="110">
        <v>1183</v>
      </c>
      <c r="L12" s="267"/>
    </row>
    <row r="13" spans="1:14" s="32" customFormat="1" ht="12.6" customHeight="1">
      <c r="A13" s="2363">
        <v>2005</v>
      </c>
      <c r="B13" s="2694"/>
      <c r="C13" s="2695"/>
      <c r="D13" s="1530">
        <v>22448</v>
      </c>
      <c r="E13" s="678">
        <v>12309</v>
      </c>
      <c r="F13" s="678">
        <v>10497</v>
      </c>
      <c r="G13" s="678">
        <v>11930</v>
      </c>
      <c r="H13" s="678">
        <v>1840</v>
      </c>
      <c r="I13" s="678">
        <v>5573</v>
      </c>
      <c r="J13" s="678">
        <v>1397</v>
      </c>
      <c r="K13" s="678">
        <v>1296</v>
      </c>
      <c r="L13" s="267"/>
    </row>
    <row r="14" spans="1:14" s="32" customFormat="1" ht="12.6" customHeight="1">
      <c r="A14" s="2367">
        <v>2006</v>
      </c>
      <c r="B14" s="2685"/>
      <c r="C14" s="2686"/>
      <c r="D14" s="310">
        <v>26400</v>
      </c>
      <c r="E14" s="110">
        <v>14931</v>
      </c>
      <c r="F14" s="110">
        <v>12857</v>
      </c>
      <c r="G14" s="110">
        <v>14261</v>
      </c>
      <c r="H14" s="110">
        <v>1869</v>
      </c>
      <c r="I14" s="110">
        <v>6726</v>
      </c>
      <c r="J14" s="110">
        <v>1258</v>
      </c>
      <c r="K14" s="110">
        <v>2182</v>
      </c>
      <c r="L14" s="267"/>
    </row>
    <row r="15" spans="1:14" s="32" customFormat="1" ht="12.6" customHeight="1">
      <c r="A15" s="2363">
        <v>2007</v>
      </c>
      <c r="B15" s="2694"/>
      <c r="C15" s="2695"/>
      <c r="D15" s="1530">
        <v>27658</v>
      </c>
      <c r="E15" s="678">
        <v>15657</v>
      </c>
      <c r="F15" s="678">
        <v>13330</v>
      </c>
      <c r="G15" s="678">
        <v>15040</v>
      </c>
      <c r="H15" s="678">
        <v>2139</v>
      </c>
      <c r="I15" s="678">
        <v>5943</v>
      </c>
      <c r="J15" s="678">
        <v>1189</v>
      </c>
      <c r="K15" s="678">
        <v>1680</v>
      </c>
      <c r="L15" s="267"/>
    </row>
    <row r="16" spans="1:14" s="32" customFormat="1" ht="12.6" customHeight="1">
      <c r="A16" s="2367">
        <v>2008</v>
      </c>
      <c r="B16" s="2685"/>
      <c r="C16" s="2686"/>
      <c r="D16" s="310">
        <v>28171</v>
      </c>
      <c r="E16" s="110">
        <v>16334</v>
      </c>
      <c r="F16" s="110">
        <v>13969</v>
      </c>
      <c r="G16" s="110">
        <v>16175</v>
      </c>
      <c r="H16" s="110">
        <v>2775</v>
      </c>
      <c r="I16" s="110">
        <v>4697</v>
      </c>
      <c r="J16" s="110">
        <v>1138</v>
      </c>
      <c r="K16" s="110">
        <v>1792</v>
      </c>
      <c r="L16" s="267"/>
    </row>
    <row r="17" spans="1:16" s="32" customFormat="1" ht="12.6" customHeight="1">
      <c r="A17" s="2363">
        <v>2009</v>
      </c>
      <c r="B17" s="2694"/>
      <c r="C17" s="2695"/>
      <c r="D17" s="1530">
        <v>28754</v>
      </c>
      <c r="E17" s="678">
        <v>16890</v>
      </c>
      <c r="F17" s="678">
        <v>14460</v>
      </c>
      <c r="G17" s="678">
        <v>16821</v>
      </c>
      <c r="H17" s="678">
        <v>2963</v>
      </c>
      <c r="I17" s="678">
        <v>3988</v>
      </c>
      <c r="J17" s="678">
        <v>1451</v>
      </c>
      <c r="K17" s="678">
        <v>2203</v>
      </c>
      <c r="L17" s="267"/>
    </row>
    <row r="18" spans="1:16" s="32" customFormat="1" ht="12.6" customHeight="1">
      <c r="A18" s="2367">
        <v>2010</v>
      </c>
      <c r="B18" s="2685"/>
      <c r="C18" s="2686"/>
      <c r="D18" s="310">
        <v>30006</v>
      </c>
      <c r="E18" s="110">
        <v>17890</v>
      </c>
      <c r="F18" s="110">
        <v>15436</v>
      </c>
      <c r="G18" s="110">
        <v>17656</v>
      </c>
      <c r="H18" s="110">
        <v>2791</v>
      </c>
      <c r="I18" s="110">
        <v>3875</v>
      </c>
      <c r="J18" s="110">
        <v>1665</v>
      </c>
      <c r="K18" s="110">
        <v>2345</v>
      </c>
      <c r="L18" s="267"/>
    </row>
    <row r="19" spans="1:16" s="32" customFormat="1" ht="12.6" customHeight="1">
      <c r="A19" s="2363">
        <v>2011</v>
      </c>
      <c r="B19" s="2694"/>
      <c r="C19" s="2695"/>
      <c r="D19" s="1530">
        <v>33071</v>
      </c>
      <c r="E19" s="678">
        <v>18944</v>
      </c>
      <c r="F19" s="678">
        <v>16202</v>
      </c>
      <c r="G19" s="678">
        <v>19508</v>
      </c>
      <c r="H19" s="678">
        <v>4102</v>
      </c>
      <c r="I19" s="678">
        <v>4393</v>
      </c>
      <c r="J19" s="678">
        <v>2059</v>
      </c>
      <c r="K19" s="678">
        <v>2128</v>
      </c>
      <c r="L19" s="204"/>
    </row>
    <row r="20" spans="1:16" s="32" customFormat="1" ht="12.6" customHeight="1">
      <c r="A20" s="2367">
        <v>2012</v>
      </c>
      <c r="B20" s="2685"/>
      <c r="C20" s="2686"/>
      <c r="D20" s="310">
        <v>33175</v>
      </c>
      <c r="E20" s="110">
        <v>18245</v>
      </c>
      <c r="F20" s="110">
        <v>15373</v>
      </c>
      <c r="G20" s="110">
        <v>19909</v>
      </c>
      <c r="H20" s="110">
        <v>5572</v>
      </c>
      <c r="I20" s="110">
        <v>4167</v>
      </c>
      <c r="J20" s="110">
        <v>2409</v>
      </c>
      <c r="K20" s="110">
        <v>2139</v>
      </c>
      <c r="L20" s="280"/>
    </row>
    <row r="21" spans="1:16" s="32" customFormat="1" ht="12.6" customHeight="1">
      <c r="A21" s="2363">
        <v>2013</v>
      </c>
      <c r="B21" s="2694"/>
      <c r="C21" s="2695"/>
      <c r="D21" s="1530">
        <v>35663</v>
      </c>
      <c r="E21" s="678">
        <v>18632</v>
      </c>
      <c r="F21" s="678">
        <v>15463</v>
      </c>
      <c r="G21" s="678">
        <v>21733</v>
      </c>
      <c r="H21" s="678">
        <v>7835</v>
      </c>
      <c r="I21" s="678">
        <v>4727</v>
      </c>
      <c r="J21" s="678">
        <v>3347</v>
      </c>
      <c r="K21" s="678">
        <v>2566</v>
      </c>
      <c r="L21" s="280"/>
    </row>
    <row r="22" spans="1:16" s="32" customFormat="1" ht="12.6" customHeight="1">
      <c r="A22" s="2367">
        <v>2014</v>
      </c>
      <c r="B22" s="2685"/>
      <c r="C22" s="2686"/>
      <c r="D22" s="310">
        <v>38718</v>
      </c>
      <c r="E22" s="110">
        <v>21199</v>
      </c>
      <c r="F22" s="110">
        <v>17614</v>
      </c>
      <c r="G22" s="110">
        <v>25037</v>
      </c>
      <c r="H22" s="110">
        <v>10009</v>
      </c>
      <c r="I22" s="110">
        <v>5152</v>
      </c>
      <c r="J22" s="110">
        <v>3965</v>
      </c>
      <c r="K22" s="110">
        <v>4745</v>
      </c>
    </row>
    <row r="23" spans="1:16" s="32" customFormat="1" ht="12.6" customHeight="1">
      <c r="A23" s="2363">
        <v>2015</v>
      </c>
      <c r="B23" s="2694"/>
      <c r="C23" s="2695"/>
      <c r="D23" s="1530">
        <v>44126</v>
      </c>
      <c r="E23" s="678">
        <v>25121</v>
      </c>
      <c r="F23" s="678">
        <v>21262</v>
      </c>
      <c r="G23" s="678">
        <v>29382</v>
      </c>
      <c r="H23" s="678">
        <v>12285</v>
      </c>
      <c r="I23" s="678">
        <v>6467</v>
      </c>
      <c r="J23" s="678">
        <v>5307</v>
      </c>
      <c r="K23" s="678">
        <v>8609</v>
      </c>
    </row>
    <row r="24" spans="1:16" s="32" customFormat="1" ht="12.6" customHeight="1">
      <c r="A24" s="2367">
        <v>2016</v>
      </c>
      <c r="B24" s="2685"/>
      <c r="C24" s="2686"/>
      <c r="D24" s="310">
        <v>54793</v>
      </c>
      <c r="E24" s="110">
        <v>34425</v>
      </c>
      <c r="F24" s="110">
        <v>30186</v>
      </c>
      <c r="G24" s="110">
        <v>37814</v>
      </c>
      <c r="H24" s="110">
        <v>14609</v>
      </c>
      <c r="I24" s="110">
        <v>9899</v>
      </c>
      <c r="J24" s="110">
        <v>7120</v>
      </c>
      <c r="K24" s="110">
        <v>17696</v>
      </c>
    </row>
    <row r="25" spans="1:16" s="32" customFormat="1" ht="12.6" customHeight="1">
      <c r="A25" s="2363">
        <v>2017</v>
      </c>
      <c r="B25" s="2694"/>
      <c r="C25" s="2695"/>
      <c r="D25" s="1530">
        <v>61311</v>
      </c>
      <c r="E25" s="678">
        <v>41384</v>
      </c>
      <c r="F25" s="678">
        <v>37192</v>
      </c>
      <c r="G25" s="678">
        <v>43036</v>
      </c>
      <c r="H25" s="678">
        <v>14769</v>
      </c>
      <c r="I25" s="678">
        <v>13253</v>
      </c>
      <c r="J25" s="678">
        <v>9786</v>
      </c>
      <c r="K25" s="678">
        <v>26211</v>
      </c>
    </row>
    <row r="26" spans="1:16" s="32" customFormat="1">
      <c r="A26" s="2696"/>
      <c r="B26" s="2697"/>
      <c r="C26" s="2698"/>
      <c r="D26" s="2671" t="s">
        <v>1027</v>
      </c>
      <c r="E26" s="2672"/>
      <c r="F26" s="2672"/>
      <c r="G26" s="2672"/>
      <c r="H26" s="2672"/>
      <c r="I26" s="2672"/>
      <c r="J26" s="1915"/>
      <c r="K26" s="1915"/>
    </row>
    <row r="27" spans="1:16" s="32" customFormat="1" ht="12.6" customHeight="1">
      <c r="A27" s="2363">
        <v>1999</v>
      </c>
      <c r="B27" s="2694"/>
      <c r="C27" s="2695"/>
      <c r="D27" s="1916">
        <v>4</v>
      </c>
      <c r="E27" s="1526">
        <v>2.2000000000000002</v>
      </c>
      <c r="F27" s="1526">
        <v>1.7</v>
      </c>
      <c r="G27" s="1526">
        <v>2.1</v>
      </c>
      <c r="H27" s="1526">
        <v>0.6</v>
      </c>
      <c r="I27" s="1526">
        <v>1.1000000000000001</v>
      </c>
      <c r="J27" s="1526">
        <v>0.2</v>
      </c>
      <c r="K27" s="1526">
        <v>0.2</v>
      </c>
      <c r="M27" s="204"/>
    </row>
    <row r="28" spans="1:16" s="32" customFormat="1" ht="12.6" customHeight="1">
      <c r="A28" s="2367">
        <v>2000</v>
      </c>
      <c r="B28" s="2685"/>
      <c r="C28" s="2686"/>
      <c r="D28" s="383">
        <v>4.0999999999999996</v>
      </c>
      <c r="E28" s="111">
        <v>2.2000000000000002</v>
      </c>
      <c r="F28" s="111">
        <v>1.7</v>
      </c>
      <c r="G28" s="111">
        <v>2.2000000000000002</v>
      </c>
      <c r="H28" s="111">
        <v>0.6</v>
      </c>
      <c r="I28" s="111">
        <v>1.1000000000000001</v>
      </c>
      <c r="J28" s="111">
        <v>0.2</v>
      </c>
      <c r="K28" s="111">
        <v>0.2</v>
      </c>
      <c r="M28" s="204"/>
      <c r="P28" s="268"/>
    </row>
    <row r="29" spans="1:16" s="32" customFormat="1" ht="12.6" customHeight="1">
      <c r="A29" s="2363">
        <v>2001</v>
      </c>
      <c r="B29" s="2363"/>
      <c r="C29" s="2364"/>
      <c r="D29" s="1916">
        <v>4.5999999999999996</v>
      </c>
      <c r="E29" s="1526">
        <v>2.5</v>
      </c>
      <c r="F29" s="1526">
        <v>2</v>
      </c>
      <c r="G29" s="1526">
        <v>2.4</v>
      </c>
      <c r="H29" s="1526">
        <v>0.6</v>
      </c>
      <c r="I29" s="1526">
        <v>1.1000000000000001</v>
      </c>
      <c r="J29" s="1526">
        <v>0.2</v>
      </c>
      <c r="K29" s="1526">
        <v>0.2</v>
      </c>
      <c r="M29" s="204"/>
    </row>
    <row r="30" spans="1:16" s="32" customFormat="1" ht="12.6" customHeight="1">
      <c r="A30" s="2367">
        <v>2002</v>
      </c>
      <c r="B30" s="2367"/>
      <c r="C30" s="2368"/>
      <c r="D30" s="383">
        <v>5.7</v>
      </c>
      <c r="E30" s="111">
        <v>3.1</v>
      </c>
      <c r="F30" s="111">
        <v>2.6</v>
      </c>
      <c r="G30" s="111">
        <v>3.1</v>
      </c>
      <c r="H30" s="111">
        <v>0.7</v>
      </c>
      <c r="I30" s="111">
        <v>1.4</v>
      </c>
      <c r="J30" s="111">
        <v>0.3</v>
      </c>
      <c r="K30" s="111">
        <v>0.3</v>
      </c>
      <c r="M30" s="204"/>
    </row>
    <row r="31" spans="1:16" s="32" customFormat="1" ht="12.6" customHeight="1">
      <c r="A31" s="2363">
        <v>2003</v>
      </c>
      <c r="B31" s="2363"/>
      <c r="C31" s="2364"/>
      <c r="D31" s="1916">
        <v>6.3</v>
      </c>
      <c r="E31" s="1526">
        <v>3.4</v>
      </c>
      <c r="F31" s="1526">
        <v>2.8</v>
      </c>
      <c r="G31" s="1526">
        <v>3.4</v>
      </c>
      <c r="H31" s="1526">
        <v>0.7</v>
      </c>
      <c r="I31" s="1526">
        <v>1.5</v>
      </c>
      <c r="J31" s="1526">
        <v>0.3</v>
      </c>
      <c r="K31" s="1526">
        <v>0.3</v>
      </c>
      <c r="M31" s="204"/>
    </row>
    <row r="32" spans="1:16" s="32" customFormat="1" ht="12.6" customHeight="1">
      <c r="A32" s="2367">
        <v>2004</v>
      </c>
      <c r="B32" s="2367"/>
      <c r="C32" s="2368"/>
      <c r="D32" s="383">
        <v>6.8</v>
      </c>
      <c r="E32" s="111">
        <v>3.7</v>
      </c>
      <c r="F32" s="111">
        <v>3.1</v>
      </c>
      <c r="G32" s="111">
        <v>3.6</v>
      </c>
      <c r="H32" s="111">
        <v>0.6</v>
      </c>
      <c r="I32" s="111">
        <v>1.6</v>
      </c>
      <c r="J32" s="111">
        <v>0.4</v>
      </c>
      <c r="K32" s="111">
        <v>0.4</v>
      </c>
      <c r="M32" s="204"/>
    </row>
    <row r="33" spans="1:13" s="32" customFormat="1" ht="12.6" customHeight="1">
      <c r="A33" s="2363">
        <v>2005</v>
      </c>
      <c r="B33" s="2363"/>
      <c r="C33" s="2364"/>
      <c r="D33" s="1916">
        <v>7.6</v>
      </c>
      <c r="E33" s="1526">
        <v>4.2</v>
      </c>
      <c r="F33" s="1526">
        <v>3.5</v>
      </c>
      <c r="G33" s="1526">
        <v>4</v>
      </c>
      <c r="H33" s="1526">
        <v>0.6</v>
      </c>
      <c r="I33" s="1526">
        <v>1.9</v>
      </c>
      <c r="J33" s="1526">
        <v>0.5</v>
      </c>
      <c r="K33" s="1526">
        <v>0.4</v>
      </c>
      <c r="M33" s="204"/>
    </row>
    <row r="34" spans="1:13" s="32" customFormat="1" ht="12.6" customHeight="1">
      <c r="A34" s="2367">
        <v>2006</v>
      </c>
      <c r="B34" s="2367"/>
      <c r="C34" s="2368"/>
      <c r="D34" s="383">
        <v>8.8000000000000007</v>
      </c>
      <c r="E34" s="111">
        <v>5</v>
      </c>
      <c r="F34" s="111">
        <v>4.3</v>
      </c>
      <c r="G34" s="111">
        <v>4.8</v>
      </c>
      <c r="H34" s="111">
        <v>0.6</v>
      </c>
      <c r="I34" s="111">
        <v>2.2999999999999998</v>
      </c>
      <c r="J34" s="111">
        <v>0.4</v>
      </c>
      <c r="K34" s="111">
        <v>0.7</v>
      </c>
      <c r="M34" s="204"/>
    </row>
    <row r="35" spans="1:13" s="147" customFormat="1" ht="12.6" customHeight="1">
      <c r="A35" s="2363">
        <v>2007</v>
      </c>
      <c r="B35" s="2363"/>
      <c r="C35" s="2364"/>
      <c r="D35" s="1916">
        <v>9.1</v>
      </c>
      <c r="E35" s="1526">
        <v>5.2</v>
      </c>
      <c r="F35" s="1526">
        <v>4.4000000000000004</v>
      </c>
      <c r="G35" s="1526">
        <v>5</v>
      </c>
      <c r="H35" s="1526">
        <v>0.7</v>
      </c>
      <c r="I35" s="1526">
        <v>2</v>
      </c>
      <c r="J35" s="1526">
        <v>0.4</v>
      </c>
      <c r="K35" s="1526">
        <v>0.6</v>
      </c>
      <c r="M35" s="265"/>
    </row>
    <row r="36" spans="1:13" s="147" customFormat="1" ht="12.6" customHeight="1">
      <c r="A36" s="2367">
        <v>2008</v>
      </c>
      <c r="B36" s="2367"/>
      <c r="C36" s="2368"/>
      <c r="D36" s="383">
        <v>9.1999999999999993</v>
      </c>
      <c r="E36" s="111">
        <v>5.3</v>
      </c>
      <c r="F36" s="111">
        <v>4.5999999999999996</v>
      </c>
      <c r="G36" s="111">
        <v>5.3</v>
      </c>
      <c r="H36" s="111">
        <v>0.9</v>
      </c>
      <c r="I36" s="111">
        <v>1.5</v>
      </c>
      <c r="J36" s="111">
        <v>0.4</v>
      </c>
      <c r="K36" s="111">
        <v>0.6</v>
      </c>
      <c r="M36" s="265"/>
    </row>
    <row r="37" spans="1:13" s="147" customFormat="1" ht="12.6" customHeight="1">
      <c r="A37" s="2363">
        <v>2009</v>
      </c>
      <c r="B37" s="2363"/>
      <c r="C37" s="2364"/>
      <c r="D37" s="1916">
        <v>9.4</v>
      </c>
      <c r="E37" s="1526">
        <v>5.5</v>
      </c>
      <c r="F37" s="1526">
        <v>4.7</v>
      </c>
      <c r="G37" s="1526">
        <v>5.5</v>
      </c>
      <c r="H37" s="1526">
        <v>1</v>
      </c>
      <c r="I37" s="1526">
        <v>1.3</v>
      </c>
      <c r="J37" s="1526">
        <v>0.5</v>
      </c>
      <c r="K37" s="1526">
        <v>0.7</v>
      </c>
      <c r="M37" s="265"/>
    </row>
    <row r="38" spans="1:13" s="147" customFormat="1" ht="12.6" customHeight="1">
      <c r="A38" s="2367">
        <v>2010</v>
      </c>
      <c r="B38" s="2367"/>
      <c r="C38" s="2368"/>
      <c r="D38" s="383">
        <v>9.6999999999999993</v>
      </c>
      <c r="E38" s="111">
        <v>5.8</v>
      </c>
      <c r="F38" s="111">
        <v>5</v>
      </c>
      <c r="G38" s="111">
        <v>5.7</v>
      </c>
      <c r="H38" s="111">
        <v>0.9</v>
      </c>
      <c r="I38" s="111">
        <v>1.3</v>
      </c>
      <c r="J38" s="111">
        <v>0.6</v>
      </c>
      <c r="K38" s="111">
        <v>0.8</v>
      </c>
      <c r="M38" s="265"/>
    </row>
    <row r="39" spans="1:13" s="147" customFormat="1" ht="12.6" customHeight="1">
      <c r="A39" s="2363">
        <v>2011</v>
      </c>
      <c r="B39" s="2363"/>
      <c r="C39" s="2364"/>
      <c r="D39" s="1916">
        <v>10.6</v>
      </c>
      <c r="E39" s="1526">
        <v>6.1</v>
      </c>
      <c r="F39" s="1526">
        <v>5.2</v>
      </c>
      <c r="G39" s="1526">
        <v>6.3</v>
      </c>
      <c r="H39" s="1526">
        <v>1.3</v>
      </c>
      <c r="I39" s="1526">
        <v>1.4</v>
      </c>
      <c r="J39" s="1526">
        <v>0.6</v>
      </c>
      <c r="K39" s="1526">
        <v>0.7</v>
      </c>
      <c r="M39" s="265"/>
    </row>
    <row r="40" spans="1:13" s="32" customFormat="1" ht="12.6" customHeight="1">
      <c r="A40" s="2367">
        <v>2012</v>
      </c>
      <c r="B40" s="2367"/>
      <c r="C40" s="2368"/>
      <c r="D40" s="383">
        <v>10.6</v>
      </c>
      <c r="E40" s="111">
        <v>5.8</v>
      </c>
      <c r="F40" s="111">
        <v>4.9000000000000004</v>
      </c>
      <c r="G40" s="111">
        <v>6.4</v>
      </c>
      <c r="H40" s="111">
        <v>1.8</v>
      </c>
      <c r="I40" s="111">
        <v>1.3</v>
      </c>
      <c r="J40" s="111">
        <v>0.8</v>
      </c>
      <c r="K40" s="111">
        <v>0.7</v>
      </c>
      <c r="M40" s="204"/>
    </row>
    <row r="41" spans="1:13" s="32" customFormat="1" ht="12.6" customHeight="1">
      <c r="A41" s="2363">
        <v>2013</v>
      </c>
      <c r="B41" s="2363"/>
      <c r="C41" s="2364"/>
      <c r="D41" s="1916">
        <v>11.3</v>
      </c>
      <c r="E41" s="1526">
        <v>5.9</v>
      </c>
      <c r="F41" s="1526">
        <v>4.9000000000000004</v>
      </c>
      <c r="G41" s="1526">
        <v>6.9</v>
      </c>
      <c r="H41" s="1526">
        <v>2.5</v>
      </c>
      <c r="I41" s="1526">
        <v>1.5</v>
      </c>
      <c r="J41" s="1526">
        <v>1</v>
      </c>
      <c r="K41" s="1526">
        <v>0.8</v>
      </c>
    </row>
    <row r="42" spans="1:13" s="32" customFormat="1" ht="12.6" customHeight="1">
      <c r="A42" s="2367">
        <v>2014</v>
      </c>
      <c r="B42" s="2367"/>
      <c r="C42" s="2368"/>
      <c r="D42" s="383">
        <v>12.1</v>
      </c>
      <c r="E42" s="111">
        <v>6.6</v>
      </c>
      <c r="F42" s="111">
        <v>5.5</v>
      </c>
      <c r="G42" s="111">
        <v>7.9</v>
      </c>
      <c r="H42" s="111">
        <v>3.2</v>
      </c>
      <c r="I42" s="111">
        <v>1.6</v>
      </c>
      <c r="J42" s="111">
        <v>1.2</v>
      </c>
      <c r="K42" s="111">
        <v>1.5</v>
      </c>
    </row>
    <row r="43" spans="1:13" s="32" customFormat="1" ht="12.6" customHeight="1">
      <c r="A43" s="2363">
        <v>2015</v>
      </c>
      <c r="B43" s="2363"/>
      <c r="C43" s="2364"/>
      <c r="D43" s="1916">
        <v>13.8</v>
      </c>
      <c r="E43" s="1526">
        <v>7.9</v>
      </c>
      <c r="F43" s="1526">
        <v>6.7</v>
      </c>
      <c r="G43" s="1526">
        <v>9.3000000000000007</v>
      </c>
      <c r="H43" s="1526">
        <v>3.9</v>
      </c>
      <c r="I43" s="1526">
        <v>2</v>
      </c>
      <c r="J43" s="1526">
        <v>1.7</v>
      </c>
      <c r="K43" s="1526">
        <v>2.8</v>
      </c>
    </row>
    <row r="44" spans="1:13" s="32" customFormat="1" ht="12.6" customHeight="1">
      <c r="A44" s="2367">
        <v>2016</v>
      </c>
      <c r="B44" s="2367"/>
      <c r="C44" s="2368"/>
      <c r="D44" s="383">
        <v>17.100000000000001</v>
      </c>
      <c r="E44" s="111">
        <v>10.8</v>
      </c>
      <c r="F44" s="111">
        <v>9.5</v>
      </c>
      <c r="G44" s="111">
        <v>11.9</v>
      </c>
      <c r="H44" s="111">
        <v>4.5999999999999996</v>
      </c>
      <c r="I44" s="111">
        <v>3.1</v>
      </c>
      <c r="J44" s="111">
        <v>2.2000000000000002</v>
      </c>
      <c r="K44" s="111">
        <v>5.7</v>
      </c>
    </row>
    <row r="45" spans="1:13" s="32" customFormat="1" ht="12.6" customHeight="1">
      <c r="A45" s="2700">
        <v>2017</v>
      </c>
      <c r="B45" s="2700"/>
      <c r="C45" s="2701"/>
      <c r="D45" s="1917">
        <v>19.100000000000001</v>
      </c>
      <c r="E45" s="1918">
        <v>12.9</v>
      </c>
      <c r="F45" s="1918">
        <v>11.7</v>
      </c>
      <c r="G45" s="1918">
        <v>13.5</v>
      </c>
      <c r="H45" s="1918">
        <v>4.5999999999999996</v>
      </c>
      <c r="I45" s="1918">
        <v>4.0999999999999996</v>
      </c>
      <c r="J45" s="1918">
        <v>3.1</v>
      </c>
      <c r="K45" s="1918">
        <v>8.3000000000000007</v>
      </c>
    </row>
    <row r="46" spans="1:13" s="32" customFormat="1">
      <c r="A46" s="2702" t="s">
        <v>852</v>
      </c>
      <c r="B46" s="2702"/>
      <c r="C46" s="2702"/>
      <c r="D46" s="2702"/>
      <c r="E46" s="2702"/>
      <c r="F46" s="2702"/>
      <c r="G46" s="2702"/>
      <c r="H46" s="2702"/>
      <c r="I46" s="2702"/>
      <c r="J46" s="1641"/>
      <c r="K46" s="350"/>
    </row>
    <row r="47" spans="1:13" s="32" customFormat="1">
      <c r="A47" s="2360" t="s">
        <v>1121</v>
      </c>
      <c r="B47" s="2360"/>
      <c r="C47" s="2360"/>
      <c r="D47" s="2360"/>
      <c r="E47" s="2360"/>
      <c r="F47" s="2360"/>
      <c r="G47" s="2360"/>
      <c r="H47" s="2360"/>
      <c r="I47" s="2360"/>
      <c r="J47" s="1634"/>
      <c r="K47" s="350"/>
    </row>
    <row r="48" spans="1:13" s="32" customFormat="1" ht="24.95" customHeight="1">
      <c r="A48" s="2703" t="s">
        <v>2120</v>
      </c>
      <c r="B48" s="2703"/>
      <c r="C48" s="2703"/>
      <c r="D48" s="2703"/>
      <c r="E48" s="2703"/>
      <c r="F48" s="2703"/>
      <c r="G48" s="2703"/>
      <c r="H48" s="2703"/>
      <c r="I48" s="2703"/>
      <c r="J48" s="2359"/>
      <c r="K48" s="2337"/>
    </row>
    <row r="49" spans="1:12" s="32" customFormat="1">
      <c r="A49" s="2699" t="s">
        <v>1188</v>
      </c>
      <c r="B49" s="2360"/>
      <c r="C49" s="2360"/>
      <c r="D49" s="2360"/>
      <c r="E49" s="2360"/>
      <c r="F49" s="2360"/>
      <c r="G49" s="2360"/>
      <c r="H49" s="2360"/>
      <c r="I49" s="2360"/>
      <c r="J49" s="2337"/>
      <c r="K49" s="350"/>
    </row>
    <row r="50" spans="1:12" s="32" customFormat="1" ht="23.25" customHeight="1">
      <c r="A50" s="2699" t="s">
        <v>2121</v>
      </c>
      <c r="B50" s="2360"/>
      <c r="C50" s="2360"/>
      <c r="D50" s="2360"/>
      <c r="E50" s="2360"/>
      <c r="F50" s="2360"/>
      <c r="G50" s="2360"/>
      <c r="H50" s="2360"/>
      <c r="I50" s="2360"/>
      <c r="J50" s="2337"/>
      <c r="K50" s="2337"/>
    </row>
    <row r="51" spans="1:12" s="32" customFormat="1">
      <c r="A51" s="2699" t="s">
        <v>1123</v>
      </c>
      <c r="B51" s="2360"/>
      <c r="C51" s="2360"/>
      <c r="D51" s="2360"/>
      <c r="E51" s="2360"/>
      <c r="F51" s="2360"/>
      <c r="G51" s="2360"/>
      <c r="H51" s="2360"/>
      <c r="I51" s="2360"/>
      <c r="J51" s="2337"/>
      <c r="K51" s="350"/>
    </row>
    <row r="52" spans="1:12" s="268" customFormat="1" ht="12.75" customHeight="1">
      <c r="A52" s="2360" t="s">
        <v>1320</v>
      </c>
      <c r="B52" s="2360"/>
      <c r="C52" s="2360"/>
      <c r="D52" s="2360"/>
      <c r="E52" s="2360"/>
      <c r="F52" s="2360"/>
      <c r="G52" s="2360"/>
      <c r="H52" s="2360"/>
      <c r="I52" s="2360"/>
      <c r="J52" s="1634"/>
      <c r="K52" s="214"/>
    </row>
    <row r="53" spans="1:12" s="32" customFormat="1" ht="12.75" customHeight="1">
      <c r="A53" s="2681" t="s">
        <v>1328</v>
      </c>
      <c r="B53" s="2678"/>
      <c r="C53" s="2678"/>
      <c r="D53" s="2678"/>
      <c r="E53" s="2678"/>
      <c r="F53" s="2678"/>
      <c r="G53" s="2678"/>
      <c r="H53" s="2678"/>
      <c r="I53" s="2678"/>
      <c r="J53" s="2678"/>
      <c r="K53" s="2337"/>
    </row>
    <row r="54" spans="1:12" s="32" customFormat="1" hidden="1">
      <c r="A54" s="2263" t="s">
        <v>667</v>
      </c>
      <c r="B54" s="2263"/>
      <c r="C54" s="384"/>
      <c r="D54" s="385"/>
      <c r="E54" s="385"/>
      <c r="F54" s="385"/>
      <c r="G54" s="385"/>
      <c r="H54" s="385"/>
      <c r="I54" s="385"/>
      <c r="J54" s="386"/>
      <c r="K54" s="350"/>
    </row>
    <row r="55" spans="1:12" s="32" customFormat="1" ht="23.25" customHeight="1">
      <c r="A55" s="2681" t="s">
        <v>1411</v>
      </c>
      <c r="B55" s="2678"/>
      <c r="C55" s="2678"/>
      <c r="D55" s="2678"/>
      <c r="E55" s="2678"/>
      <c r="F55" s="2678"/>
      <c r="G55" s="2678"/>
      <c r="H55" s="2678"/>
      <c r="I55" s="2678"/>
      <c r="J55" s="2678"/>
      <c r="K55" s="2337"/>
    </row>
    <row r="56" spans="1:12" s="32" customFormat="1" ht="25.5" customHeight="1">
      <c r="A56" s="2704" t="s">
        <v>505</v>
      </c>
      <c r="B56" s="2704"/>
      <c r="C56" s="2262" t="s">
        <v>1412</v>
      </c>
      <c r="D56" s="2699"/>
      <c r="E56" s="2699"/>
      <c r="F56" s="2699"/>
      <c r="G56" s="2699"/>
      <c r="H56" s="2699"/>
      <c r="I56" s="2699"/>
      <c r="J56" s="2699"/>
      <c r="K56" s="2699"/>
    </row>
    <row r="57" spans="1:12" ht="20.25" customHeight="1">
      <c r="L57" s="32"/>
    </row>
    <row r="58" spans="1:12" ht="12" customHeight="1"/>
    <row r="59" spans="1:12" ht="12" customHeight="1"/>
    <row r="60" spans="1:12" ht="10.9" customHeight="1"/>
    <row r="61" spans="1:12" ht="12" customHeight="1"/>
    <row r="62" spans="1:12" ht="12" customHeight="1"/>
    <row r="63" spans="1:12" ht="12" customHeight="1"/>
    <row r="64" spans="1:12" ht="12" customHeight="1"/>
    <row r="65" ht="12" customHeight="1"/>
    <row r="66" ht="12" customHeight="1"/>
  </sheetData>
  <mergeCells count="63">
    <mergeCell ref="A52:I52"/>
    <mergeCell ref="A53:K53"/>
    <mergeCell ref="A54:B54"/>
    <mergeCell ref="A55:K55"/>
    <mergeCell ref="A56:B56"/>
    <mergeCell ref="C56:K56"/>
    <mergeCell ref="A51:J51"/>
    <mergeCell ref="A40:C40"/>
    <mergeCell ref="A41:C41"/>
    <mergeCell ref="A42:C42"/>
    <mergeCell ref="A43:C43"/>
    <mergeCell ref="A44:C44"/>
    <mergeCell ref="A45:C45"/>
    <mergeCell ref="A46:I46"/>
    <mergeCell ref="A47:I47"/>
    <mergeCell ref="A48:K48"/>
    <mergeCell ref="A49:J49"/>
    <mergeCell ref="A50:K50"/>
    <mergeCell ref="D26:I26"/>
    <mergeCell ref="A39:C39"/>
    <mergeCell ref="A28:C28"/>
    <mergeCell ref="A29:C29"/>
    <mergeCell ref="A30:C30"/>
    <mergeCell ref="A31:C31"/>
    <mergeCell ref="A32:C32"/>
    <mergeCell ref="A33:C33"/>
    <mergeCell ref="A34:C34"/>
    <mergeCell ref="A35:C35"/>
    <mergeCell ref="A36:C36"/>
    <mergeCell ref="A37:C37"/>
    <mergeCell ref="A38:C38"/>
    <mergeCell ref="A27:C27"/>
    <mergeCell ref="A23:C23"/>
    <mergeCell ref="A24:C24"/>
    <mergeCell ref="A25:C25"/>
    <mergeCell ref="A26:C26"/>
    <mergeCell ref="A17:C17"/>
    <mergeCell ref="A18:C18"/>
    <mergeCell ref="A19:C19"/>
    <mergeCell ref="A20:C20"/>
    <mergeCell ref="A21:C21"/>
    <mergeCell ref="A22:C22"/>
    <mergeCell ref="D6:I6"/>
    <mergeCell ref="A7:C7"/>
    <mergeCell ref="A8:C8"/>
    <mergeCell ref="A9:C9"/>
    <mergeCell ref="A10:C10"/>
    <mergeCell ref="A16:C16"/>
    <mergeCell ref="A1:J2"/>
    <mergeCell ref="A3:C5"/>
    <mergeCell ref="D3:K3"/>
    <mergeCell ref="D4:D5"/>
    <mergeCell ref="E4:F4"/>
    <mergeCell ref="G4:G5"/>
    <mergeCell ref="H4:H5"/>
    <mergeCell ref="I4:I5"/>
    <mergeCell ref="J4:J5"/>
    <mergeCell ref="K4:K5"/>
    <mergeCell ref="A11:C11"/>
    <mergeCell ref="A12:C12"/>
    <mergeCell ref="A13:C13"/>
    <mergeCell ref="A14:C14"/>
    <mergeCell ref="A15:C15"/>
  </mergeCells>
  <pageMargins left="0.75" right="0.75" top="1" bottom="1" header="0.5" footer="0.5"/>
  <pageSetup scale="62"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0">
    <tabColor rgb="FFFFFF66"/>
    <pageSetUpPr fitToPage="1"/>
  </sheetPr>
  <dimension ref="A1:P72"/>
  <sheetViews>
    <sheetView showGridLines="0" zoomScaleNormal="100" workbookViewId="0">
      <pane xSplit="3" ySplit="5" topLeftCell="D6" activePane="bottomRight" state="frozen"/>
      <selection pane="topRight" activeCell="D1" sqref="D1"/>
      <selection pane="bottomLeft" activeCell="A6" sqref="A6"/>
      <selection pane="bottomRight" sqref="A1:K2"/>
    </sheetView>
  </sheetViews>
  <sheetFormatPr defaultColWidth="9.140625" defaultRowHeight="12.75"/>
  <cols>
    <col min="1" max="1" width="4.5703125" style="214" customWidth="1"/>
    <col min="2" max="2" width="1.5703125" style="214" customWidth="1"/>
    <col min="3" max="3" width="4" style="226" customWidth="1"/>
    <col min="4" max="11" width="12.7109375" style="214" customWidth="1"/>
    <col min="12" max="13" width="11.5703125" style="214" bestFit="1" customWidth="1"/>
    <col min="14" max="14" width="9.140625" style="214"/>
    <col min="15" max="15" width="10.5703125" style="214" bestFit="1" customWidth="1"/>
    <col min="16" max="16384" width="9.140625" style="214"/>
  </cols>
  <sheetData>
    <row r="1" spans="1:16" ht="12.75" customHeight="1">
      <c r="A1" s="2654" t="s">
        <v>2122</v>
      </c>
      <c r="B1" s="2503"/>
      <c r="C1" s="2503"/>
      <c r="D1" s="2503"/>
      <c r="E1" s="2503"/>
      <c r="F1" s="2503"/>
      <c r="G1" s="2503"/>
      <c r="H1" s="2503"/>
      <c r="I1" s="2503"/>
      <c r="J1" s="2503"/>
      <c r="K1" s="2503"/>
    </row>
    <row r="2" spans="1:16" ht="24.75" customHeight="1">
      <c r="A2" s="2330"/>
      <c r="B2" s="2330"/>
      <c r="C2" s="2330"/>
      <c r="D2" s="2330"/>
      <c r="E2" s="2330"/>
      <c r="F2" s="2330"/>
      <c r="G2" s="2330"/>
      <c r="H2" s="2330"/>
      <c r="I2" s="2330"/>
      <c r="J2" s="2330"/>
      <c r="K2" s="2330"/>
    </row>
    <row r="3" spans="1:16" ht="18" customHeight="1">
      <c r="A3" s="2655" t="s">
        <v>32</v>
      </c>
      <c r="B3" s="2655"/>
      <c r="C3" s="2656"/>
      <c r="D3" s="2661" t="s">
        <v>1362</v>
      </c>
      <c r="E3" s="2541"/>
      <c r="F3" s="2541"/>
      <c r="G3" s="2541"/>
      <c r="H3" s="2541"/>
      <c r="I3" s="2541"/>
      <c r="J3" s="2541"/>
      <c r="K3" s="2541"/>
      <c r="M3" s="1642"/>
      <c r="N3" s="1642"/>
    </row>
    <row r="4" spans="1:16" ht="18" customHeight="1">
      <c r="A4" s="2657"/>
      <c r="B4" s="2657"/>
      <c r="C4" s="2658"/>
      <c r="D4" s="2662" t="s">
        <v>520</v>
      </c>
      <c r="E4" s="2664" t="s">
        <v>1153</v>
      </c>
      <c r="F4" s="2665"/>
      <c r="G4" s="2666" t="s">
        <v>1124</v>
      </c>
      <c r="H4" s="2666" t="s">
        <v>850</v>
      </c>
      <c r="I4" s="2666" t="s">
        <v>851</v>
      </c>
      <c r="J4" s="2666" t="s">
        <v>1288</v>
      </c>
      <c r="K4" s="2666" t="s">
        <v>1361</v>
      </c>
      <c r="M4" s="1642"/>
      <c r="N4" s="1642"/>
    </row>
    <row r="5" spans="1:16" ht="27" customHeight="1">
      <c r="A5" s="2659"/>
      <c r="B5" s="2659"/>
      <c r="C5" s="2660"/>
      <c r="D5" s="2663"/>
      <c r="E5" s="1633" t="s">
        <v>804</v>
      </c>
      <c r="F5" s="1633" t="s">
        <v>1118</v>
      </c>
      <c r="G5" s="2667"/>
      <c r="H5" s="2667"/>
      <c r="I5" s="2668"/>
      <c r="J5" s="2668"/>
      <c r="K5" s="2668"/>
      <c r="M5" s="1642"/>
      <c r="N5" s="1642"/>
    </row>
    <row r="6" spans="1:16">
      <c r="A6" s="1887"/>
      <c r="B6" s="1888"/>
      <c r="C6" s="1888"/>
      <c r="D6" s="2671" t="s">
        <v>718</v>
      </c>
      <c r="E6" s="2672"/>
      <c r="F6" s="2672"/>
      <c r="G6" s="2672"/>
      <c r="H6" s="2672"/>
      <c r="I6" s="2672"/>
      <c r="J6" s="2672"/>
      <c r="K6" s="2672"/>
      <c r="M6" s="1642"/>
      <c r="N6" s="328"/>
      <c r="O6" s="329"/>
    </row>
    <row r="7" spans="1:16">
      <c r="A7" s="2542">
        <v>1999</v>
      </c>
      <c r="B7" s="2673"/>
      <c r="C7" s="2674"/>
      <c r="D7" s="855">
        <v>11258</v>
      </c>
      <c r="E7" s="855">
        <v>6503</v>
      </c>
      <c r="F7" s="855">
        <v>4891</v>
      </c>
      <c r="G7" s="855">
        <v>5993</v>
      </c>
      <c r="H7" s="855">
        <v>1657</v>
      </c>
      <c r="I7" s="855">
        <v>2972</v>
      </c>
      <c r="J7" s="855">
        <v>389</v>
      </c>
      <c r="K7" s="855">
        <v>400</v>
      </c>
      <c r="L7" s="252"/>
      <c r="N7" s="329"/>
      <c r="O7" s="329"/>
      <c r="P7" s="329"/>
    </row>
    <row r="8" spans="1:16">
      <c r="A8" s="2529">
        <v>2000</v>
      </c>
      <c r="B8" s="2669"/>
      <c r="C8" s="2670"/>
      <c r="D8" s="266">
        <v>11563</v>
      </c>
      <c r="E8" s="266">
        <v>6638</v>
      </c>
      <c r="F8" s="266">
        <v>4991</v>
      </c>
      <c r="G8" s="266">
        <v>6143</v>
      </c>
      <c r="H8" s="266">
        <v>1564</v>
      </c>
      <c r="I8" s="266">
        <v>2701</v>
      </c>
      <c r="J8" s="266">
        <v>414</v>
      </c>
      <c r="K8" s="266">
        <v>408</v>
      </c>
      <c r="L8" s="267"/>
      <c r="N8" s="329"/>
      <c r="O8" s="329"/>
      <c r="P8" s="329"/>
    </row>
    <row r="9" spans="1:16">
      <c r="A9" s="2542">
        <v>2001</v>
      </c>
      <c r="B9" s="2673"/>
      <c r="C9" s="2674"/>
      <c r="D9" s="855">
        <v>12658</v>
      </c>
      <c r="E9" s="855">
        <v>7283</v>
      </c>
      <c r="F9" s="855">
        <v>5602</v>
      </c>
      <c r="G9" s="855">
        <v>6729</v>
      </c>
      <c r="H9" s="855">
        <v>1469</v>
      </c>
      <c r="I9" s="855">
        <v>2876</v>
      </c>
      <c r="J9" s="855">
        <v>411</v>
      </c>
      <c r="K9" s="855">
        <v>510</v>
      </c>
      <c r="L9" s="267"/>
      <c r="N9" s="329"/>
      <c r="O9" s="329"/>
      <c r="P9" s="329"/>
    </row>
    <row r="10" spans="1:16">
      <c r="A10" s="2529">
        <v>2002</v>
      </c>
      <c r="B10" s="2669"/>
      <c r="C10" s="2670"/>
      <c r="D10" s="266">
        <v>15028</v>
      </c>
      <c r="E10" s="266">
        <v>8684</v>
      </c>
      <c r="F10" s="266">
        <v>6820</v>
      </c>
      <c r="G10" s="266">
        <v>8160</v>
      </c>
      <c r="H10" s="266">
        <v>1732</v>
      </c>
      <c r="I10" s="266">
        <v>3456</v>
      </c>
      <c r="J10" s="266">
        <v>656</v>
      </c>
      <c r="K10" s="266">
        <v>681</v>
      </c>
      <c r="L10" s="267"/>
      <c r="N10" s="329"/>
      <c r="O10" s="329"/>
      <c r="P10" s="329"/>
    </row>
    <row r="11" spans="1:16">
      <c r="A11" s="2542">
        <v>2003</v>
      </c>
      <c r="B11" s="2673"/>
      <c r="C11" s="2674"/>
      <c r="D11" s="855">
        <v>16399</v>
      </c>
      <c r="E11" s="855">
        <v>9348</v>
      </c>
      <c r="F11" s="855">
        <v>7452</v>
      </c>
      <c r="G11" s="855">
        <v>8802</v>
      </c>
      <c r="H11" s="855">
        <v>1724</v>
      </c>
      <c r="I11" s="855">
        <v>3877</v>
      </c>
      <c r="J11" s="855">
        <v>826</v>
      </c>
      <c r="K11" s="855">
        <v>757</v>
      </c>
      <c r="L11" s="267"/>
      <c r="N11" s="329"/>
      <c r="O11" s="329"/>
      <c r="P11" s="329"/>
    </row>
    <row r="12" spans="1:16">
      <c r="A12" s="2529">
        <v>2004</v>
      </c>
      <c r="B12" s="2669"/>
      <c r="C12" s="2670"/>
      <c r="D12" s="266">
        <v>17120</v>
      </c>
      <c r="E12" s="266">
        <v>9756</v>
      </c>
      <c r="F12" s="266">
        <v>7876</v>
      </c>
      <c r="G12" s="266">
        <v>9113</v>
      </c>
      <c r="H12" s="266">
        <v>1537</v>
      </c>
      <c r="I12" s="266">
        <v>4038</v>
      </c>
      <c r="J12" s="266">
        <v>912</v>
      </c>
      <c r="K12" s="266">
        <v>866</v>
      </c>
      <c r="L12" s="267"/>
      <c r="N12" s="329"/>
      <c r="O12" s="329"/>
      <c r="P12" s="329"/>
    </row>
    <row r="13" spans="1:16" s="268" customFormat="1">
      <c r="A13" s="2542">
        <v>2005</v>
      </c>
      <c r="B13" s="2673"/>
      <c r="C13" s="2674"/>
      <c r="D13" s="855">
        <v>18724</v>
      </c>
      <c r="E13" s="855">
        <v>10529</v>
      </c>
      <c r="F13" s="855">
        <v>8486</v>
      </c>
      <c r="G13" s="855">
        <v>9757</v>
      </c>
      <c r="H13" s="855">
        <v>1621</v>
      </c>
      <c r="I13" s="855">
        <v>4588</v>
      </c>
      <c r="J13" s="855">
        <v>1170</v>
      </c>
      <c r="K13" s="855">
        <v>919</v>
      </c>
      <c r="L13" s="267"/>
      <c r="N13" s="269"/>
      <c r="O13" s="269"/>
      <c r="P13" s="269"/>
    </row>
    <row r="14" spans="1:16" s="268" customFormat="1">
      <c r="A14" s="2529">
        <v>2006</v>
      </c>
      <c r="B14" s="2669"/>
      <c r="C14" s="2670"/>
      <c r="D14" s="266">
        <v>21893</v>
      </c>
      <c r="E14" s="266">
        <v>12431</v>
      </c>
      <c r="F14" s="266">
        <v>10319</v>
      </c>
      <c r="G14" s="266">
        <v>11600</v>
      </c>
      <c r="H14" s="266">
        <v>1744</v>
      </c>
      <c r="I14" s="266">
        <v>5588</v>
      </c>
      <c r="J14" s="266">
        <v>1051</v>
      </c>
      <c r="K14" s="266">
        <v>1677</v>
      </c>
      <c r="L14" s="267"/>
      <c r="N14" s="269"/>
      <c r="O14" s="269"/>
      <c r="P14" s="269"/>
    </row>
    <row r="15" spans="1:16" s="268" customFormat="1">
      <c r="A15" s="2542">
        <v>2007</v>
      </c>
      <c r="B15" s="2673"/>
      <c r="C15" s="2674"/>
      <c r="D15" s="855">
        <v>22298</v>
      </c>
      <c r="E15" s="855">
        <v>12694</v>
      </c>
      <c r="F15" s="855">
        <v>10343</v>
      </c>
      <c r="G15" s="855">
        <v>11935</v>
      </c>
      <c r="H15" s="855">
        <v>2003</v>
      </c>
      <c r="I15" s="855">
        <v>4847</v>
      </c>
      <c r="J15" s="855">
        <v>969</v>
      </c>
      <c r="K15" s="855">
        <v>1160</v>
      </c>
      <c r="L15" s="267"/>
      <c r="N15" s="269"/>
      <c r="O15" s="269"/>
      <c r="P15" s="269"/>
    </row>
    <row r="16" spans="1:16" s="268" customFormat="1">
      <c r="A16" s="2529">
        <v>2008</v>
      </c>
      <c r="B16" s="2669"/>
      <c r="C16" s="2670"/>
      <c r="D16" s="266">
        <v>22468</v>
      </c>
      <c r="E16" s="266">
        <v>13237</v>
      </c>
      <c r="F16" s="266">
        <v>10798</v>
      </c>
      <c r="G16" s="266">
        <v>12763</v>
      </c>
      <c r="H16" s="266">
        <v>2490</v>
      </c>
      <c r="I16" s="266">
        <v>3807</v>
      </c>
      <c r="J16" s="266">
        <v>927</v>
      </c>
      <c r="K16" s="266">
        <v>1223</v>
      </c>
      <c r="L16" s="267"/>
      <c r="N16" s="269"/>
      <c r="O16" s="269"/>
      <c r="P16" s="269"/>
    </row>
    <row r="17" spans="1:16" s="268" customFormat="1">
      <c r="A17" s="2542">
        <v>2009</v>
      </c>
      <c r="B17" s="2673"/>
      <c r="C17" s="2674"/>
      <c r="D17" s="855">
        <v>22593</v>
      </c>
      <c r="E17" s="855">
        <v>13461</v>
      </c>
      <c r="F17" s="855">
        <v>10990</v>
      </c>
      <c r="G17" s="855">
        <v>13135</v>
      </c>
      <c r="H17" s="855">
        <v>2702</v>
      </c>
      <c r="I17" s="855">
        <v>3209</v>
      </c>
      <c r="J17" s="855">
        <v>1143</v>
      </c>
      <c r="K17" s="855">
        <v>1501</v>
      </c>
      <c r="L17" s="267"/>
      <c r="N17" s="269"/>
      <c r="O17" s="269"/>
      <c r="P17" s="269"/>
    </row>
    <row r="18" spans="1:16" s="268" customFormat="1">
      <c r="A18" s="2529">
        <v>2010</v>
      </c>
      <c r="B18" s="2669"/>
      <c r="C18" s="2670"/>
      <c r="D18" s="266">
        <v>23006</v>
      </c>
      <c r="E18" s="266">
        <v>14001</v>
      </c>
      <c r="F18" s="266">
        <v>11410</v>
      </c>
      <c r="G18" s="266">
        <v>13355</v>
      </c>
      <c r="H18" s="266">
        <v>2452</v>
      </c>
      <c r="I18" s="266">
        <v>3051</v>
      </c>
      <c r="J18" s="266">
        <v>1262</v>
      </c>
      <c r="K18" s="266">
        <v>1567</v>
      </c>
      <c r="L18" s="267"/>
      <c r="N18" s="269"/>
      <c r="O18" s="269"/>
      <c r="P18" s="269"/>
    </row>
    <row r="19" spans="1:16" s="268" customFormat="1" ht="12.75" customHeight="1">
      <c r="A19" s="2542">
        <v>2011</v>
      </c>
      <c r="B19" s="2673"/>
      <c r="C19" s="2674"/>
      <c r="D19" s="855">
        <v>24988</v>
      </c>
      <c r="E19" s="855">
        <v>14401</v>
      </c>
      <c r="F19" s="855">
        <v>11650</v>
      </c>
      <c r="G19" s="855">
        <v>14459</v>
      </c>
      <c r="H19" s="855">
        <v>3519</v>
      </c>
      <c r="I19" s="855">
        <v>3367</v>
      </c>
      <c r="J19" s="855">
        <v>1573</v>
      </c>
      <c r="K19" s="855">
        <v>1419</v>
      </c>
      <c r="L19" s="269"/>
      <c r="N19" s="269"/>
      <c r="O19" s="269"/>
      <c r="P19" s="269"/>
    </row>
    <row r="20" spans="1:16" s="268" customFormat="1">
      <c r="A20" s="2529">
        <v>2012</v>
      </c>
      <c r="B20" s="2669"/>
      <c r="C20" s="2670"/>
      <c r="D20" s="266">
        <v>25112</v>
      </c>
      <c r="E20" s="266">
        <v>13892</v>
      </c>
      <c r="F20" s="266">
        <v>10908</v>
      </c>
      <c r="G20" s="266">
        <v>14734</v>
      </c>
      <c r="H20" s="266">
        <v>4713</v>
      </c>
      <c r="I20" s="266">
        <v>3142</v>
      </c>
      <c r="J20" s="266">
        <v>1819</v>
      </c>
      <c r="K20" s="266">
        <v>1433</v>
      </c>
      <c r="L20" s="269"/>
      <c r="N20" s="269"/>
      <c r="O20" s="269"/>
      <c r="P20" s="269"/>
    </row>
    <row r="21" spans="1:16" s="268" customFormat="1">
      <c r="A21" s="2542">
        <v>2013</v>
      </c>
      <c r="B21" s="2673"/>
      <c r="C21" s="2674"/>
      <c r="D21" s="855">
        <v>26799</v>
      </c>
      <c r="E21" s="855">
        <v>14001</v>
      </c>
      <c r="F21" s="855">
        <v>10761</v>
      </c>
      <c r="G21" s="855">
        <v>15997</v>
      </c>
      <c r="H21" s="855">
        <v>6527</v>
      </c>
      <c r="I21" s="855">
        <v>3568</v>
      </c>
      <c r="J21" s="855">
        <v>2521</v>
      </c>
      <c r="K21" s="855">
        <v>1674</v>
      </c>
      <c r="L21" s="269"/>
      <c r="O21" s="269"/>
      <c r="P21" s="269"/>
    </row>
    <row r="22" spans="1:16" s="268" customFormat="1" ht="14.25" customHeight="1">
      <c r="A22" s="2529">
        <v>2014</v>
      </c>
      <c r="B22" s="2669"/>
      <c r="C22" s="2670"/>
      <c r="D22" s="266">
        <v>28812</v>
      </c>
      <c r="E22" s="266">
        <v>15629</v>
      </c>
      <c r="F22" s="266">
        <v>12298</v>
      </c>
      <c r="G22" s="266">
        <v>18420</v>
      </c>
      <c r="H22" s="266">
        <v>8160</v>
      </c>
      <c r="I22" s="266">
        <v>3880</v>
      </c>
      <c r="J22" s="266">
        <v>3020</v>
      </c>
      <c r="K22" s="266">
        <v>3465</v>
      </c>
      <c r="L22" s="269"/>
      <c r="O22" s="269"/>
      <c r="P22" s="269"/>
    </row>
    <row r="23" spans="1:16" s="268" customFormat="1">
      <c r="A23" s="2542">
        <v>2015</v>
      </c>
      <c r="B23" s="2673"/>
      <c r="C23" s="2674"/>
      <c r="D23" s="855">
        <v>32957</v>
      </c>
      <c r="E23" s="855">
        <v>18489</v>
      </c>
      <c r="F23" s="855">
        <v>15046</v>
      </c>
      <c r="G23" s="855">
        <v>21671</v>
      </c>
      <c r="H23" s="855">
        <v>9881</v>
      </c>
      <c r="I23" s="855">
        <v>4885</v>
      </c>
      <c r="J23" s="855">
        <v>3971</v>
      </c>
      <c r="K23" s="855">
        <v>6560</v>
      </c>
      <c r="L23" s="269"/>
      <c r="O23" s="269"/>
      <c r="P23" s="269"/>
    </row>
    <row r="24" spans="1:16" s="268" customFormat="1" ht="14.25" customHeight="1">
      <c r="A24" s="2529">
        <v>2016</v>
      </c>
      <c r="B24" s="2669"/>
      <c r="C24" s="2670"/>
      <c r="D24" s="266">
        <v>41558</v>
      </c>
      <c r="E24" s="266">
        <v>26054</v>
      </c>
      <c r="F24" s="266">
        <v>22326</v>
      </c>
      <c r="G24" s="266">
        <v>28498</v>
      </c>
      <c r="H24" s="266">
        <v>11754</v>
      </c>
      <c r="I24" s="266">
        <v>7493</v>
      </c>
      <c r="J24" s="266">
        <v>5348</v>
      </c>
      <c r="K24" s="266">
        <v>13835</v>
      </c>
      <c r="L24" s="269"/>
      <c r="O24" s="269"/>
      <c r="P24" s="269"/>
    </row>
    <row r="25" spans="1:16" s="268" customFormat="1">
      <c r="A25" s="2542">
        <v>2017</v>
      </c>
      <c r="B25" s="2673"/>
      <c r="C25" s="2674"/>
      <c r="D25" s="855">
        <v>46552</v>
      </c>
      <c r="E25" s="855">
        <v>31348</v>
      </c>
      <c r="F25" s="855">
        <v>27766</v>
      </c>
      <c r="G25" s="855">
        <v>32337</v>
      </c>
      <c r="H25" s="855">
        <v>11598</v>
      </c>
      <c r="I25" s="855">
        <v>10021</v>
      </c>
      <c r="J25" s="855">
        <v>7240</v>
      </c>
      <c r="K25" s="855">
        <v>20524</v>
      </c>
      <c r="L25" s="269"/>
      <c r="O25" s="269"/>
      <c r="P25" s="269"/>
    </row>
    <row r="26" spans="1:16" s="268" customFormat="1" ht="14.25" customHeight="1">
      <c r="A26" s="2529">
        <v>2018</v>
      </c>
      <c r="B26" s="2669"/>
      <c r="C26" s="2670"/>
      <c r="D26" s="266">
        <v>44941</v>
      </c>
      <c r="E26" s="266">
        <v>31347</v>
      </c>
      <c r="F26" s="266">
        <v>28403</v>
      </c>
      <c r="G26" s="266">
        <v>32078</v>
      </c>
      <c r="H26" s="266">
        <v>11295</v>
      </c>
      <c r="I26" s="266">
        <v>10438</v>
      </c>
      <c r="J26" s="266">
        <v>8901</v>
      </c>
      <c r="K26" s="266">
        <v>22528</v>
      </c>
      <c r="O26" s="269"/>
      <c r="P26" s="269"/>
    </row>
    <row r="27" spans="1:16" s="268" customFormat="1">
      <c r="A27" s="2675"/>
      <c r="B27" s="2676"/>
      <c r="C27" s="2677"/>
      <c r="D27" s="2671" t="s">
        <v>1027</v>
      </c>
      <c r="E27" s="2672"/>
      <c r="F27" s="2672"/>
      <c r="G27" s="2672"/>
      <c r="H27" s="2672"/>
      <c r="I27" s="2672"/>
      <c r="J27" s="2672"/>
      <c r="K27" s="2672"/>
    </row>
    <row r="28" spans="1:16" s="268" customFormat="1">
      <c r="A28" s="2542">
        <v>1999</v>
      </c>
      <c r="B28" s="2673"/>
      <c r="C28" s="2674"/>
      <c r="D28" s="524">
        <v>8.1999999999999993</v>
      </c>
      <c r="E28" s="524">
        <v>4.8</v>
      </c>
      <c r="F28" s="524">
        <v>3.5</v>
      </c>
      <c r="G28" s="524">
        <v>4.3</v>
      </c>
      <c r="H28" s="524">
        <v>1.2</v>
      </c>
      <c r="I28" s="524">
        <v>2.1</v>
      </c>
      <c r="J28" s="524">
        <v>0.3</v>
      </c>
      <c r="K28" s="524">
        <v>0.3</v>
      </c>
    </row>
    <row r="29" spans="1:16" s="268" customFormat="1">
      <c r="A29" s="2529">
        <v>2000</v>
      </c>
      <c r="B29" s="2669"/>
      <c r="C29" s="2670"/>
      <c r="D29" s="245">
        <v>8.3000000000000007</v>
      </c>
      <c r="E29" s="245">
        <v>4.8</v>
      </c>
      <c r="F29" s="245">
        <v>3.6</v>
      </c>
      <c r="G29" s="245">
        <v>4.4000000000000004</v>
      </c>
      <c r="H29" s="245">
        <v>1.1000000000000001</v>
      </c>
      <c r="I29" s="245">
        <v>1.9</v>
      </c>
      <c r="J29" s="245">
        <v>0.3</v>
      </c>
      <c r="K29" s="245">
        <v>0.3</v>
      </c>
    </row>
    <row r="30" spans="1:16" s="268" customFormat="1">
      <c r="A30" s="2542">
        <v>2001</v>
      </c>
      <c r="B30" s="2673"/>
      <c r="C30" s="2674"/>
      <c r="D30" s="524">
        <v>9</v>
      </c>
      <c r="E30" s="524">
        <v>5.2</v>
      </c>
      <c r="F30" s="524">
        <v>4</v>
      </c>
      <c r="G30" s="524">
        <v>4.8</v>
      </c>
      <c r="H30" s="524">
        <v>1</v>
      </c>
      <c r="I30" s="524">
        <v>2</v>
      </c>
      <c r="J30" s="524">
        <v>0.3</v>
      </c>
      <c r="K30" s="524">
        <v>0.4</v>
      </c>
    </row>
    <row r="31" spans="1:16" s="268" customFormat="1">
      <c r="A31" s="2529">
        <v>2002</v>
      </c>
      <c r="B31" s="2669"/>
      <c r="C31" s="2670"/>
      <c r="D31" s="245">
        <v>10.6</v>
      </c>
      <c r="E31" s="245">
        <v>6.1</v>
      </c>
      <c r="F31" s="245">
        <v>4.8</v>
      </c>
      <c r="G31" s="245">
        <v>5.7</v>
      </c>
      <c r="H31" s="245">
        <v>1.2</v>
      </c>
      <c r="I31" s="245">
        <v>2.4</v>
      </c>
      <c r="J31" s="245">
        <v>0.5</v>
      </c>
      <c r="K31" s="245">
        <v>0.5</v>
      </c>
    </row>
    <row r="32" spans="1:16" s="268" customFormat="1">
      <c r="A32" s="2542">
        <v>2003</v>
      </c>
      <c r="B32" s="2673"/>
      <c r="C32" s="2674"/>
      <c r="D32" s="524">
        <v>11.5</v>
      </c>
      <c r="E32" s="524">
        <v>6.6</v>
      </c>
      <c r="F32" s="524">
        <v>5.2</v>
      </c>
      <c r="G32" s="524">
        <v>6.1</v>
      </c>
      <c r="H32" s="524">
        <v>1.2</v>
      </c>
      <c r="I32" s="524">
        <v>2.7</v>
      </c>
      <c r="J32" s="524">
        <v>0.6</v>
      </c>
      <c r="K32" s="524">
        <v>0.5</v>
      </c>
    </row>
    <row r="33" spans="1:14" s="268" customFormat="1">
      <c r="A33" s="2529">
        <v>2004</v>
      </c>
      <c r="B33" s="2669"/>
      <c r="C33" s="2670"/>
      <c r="D33" s="245">
        <v>11.8</v>
      </c>
      <c r="E33" s="245">
        <v>6.7</v>
      </c>
      <c r="F33" s="245">
        <v>5.4</v>
      </c>
      <c r="G33" s="245">
        <v>6.3</v>
      </c>
      <c r="H33" s="245">
        <v>1.1000000000000001</v>
      </c>
      <c r="I33" s="245">
        <v>2.8</v>
      </c>
      <c r="J33" s="245">
        <v>0.6</v>
      </c>
      <c r="K33" s="245">
        <v>0.6</v>
      </c>
    </row>
    <row r="34" spans="1:14" s="268" customFormat="1">
      <c r="A34" s="2542">
        <v>2005</v>
      </c>
      <c r="B34" s="2673"/>
      <c r="C34" s="2674"/>
      <c r="D34" s="524">
        <v>12.8</v>
      </c>
      <c r="E34" s="524">
        <v>7.2</v>
      </c>
      <c r="F34" s="524">
        <v>5.8</v>
      </c>
      <c r="G34" s="524">
        <v>6.6</v>
      </c>
      <c r="H34" s="524">
        <v>1.1000000000000001</v>
      </c>
      <c r="I34" s="524">
        <v>3.1</v>
      </c>
      <c r="J34" s="524">
        <v>0.8</v>
      </c>
      <c r="K34" s="524">
        <v>0.6</v>
      </c>
    </row>
    <row r="35" spans="1:14" s="268" customFormat="1">
      <c r="A35" s="2529">
        <v>2006</v>
      </c>
      <c r="B35" s="2669"/>
      <c r="C35" s="2670"/>
      <c r="D35" s="245">
        <v>14.8</v>
      </c>
      <c r="E35" s="245">
        <v>8.4</v>
      </c>
      <c r="F35" s="245">
        <v>7</v>
      </c>
      <c r="G35" s="245">
        <v>7.8</v>
      </c>
      <c r="H35" s="245">
        <v>1.2</v>
      </c>
      <c r="I35" s="245">
        <v>3.8</v>
      </c>
      <c r="J35" s="245">
        <v>0.7</v>
      </c>
      <c r="K35" s="245">
        <v>1.1000000000000001</v>
      </c>
    </row>
    <row r="36" spans="1:14" s="270" customFormat="1">
      <c r="A36" s="2542">
        <v>2007</v>
      </c>
      <c r="B36" s="2673"/>
      <c r="C36" s="2674"/>
      <c r="D36" s="524">
        <v>14.9</v>
      </c>
      <c r="E36" s="524">
        <v>8.5</v>
      </c>
      <c r="F36" s="524">
        <v>6.9</v>
      </c>
      <c r="G36" s="524">
        <v>8</v>
      </c>
      <c r="H36" s="524">
        <v>1.4</v>
      </c>
      <c r="I36" s="524">
        <v>3.2</v>
      </c>
      <c r="J36" s="524">
        <v>0.7</v>
      </c>
      <c r="K36" s="524">
        <v>0.8</v>
      </c>
      <c r="L36" s="268"/>
      <c r="M36" s="268"/>
      <c r="N36" s="268"/>
    </row>
    <row r="37" spans="1:14" s="270" customFormat="1">
      <c r="A37" s="2529">
        <v>2008</v>
      </c>
      <c r="B37" s="2669"/>
      <c r="C37" s="2670"/>
      <c r="D37" s="245">
        <v>14.9</v>
      </c>
      <c r="E37" s="245">
        <v>8.8000000000000007</v>
      </c>
      <c r="F37" s="245">
        <v>7.1</v>
      </c>
      <c r="G37" s="245">
        <v>8.4</v>
      </c>
      <c r="H37" s="245">
        <v>1.6</v>
      </c>
      <c r="I37" s="245">
        <v>2.5</v>
      </c>
      <c r="J37" s="245">
        <v>0.6</v>
      </c>
      <c r="K37" s="245">
        <v>0.8</v>
      </c>
      <c r="L37" s="268"/>
      <c r="M37" s="268"/>
      <c r="N37" s="268"/>
    </row>
    <row r="38" spans="1:14" s="270" customFormat="1">
      <c r="A38" s="2542">
        <v>2009</v>
      </c>
      <c r="B38" s="2673"/>
      <c r="C38" s="2674"/>
      <c r="D38" s="524">
        <v>14.8</v>
      </c>
      <c r="E38" s="524">
        <v>8.8000000000000007</v>
      </c>
      <c r="F38" s="524">
        <v>7.2</v>
      </c>
      <c r="G38" s="524">
        <v>8.6999999999999993</v>
      </c>
      <c r="H38" s="524">
        <v>1.8</v>
      </c>
      <c r="I38" s="524">
        <v>2.1</v>
      </c>
      <c r="J38" s="524">
        <v>0.8</v>
      </c>
      <c r="K38" s="524">
        <v>1</v>
      </c>
      <c r="L38" s="268"/>
      <c r="M38" s="268"/>
      <c r="N38" s="268"/>
    </row>
    <row r="39" spans="1:14" s="270" customFormat="1">
      <c r="A39" s="2529">
        <v>2010</v>
      </c>
      <c r="B39" s="2669"/>
      <c r="C39" s="2670"/>
      <c r="D39" s="245">
        <v>15</v>
      </c>
      <c r="E39" s="245">
        <v>9.1</v>
      </c>
      <c r="F39" s="245">
        <v>7.5</v>
      </c>
      <c r="G39" s="245">
        <v>8.6999999999999993</v>
      </c>
      <c r="H39" s="245">
        <v>1.6</v>
      </c>
      <c r="I39" s="245">
        <v>2</v>
      </c>
      <c r="J39" s="245">
        <v>0.8</v>
      </c>
      <c r="K39" s="245">
        <v>1</v>
      </c>
      <c r="L39" s="268"/>
      <c r="M39" s="268"/>
      <c r="N39" s="268"/>
    </row>
    <row r="40" spans="1:14" s="270" customFormat="1">
      <c r="A40" s="2542">
        <v>2011</v>
      </c>
      <c r="B40" s="2673"/>
      <c r="C40" s="2674"/>
      <c r="D40" s="524">
        <v>16.100000000000001</v>
      </c>
      <c r="E40" s="524">
        <v>9.3000000000000007</v>
      </c>
      <c r="F40" s="524">
        <v>7.5</v>
      </c>
      <c r="G40" s="524">
        <v>9.4</v>
      </c>
      <c r="H40" s="524">
        <v>2.2999999999999998</v>
      </c>
      <c r="I40" s="524">
        <v>2.2000000000000002</v>
      </c>
      <c r="J40" s="524">
        <v>1</v>
      </c>
      <c r="K40" s="524">
        <v>0.9</v>
      </c>
    </row>
    <row r="41" spans="1:14" s="268" customFormat="1">
      <c r="A41" s="2529">
        <v>2012</v>
      </c>
      <c r="B41" s="2669"/>
      <c r="C41" s="2670"/>
      <c r="D41" s="245">
        <v>16.100000000000001</v>
      </c>
      <c r="E41" s="245">
        <v>8.9</v>
      </c>
      <c r="F41" s="245">
        <v>7</v>
      </c>
      <c r="G41" s="245">
        <v>9.5</v>
      </c>
      <c r="H41" s="245">
        <v>3.1</v>
      </c>
      <c r="I41" s="245">
        <v>2</v>
      </c>
      <c r="J41" s="245">
        <v>1.2</v>
      </c>
      <c r="K41" s="245">
        <v>0.9</v>
      </c>
      <c r="L41" s="270"/>
      <c r="M41" s="270"/>
      <c r="N41" s="270"/>
    </row>
    <row r="42" spans="1:14" s="268" customFormat="1" ht="12.75" customHeight="1">
      <c r="A42" s="2542">
        <v>2013</v>
      </c>
      <c r="B42" s="2673"/>
      <c r="C42" s="2674"/>
      <c r="D42" s="524">
        <v>17</v>
      </c>
      <c r="E42" s="524">
        <v>8.9</v>
      </c>
      <c r="F42" s="524">
        <v>6.8</v>
      </c>
      <c r="G42" s="524">
        <v>10.199999999999999</v>
      </c>
      <c r="H42" s="524">
        <v>4.2</v>
      </c>
      <c r="I42" s="524">
        <v>2.2999999999999998</v>
      </c>
      <c r="J42" s="524">
        <v>1.6</v>
      </c>
      <c r="K42" s="524">
        <v>1.1000000000000001</v>
      </c>
    </row>
    <row r="43" spans="1:14" s="268" customFormat="1">
      <c r="A43" s="2529">
        <v>2014</v>
      </c>
      <c r="B43" s="2669"/>
      <c r="C43" s="2670"/>
      <c r="D43" s="245">
        <v>18.3</v>
      </c>
      <c r="E43" s="245">
        <v>9.9</v>
      </c>
      <c r="F43" s="245">
        <v>7.8</v>
      </c>
      <c r="G43" s="245">
        <v>11.7</v>
      </c>
      <c r="H43" s="245">
        <v>5.2</v>
      </c>
      <c r="I43" s="245">
        <v>2.4</v>
      </c>
      <c r="J43" s="245">
        <v>1.9</v>
      </c>
      <c r="K43" s="245">
        <v>2.2000000000000002</v>
      </c>
    </row>
    <row r="44" spans="1:14" s="268" customFormat="1" ht="12.75" customHeight="1">
      <c r="A44" s="2542">
        <v>2015</v>
      </c>
      <c r="B44" s="2673"/>
      <c r="C44" s="2674"/>
      <c r="D44" s="524">
        <v>20.8</v>
      </c>
      <c r="E44" s="524">
        <v>11.7</v>
      </c>
      <c r="F44" s="524">
        <v>9.5</v>
      </c>
      <c r="G44" s="524">
        <v>13.7</v>
      </c>
      <c r="H44" s="524">
        <v>6.3</v>
      </c>
      <c r="I44" s="524">
        <v>3.1</v>
      </c>
      <c r="J44" s="524">
        <v>2.5</v>
      </c>
      <c r="K44" s="524">
        <v>4.2</v>
      </c>
    </row>
    <row r="45" spans="1:14" s="268" customFormat="1">
      <c r="A45" s="2529">
        <v>2016</v>
      </c>
      <c r="B45" s="2669"/>
      <c r="C45" s="2670"/>
      <c r="D45" s="245">
        <v>26.2</v>
      </c>
      <c r="E45" s="245">
        <v>16.5</v>
      </c>
      <c r="F45" s="245">
        <v>14.2</v>
      </c>
      <c r="G45" s="245">
        <v>18.100000000000001</v>
      </c>
      <c r="H45" s="245">
        <v>7.5</v>
      </c>
      <c r="I45" s="245">
        <v>4.7</v>
      </c>
      <c r="J45" s="245">
        <v>3.4</v>
      </c>
      <c r="K45" s="245">
        <v>8.9</v>
      </c>
    </row>
    <row r="46" spans="1:14" s="268" customFormat="1" ht="12.75" customHeight="1">
      <c r="A46" s="2542">
        <v>2017</v>
      </c>
      <c r="B46" s="2673"/>
      <c r="C46" s="2674"/>
      <c r="D46" s="524">
        <v>29.1</v>
      </c>
      <c r="E46" s="524">
        <v>19.7</v>
      </c>
      <c r="F46" s="524">
        <v>17.5</v>
      </c>
      <c r="G46" s="524">
        <v>20.399999999999999</v>
      </c>
      <c r="H46" s="524">
        <v>7.3</v>
      </c>
      <c r="I46" s="524">
        <v>6.2</v>
      </c>
      <c r="J46" s="524">
        <v>4.5</v>
      </c>
      <c r="K46" s="524">
        <v>13</v>
      </c>
    </row>
    <row r="47" spans="1:14" s="268" customFormat="1">
      <c r="A47" s="2529">
        <v>2018</v>
      </c>
      <c r="B47" s="2669"/>
      <c r="C47" s="2670"/>
      <c r="D47" s="245">
        <v>27.9</v>
      </c>
      <c r="E47" s="245">
        <v>19.600000000000001</v>
      </c>
      <c r="F47" s="245">
        <v>17.8</v>
      </c>
      <c r="G47" s="245">
        <v>20.100000000000001</v>
      </c>
      <c r="H47" s="245">
        <v>7.1</v>
      </c>
      <c r="I47" s="245">
        <v>6.4</v>
      </c>
      <c r="J47" s="245">
        <v>5.5</v>
      </c>
      <c r="K47" s="245">
        <v>14.2</v>
      </c>
    </row>
    <row r="48" spans="1:14" s="268" customFormat="1" ht="12.6" customHeight="1">
      <c r="A48" s="2705" t="s">
        <v>852</v>
      </c>
      <c r="B48" s="2705"/>
      <c r="C48" s="2705"/>
      <c r="D48" s="2705"/>
      <c r="E48" s="2705"/>
      <c r="F48" s="2705"/>
      <c r="G48" s="2705"/>
      <c r="H48" s="2705"/>
      <c r="I48" s="2705"/>
      <c r="J48" s="2705"/>
      <c r="K48" s="2705"/>
    </row>
    <row r="49" spans="1:14" s="268" customFormat="1">
      <c r="A49" s="2512" t="s">
        <v>717</v>
      </c>
      <c r="B49" s="2513"/>
      <c r="C49" s="2513"/>
      <c r="D49" s="2513"/>
      <c r="E49" s="2513"/>
      <c r="F49" s="2513"/>
      <c r="G49" s="2513"/>
      <c r="H49" s="2513"/>
      <c r="I49" s="2513"/>
      <c r="J49" s="2513"/>
      <c r="K49" s="2513"/>
    </row>
    <row r="50" spans="1:14" s="268" customFormat="1" ht="24" customHeight="1">
      <c r="A50" s="2680" t="s">
        <v>1413</v>
      </c>
      <c r="B50" s="2680"/>
      <c r="C50" s="2680"/>
      <c r="D50" s="2680"/>
      <c r="E50" s="2680"/>
      <c r="F50" s="2680"/>
      <c r="G50" s="2680"/>
      <c r="H50" s="2680"/>
      <c r="I50" s="2680"/>
      <c r="J50" s="2680"/>
      <c r="K50" s="2680"/>
    </row>
    <row r="51" spans="1:14" s="268" customFormat="1" ht="12.75" customHeight="1">
      <c r="A51" s="2678" t="s">
        <v>1184</v>
      </c>
      <c r="B51" s="2678"/>
      <c r="C51" s="2678"/>
      <c r="D51" s="2678"/>
      <c r="E51" s="2678"/>
      <c r="F51" s="2678"/>
      <c r="G51" s="2678"/>
      <c r="H51" s="2678"/>
      <c r="I51" s="2678"/>
      <c r="J51" s="2678"/>
      <c r="K51" s="2678"/>
    </row>
    <row r="52" spans="1:14" s="268" customFormat="1" ht="12.75" customHeight="1">
      <c r="A52" s="2681" t="s">
        <v>1334</v>
      </c>
      <c r="B52" s="2678"/>
      <c r="C52" s="2678"/>
      <c r="D52" s="2678"/>
      <c r="E52" s="2678"/>
      <c r="F52" s="2678"/>
      <c r="G52" s="2678"/>
      <c r="H52" s="2678"/>
      <c r="I52" s="2678"/>
      <c r="J52" s="2678"/>
      <c r="K52" s="2678"/>
      <c r="L52" s="214"/>
    </row>
    <row r="53" spans="1:14" s="268" customFormat="1">
      <c r="A53" s="2678" t="s">
        <v>1119</v>
      </c>
      <c r="B53" s="2678"/>
      <c r="C53" s="2678"/>
      <c r="D53" s="2678"/>
      <c r="E53" s="2678"/>
      <c r="F53" s="2678"/>
      <c r="G53" s="2678"/>
      <c r="H53" s="2678"/>
      <c r="I53" s="2678"/>
      <c r="J53" s="2678"/>
      <c r="K53" s="2678"/>
      <c r="L53" s="214"/>
    </row>
    <row r="54" spans="1:14" s="268" customFormat="1">
      <c r="A54" s="2678" t="s">
        <v>1120</v>
      </c>
      <c r="B54" s="2678"/>
      <c r="C54" s="2678"/>
      <c r="D54" s="2678"/>
      <c r="E54" s="2678"/>
      <c r="F54" s="2678"/>
      <c r="G54" s="2678"/>
      <c r="H54" s="2678"/>
      <c r="I54" s="2678"/>
      <c r="J54" s="2678"/>
      <c r="K54" s="2678"/>
      <c r="L54" s="214"/>
    </row>
    <row r="55" spans="1:14" s="268" customFormat="1" ht="12.75" customHeight="1">
      <c r="A55" s="2681" t="s">
        <v>1328</v>
      </c>
      <c r="B55" s="2678"/>
      <c r="C55" s="2678"/>
      <c r="D55" s="2678"/>
      <c r="E55" s="2678"/>
      <c r="F55" s="2678"/>
      <c r="G55" s="2678"/>
      <c r="H55" s="2678"/>
      <c r="I55" s="2678"/>
      <c r="J55" s="2678"/>
      <c r="K55" s="2678"/>
      <c r="L55" s="214"/>
    </row>
    <row r="56" spans="1:14" s="32" customFormat="1" ht="23.25" customHeight="1">
      <c r="A56" s="2681" t="s">
        <v>1411</v>
      </c>
      <c r="B56" s="2678"/>
      <c r="C56" s="2678"/>
      <c r="D56" s="2678"/>
      <c r="E56" s="2678"/>
      <c r="F56" s="2678"/>
      <c r="G56" s="2678"/>
      <c r="H56" s="2678"/>
      <c r="I56" s="2678"/>
      <c r="J56" s="2678"/>
      <c r="K56" s="2337"/>
      <c r="L56" s="214"/>
      <c r="M56" s="268"/>
      <c r="N56" s="268"/>
    </row>
    <row r="57" spans="1:14" s="32" customFormat="1" ht="33.950000000000003" customHeight="1">
      <c r="A57" s="2704" t="s">
        <v>505</v>
      </c>
      <c r="B57" s="2704"/>
      <c r="C57" s="2262" t="s">
        <v>2123</v>
      </c>
      <c r="D57" s="2699"/>
      <c r="E57" s="2699"/>
      <c r="F57" s="2699"/>
      <c r="G57" s="2699"/>
      <c r="H57" s="2699"/>
      <c r="I57" s="2699"/>
      <c r="J57" s="2699"/>
      <c r="K57" s="2699"/>
      <c r="L57" s="214"/>
      <c r="M57" s="268"/>
      <c r="N57" s="268"/>
    </row>
    <row r="58" spans="1:14" ht="12" customHeight="1">
      <c r="C58" s="2502"/>
      <c r="D58" s="2502"/>
      <c r="E58" s="2502"/>
      <c r="F58" s="2502"/>
      <c r="G58" s="2502"/>
      <c r="H58" s="2502"/>
      <c r="I58" s="2502"/>
      <c r="J58" s="2502"/>
      <c r="K58" s="2502"/>
      <c r="M58" s="268"/>
      <c r="N58" s="268"/>
    </row>
    <row r="59" spans="1:14" ht="12" customHeight="1">
      <c r="C59" s="1636"/>
      <c r="D59" s="1636"/>
      <c r="E59" s="1636"/>
      <c r="F59" s="1636"/>
      <c r="G59" s="1636"/>
      <c r="H59" s="1636"/>
      <c r="I59" s="1636"/>
      <c r="J59" s="1636"/>
      <c r="K59" s="1636"/>
      <c r="M59" s="268"/>
      <c r="N59" s="268"/>
    </row>
    <row r="60" spans="1:14" ht="12" customHeight="1">
      <c r="L60" s="32"/>
      <c r="M60" s="32"/>
      <c r="N60" s="32"/>
    </row>
    <row r="61" spans="1:14" ht="12" customHeight="1">
      <c r="L61" s="32"/>
      <c r="M61" s="32"/>
      <c r="N61" s="32"/>
    </row>
    <row r="62" spans="1:14" ht="12" customHeight="1"/>
    <row r="63" spans="1:14" ht="30.75" customHeight="1"/>
    <row r="64" spans="1:14" ht="12" customHeight="1"/>
    <row r="65" ht="12" customHeight="1"/>
    <row r="66" ht="10.9" customHeight="1"/>
    <row r="67" ht="12" customHeight="1"/>
    <row r="68" ht="12" customHeight="1"/>
    <row r="69" ht="12" customHeight="1"/>
    <row r="70" ht="12" customHeight="1"/>
    <row r="71" ht="12" customHeight="1"/>
    <row r="72" ht="12" customHeight="1"/>
  </sheetData>
  <mergeCells count="65">
    <mergeCell ref="C58:K58"/>
    <mergeCell ref="A53:K53"/>
    <mergeCell ref="A54:K54"/>
    <mergeCell ref="A55:K55"/>
    <mergeCell ref="A56:K56"/>
    <mergeCell ref="A57:B57"/>
    <mergeCell ref="C57:K57"/>
    <mergeCell ref="A52:K52"/>
    <mergeCell ref="A41:C41"/>
    <mergeCell ref="A42:C42"/>
    <mergeCell ref="A43:C43"/>
    <mergeCell ref="A44:C44"/>
    <mergeCell ref="A45:C45"/>
    <mergeCell ref="A46:C46"/>
    <mergeCell ref="A47:C47"/>
    <mergeCell ref="A48:K48"/>
    <mergeCell ref="A49:K49"/>
    <mergeCell ref="A50:K50"/>
    <mergeCell ref="A51:K51"/>
    <mergeCell ref="D27:K27"/>
    <mergeCell ref="A40:C40"/>
    <mergeCell ref="A29:C29"/>
    <mergeCell ref="A30:C30"/>
    <mergeCell ref="A31:C31"/>
    <mergeCell ref="A32:C32"/>
    <mergeCell ref="A33:C33"/>
    <mergeCell ref="A34:C34"/>
    <mergeCell ref="A35:C35"/>
    <mergeCell ref="A36:C36"/>
    <mergeCell ref="A37:C37"/>
    <mergeCell ref="A38:C38"/>
    <mergeCell ref="A39:C39"/>
    <mergeCell ref="A28:C28"/>
    <mergeCell ref="A18:C18"/>
    <mergeCell ref="A19:C19"/>
    <mergeCell ref="A20:C20"/>
    <mergeCell ref="A21:C21"/>
    <mergeCell ref="A22:C22"/>
    <mergeCell ref="A23:C23"/>
    <mergeCell ref="A24:C24"/>
    <mergeCell ref="A25:C25"/>
    <mergeCell ref="A26:C26"/>
    <mergeCell ref="A27:C27"/>
    <mergeCell ref="A17:C17"/>
    <mergeCell ref="D6:K6"/>
    <mergeCell ref="A7:C7"/>
    <mergeCell ref="A8:C8"/>
    <mergeCell ref="A9:C9"/>
    <mergeCell ref="A10:C10"/>
    <mergeCell ref="A11:C11"/>
    <mergeCell ref="A12:C12"/>
    <mergeCell ref="A13:C13"/>
    <mergeCell ref="A14:C14"/>
    <mergeCell ref="A15:C15"/>
    <mergeCell ref="A16:C16"/>
    <mergeCell ref="A1:K2"/>
    <mergeCell ref="A3:C5"/>
    <mergeCell ref="D3:K3"/>
    <mergeCell ref="D4:D5"/>
    <mergeCell ref="E4:F4"/>
    <mergeCell ref="G4:G5"/>
    <mergeCell ref="H4:H5"/>
    <mergeCell ref="I4:I5"/>
    <mergeCell ref="J4:J5"/>
    <mergeCell ref="K4:K5"/>
  </mergeCells>
  <printOptions horizontalCentered="1" verticalCentered="1"/>
  <pageMargins left="0.75" right="0.75" top="1" bottom="1" header="0.5" footer="0.5"/>
  <pageSetup scale="97"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2">
    <tabColor rgb="FFFFFF66"/>
    <pageSetUpPr fitToPage="1"/>
  </sheetPr>
  <dimension ref="A1:O72"/>
  <sheetViews>
    <sheetView showGridLines="0" zoomScaleNormal="100" workbookViewId="0">
      <selection sqref="A1:K2"/>
    </sheetView>
  </sheetViews>
  <sheetFormatPr defaultColWidth="9.140625" defaultRowHeight="12.75"/>
  <cols>
    <col min="1" max="1" width="4.5703125" style="214" customWidth="1"/>
    <col min="2" max="2" width="1.5703125" style="214" customWidth="1"/>
    <col min="3" max="3" width="4" style="226" customWidth="1"/>
    <col min="4" max="11" width="12.7109375" style="214" customWidth="1"/>
    <col min="12" max="12" width="11.5703125" style="214" bestFit="1" customWidth="1"/>
    <col min="13" max="13" width="9.140625" style="214"/>
    <col min="14" max="14" width="10.5703125" style="214" bestFit="1" customWidth="1"/>
    <col min="15" max="16384" width="9.140625" style="214"/>
  </cols>
  <sheetData>
    <row r="1" spans="1:15" ht="12.75" customHeight="1">
      <c r="A1" s="2654" t="s">
        <v>2124</v>
      </c>
      <c r="B1" s="2682"/>
      <c r="C1" s="2682"/>
      <c r="D1" s="2682"/>
      <c r="E1" s="2682"/>
      <c r="F1" s="2682"/>
      <c r="G1" s="2682"/>
      <c r="H1" s="2682"/>
      <c r="I1" s="2682"/>
      <c r="J1" s="2682"/>
      <c r="K1" s="2682"/>
    </row>
    <row r="2" spans="1:15" ht="24.75" customHeight="1">
      <c r="A2" s="2683"/>
      <c r="B2" s="2683"/>
      <c r="C2" s="2683"/>
      <c r="D2" s="2683"/>
      <c r="E2" s="2683"/>
      <c r="F2" s="2683"/>
      <c r="G2" s="2683"/>
      <c r="H2" s="2683"/>
      <c r="I2" s="2683"/>
      <c r="J2" s="2683"/>
      <c r="K2" s="2683"/>
    </row>
    <row r="3" spans="1:15" ht="18" customHeight="1">
      <c r="A3" s="2655" t="s">
        <v>32</v>
      </c>
      <c r="B3" s="2655"/>
      <c r="C3" s="2656"/>
      <c r="D3" s="2661" t="s">
        <v>1321</v>
      </c>
      <c r="E3" s="2541"/>
      <c r="F3" s="2541"/>
      <c r="G3" s="2541"/>
      <c r="H3" s="2541"/>
      <c r="I3" s="2541"/>
      <c r="J3" s="2541"/>
      <c r="K3" s="2541"/>
      <c r="L3" s="1642"/>
      <c r="M3" s="1642"/>
    </row>
    <row r="4" spans="1:15" ht="18" customHeight="1">
      <c r="A4" s="2657"/>
      <c r="B4" s="2657"/>
      <c r="C4" s="2658"/>
      <c r="D4" s="2662" t="s">
        <v>520</v>
      </c>
      <c r="E4" s="2664" t="s">
        <v>1153</v>
      </c>
      <c r="F4" s="2665"/>
      <c r="G4" s="2666" t="s">
        <v>1124</v>
      </c>
      <c r="H4" s="2666" t="s">
        <v>850</v>
      </c>
      <c r="I4" s="2666" t="s">
        <v>851</v>
      </c>
      <c r="J4" s="2666" t="s">
        <v>1288</v>
      </c>
      <c r="K4" s="2666" t="s">
        <v>1361</v>
      </c>
      <c r="L4" s="1642"/>
      <c r="M4" s="1642"/>
    </row>
    <row r="5" spans="1:15" ht="27" customHeight="1">
      <c r="A5" s="2659"/>
      <c r="B5" s="2659"/>
      <c r="C5" s="2660"/>
      <c r="D5" s="2663"/>
      <c r="E5" s="1633" t="s">
        <v>804</v>
      </c>
      <c r="F5" s="1633" t="s">
        <v>1118</v>
      </c>
      <c r="G5" s="2667"/>
      <c r="H5" s="2667"/>
      <c r="I5" s="2668"/>
      <c r="J5" s="2668"/>
      <c r="K5" s="2668"/>
      <c r="L5" s="1642"/>
      <c r="M5" s="1642"/>
    </row>
    <row r="6" spans="1:15">
      <c r="A6" s="1887"/>
      <c r="B6" s="1888"/>
      <c r="C6" s="1888"/>
      <c r="D6" s="2671" t="s">
        <v>718</v>
      </c>
      <c r="E6" s="2672"/>
      <c r="F6" s="2672"/>
      <c r="G6" s="2672"/>
      <c r="H6" s="2672"/>
      <c r="I6" s="2672"/>
      <c r="J6" s="2672"/>
      <c r="K6" s="2672"/>
      <c r="L6" s="1642"/>
      <c r="M6" s="328"/>
      <c r="N6" s="329"/>
    </row>
    <row r="7" spans="1:15">
      <c r="A7" s="2542">
        <v>1999</v>
      </c>
      <c r="B7" s="2673"/>
      <c r="C7" s="2674"/>
      <c r="D7" s="855">
        <v>5591</v>
      </c>
      <c r="E7" s="855">
        <v>3490</v>
      </c>
      <c r="F7" s="855">
        <v>1840</v>
      </c>
      <c r="G7" s="855">
        <v>2057</v>
      </c>
      <c r="H7" s="855">
        <v>306</v>
      </c>
      <c r="I7" s="855">
        <v>850</v>
      </c>
      <c r="J7" s="855">
        <v>158</v>
      </c>
      <c r="K7" s="855">
        <v>330</v>
      </c>
      <c r="M7" s="329"/>
      <c r="N7" s="329"/>
      <c r="O7" s="329"/>
    </row>
    <row r="8" spans="1:15">
      <c r="A8" s="2529">
        <v>2000</v>
      </c>
      <c r="B8" s="2669"/>
      <c r="C8" s="2670"/>
      <c r="D8" s="266">
        <v>5852</v>
      </c>
      <c r="E8" s="266">
        <v>3619</v>
      </c>
      <c r="F8" s="266">
        <v>2062</v>
      </c>
      <c r="G8" s="266">
        <v>2264</v>
      </c>
      <c r="H8" s="266">
        <v>279</v>
      </c>
      <c r="I8" s="266">
        <v>843</v>
      </c>
      <c r="J8" s="266">
        <v>164</v>
      </c>
      <c r="K8" s="266">
        <v>374</v>
      </c>
      <c r="M8" s="329"/>
      <c r="N8" s="329"/>
      <c r="O8" s="329"/>
    </row>
    <row r="9" spans="1:15">
      <c r="A9" s="2542">
        <v>2001</v>
      </c>
      <c r="B9" s="2673"/>
      <c r="C9" s="2674"/>
      <c r="D9" s="855">
        <v>6736</v>
      </c>
      <c r="E9" s="855">
        <v>4252</v>
      </c>
      <c r="F9" s="855">
        <v>2530</v>
      </c>
      <c r="G9" s="855">
        <v>2767</v>
      </c>
      <c r="H9" s="855">
        <v>315</v>
      </c>
      <c r="I9" s="855">
        <v>957</v>
      </c>
      <c r="J9" s="855">
        <v>152</v>
      </c>
      <c r="K9" s="855">
        <v>447</v>
      </c>
      <c r="M9" s="329"/>
      <c r="N9" s="329"/>
      <c r="O9" s="329"/>
    </row>
    <row r="10" spans="1:15">
      <c r="A10" s="2529">
        <v>2002</v>
      </c>
      <c r="B10" s="2669"/>
      <c r="C10" s="2670"/>
      <c r="D10" s="266">
        <v>8490</v>
      </c>
      <c r="E10" s="266">
        <v>5357</v>
      </c>
      <c r="F10" s="266">
        <v>3477</v>
      </c>
      <c r="G10" s="266">
        <v>3760</v>
      </c>
      <c r="H10" s="266">
        <v>360</v>
      </c>
      <c r="I10" s="266">
        <v>1143</v>
      </c>
      <c r="J10" s="266">
        <v>285</v>
      </c>
      <c r="K10" s="266">
        <v>614</v>
      </c>
      <c r="M10" s="329"/>
      <c r="N10" s="329"/>
      <c r="O10" s="329"/>
    </row>
    <row r="11" spans="1:15">
      <c r="A11" s="2542">
        <v>2003</v>
      </c>
      <c r="B11" s="2673"/>
      <c r="C11" s="2674"/>
      <c r="D11" s="855">
        <v>9386</v>
      </c>
      <c r="E11" s="855">
        <v>5756</v>
      </c>
      <c r="F11" s="855">
        <v>3843</v>
      </c>
      <c r="G11" s="855">
        <v>4138</v>
      </c>
      <c r="H11" s="855">
        <v>360</v>
      </c>
      <c r="I11" s="855">
        <v>1322</v>
      </c>
      <c r="J11" s="855">
        <v>353</v>
      </c>
      <c r="K11" s="855">
        <v>643</v>
      </c>
      <c r="M11" s="329"/>
      <c r="N11" s="329"/>
      <c r="O11" s="329"/>
    </row>
    <row r="12" spans="1:15">
      <c r="A12" s="2529">
        <v>2004</v>
      </c>
      <c r="B12" s="2669"/>
      <c r="C12" s="2670"/>
      <c r="D12" s="266">
        <v>10304</v>
      </c>
      <c r="E12" s="266">
        <v>6476</v>
      </c>
      <c r="F12" s="266">
        <v>4367</v>
      </c>
      <c r="G12" s="266">
        <v>4643</v>
      </c>
      <c r="H12" s="266">
        <v>342</v>
      </c>
      <c r="I12" s="266">
        <v>1405</v>
      </c>
      <c r="J12" s="266">
        <v>393</v>
      </c>
      <c r="K12" s="266">
        <v>798</v>
      </c>
      <c r="M12" s="329"/>
      <c r="N12" s="329"/>
      <c r="O12" s="329"/>
    </row>
    <row r="13" spans="1:15" s="268" customFormat="1">
      <c r="A13" s="2542">
        <v>2005</v>
      </c>
      <c r="B13" s="2673"/>
      <c r="C13" s="2674"/>
      <c r="D13" s="855">
        <v>11089</v>
      </c>
      <c r="E13" s="855">
        <v>6889</v>
      </c>
      <c r="F13" s="855">
        <v>4869</v>
      </c>
      <c r="G13" s="855">
        <v>5161</v>
      </c>
      <c r="H13" s="855">
        <v>389</v>
      </c>
      <c r="I13" s="855">
        <v>1620</v>
      </c>
      <c r="J13" s="855">
        <v>438</v>
      </c>
      <c r="K13" s="855">
        <v>823</v>
      </c>
      <c r="M13" s="269"/>
      <c r="N13" s="269"/>
      <c r="O13" s="269"/>
    </row>
    <row r="14" spans="1:15" s="268" customFormat="1">
      <c r="A14" s="2529">
        <v>2006</v>
      </c>
      <c r="B14" s="2669"/>
      <c r="C14" s="2670"/>
      <c r="D14" s="266">
        <v>12532</v>
      </c>
      <c r="E14" s="266">
        <v>8034</v>
      </c>
      <c r="F14" s="266">
        <v>5690</v>
      </c>
      <c r="G14" s="266">
        <v>5945</v>
      </c>
      <c r="H14" s="266">
        <v>345</v>
      </c>
      <c r="I14" s="266">
        <v>1860</v>
      </c>
      <c r="J14" s="266">
        <v>411</v>
      </c>
      <c r="K14" s="266">
        <v>1030</v>
      </c>
      <c r="M14" s="269"/>
      <c r="N14" s="269"/>
      <c r="O14" s="269"/>
    </row>
    <row r="15" spans="1:15" s="268" customFormat="1">
      <c r="A15" s="2542">
        <v>2007</v>
      </c>
      <c r="B15" s="2673"/>
      <c r="C15" s="2674"/>
      <c r="D15" s="855">
        <v>13712</v>
      </c>
      <c r="E15" s="855">
        <v>8727</v>
      </c>
      <c r="F15" s="855">
        <v>6281</v>
      </c>
      <c r="G15" s="855">
        <v>6581</v>
      </c>
      <c r="H15" s="855">
        <v>399</v>
      </c>
      <c r="I15" s="855">
        <v>1665</v>
      </c>
      <c r="J15" s="855">
        <v>409</v>
      </c>
      <c r="K15" s="855">
        <v>1053</v>
      </c>
      <c r="M15" s="269"/>
      <c r="N15" s="269"/>
      <c r="O15" s="269"/>
    </row>
    <row r="16" spans="1:15" s="268" customFormat="1">
      <c r="A16" s="2529">
        <v>2008</v>
      </c>
      <c r="B16" s="2669"/>
      <c r="C16" s="2670"/>
      <c r="D16" s="266">
        <v>13982</v>
      </c>
      <c r="E16" s="266">
        <v>8757</v>
      </c>
      <c r="F16" s="266">
        <v>6386</v>
      </c>
      <c r="G16" s="266">
        <v>6819</v>
      </c>
      <c r="H16" s="266">
        <v>551</v>
      </c>
      <c r="I16" s="266">
        <v>1322</v>
      </c>
      <c r="J16" s="266">
        <v>375</v>
      </c>
      <c r="K16" s="266">
        <v>1083</v>
      </c>
      <c r="M16" s="269"/>
      <c r="N16" s="269"/>
      <c r="O16" s="269"/>
    </row>
    <row r="17" spans="1:15" s="268" customFormat="1">
      <c r="A17" s="2542">
        <v>2009</v>
      </c>
      <c r="B17" s="2673"/>
      <c r="C17" s="2674"/>
      <c r="D17" s="855">
        <v>14411</v>
      </c>
      <c r="E17" s="855">
        <v>9207</v>
      </c>
      <c r="F17" s="855">
        <v>6851</v>
      </c>
      <c r="G17" s="855">
        <v>7287</v>
      </c>
      <c r="H17" s="855">
        <v>577</v>
      </c>
      <c r="I17" s="855">
        <v>1141</v>
      </c>
      <c r="J17" s="855">
        <v>489</v>
      </c>
      <c r="K17" s="855">
        <v>1445</v>
      </c>
      <c r="M17" s="269"/>
      <c r="N17" s="269"/>
      <c r="O17" s="269"/>
    </row>
    <row r="18" spans="1:15" s="268" customFormat="1">
      <c r="A18" s="2529">
        <v>2010</v>
      </c>
      <c r="B18" s="2669"/>
      <c r="C18" s="2670"/>
      <c r="D18" s="266">
        <v>15323</v>
      </c>
      <c r="E18" s="266">
        <v>9748</v>
      </c>
      <c r="F18" s="266">
        <v>7280</v>
      </c>
      <c r="G18" s="266">
        <v>7734</v>
      </c>
      <c r="H18" s="266">
        <v>586</v>
      </c>
      <c r="I18" s="266">
        <v>1132</v>
      </c>
      <c r="J18" s="266">
        <v>592</v>
      </c>
      <c r="K18" s="266">
        <v>1440</v>
      </c>
      <c r="M18" s="269"/>
      <c r="N18" s="269"/>
      <c r="O18" s="269"/>
    </row>
    <row r="19" spans="1:15" s="268" customFormat="1" ht="12.75" customHeight="1">
      <c r="A19" s="2542">
        <v>2011</v>
      </c>
      <c r="B19" s="2673"/>
      <c r="C19" s="2674"/>
      <c r="D19" s="855">
        <v>16352</v>
      </c>
      <c r="E19" s="855">
        <v>10296</v>
      </c>
      <c r="F19" s="855">
        <v>7636</v>
      </c>
      <c r="G19" s="855">
        <v>8325</v>
      </c>
      <c r="H19" s="855">
        <v>878</v>
      </c>
      <c r="I19" s="855">
        <v>1314</v>
      </c>
      <c r="J19" s="855">
        <v>693</v>
      </c>
      <c r="K19" s="855">
        <v>1247</v>
      </c>
      <c r="M19" s="269"/>
      <c r="N19" s="269"/>
      <c r="O19" s="269"/>
    </row>
    <row r="20" spans="1:15" s="268" customFormat="1">
      <c r="A20" s="2529">
        <v>2012</v>
      </c>
      <c r="B20" s="2669"/>
      <c r="C20" s="2670"/>
      <c r="D20" s="266">
        <v>16390</v>
      </c>
      <c r="E20" s="266">
        <v>10193</v>
      </c>
      <c r="F20" s="266">
        <v>7481</v>
      </c>
      <c r="G20" s="266">
        <v>8432</v>
      </c>
      <c r="H20" s="266">
        <v>1214</v>
      </c>
      <c r="I20" s="266">
        <v>1262</v>
      </c>
      <c r="J20" s="266">
        <v>816</v>
      </c>
      <c r="K20" s="266">
        <v>1195</v>
      </c>
      <c r="M20" s="269"/>
      <c r="N20" s="269"/>
      <c r="O20" s="269"/>
    </row>
    <row r="21" spans="1:15" s="268" customFormat="1">
      <c r="A21" s="2542">
        <v>2013</v>
      </c>
      <c r="B21" s="2673"/>
      <c r="C21" s="2674"/>
      <c r="D21" s="855">
        <v>17183</v>
      </c>
      <c r="E21" s="855">
        <v>10535</v>
      </c>
      <c r="F21" s="855">
        <v>7722</v>
      </c>
      <c r="G21" s="855">
        <v>9055</v>
      </c>
      <c r="H21" s="855">
        <v>1733</v>
      </c>
      <c r="I21" s="855">
        <v>1376</v>
      </c>
      <c r="J21" s="855">
        <v>1106</v>
      </c>
      <c r="K21" s="855">
        <v>1431</v>
      </c>
      <c r="N21" s="269"/>
      <c r="O21" s="269"/>
    </row>
    <row r="22" spans="1:15" s="268" customFormat="1" ht="14.25" customHeight="1">
      <c r="A22" s="2529">
        <v>2014</v>
      </c>
      <c r="B22" s="2669"/>
      <c r="C22" s="2670"/>
      <c r="D22" s="266">
        <v>18243</v>
      </c>
      <c r="E22" s="266">
        <v>11574</v>
      </c>
      <c r="F22" s="266">
        <v>8510</v>
      </c>
      <c r="G22" s="266">
        <v>10227</v>
      </c>
      <c r="H22" s="266">
        <v>2414</v>
      </c>
      <c r="I22" s="266">
        <v>1535</v>
      </c>
      <c r="J22" s="266">
        <v>1278</v>
      </c>
      <c r="K22" s="266">
        <v>2079</v>
      </c>
      <c r="N22" s="269"/>
      <c r="O22" s="269"/>
    </row>
    <row r="23" spans="1:15" s="268" customFormat="1">
      <c r="A23" s="2542">
        <v>2015</v>
      </c>
      <c r="B23" s="2673"/>
      <c r="C23" s="2674"/>
      <c r="D23" s="855">
        <v>19447</v>
      </c>
      <c r="E23" s="855">
        <v>12692</v>
      </c>
      <c r="F23" s="855">
        <v>9462</v>
      </c>
      <c r="G23" s="855">
        <v>11420</v>
      </c>
      <c r="H23" s="855">
        <v>3109</v>
      </c>
      <c r="I23" s="855">
        <v>1899</v>
      </c>
      <c r="J23" s="855">
        <v>1745</v>
      </c>
      <c r="K23" s="855">
        <v>3020</v>
      </c>
      <c r="N23" s="269"/>
      <c r="O23" s="269"/>
    </row>
    <row r="24" spans="1:15" s="268" customFormat="1" ht="14.25" customHeight="1">
      <c r="A24" s="2529">
        <v>2016</v>
      </c>
      <c r="B24" s="2669"/>
      <c r="C24" s="2670"/>
      <c r="D24" s="266">
        <v>22074</v>
      </c>
      <c r="E24" s="266">
        <v>15154</v>
      </c>
      <c r="F24" s="266">
        <v>11897</v>
      </c>
      <c r="G24" s="266">
        <v>13751</v>
      </c>
      <c r="H24" s="266">
        <v>3718</v>
      </c>
      <c r="I24" s="266">
        <v>2882</v>
      </c>
      <c r="J24" s="266">
        <v>2194</v>
      </c>
      <c r="K24" s="266">
        <v>5578</v>
      </c>
      <c r="N24" s="269"/>
      <c r="O24" s="269"/>
    </row>
    <row r="25" spans="1:15" s="268" customFormat="1">
      <c r="A25" s="2542">
        <v>2017</v>
      </c>
      <c r="B25" s="2673"/>
      <c r="C25" s="2674"/>
      <c r="D25" s="855">
        <v>23685</v>
      </c>
      <c r="E25" s="855">
        <v>17187</v>
      </c>
      <c r="F25" s="855">
        <v>13758</v>
      </c>
      <c r="G25" s="855">
        <v>15263</v>
      </c>
      <c r="H25" s="855">
        <v>3891</v>
      </c>
      <c r="I25" s="855">
        <v>3921</v>
      </c>
      <c r="J25" s="855">
        <v>3093</v>
      </c>
      <c r="K25" s="855">
        <v>7942</v>
      </c>
      <c r="N25" s="269"/>
      <c r="O25" s="269"/>
    </row>
    <row r="26" spans="1:15" s="268" customFormat="1" ht="14.25" customHeight="1">
      <c r="A26" s="2529">
        <v>2018</v>
      </c>
      <c r="B26" s="2669"/>
      <c r="C26" s="2670"/>
      <c r="D26" s="266">
        <v>22426</v>
      </c>
      <c r="E26" s="266">
        <v>16687</v>
      </c>
      <c r="F26" s="266">
        <v>13576</v>
      </c>
      <c r="G26" s="266">
        <v>14724</v>
      </c>
      <c r="H26" s="266">
        <v>3705</v>
      </c>
      <c r="I26" s="266">
        <v>4228</v>
      </c>
      <c r="J26" s="266">
        <v>3775</v>
      </c>
      <c r="K26" s="266">
        <v>8807</v>
      </c>
      <c r="N26" s="269"/>
      <c r="O26" s="269"/>
    </row>
    <row r="27" spans="1:15" s="268" customFormat="1">
      <c r="A27" s="2675"/>
      <c r="B27" s="2676"/>
      <c r="C27" s="2677"/>
      <c r="D27" s="2671" t="s">
        <v>1027</v>
      </c>
      <c r="E27" s="2672"/>
      <c r="F27" s="2672"/>
      <c r="G27" s="2672"/>
      <c r="H27" s="2672"/>
      <c r="I27" s="2672"/>
      <c r="J27" s="2672"/>
      <c r="K27" s="2672"/>
    </row>
    <row r="28" spans="1:15" s="268" customFormat="1">
      <c r="A28" s="2542">
        <v>1999</v>
      </c>
      <c r="B28" s="2673"/>
      <c r="C28" s="2674"/>
      <c r="D28" s="524">
        <v>3.9</v>
      </c>
      <c r="E28" s="524">
        <v>2.4</v>
      </c>
      <c r="F28" s="524">
        <v>1.3</v>
      </c>
      <c r="G28" s="524">
        <v>1.4</v>
      </c>
      <c r="H28" s="524">
        <v>0.2</v>
      </c>
      <c r="I28" s="524">
        <v>0.6</v>
      </c>
      <c r="J28" s="524">
        <v>0.1</v>
      </c>
      <c r="K28" s="524">
        <v>0.2</v>
      </c>
    </row>
    <row r="29" spans="1:15" s="268" customFormat="1">
      <c r="A29" s="2529">
        <v>2000</v>
      </c>
      <c r="B29" s="2669"/>
      <c r="C29" s="2670"/>
      <c r="D29" s="245">
        <v>4.0999999999999996</v>
      </c>
      <c r="E29" s="245">
        <v>2.5</v>
      </c>
      <c r="F29" s="245">
        <v>1.5</v>
      </c>
      <c r="G29" s="245">
        <v>1.6</v>
      </c>
      <c r="H29" s="245">
        <v>0.2</v>
      </c>
      <c r="I29" s="245">
        <v>0.6</v>
      </c>
      <c r="J29" s="245">
        <v>0.1</v>
      </c>
      <c r="K29" s="245">
        <v>0.3</v>
      </c>
    </row>
    <row r="30" spans="1:15" s="268" customFormat="1">
      <c r="A30" s="2542">
        <v>2001</v>
      </c>
      <c r="B30" s="2673"/>
      <c r="C30" s="2674"/>
      <c r="D30" s="524">
        <v>4.5999999999999996</v>
      </c>
      <c r="E30" s="524">
        <v>2.9</v>
      </c>
      <c r="F30" s="524">
        <v>1.8</v>
      </c>
      <c r="G30" s="524">
        <v>1.9</v>
      </c>
      <c r="H30" s="524">
        <v>0.2</v>
      </c>
      <c r="I30" s="524">
        <v>0.7</v>
      </c>
      <c r="J30" s="524">
        <v>0.1</v>
      </c>
      <c r="K30" s="524">
        <v>0.3</v>
      </c>
    </row>
    <row r="31" spans="1:15" s="268" customFormat="1">
      <c r="A31" s="2529">
        <v>2002</v>
      </c>
      <c r="B31" s="2669"/>
      <c r="C31" s="2670"/>
      <c r="D31" s="245">
        <v>5.8</v>
      </c>
      <c r="E31" s="245">
        <v>3.7</v>
      </c>
      <c r="F31" s="245">
        <v>2.4</v>
      </c>
      <c r="G31" s="245">
        <v>2.6</v>
      </c>
      <c r="H31" s="245">
        <v>0.2</v>
      </c>
      <c r="I31" s="245">
        <v>0.8</v>
      </c>
      <c r="J31" s="245">
        <v>0.2</v>
      </c>
      <c r="K31" s="245">
        <v>0.4</v>
      </c>
    </row>
    <row r="32" spans="1:15" s="268" customFormat="1">
      <c r="A32" s="2542">
        <v>2003</v>
      </c>
      <c r="B32" s="2673"/>
      <c r="C32" s="2674"/>
      <c r="D32" s="524">
        <v>6.4</v>
      </c>
      <c r="E32" s="524">
        <v>3.9</v>
      </c>
      <c r="F32" s="524">
        <v>2.6</v>
      </c>
      <c r="G32" s="524">
        <v>2.8</v>
      </c>
      <c r="H32" s="524">
        <v>0.2</v>
      </c>
      <c r="I32" s="524">
        <v>0.9</v>
      </c>
      <c r="J32" s="524">
        <v>0.2</v>
      </c>
      <c r="K32" s="524">
        <v>0.4</v>
      </c>
    </row>
    <row r="33" spans="1:11" s="268" customFormat="1">
      <c r="A33" s="2529">
        <v>2004</v>
      </c>
      <c r="B33" s="2669"/>
      <c r="C33" s="2670"/>
      <c r="D33" s="245">
        <v>6.9</v>
      </c>
      <c r="E33" s="245">
        <v>4.3</v>
      </c>
      <c r="F33" s="245">
        <v>2.9</v>
      </c>
      <c r="G33" s="245">
        <v>3.1</v>
      </c>
      <c r="H33" s="245">
        <v>0.2</v>
      </c>
      <c r="I33" s="245">
        <v>1</v>
      </c>
      <c r="J33" s="245">
        <v>0.3</v>
      </c>
      <c r="K33" s="245">
        <v>0.5</v>
      </c>
    </row>
    <row r="34" spans="1:11" s="268" customFormat="1">
      <c r="A34" s="2542">
        <v>2005</v>
      </c>
      <c r="B34" s="2673"/>
      <c r="C34" s="2674"/>
      <c r="D34" s="524">
        <v>7.3</v>
      </c>
      <c r="E34" s="524">
        <v>4.5999999999999996</v>
      </c>
      <c r="F34" s="524">
        <v>3.2</v>
      </c>
      <c r="G34" s="524">
        <v>3.4</v>
      </c>
      <c r="H34" s="524">
        <v>0.3</v>
      </c>
      <c r="I34" s="524">
        <v>1.1000000000000001</v>
      </c>
      <c r="J34" s="524">
        <v>0.3</v>
      </c>
      <c r="K34" s="524">
        <v>0.5</v>
      </c>
    </row>
    <row r="35" spans="1:11" s="268" customFormat="1">
      <c r="A35" s="2529">
        <v>2006</v>
      </c>
      <c r="B35" s="2669"/>
      <c r="C35" s="2670"/>
      <c r="D35" s="245">
        <v>8.1999999999999993</v>
      </c>
      <c r="E35" s="245">
        <v>5.2</v>
      </c>
      <c r="F35" s="245">
        <v>3.7</v>
      </c>
      <c r="G35" s="245">
        <v>3.9</v>
      </c>
      <c r="H35" s="245">
        <v>0.2</v>
      </c>
      <c r="I35" s="245">
        <v>1.3</v>
      </c>
      <c r="J35" s="245">
        <v>0.3</v>
      </c>
      <c r="K35" s="245">
        <v>0.7</v>
      </c>
    </row>
    <row r="36" spans="1:11" s="270" customFormat="1">
      <c r="A36" s="2542">
        <v>2007</v>
      </c>
      <c r="B36" s="2673"/>
      <c r="C36" s="2674"/>
      <c r="D36" s="524">
        <v>8.8000000000000007</v>
      </c>
      <c r="E36" s="524">
        <v>5.6</v>
      </c>
      <c r="F36" s="524">
        <v>4.0999999999999996</v>
      </c>
      <c r="G36" s="524">
        <v>4.3</v>
      </c>
      <c r="H36" s="524">
        <v>0.3</v>
      </c>
      <c r="I36" s="524">
        <v>1.1000000000000001</v>
      </c>
      <c r="J36" s="524">
        <v>0.3</v>
      </c>
      <c r="K36" s="524">
        <v>0.7</v>
      </c>
    </row>
    <row r="37" spans="1:11" s="270" customFormat="1">
      <c r="A37" s="2529">
        <v>2008</v>
      </c>
      <c r="B37" s="2669"/>
      <c r="C37" s="2670"/>
      <c r="D37" s="245">
        <v>8.9</v>
      </c>
      <c r="E37" s="245">
        <v>5.6</v>
      </c>
      <c r="F37" s="245">
        <v>4.0999999999999996</v>
      </c>
      <c r="G37" s="245">
        <v>4.4000000000000004</v>
      </c>
      <c r="H37" s="245">
        <v>0.4</v>
      </c>
      <c r="I37" s="245">
        <v>0.9</v>
      </c>
      <c r="J37" s="245">
        <v>0.2</v>
      </c>
      <c r="K37" s="245">
        <v>0.7</v>
      </c>
    </row>
    <row r="38" spans="1:11" s="270" customFormat="1">
      <c r="A38" s="2542">
        <v>2009</v>
      </c>
      <c r="B38" s="2673"/>
      <c r="C38" s="2674"/>
      <c r="D38" s="524">
        <v>9.1</v>
      </c>
      <c r="E38" s="524">
        <v>5.8</v>
      </c>
      <c r="F38" s="524">
        <v>4.3</v>
      </c>
      <c r="G38" s="524">
        <v>4.5999999999999996</v>
      </c>
      <c r="H38" s="524">
        <v>0.4</v>
      </c>
      <c r="I38" s="524">
        <v>0.7</v>
      </c>
      <c r="J38" s="524">
        <v>0.3</v>
      </c>
      <c r="K38" s="524">
        <v>0.9</v>
      </c>
    </row>
    <row r="39" spans="1:11" s="270" customFormat="1">
      <c r="A39" s="2529">
        <v>2010</v>
      </c>
      <c r="B39" s="2669"/>
      <c r="C39" s="2670"/>
      <c r="D39" s="245">
        <v>9.6</v>
      </c>
      <c r="E39" s="245">
        <v>6.1</v>
      </c>
      <c r="F39" s="245">
        <v>4.5999999999999996</v>
      </c>
      <c r="G39" s="245">
        <v>4.9000000000000004</v>
      </c>
      <c r="H39" s="245">
        <v>0.4</v>
      </c>
      <c r="I39" s="245">
        <v>0.7</v>
      </c>
      <c r="J39" s="245">
        <v>0.4</v>
      </c>
      <c r="K39" s="245">
        <v>0.9</v>
      </c>
    </row>
    <row r="40" spans="1:11" s="270" customFormat="1">
      <c r="A40" s="2542">
        <v>2011</v>
      </c>
      <c r="B40" s="2673"/>
      <c r="C40" s="2674"/>
      <c r="D40" s="524">
        <v>10.199999999999999</v>
      </c>
      <c r="E40" s="524">
        <v>6.4</v>
      </c>
      <c r="F40" s="524">
        <v>4.8</v>
      </c>
      <c r="G40" s="524">
        <v>5.2</v>
      </c>
      <c r="H40" s="524">
        <v>0.6</v>
      </c>
      <c r="I40" s="524">
        <v>0.8</v>
      </c>
      <c r="J40" s="524">
        <v>0.4</v>
      </c>
      <c r="K40" s="524">
        <v>0.8</v>
      </c>
    </row>
    <row r="41" spans="1:11" s="268" customFormat="1">
      <c r="A41" s="2529">
        <v>2012</v>
      </c>
      <c r="B41" s="2669"/>
      <c r="C41" s="2670"/>
      <c r="D41" s="245">
        <v>10.199999999999999</v>
      </c>
      <c r="E41" s="245">
        <v>6.3</v>
      </c>
      <c r="F41" s="245">
        <v>4.5999999999999996</v>
      </c>
      <c r="G41" s="245">
        <v>5.3</v>
      </c>
      <c r="H41" s="245">
        <v>0.8</v>
      </c>
      <c r="I41" s="245">
        <v>0.8</v>
      </c>
      <c r="J41" s="245">
        <v>0.5</v>
      </c>
      <c r="K41" s="245">
        <v>0.7</v>
      </c>
    </row>
    <row r="42" spans="1:11" s="268" customFormat="1" ht="12.75" customHeight="1">
      <c r="A42" s="2542">
        <v>2013</v>
      </c>
      <c r="B42" s="2673"/>
      <c r="C42" s="2674"/>
      <c r="D42" s="524">
        <v>10.6</v>
      </c>
      <c r="E42" s="524">
        <v>6.4</v>
      </c>
      <c r="F42" s="524">
        <v>4.8</v>
      </c>
      <c r="G42" s="524">
        <v>5.6</v>
      </c>
      <c r="H42" s="524">
        <v>1.2</v>
      </c>
      <c r="I42" s="524">
        <v>0.9</v>
      </c>
      <c r="J42" s="524">
        <v>0.7</v>
      </c>
      <c r="K42" s="524">
        <v>0.9</v>
      </c>
    </row>
    <row r="43" spans="1:11" s="268" customFormat="1">
      <c r="A43" s="2529">
        <v>2014</v>
      </c>
      <c r="B43" s="2669"/>
      <c r="C43" s="2670"/>
      <c r="D43" s="245">
        <v>11.1</v>
      </c>
      <c r="E43" s="245">
        <v>7</v>
      </c>
      <c r="F43" s="245">
        <v>5.2</v>
      </c>
      <c r="G43" s="245">
        <v>6.3</v>
      </c>
      <c r="H43" s="245">
        <v>1.6</v>
      </c>
      <c r="I43" s="245">
        <v>1</v>
      </c>
      <c r="J43" s="245">
        <v>0.8</v>
      </c>
      <c r="K43" s="245">
        <v>1.3</v>
      </c>
    </row>
    <row r="44" spans="1:11" s="268" customFormat="1" ht="12.75" customHeight="1">
      <c r="A44" s="2542">
        <v>2015</v>
      </c>
      <c r="B44" s="2673"/>
      <c r="C44" s="2674"/>
      <c r="D44" s="524">
        <v>11.8</v>
      </c>
      <c r="E44" s="524">
        <v>7.7</v>
      </c>
      <c r="F44" s="524">
        <v>5.8</v>
      </c>
      <c r="G44" s="524">
        <v>7.1</v>
      </c>
      <c r="H44" s="524">
        <v>2</v>
      </c>
      <c r="I44" s="524">
        <v>1.2</v>
      </c>
      <c r="J44" s="524">
        <v>1.1000000000000001</v>
      </c>
      <c r="K44" s="524">
        <v>1.9</v>
      </c>
    </row>
    <row r="45" spans="1:11" s="268" customFormat="1">
      <c r="A45" s="2529">
        <v>2016</v>
      </c>
      <c r="B45" s="2669"/>
      <c r="C45" s="2670"/>
      <c r="D45" s="245">
        <v>13.4</v>
      </c>
      <c r="E45" s="245">
        <v>9.1999999999999993</v>
      </c>
      <c r="F45" s="245">
        <v>7.3</v>
      </c>
      <c r="G45" s="245">
        <v>8.5</v>
      </c>
      <c r="H45" s="245">
        <v>2.4</v>
      </c>
      <c r="I45" s="245">
        <v>1.8</v>
      </c>
      <c r="J45" s="245">
        <v>1.4</v>
      </c>
      <c r="K45" s="245">
        <v>3.5</v>
      </c>
    </row>
    <row r="46" spans="1:11" s="268" customFormat="1" ht="12.75" customHeight="1">
      <c r="A46" s="2542">
        <v>2017</v>
      </c>
      <c r="B46" s="2673"/>
      <c r="C46" s="2674"/>
      <c r="D46" s="524">
        <v>14.4</v>
      </c>
      <c r="E46" s="524">
        <v>10.4</v>
      </c>
      <c r="F46" s="524">
        <v>8.4</v>
      </c>
      <c r="G46" s="524">
        <v>9.4</v>
      </c>
      <c r="H46" s="524">
        <v>2.5</v>
      </c>
      <c r="I46" s="524">
        <v>2.5</v>
      </c>
      <c r="J46" s="524">
        <v>1.9</v>
      </c>
      <c r="K46" s="524">
        <v>5</v>
      </c>
    </row>
    <row r="47" spans="1:11" s="268" customFormat="1">
      <c r="A47" s="2529">
        <v>2018</v>
      </c>
      <c r="B47" s="2669"/>
      <c r="C47" s="2670"/>
      <c r="D47" s="245">
        <v>13.6</v>
      </c>
      <c r="E47" s="245">
        <v>10.1</v>
      </c>
      <c r="F47" s="245">
        <v>8.3000000000000007</v>
      </c>
      <c r="G47" s="245">
        <v>9</v>
      </c>
      <c r="H47" s="245">
        <v>2.2999999999999998</v>
      </c>
      <c r="I47" s="245">
        <v>2.6</v>
      </c>
      <c r="J47" s="245">
        <v>2.4</v>
      </c>
      <c r="K47" s="245">
        <v>5.5</v>
      </c>
    </row>
    <row r="48" spans="1:11" s="268" customFormat="1">
      <c r="A48" s="2705" t="s">
        <v>852</v>
      </c>
      <c r="B48" s="2705"/>
      <c r="C48" s="2705"/>
      <c r="D48" s="2705"/>
      <c r="E48" s="2705"/>
      <c r="F48" s="2705"/>
      <c r="G48" s="2705"/>
      <c r="H48" s="2705"/>
      <c r="I48" s="2705"/>
      <c r="J48" s="2705"/>
      <c r="K48" s="2705"/>
    </row>
    <row r="49" spans="1:11" s="268" customFormat="1">
      <c r="A49" s="2512" t="s">
        <v>717</v>
      </c>
      <c r="B49" s="2513"/>
      <c r="C49" s="2513"/>
      <c r="D49" s="2513"/>
      <c r="E49" s="2513"/>
      <c r="F49" s="2513"/>
      <c r="G49" s="2513"/>
      <c r="H49" s="2513"/>
      <c r="I49" s="2513"/>
      <c r="J49" s="2513"/>
      <c r="K49" s="2513"/>
    </row>
    <row r="50" spans="1:11" s="268" customFormat="1" ht="24" customHeight="1">
      <c r="A50" s="2680" t="s">
        <v>1413</v>
      </c>
      <c r="B50" s="2680"/>
      <c r="C50" s="2680"/>
      <c r="D50" s="2680"/>
      <c r="E50" s="2680"/>
      <c r="F50" s="2680"/>
      <c r="G50" s="2680"/>
      <c r="H50" s="2680"/>
      <c r="I50" s="2680"/>
      <c r="J50" s="2680"/>
      <c r="K50" s="2680"/>
    </row>
    <row r="51" spans="1:11" s="268" customFormat="1" ht="12.75" customHeight="1">
      <c r="A51" s="2678" t="s">
        <v>1184</v>
      </c>
      <c r="B51" s="2678"/>
      <c r="C51" s="2678"/>
      <c r="D51" s="2678"/>
      <c r="E51" s="2678"/>
      <c r="F51" s="2678"/>
      <c r="G51" s="2678"/>
      <c r="H51" s="2678"/>
      <c r="I51" s="2678"/>
      <c r="J51" s="2678"/>
      <c r="K51" s="2678"/>
    </row>
    <row r="52" spans="1:11" s="268" customFormat="1" ht="12.75" customHeight="1">
      <c r="A52" s="2681" t="s">
        <v>1334</v>
      </c>
      <c r="B52" s="2678"/>
      <c r="C52" s="2678"/>
      <c r="D52" s="2678"/>
      <c r="E52" s="2678"/>
      <c r="F52" s="2678"/>
      <c r="G52" s="2678"/>
      <c r="H52" s="2678"/>
      <c r="I52" s="2678"/>
      <c r="J52" s="2678"/>
      <c r="K52" s="2678"/>
    </row>
    <row r="53" spans="1:11" s="268" customFormat="1">
      <c r="A53" s="2678" t="s">
        <v>1119</v>
      </c>
      <c r="B53" s="2678"/>
      <c r="C53" s="2678"/>
      <c r="D53" s="2678"/>
      <c r="E53" s="2678"/>
      <c r="F53" s="2678"/>
      <c r="G53" s="2678"/>
      <c r="H53" s="2678"/>
      <c r="I53" s="2678"/>
      <c r="J53" s="2678"/>
      <c r="K53" s="2678"/>
    </row>
    <row r="54" spans="1:11" s="268" customFormat="1">
      <c r="A54" s="2678" t="s">
        <v>1120</v>
      </c>
      <c r="B54" s="2678"/>
      <c r="C54" s="2678"/>
      <c r="D54" s="2678"/>
      <c r="E54" s="2678"/>
      <c r="F54" s="2678"/>
      <c r="G54" s="2678"/>
      <c r="H54" s="2678"/>
      <c r="I54" s="2678"/>
      <c r="J54" s="2678"/>
      <c r="K54" s="2678"/>
    </row>
    <row r="55" spans="1:11" s="268" customFormat="1" ht="12.75" customHeight="1">
      <c r="A55" s="2681" t="s">
        <v>1328</v>
      </c>
      <c r="B55" s="2678"/>
      <c r="C55" s="2678"/>
      <c r="D55" s="2678"/>
      <c r="E55" s="2678"/>
      <c r="F55" s="2678"/>
      <c r="G55" s="2678"/>
      <c r="H55" s="2678"/>
      <c r="I55" s="2678"/>
      <c r="J55" s="2678"/>
      <c r="K55" s="2678"/>
    </row>
    <row r="56" spans="1:11" s="32" customFormat="1" ht="23.25" customHeight="1">
      <c r="A56" s="2681" t="s">
        <v>1411</v>
      </c>
      <c r="B56" s="2678"/>
      <c r="C56" s="2678"/>
      <c r="D56" s="2678"/>
      <c r="E56" s="2678"/>
      <c r="F56" s="2678"/>
      <c r="G56" s="2678"/>
      <c r="H56" s="2678"/>
      <c r="I56" s="2678"/>
      <c r="J56" s="2678"/>
      <c r="K56" s="2337"/>
    </row>
    <row r="57" spans="1:11" s="32" customFormat="1" ht="33.950000000000003" customHeight="1">
      <c r="A57" s="2704" t="s">
        <v>505</v>
      </c>
      <c r="B57" s="2704"/>
      <c r="C57" s="2262" t="s">
        <v>2123</v>
      </c>
      <c r="D57" s="2699"/>
      <c r="E57" s="2699"/>
      <c r="F57" s="2699"/>
      <c r="G57" s="2699"/>
      <c r="H57" s="2699"/>
      <c r="I57" s="2699"/>
      <c r="J57" s="2699"/>
      <c r="K57" s="2699"/>
    </row>
    <row r="58" spans="1:11" ht="12" customHeight="1">
      <c r="C58" s="2502"/>
      <c r="D58" s="2502"/>
      <c r="E58" s="2502"/>
      <c r="F58" s="2502"/>
      <c r="G58" s="2502"/>
      <c r="H58" s="2502"/>
      <c r="I58" s="2502"/>
      <c r="J58" s="2502"/>
      <c r="K58" s="2502"/>
    </row>
    <row r="59" spans="1:11" ht="12" customHeight="1">
      <c r="C59" s="1636"/>
      <c r="D59" s="1636"/>
      <c r="E59" s="1636"/>
      <c r="F59" s="1636"/>
      <c r="G59" s="1636"/>
      <c r="H59" s="1636"/>
      <c r="I59" s="1636"/>
      <c r="J59" s="1636"/>
      <c r="K59" s="1636"/>
    </row>
    <row r="60" spans="1:11" ht="12" customHeight="1"/>
    <row r="61" spans="1:11" ht="12" customHeight="1"/>
    <row r="62" spans="1:11" ht="12" customHeight="1"/>
    <row r="63" spans="1:11" ht="30.75" customHeight="1"/>
    <row r="64" spans="1:11" ht="12" customHeight="1"/>
    <row r="65" ht="12" customHeight="1"/>
    <row r="66" ht="10.9" customHeight="1"/>
    <row r="67" ht="12" customHeight="1"/>
    <row r="68" ht="12" customHeight="1"/>
    <row r="69" ht="12" customHeight="1"/>
    <row r="70" ht="12" customHeight="1"/>
    <row r="71" ht="12" customHeight="1"/>
    <row r="72" ht="12" customHeight="1"/>
  </sheetData>
  <mergeCells count="65">
    <mergeCell ref="C58:K58"/>
    <mergeCell ref="A53:K53"/>
    <mergeCell ref="A54:K54"/>
    <mergeCell ref="A55:K55"/>
    <mergeCell ref="A56:K56"/>
    <mergeCell ref="A57:B57"/>
    <mergeCell ref="C57:K57"/>
    <mergeCell ref="A52:K52"/>
    <mergeCell ref="A41:C41"/>
    <mergeCell ref="A42:C42"/>
    <mergeCell ref="A43:C43"/>
    <mergeCell ref="A44:C44"/>
    <mergeCell ref="A45:C45"/>
    <mergeCell ref="A46:C46"/>
    <mergeCell ref="A47:C47"/>
    <mergeCell ref="A48:K48"/>
    <mergeCell ref="A49:K49"/>
    <mergeCell ref="A50:K50"/>
    <mergeCell ref="A51:K51"/>
    <mergeCell ref="D27:K27"/>
    <mergeCell ref="A40:C40"/>
    <mergeCell ref="A29:C29"/>
    <mergeCell ref="A30:C30"/>
    <mergeCell ref="A31:C31"/>
    <mergeCell ref="A32:C32"/>
    <mergeCell ref="A33:C33"/>
    <mergeCell ref="A34:C34"/>
    <mergeCell ref="A35:C35"/>
    <mergeCell ref="A36:C36"/>
    <mergeCell ref="A37:C37"/>
    <mergeCell ref="A38:C38"/>
    <mergeCell ref="A39:C39"/>
    <mergeCell ref="A28:C28"/>
    <mergeCell ref="A18:C18"/>
    <mergeCell ref="A19:C19"/>
    <mergeCell ref="A20:C20"/>
    <mergeCell ref="A21:C21"/>
    <mergeCell ref="A22:C22"/>
    <mergeCell ref="A23:C23"/>
    <mergeCell ref="A24:C24"/>
    <mergeCell ref="A25:C25"/>
    <mergeCell ref="A26:C26"/>
    <mergeCell ref="A27:C27"/>
    <mergeCell ref="A17:C17"/>
    <mergeCell ref="D6:K6"/>
    <mergeCell ref="A7:C7"/>
    <mergeCell ref="A8:C8"/>
    <mergeCell ref="A9:C9"/>
    <mergeCell ref="A10:C10"/>
    <mergeCell ref="A11:C11"/>
    <mergeCell ref="A12:C12"/>
    <mergeCell ref="A13:C13"/>
    <mergeCell ref="A14:C14"/>
    <mergeCell ref="A15:C15"/>
    <mergeCell ref="A16:C16"/>
    <mergeCell ref="A1:K2"/>
    <mergeCell ref="A3:C5"/>
    <mergeCell ref="D3:K3"/>
    <mergeCell ref="D4:D5"/>
    <mergeCell ref="E4:F4"/>
    <mergeCell ref="G4:G5"/>
    <mergeCell ref="H4:H5"/>
    <mergeCell ref="I4:I5"/>
    <mergeCell ref="J4:J5"/>
    <mergeCell ref="K4:K5"/>
  </mergeCells>
  <printOptions horizontalCentered="1" verticalCentered="1"/>
  <pageMargins left="0.75" right="0.75" top="1" bottom="1" header="0.5" footer="0.5"/>
  <pageSetup scale="9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S858"/>
  <sheetViews>
    <sheetView showGridLines="0" showWhiteSpace="0" zoomScale="110" zoomScaleNormal="110" workbookViewId="0">
      <selection sqref="A1:K1"/>
    </sheetView>
  </sheetViews>
  <sheetFormatPr defaultColWidth="9.140625" defaultRowHeight="12.75"/>
  <cols>
    <col min="1" max="1" width="4.5703125" style="350" customWidth="1"/>
    <col min="2" max="2" width="2.5703125" style="350" customWidth="1"/>
    <col min="3" max="3" width="3.42578125" style="350" customWidth="1"/>
    <col min="4" max="5" width="9.7109375" style="350" customWidth="1"/>
    <col min="6" max="6" width="10.140625" style="350" customWidth="1"/>
    <col min="7" max="7" width="10.7109375" style="350" customWidth="1"/>
    <col min="8" max="10" width="9.7109375" style="350" customWidth="1"/>
    <col min="11" max="11" width="10.7109375" style="350" customWidth="1"/>
    <col min="12" max="16384" width="9.140625" style="350"/>
  </cols>
  <sheetData>
    <row r="1" spans="1:19" s="325" customFormat="1" ht="12.75" customHeight="1">
      <c r="A1" s="2305" t="s">
        <v>1601</v>
      </c>
      <c r="B1" s="2306"/>
      <c r="C1" s="2306"/>
      <c r="D1" s="2306"/>
      <c r="E1" s="2306"/>
      <c r="F1" s="2306"/>
      <c r="G1" s="2306"/>
      <c r="H1" s="2306"/>
      <c r="I1" s="2306"/>
      <c r="J1" s="2306"/>
      <c r="K1" s="2306"/>
    </row>
    <row r="2" spans="1:19" ht="12.75" customHeight="1">
      <c r="A2" s="2279" t="s">
        <v>32</v>
      </c>
      <c r="B2" s="2279"/>
      <c r="C2" s="2279"/>
      <c r="D2" s="462" t="s">
        <v>31</v>
      </c>
      <c r="E2" s="462"/>
      <c r="F2" s="462"/>
      <c r="G2" s="462"/>
      <c r="H2" s="462"/>
      <c r="I2" s="462" t="s">
        <v>728</v>
      </c>
      <c r="J2" s="462"/>
      <c r="K2" s="462"/>
    </row>
    <row r="3" spans="1:19" ht="20.25" customHeight="1">
      <c r="A3" s="2279"/>
      <c r="B3" s="2279"/>
      <c r="C3" s="2279"/>
      <c r="D3" s="2279" t="s">
        <v>729</v>
      </c>
      <c r="E3" s="2279" t="s">
        <v>730</v>
      </c>
      <c r="F3" s="2279" t="s">
        <v>731</v>
      </c>
      <c r="G3" s="2279" t="s">
        <v>675</v>
      </c>
      <c r="H3" s="2279" t="s">
        <v>496</v>
      </c>
      <c r="I3" s="2279" t="s">
        <v>729</v>
      </c>
      <c r="J3" s="2279" t="s">
        <v>730</v>
      </c>
      <c r="K3" s="2279" t="s">
        <v>732</v>
      </c>
    </row>
    <row r="4" spans="1:19" ht="13.5" customHeight="1">
      <c r="A4" s="2279"/>
      <c r="B4" s="2279"/>
      <c r="C4" s="2279"/>
      <c r="D4" s="2279"/>
      <c r="E4" s="2279"/>
      <c r="F4" s="2279"/>
      <c r="G4" s="2279"/>
      <c r="H4" s="2279"/>
      <c r="I4" s="2279"/>
      <c r="J4" s="2279"/>
      <c r="K4" s="2279"/>
    </row>
    <row r="5" spans="1:19">
      <c r="A5" s="2279"/>
      <c r="B5" s="2279"/>
      <c r="C5" s="2279"/>
      <c r="D5" s="2279"/>
      <c r="E5" s="2279"/>
      <c r="F5" s="2279"/>
      <c r="G5" s="2279"/>
      <c r="H5" s="2279"/>
      <c r="I5" s="2279"/>
      <c r="J5" s="2279"/>
      <c r="K5" s="2279"/>
    </row>
    <row r="6" spans="1:19">
      <c r="A6" s="2302">
        <v>1979</v>
      </c>
      <c r="B6" s="2303"/>
      <c r="C6" s="2304"/>
      <c r="D6" s="481">
        <v>14.1</v>
      </c>
      <c r="E6" s="481">
        <v>13.2</v>
      </c>
      <c r="F6" s="481">
        <v>2.6</v>
      </c>
      <c r="G6" s="107"/>
      <c r="H6" s="482">
        <v>1.3</v>
      </c>
      <c r="I6" s="481">
        <v>16.3</v>
      </c>
      <c r="J6" s="481">
        <v>14.2</v>
      </c>
      <c r="K6" s="84"/>
    </row>
    <row r="7" spans="1:19">
      <c r="A7" s="2275">
        <v>1985</v>
      </c>
      <c r="B7" s="2296"/>
      <c r="C7" s="2297"/>
      <c r="D7" s="38">
        <v>12.1</v>
      </c>
      <c r="E7" s="285">
        <v>9.6999999999999993</v>
      </c>
      <c r="F7" s="38">
        <v>3</v>
      </c>
      <c r="G7" s="107"/>
      <c r="H7" s="483">
        <v>0.9</v>
      </c>
      <c r="I7" s="38">
        <v>13.2</v>
      </c>
      <c r="J7" s="38">
        <v>10.199999999999999</v>
      </c>
      <c r="K7" s="84"/>
      <c r="M7" s="246"/>
      <c r="N7" s="246"/>
    </row>
    <row r="8" spans="1:19">
      <c r="A8" s="2271">
        <v>1991</v>
      </c>
      <c r="B8" s="2300"/>
      <c r="C8" s="2301"/>
      <c r="D8" s="481">
        <v>6.6</v>
      </c>
      <c r="E8" s="481">
        <v>5.0999999999999996</v>
      </c>
      <c r="F8" s="481">
        <v>1</v>
      </c>
      <c r="G8" s="107"/>
      <c r="H8" s="484">
        <v>1.2</v>
      </c>
      <c r="I8" s="481">
        <v>5.8</v>
      </c>
      <c r="J8" s="481">
        <v>3.6</v>
      </c>
      <c r="K8" s="84"/>
    </row>
    <row r="9" spans="1:19">
      <c r="A9" s="2275">
        <v>1992</v>
      </c>
      <c r="B9" s="2296"/>
      <c r="C9" s="2297"/>
      <c r="D9" s="38">
        <v>5.8</v>
      </c>
      <c r="E9" s="285">
        <v>4.7</v>
      </c>
      <c r="F9" s="38">
        <v>0.7</v>
      </c>
      <c r="G9" s="107"/>
      <c r="H9" s="483">
        <v>0.8</v>
      </c>
      <c r="I9" s="38">
        <v>5.3</v>
      </c>
      <c r="J9" s="38">
        <v>3.4</v>
      </c>
      <c r="K9" s="84"/>
    </row>
    <row r="10" spans="1:19">
      <c r="A10" s="2271">
        <v>1993</v>
      </c>
      <c r="B10" s="2300"/>
      <c r="C10" s="2301"/>
      <c r="D10" s="481">
        <v>5.9</v>
      </c>
      <c r="E10" s="481">
        <v>4.5999999999999996</v>
      </c>
      <c r="F10" s="481">
        <v>0.7</v>
      </c>
      <c r="G10" s="107"/>
      <c r="H10" s="484">
        <v>1</v>
      </c>
      <c r="I10" s="481">
        <v>5.7</v>
      </c>
      <c r="J10" s="481">
        <v>4</v>
      </c>
      <c r="K10" s="84"/>
    </row>
    <row r="11" spans="1:19">
      <c r="A11" s="2275">
        <v>1994</v>
      </c>
      <c r="B11" s="2296"/>
      <c r="C11" s="2297"/>
      <c r="D11" s="38">
        <v>6</v>
      </c>
      <c r="E11" s="285">
        <v>4.8</v>
      </c>
      <c r="F11" s="38">
        <v>0.7</v>
      </c>
      <c r="G11" s="107"/>
      <c r="H11" s="483">
        <v>1</v>
      </c>
      <c r="I11" s="38">
        <v>8.1999999999999993</v>
      </c>
      <c r="J11" s="38">
        <v>6</v>
      </c>
      <c r="K11" s="38">
        <v>7</v>
      </c>
      <c r="O11" s="2280"/>
      <c r="P11" s="2280"/>
      <c r="Q11" s="31"/>
    </row>
    <row r="12" spans="1:19">
      <c r="A12" s="2271">
        <v>1995</v>
      </c>
      <c r="B12" s="2300"/>
      <c r="C12" s="2301"/>
      <c r="D12" s="481">
        <v>6.1</v>
      </c>
      <c r="E12" s="481">
        <v>4.7</v>
      </c>
      <c r="F12" s="481">
        <v>0.7</v>
      </c>
      <c r="G12" s="107"/>
      <c r="H12" s="484">
        <v>1.2</v>
      </c>
      <c r="I12" s="481">
        <v>10.9</v>
      </c>
      <c r="J12" s="481">
        <v>8.1999999999999993</v>
      </c>
      <c r="K12" s="481">
        <v>7.4</v>
      </c>
      <c r="O12" s="2280"/>
      <c r="P12" s="2280"/>
      <c r="Q12" s="2280"/>
      <c r="R12" s="31"/>
      <c r="S12" s="31"/>
    </row>
    <row r="13" spans="1:19">
      <c r="A13" s="2275">
        <v>1996</v>
      </c>
      <c r="B13" s="2296"/>
      <c r="C13" s="2297"/>
      <c r="D13" s="38">
        <v>6.1</v>
      </c>
      <c r="E13" s="285">
        <v>4.7</v>
      </c>
      <c r="F13" s="38">
        <v>0.8</v>
      </c>
      <c r="G13" s="107"/>
      <c r="H13" s="483">
        <v>1.1000000000000001</v>
      </c>
      <c r="I13" s="38">
        <v>9</v>
      </c>
      <c r="J13" s="38">
        <v>7.1</v>
      </c>
      <c r="K13" s="38">
        <v>5.9</v>
      </c>
      <c r="O13" s="2280"/>
      <c r="P13" s="2280"/>
      <c r="Q13" s="2280"/>
      <c r="R13" s="31"/>
      <c r="S13" s="31"/>
    </row>
    <row r="14" spans="1:19">
      <c r="A14" s="2271">
        <v>1997</v>
      </c>
      <c r="B14" s="2300"/>
      <c r="C14" s="2301"/>
      <c r="D14" s="481">
        <v>6.4</v>
      </c>
      <c r="E14" s="481">
        <v>5.0999999999999996</v>
      </c>
      <c r="F14" s="481">
        <v>0.7</v>
      </c>
      <c r="G14" s="107"/>
      <c r="H14" s="484">
        <v>0.9</v>
      </c>
      <c r="I14" s="481">
        <v>11.4</v>
      </c>
      <c r="J14" s="481">
        <v>9.4</v>
      </c>
      <c r="K14" s="481">
        <v>7.2</v>
      </c>
      <c r="O14" s="2280"/>
      <c r="P14" s="2280"/>
      <c r="Q14" s="2280"/>
      <c r="R14" s="31"/>
      <c r="S14" s="31"/>
    </row>
    <row r="15" spans="1:19" ht="13.5" thickBot="1">
      <c r="A15" s="2275">
        <v>1998</v>
      </c>
      <c r="B15" s="2296"/>
      <c r="C15" s="2297"/>
      <c r="D15" s="38">
        <v>6.2</v>
      </c>
      <c r="E15" s="285">
        <v>5</v>
      </c>
      <c r="F15" s="38">
        <v>0.8</v>
      </c>
      <c r="G15" s="107"/>
      <c r="H15" s="483">
        <v>1.1000000000000001</v>
      </c>
      <c r="I15" s="38">
        <v>9.9</v>
      </c>
      <c r="J15" s="38">
        <v>8.3000000000000007</v>
      </c>
      <c r="K15" s="38">
        <v>6.1</v>
      </c>
      <c r="O15" s="2280"/>
      <c r="P15" s="2280"/>
      <c r="Q15" s="2280"/>
      <c r="R15" s="31"/>
      <c r="S15" s="31"/>
    </row>
    <row r="16" spans="1:19" ht="13.5" thickTop="1">
      <c r="A16" s="2284" t="s">
        <v>663</v>
      </c>
      <c r="B16" s="2298"/>
      <c r="C16" s="2299"/>
      <c r="D16" s="485">
        <v>6.3</v>
      </c>
      <c r="E16" s="485">
        <v>4.7</v>
      </c>
      <c r="F16" s="485">
        <v>0.7</v>
      </c>
      <c r="G16" s="148"/>
      <c r="H16" s="486">
        <v>1.4</v>
      </c>
      <c r="I16" s="485">
        <v>9.8000000000000007</v>
      </c>
      <c r="J16" s="485">
        <v>7.2</v>
      </c>
      <c r="K16" s="485">
        <v>9.1</v>
      </c>
      <c r="O16" s="2280"/>
      <c r="P16" s="2280"/>
      <c r="Q16" s="2280"/>
      <c r="R16" s="31"/>
      <c r="S16" s="31"/>
    </row>
    <row r="17" spans="1:19">
      <c r="A17" s="2271">
        <v>2000</v>
      </c>
      <c r="B17" s="2300"/>
      <c r="C17" s="2301"/>
      <c r="D17" s="481">
        <v>6.3</v>
      </c>
      <c r="E17" s="481">
        <v>4.8</v>
      </c>
      <c r="F17" s="481">
        <v>0.5</v>
      </c>
      <c r="G17" s="148"/>
      <c r="H17" s="487">
        <v>1.2</v>
      </c>
      <c r="I17" s="481">
        <v>9.6999999999999993</v>
      </c>
      <c r="J17" s="481">
        <v>7.2</v>
      </c>
      <c r="K17" s="481">
        <v>8.9</v>
      </c>
      <c r="O17" s="2280"/>
      <c r="P17" s="2280"/>
      <c r="Q17" s="2280"/>
      <c r="R17" s="31"/>
      <c r="S17" s="31"/>
    </row>
    <row r="18" spans="1:19" ht="13.5" thickBot="1">
      <c r="A18" s="2270">
        <v>2001</v>
      </c>
      <c r="B18" s="2292"/>
      <c r="C18" s="2293"/>
      <c r="D18" s="33">
        <v>7.1</v>
      </c>
      <c r="E18" s="33">
        <v>5.4</v>
      </c>
      <c r="F18" s="33">
        <v>0.7</v>
      </c>
      <c r="G18" s="148"/>
      <c r="H18" s="488">
        <v>1.4</v>
      </c>
      <c r="I18" s="33">
        <v>10.8</v>
      </c>
      <c r="J18" s="33">
        <v>8</v>
      </c>
      <c r="K18" s="33">
        <v>8.6</v>
      </c>
      <c r="O18" s="2280"/>
      <c r="P18" s="2280"/>
      <c r="Q18" s="2280"/>
      <c r="R18" s="2280"/>
      <c r="S18" s="2280"/>
    </row>
    <row r="19" spans="1:19" ht="12.75" customHeight="1" thickTop="1">
      <c r="A19" s="2294" t="s">
        <v>664</v>
      </c>
      <c r="B19" s="2294"/>
      <c r="C19" s="2295"/>
      <c r="D19" s="489">
        <v>8.3000000000000007</v>
      </c>
      <c r="E19" s="489">
        <v>6.2</v>
      </c>
      <c r="F19" s="489">
        <v>0.9</v>
      </c>
      <c r="G19" s="490">
        <v>6.5</v>
      </c>
      <c r="H19" s="491">
        <v>1.6</v>
      </c>
      <c r="I19" s="489">
        <v>11.6</v>
      </c>
      <c r="J19" s="489">
        <v>8.1999999999999993</v>
      </c>
      <c r="K19" s="489">
        <v>10.5</v>
      </c>
      <c r="O19" s="2280"/>
      <c r="P19" s="2280"/>
      <c r="Q19" s="2280"/>
      <c r="R19" s="2280"/>
      <c r="S19" s="2280"/>
    </row>
    <row r="20" spans="1:19">
      <c r="A20" s="2270">
        <v>2003</v>
      </c>
      <c r="B20" s="2270"/>
      <c r="C20" s="2291"/>
      <c r="D20" s="149">
        <v>8.1999999999999993</v>
      </c>
      <c r="E20" s="149">
        <v>6.2</v>
      </c>
      <c r="F20" s="149">
        <v>1</v>
      </c>
      <c r="G20" s="33">
        <v>6.4</v>
      </c>
      <c r="H20" s="492">
        <v>1.6</v>
      </c>
      <c r="I20" s="149">
        <v>11.2</v>
      </c>
      <c r="J20" s="149">
        <v>7.9</v>
      </c>
      <c r="K20" s="149">
        <v>10.7</v>
      </c>
      <c r="O20" s="2280"/>
      <c r="P20" s="2280"/>
      <c r="Q20" s="2280"/>
      <c r="R20" s="2280"/>
      <c r="S20" s="2280"/>
    </row>
    <row r="21" spans="1:19">
      <c r="A21" s="2271">
        <v>2004</v>
      </c>
      <c r="B21" s="2271"/>
      <c r="C21" s="2287"/>
      <c r="D21" s="493">
        <v>7.9</v>
      </c>
      <c r="E21" s="493">
        <v>6.1</v>
      </c>
      <c r="F21" s="493">
        <v>0.8</v>
      </c>
      <c r="G21" s="494">
        <v>6</v>
      </c>
      <c r="H21" s="495">
        <v>1.3</v>
      </c>
      <c r="I21" s="493">
        <v>10.6</v>
      </c>
      <c r="J21" s="493">
        <v>7.6</v>
      </c>
      <c r="K21" s="493">
        <v>11</v>
      </c>
      <c r="O21" s="2280"/>
      <c r="P21" s="2280"/>
      <c r="Q21" s="2280"/>
      <c r="R21" s="2280"/>
      <c r="S21" s="2280"/>
    </row>
    <row r="22" spans="1:19">
      <c r="A22" s="2275">
        <v>2005</v>
      </c>
      <c r="B22" s="2275"/>
      <c r="C22" s="2289"/>
      <c r="D22" s="285">
        <v>8.1</v>
      </c>
      <c r="E22" s="285">
        <v>6</v>
      </c>
      <c r="F22" s="285">
        <v>1</v>
      </c>
      <c r="G22" s="176">
        <v>5.2</v>
      </c>
      <c r="H22" s="496">
        <v>1.5</v>
      </c>
      <c r="I22" s="285">
        <v>9.9</v>
      </c>
      <c r="J22" s="285">
        <v>6.8</v>
      </c>
      <c r="K22" s="285">
        <v>10.5</v>
      </c>
      <c r="O22" s="2280"/>
      <c r="P22" s="2280"/>
      <c r="Q22" s="2280"/>
      <c r="R22" s="2280"/>
      <c r="S22" s="2280"/>
    </row>
    <row r="23" spans="1:19">
      <c r="A23" s="2271">
        <v>2006</v>
      </c>
      <c r="B23" s="2271"/>
      <c r="C23" s="2287"/>
      <c r="D23" s="493">
        <v>8.3000000000000007</v>
      </c>
      <c r="E23" s="493">
        <v>6</v>
      </c>
      <c r="F23" s="493">
        <v>1</v>
      </c>
      <c r="G23" s="494">
        <v>5.8</v>
      </c>
      <c r="H23" s="495">
        <v>1.5</v>
      </c>
      <c r="I23" s="493">
        <v>9.8000000000000007</v>
      </c>
      <c r="J23" s="493">
        <v>6.7</v>
      </c>
      <c r="K23" s="493">
        <v>10.1</v>
      </c>
      <c r="O23" s="2280"/>
      <c r="P23" s="2280"/>
      <c r="Q23" s="2280"/>
      <c r="R23" s="2280"/>
      <c r="S23" s="2280"/>
    </row>
    <row r="24" spans="1:19">
      <c r="A24" s="2275">
        <v>2007</v>
      </c>
      <c r="B24" s="2275"/>
      <c r="C24" s="2289"/>
      <c r="D24" s="285">
        <v>8</v>
      </c>
      <c r="E24" s="285">
        <v>5.8</v>
      </c>
      <c r="F24" s="285">
        <v>0.8</v>
      </c>
      <c r="G24" s="176">
        <v>5.3</v>
      </c>
      <c r="H24" s="496">
        <v>1.5</v>
      </c>
      <c r="I24" s="285">
        <v>9.6</v>
      </c>
      <c r="J24" s="285">
        <v>6.7</v>
      </c>
      <c r="K24" s="285">
        <v>9.6</v>
      </c>
      <c r="O24" s="2280"/>
      <c r="P24" s="2280"/>
      <c r="Q24" s="2280"/>
      <c r="R24" s="2280"/>
      <c r="S24" s="2280"/>
    </row>
    <row r="25" spans="1:19">
      <c r="A25" s="2271">
        <v>2008</v>
      </c>
      <c r="B25" s="2271"/>
      <c r="C25" s="2287"/>
      <c r="D25" s="493">
        <v>8.1</v>
      </c>
      <c r="E25" s="493">
        <v>6.1</v>
      </c>
      <c r="F25" s="493">
        <v>0.7</v>
      </c>
      <c r="G25" s="494">
        <v>5.0999999999999996</v>
      </c>
      <c r="H25" s="495">
        <v>1.5</v>
      </c>
      <c r="I25" s="493">
        <v>9.3000000000000007</v>
      </c>
      <c r="J25" s="493">
        <v>6.7</v>
      </c>
      <c r="K25" s="493">
        <v>9.3000000000000007</v>
      </c>
      <c r="O25" s="2280"/>
      <c r="P25" s="2280"/>
      <c r="Q25" s="2280"/>
      <c r="R25" s="2280"/>
      <c r="S25" s="2280"/>
    </row>
    <row r="26" spans="1:19">
      <c r="A26" s="2275">
        <v>2009</v>
      </c>
      <c r="B26" s="2275"/>
      <c r="C26" s="2289"/>
      <c r="D26" s="285">
        <v>8.6999999999999993</v>
      </c>
      <c r="E26" s="285">
        <v>6.7</v>
      </c>
      <c r="F26" s="285">
        <v>0.7</v>
      </c>
      <c r="G26" s="176">
        <v>5.0999999999999996</v>
      </c>
      <c r="H26" s="496">
        <v>1.5</v>
      </c>
      <c r="I26" s="285">
        <v>10.1</v>
      </c>
      <c r="J26" s="285">
        <v>7.4</v>
      </c>
      <c r="K26" s="285">
        <v>9.3000000000000007</v>
      </c>
      <c r="O26" s="452"/>
      <c r="P26" s="452"/>
      <c r="Q26" s="452"/>
      <c r="R26" s="452"/>
      <c r="S26" s="452"/>
    </row>
    <row r="27" spans="1:19">
      <c r="A27" s="2271">
        <v>2010</v>
      </c>
      <c r="B27" s="2271"/>
      <c r="C27" s="2287"/>
      <c r="D27" s="493">
        <v>8.9</v>
      </c>
      <c r="E27" s="493">
        <v>6.9</v>
      </c>
      <c r="F27" s="493">
        <v>0.6</v>
      </c>
      <c r="G27" s="494">
        <v>5.0999999999999996</v>
      </c>
      <c r="H27" s="495">
        <v>1.6</v>
      </c>
      <c r="I27" s="493">
        <v>10.1</v>
      </c>
      <c r="J27" s="493">
        <v>7.4</v>
      </c>
      <c r="K27" s="493">
        <v>8.3000000000000007</v>
      </c>
      <c r="O27" s="452"/>
      <c r="P27" s="452"/>
      <c r="Q27" s="452"/>
      <c r="R27" s="452"/>
      <c r="S27" s="452"/>
    </row>
    <row r="28" spans="1:19">
      <c r="A28" s="2270">
        <v>2011</v>
      </c>
      <c r="B28" s="2270"/>
      <c r="C28" s="2291"/>
      <c r="D28" s="149">
        <v>8.6999999999999993</v>
      </c>
      <c r="E28" s="149">
        <v>7</v>
      </c>
      <c r="F28" s="149">
        <v>0.5</v>
      </c>
      <c r="G28" s="33">
        <v>4.5999999999999996</v>
      </c>
      <c r="H28" s="492">
        <v>1.6</v>
      </c>
      <c r="I28" s="149">
        <v>10.1</v>
      </c>
      <c r="J28" s="149">
        <v>7.9</v>
      </c>
      <c r="K28" s="149">
        <v>7.5</v>
      </c>
      <c r="O28" s="452"/>
      <c r="P28" s="452"/>
      <c r="Q28" s="452"/>
      <c r="R28" s="452"/>
      <c r="S28" s="452"/>
    </row>
    <row r="29" spans="1:19">
      <c r="A29" s="2271">
        <v>2012</v>
      </c>
      <c r="B29" s="2271"/>
      <c r="C29" s="2287"/>
      <c r="D29" s="493">
        <v>9.1999999999999993</v>
      </c>
      <c r="E29" s="493">
        <v>7.3</v>
      </c>
      <c r="F29" s="493">
        <v>0.6</v>
      </c>
      <c r="G29" s="494">
        <v>4.7</v>
      </c>
      <c r="H29" s="495">
        <v>1.8</v>
      </c>
      <c r="I29" s="493">
        <v>9.5</v>
      </c>
      <c r="J29" s="493">
        <v>7.2</v>
      </c>
      <c r="K29" s="493">
        <v>6.5</v>
      </c>
      <c r="O29" s="2280"/>
      <c r="P29" s="2280"/>
      <c r="Q29" s="2280"/>
      <c r="R29" s="2280"/>
      <c r="S29" s="2280"/>
    </row>
    <row r="30" spans="1:19" ht="12" customHeight="1">
      <c r="A30" s="2275">
        <v>2013</v>
      </c>
      <c r="B30" s="2275"/>
      <c r="C30" s="2289"/>
      <c r="D30" s="285">
        <v>9.4</v>
      </c>
      <c r="E30" s="285">
        <v>7.5</v>
      </c>
      <c r="F30" s="285">
        <v>0.6</v>
      </c>
      <c r="G30" s="176">
        <v>4.7</v>
      </c>
      <c r="H30" s="496">
        <v>1.8</v>
      </c>
      <c r="I30" s="285">
        <v>8.8000000000000007</v>
      </c>
      <c r="J30" s="285">
        <v>7.1</v>
      </c>
      <c r="K30" s="285">
        <v>5.3</v>
      </c>
    </row>
    <row r="31" spans="1:19" ht="13.5" thickBot="1">
      <c r="A31" s="2271">
        <v>2014</v>
      </c>
      <c r="B31" s="2271"/>
      <c r="C31" s="2287"/>
      <c r="D31" s="493">
        <v>10.199999999999999</v>
      </c>
      <c r="E31" s="493">
        <v>8.4</v>
      </c>
      <c r="F31" s="493">
        <v>0.6</v>
      </c>
      <c r="G31" s="494">
        <v>4.9000000000000004</v>
      </c>
      <c r="H31" s="495">
        <v>1.8</v>
      </c>
      <c r="I31" s="493">
        <v>9.4</v>
      </c>
      <c r="J31" s="493">
        <v>7.4</v>
      </c>
      <c r="K31" s="493">
        <v>5.3</v>
      </c>
      <c r="O31" s="2280"/>
      <c r="P31" s="2280"/>
      <c r="Q31" s="2280"/>
      <c r="R31" s="2280"/>
      <c r="S31" s="2280"/>
    </row>
    <row r="32" spans="1:19" ht="12" customHeight="1" thickTop="1">
      <c r="A32" s="2284" t="s">
        <v>1306</v>
      </c>
      <c r="B32" s="2285"/>
      <c r="C32" s="2286"/>
      <c r="D32" s="497">
        <v>10.1</v>
      </c>
      <c r="E32" s="285">
        <v>8.3000000000000007</v>
      </c>
      <c r="F32" s="285">
        <v>0.7</v>
      </c>
      <c r="G32" s="498">
        <v>5.4</v>
      </c>
      <c r="H32" s="496">
        <v>1.9</v>
      </c>
      <c r="I32" s="497">
        <v>8.8000000000000007</v>
      </c>
      <c r="J32" s="285">
        <v>7</v>
      </c>
      <c r="K32" s="498">
        <v>9.1</v>
      </c>
    </row>
    <row r="33" spans="1:19">
      <c r="A33" s="2271">
        <v>2016</v>
      </c>
      <c r="B33" s="2271"/>
      <c r="C33" s="2287"/>
      <c r="D33" s="493">
        <v>10.6</v>
      </c>
      <c r="E33" s="493">
        <v>8.9</v>
      </c>
      <c r="F33" s="493">
        <v>0.7</v>
      </c>
      <c r="G33" s="494">
        <v>5.4</v>
      </c>
      <c r="H33" s="495">
        <v>1.8</v>
      </c>
      <c r="I33" s="493">
        <v>7.9</v>
      </c>
      <c r="J33" s="493">
        <v>6.5</v>
      </c>
      <c r="K33" s="493">
        <v>8.3000000000000007</v>
      </c>
      <c r="O33" s="2280"/>
      <c r="P33" s="2280"/>
      <c r="Q33" s="2280"/>
      <c r="R33" s="2280"/>
      <c r="S33" s="2280"/>
    </row>
    <row r="34" spans="1:19" ht="12" customHeight="1">
      <c r="A34" s="2288">
        <v>2017</v>
      </c>
      <c r="B34" s="2275"/>
      <c r="C34" s="2289"/>
      <c r="D34" s="285">
        <v>11.2</v>
      </c>
      <c r="E34" s="285">
        <v>9.6</v>
      </c>
      <c r="F34" s="285">
        <v>0.8</v>
      </c>
      <c r="G34" s="176">
        <v>5.4</v>
      </c>
      <c r="H34" s="496">
        <v>1.9</v>
      </c>
      <c r="I34" s="285">
        <v>7.9</v>
      </c>
      <c r="J34" s="285">
        <v>6.5</v>
      </c>
      <c r="K34" s="285">
        <v>8.6</v>
      </c>
    </row>
    <row r="35" spans="1:19">
      <c r="A35" s="2269">
        <v>2018</v>
      </c>
      <c r="B35" s="2269"/>
      <c r="C35" s="2290"/>
      <c r="D35" s="499">
        <v>11.7</v>
      </c>
      <c r="E35" s="499">
        <v>10.1</v>
      </c>
      <c r="F35" s="499">
        <v>0.7</v>
      </c>
      <c r="G35" s="500">
        <v>5.4</v>
      </c>
      <c r="H35" s="501">
        <v>1.9</v>
      </c>
      <c r="I35" s="499">
        <v>8</v>
      </c>
      <c r="J35" s="499">
        <v>6.7</v>
      </c>
      <c r="K35" s="499">
        <v>8.6</v>
      </c>
      <c r="O35" s="2280"/>
      <c r="P35" s="2280"/>
      <c r="Q35" s="2280"/>
      <c r="R35" s="2280"/>
      <c r="S35" s="2280"/>
    </row>
    <row r="36" spans="1:19" s="459" customFormat="1" ht="36" customHeight="1">
      <c r="A36" s="458" t="s">
        <v>665</v>
      </c>
      <c r="B36" s="2262" t="s">
        <v>1488</v>
      </c>
      <c r="C36" s="2262"/>
      <c r="D36" s="2262"/>
      <c r="E36" s="2262"/>
      <c r="F36" s="2262"/>
      <c r="G36" s="2262"/>
      <c r="H36" s="2262"/>
      <c r="I36" s="2262"/>
      <c r="J36" s="2262"/>
      <c r="K36" s="2262"/>
      <c r="O36" s="2282"/>
      <c r="P36" s="2282"/>
      <c r="Q36" s="2282"/>
      <c r="R36" s="2282"/>
      <c r="S36" s="2282"/>
    </row>
    <row r="37" spans="1:19" ht="12.95" customHeight="1">
      <c r="A37" s="2283" t="s">
        <v>666</v>
      </c>
      <c r="B37" s="2283"/>
      <c r="C37" s="2283"/>
      <c r="D37" s="2283"/>
      <c r="E37" s="458"/>
      <c r="F37" s="458"/>
      <c r="G37" s="458"/>
      <c r="H37" s="458"/>
      <c r="I37" s="458"/>
      <c r="J37" s="458"/>
      <c r="K37" s="458"/>
      <c r="O37" s="2280"/>
      <c r="P37" s="2280"/>
      <c r="Q37" s="2280"/>
      <c r="R37" s="2280"/>
      <c r="S37" s="2280"/>
    </row>
    <row r="38" spans="1:19" ht="69.95" customHeight="1">
      <c r="A38" s="2266" t="s">
        <v>1491</v>
      </c>
      <c r="B38" s="2266"/>
      <c r="C38" s="2266"/>
      <c r="D38" s="2266"/>
      <c r="E38" s="2266"/>
      <c r="F38" s="2266"/>
      <c r="G38" s="2266"/>
      <c r="H38" s="2266"/>
      <c r="I38" s="2266"/>
      <c r="J38" s="2266"/>
      <c r="K38" s="2266"/>
    </row>
    <row r="39" spans="1:19" s="60" customFormat="1" ht="12.95" customHeight="1">
      <c r="A39" s="2267" t="s">
        <v>94</v>
      </c>
      <c r="B39" s="2268"/>
      <c r="C39" s="2268"/>
      <c r="D39" s="2268"/>
      <c r="E39" s="2268"/>
      <c r="F39" s="2268"/>
      <c r="G39" s="2268"/>
      <c r="H39" s="2268"/>
      <c r="I39" s="2268"/>
      <c r="J39" s="2268"/>
      <c r="K39" s="2268"/>
    </row>
    <row r="40" spans="1:19" s="60" customFormat="1" ht="12.95" customHeight="1">
      <c r="A40" s="2267" t="s">
        <v>676</v>
      </c>
      <c r="B40" s="2268"/>
      <c r="C40" s="2268"/>
      <c r="D40" s="2268"/>
      <c r="E40" s="2268"/>
      <c r="F40" s="2268"/>
      <c r="G40" s="2268"/>
      <c r="H40" s="2268"/>
      <c r="I40" s="2268"/>
      <c r="J40" s="2268"/>
      <c r="K40" s="2268"/>
    </row>
    <row r="41" spans="1:19" ht="35.1" customHeight="1">
      <c r="A41" s="2261" t="s">
        <v>667</v>
      </c>
      <c r="B41" s="2261"/>
      <c r="C41" s="2262" t="s">
        <v>1602</v>
      </c>
      <c r="D41" s="2262"/>
      <c r="E41" s="2262"/>
      <c r="F41" s="2262"/>
      <c r="G41" s="2262"/>
      <c r="H41" s="2262"/>
      <c r="I41" s="2262"/>
      <c r="J41" s="2262"/>
      <c r="K41" s="2262"/>
    </row>
    <row r="42" spans="1:19">
      <c r="O42" s="2280"/>
      <c r="P42" s="2280"/>
      <c r="Q42" s="2280"/>
      <c r="R42" s="2280"/>
      <c r="S42" s="2280"/>
    </row>
    <row r="43" spans="1:19">
      <c r="O43" s="2280"/>
      <c r="P43" s="2280"/>
      <c r="Q43" s="2280"/>
      <c r="R43" s="2280"/>
      <c r="S43" s="2280"/>
    </row>
    <row r="44" spans="1:19">
      <c r="O44" s="2280"/>
      <c r="P44" s="2280"/>
      <c r="Q44" s="2280"/>
      <c r="R44" s="2280"/>
      <c r="S44" s="2280"/>
    </row>
    <row r="45" spans="1:19">
      <c r="O45" s="2280"/>
      <c r="P45" s="2280"/>
      <c r="Q45" s="2280"/>
      <c r="R45" s="2280"/>
      <c r="S45" s="2280"/>
    </row>
    <row r="46" spans="1:19">
      <c r="O46" s="2280"/>
      <c r="P46" s="2280"/>
      <c r="Q46" s="2280"/>
      <c r="R46" s="2280"/>
      <c r="S46" s="2280"/>
    </row>
    <row r="47" spans="1:19">
      <c r="O47" s="2280"/>
      <c r="P47" s="2280"/>
      <c r="Q47" s="2280"/>
      <c r="R47" s="2280"/>
      <c r="S47" s="2280"/>
    </row>
    <row r="48" spans="1:19">
      <c r="O48" s="2280"/>
      <c r="P48" s="2280"/>
      <c r="Q48" s="2280"/>
      <c r="R48" s="2280"/>
      <c r="S48" s="2280"/>
    </row>
    <row r="49" spans="15:19">
      <c r="O49" s="2280"/>
      <c r="P49" s="2280"/>
      <c r="Q49" s="2280"/>
      <c r="R49" s="2280"/>
      <c r="S49" s="2280"/>
    </row>
    <row r="50" spans="15:19">
      <c r="O50" s="2280"/>
      <c r="P50" s="2280"/>
      <c r="Q50" s="2280"/>
      <c r="R50" s="2280"/>
      <c r="S50" s="2280"/>
    </row>
    <row r="51" spans="15:19">
      <c r="O51" s="2280"/>
      <c r="P51" s="2280"/>
      <c r="Q51" s="2280"/>
      <c r="R51" s="2280"/>
      <c r="S51" s="2280"/>
    </row>
    <row r="52" spans="15:19">
      <c r="O52" s="2280"/>
      <c r="P52" s="2280"/>
      <c r="Q52" s="2280"/>
      <c r="R52" s="2280"/>
      <c r="S52" s="2280"/>
    </row>
    <row r="53" spans="15:19">
      <c r="O53" s="2280"/>
      <c r="P53" s="2280"/>
      <c r="Q53" s="2280"/>
      <c r="R53" s="2280"/>
      <c r="S53" s="2280"/>
    </row>
    <row r="54" spans="15:19">
      <c r="O54" s="2280"/>
      <c r="P54" s="2280"/>
      <c r="Q54" s="2280"/>
      <c r="R54" s="2280"/>
      <c r="S54" s="2280"/>
    </row>
    <row r="55" spans="15:19">
      <c r="O55" s="2280"/>
      <c r="P55" s="2280"/>
      <c r="Q55" s="2280"/>
      <c r="R55" s="2280"/>
      <c r="S55" s="2280"/>
    </row>
    <row r="56" spans="15:19">
      <c r="O56" s="2280"/>
      <c r="P56" s="2280"/>
      <c r="Q56" s="2280"/>
      <c r="R56" s="2280"/>
      <c r="S56" s="2280"/>
    </row>
    <row r="57" spans="15:19">
      <c r="O57" s="2280"/>
      <c r="P57" s="2280"/>
      <c r="Q57" s="2280"/>
      <c r="R57" s="2280"/>
      <c r="S57" s="2280"/>
    </row>
    <row r="58" spans="15:19">
      <c r="O58" s="2280"/>
      <c r="P58" s="2280"/>
      <c r="Q58" s="2280"/>
      <c r="R58" s="2280"/>
      <c r="S58" s="2280"/>
    </row>
    <row r="59" spans="15:19">
      <c r="O59" s="2280"/>
      <c r="P59" s="2280"/>
      <c r="Q59" s="2280"/>
      <c r="R59" s="2280"/>
      <c r="S59" s="2280"/>
    </row>
    <row r="60" spans="15:19">
      <c r="O60" s="2280"/>
      <c r="P60" s="2280"/>
      <c r="Q60" s="2280"/>
      <c r="R60" s="2280"/>
      <c r="S60" s="2280"/>
    </row>
    <row r="61" spans="15:19">
      <c r="O61" s="2280"/>
      <c r="P61" s="2280"/>
      <c r="Q61" s="2280"/>
      <c r="R61" s="2280"/>
      <c r="S61" s="2280"/>
    </row>
    <row r="62" spans="15:19">
      <c r="O62" s="2280"/>
      <c r="P62" s="2280"/>
      <c r="Q62" s="2280"/>
      <c r="R62" s="2280"/>
      <c r="S62" s="2280"/>
    </row>
    <row r="63" spans="15:19">
      <c r="O63" s="2280"/>
      <c r="P63" s="2280"/>
      <c r="Q63" s="2280"/>
      <c r="R63" s="2280"/>
      <c r="S63" s="2280"/>
    </row>
    <row r="64" spans="15:19">
      <c r="O64" s="2280"/>
      <c r="P64" s="2280"/>
      <c r="Q64" s="2280"/>
      <c r="R64" s="2280"/>
      <c r="S64" s="2280"/>
    </row>
    <row r="65" spans="15:19">
      <c r="O65" s="2280"/>
      <c r="P65" s="2280"/>
      <c r="Q65" s="2280"/>
      <c r="R65" s="2280"/>
      <c r="S65" s="2280"/>
    </row>
    <row r="66" spans="15:19">
      <c r="O66" s="2280"/>
      <c r="P66" s="2280"/>
      <c r="Q66" s="2280"/>
      <c r="R66" s="2280"/>
      <c r="S66" s="2280"/>
    </row>
    <row r="67" spans="15:19">
      <c r="O67" s="2280"/>
      <c r="P67" s="2280"/>
      <c r="Q67" s="2280"/>
      <c r="R67" s="2280"/>
      <c r="S67" s="2280"/>
    </row>
    <row r="68" spans="15:19">
      <c r="O68" s="2280"/>
      <c r="P68" s="2280"/>
      <c r="Q68" s="2280"/>
      <c r="R68" s="2280"/>
      <c r="S68" s="2280"/>
    </row>
    <row r="69" spans="15:19">
      <c r="O69" s="2280"/>
      <c r="P69" s="2280"/>
      <c r="Q69" s="2280"/>
      <c r="R69" s="2280"/>
      <c r="S69" s="2280"/>
    </row>
    <row r="70" spans="15:19">
      <c r="O70" s="2280"/>
      <c r="P70" s="2280"/>
      <c r="Q70" s="2280"/>
      <c r="R70" s="2280"/>
      <c r="S70" s="2280"/>
    </row>
    <row r="71" spans="15:19">
      <c r="O71" s="2280"/>
      <c r="P71" s="2280"/>
      <c r="Q71" s="2280"/>
      <c r="R71" s="2280"/>
      <c r="S71" s="2280"/>
    </row>
    <row r="72" spans="15:19">
      <c r="O72" s="2280"/>
      <c r="P72" s="2280"/>
      <c r="Q72" s="2280"/>
      <c r="R72" s="2280"/>
      <c r="S72" s="2280"/>
    </row>
    <row r="73" spans="15:19">
      <c r="O73" s="2280"/>
      <c r="P73" s="2280"/>
      <c r="Q73" s="2280"/>
      <c r="R73" s="2280"/>
      <c r="S73" s="2280"/>
    </row>
    <row r="74" spans="15:19">
      <c r="O74" s="2280"/>
      <c r="P74" s="2280"/>
      <c r="Q74" s="2280"/>
      <c r="R74" s="2280"/>
      <c r="S74" s="2280"/>
    </row>
    <row r="75" spans="15:19">
      <c r="O75" s="2280"/>
      <c r="P75" s="2280"/>
      <c r="Q75" s="2280"/>
      <c r="R75" s="2280"/>
      <c r="S75" s="2280"/>
    </row>
    <row r="76" spans="15:19">
      <c r="O76" s="2280"/>
      <c r="P76" s="2280"/>
      <c r="Q76" s="2280"/>
      <c r="R76" s="2280"/>
      <c r="S76" s="2280"/>
    </row>
    <row r="77" spans="15:19">
      <c r="O77" s="2280"/>
      <c r="P77" s="2280"/>
      <c r="Q77" s="2280"/>
      <c r="R77" s="2280"/>
      <c r="S77" s="2280"/>
    </row>
    <row r="78" spans="15:19">
      <c r="O78" s="2280"/>
      <c r="P78" s="2280"/>
      <c r="Q78" s="2280"/>
      <c r="R78" s="2280"/>
      <c r="S78" s="2280"/>
    </row>
    <row r="79" spans="15:19">
      <c r="O79" s="2280"/>
      <c r="P79" s="2280"/>
      <c r="Q79" s="2280"/>
      <c r="R79" s="2280"/>
      <c r="S79" s="2280"/>
    </row>
    <row r="80" spans="15:19">
      <c r="O80" s="2280"/>
      <c r="P80" s="2280"/>
      <c r="Q80" s="2280"/>
      <c r="R80" s="2280"/>
      <c r="S80" s="2280"/>
    </row>
    <row r="81" spans="15:19">
      <c r="O81" s="2280"/>
      <c r="P81" s="2280"/>
      <c r="Q81" s="2280"/>
      <c r="R81" s="2280"/>
      <c r="S81" s="2280"/>
    </row>
    <row r="82" spans="15:19">
      <c r="O82" s="2280"/>
      <c r="P82" s="2280"/>
      <c r="Q82" s="2280"/>
      <c r="R82" s="2280"/>
      <c r="S82" s="2280"/>
    </row>
    <row r="83" spans="15:19">
      <c r="O83" s="2280"/>
      <c r="P83" s="2280"/>
      <c r="Q83" s="2280"/>
      <c r="R83" s="2280"/>
      <c r="S83" s="2280"/>
    </row>
    <row r="84" spans="15:19">
      <c r="O84" s="2280"/>
      <c r="P84" s="2280"/>
      <c r="Q84" s="2280"/>
      <c r="R84" s="2280"/>
      <c r="S84" s="2280"/>
    </row>
    <row r="85" spans="15:19">
      <c r="O85" s="2280"/>
      <c r="P85" s="2280"/>
      <c r="Q85" s="2280"/>
      <c r="R85" s="2280"/>
      <c r="S85" s="2280"/>
    </row>
    <row r="86" spans="15:19">
      <c r="O86" s="2280"/>
      <c r="P86" s="2280"/>
      <c r="Q86" s="2280"/>
      <c r="R86" s="2280"/>
      <c r="S86" s="2280"/>
    </row>
    <row r="87" spans="15:19">
      <c r="O87" s="2280"/>
      <c r="P87" s="2280"/>
      <c r="Q87" s="2280"/>
      <c r="R87" s="2280"/>
      <c r="S87" s="2280"/>
    </row>
    <row r="88" spans="15:19">
      <c r="O88" s="2280"/>
      <c r="P88" s="2280"/>
      <c r="Q88" s="2280"/>
      <c r="R88" s="2280"/>
      <c r="S88" s="2280"/>
    </row>
    <row r="89" spans="15:19">
      <c r="O89" s="2280"/>
      <c r="P89" s="2280"/>
      <c r="Q89" s="2280"/>
      <c r="R89" s="2280"/>
      <c r="S89" s="2280"/>
    </row>
    <row r="90" spans="15:19">
      <c r="O90" s="2280"/>
      <c r="P90" s="2280"/>
      <c r="Q90" s="2280"/>
      <c r="R90" s="2280"/>
      <c r="S90" s="2280"/>
    </row>
    <row r="91" spans="15:19">
      <c r="O91" s="2280"/>
      <c r="P91" s="2280"/>
      <c r="Q91" s="2280"/>
      <c r="R91" s="2280"/>
      <c r="S91" s="2280"/>
    </row>
    <row r="92" spans="15:19">
      <c r="O92" s="2280"/>
      <c r="P92" s="2280"/>
      <c r="Q92" s="2280"/>
      <c r="R92" s="2280"/>
      <c r="S92" s="2280"/>
    </row>
    <row r="93" spans="15:19">
      <c r="O93" s="2280"/>
      <c r="P93" s="2280"/>
      <c r="Q93" s="2280"/>
      <c r="R93" s="2280"/>
      <c r="S93" s="2280"/>
    </row>
    <row r="94" spans="15:19">
      <c r="O94" s="2280"/>
      <c r="P94" s="2280"/>
      <c r="Q94" s="2280"/>
      <c r="R94" s="2280"/>
      <c r="S94" s="2280"/>
    </row>
    <row r="95" spans="15:19">
      <c r="O95" s="2280"/>
      <c r="P95" s="2280"/>
      <c r="Q95" s="2280"/>
      <c r="R95" s="2280"/>
      <c r="S95" s="2280"/>
    </row>
    <row r="96" spans="15:19">
      <c r="O96" s="2280"/>
      <c r="P96" s="2280"/>
      <c r="Q96" s="2280"/>
      <c r="R96" s="2280"/>
      <c r="S96" s="2280"/>
    </row>
    <row r="97" spans="15:19">
      <c r="O97" s="2280"/>
      <c r="P97" s="2280"/>
      <c r="Q97" s="2280"/>
      <c r="R97" s="2280"/>
      <c r="S97" s="2280"/>
    </row>
    <row r="98" spans="15:19">
      <c r="O98" s="2280"/>
      <c r="P98" s="2280"/>
      <c r="Q98" s="2280"/>
      <c r="R98" s="2280"/>
      <c r="S98" s="2280"/>
    </row>
    <row r="99" spans="15:19">
      <c r="O99" s="2280"/>
      <c r="P99" s="2280"/>
      <c r="Q99" s="2280"/>
      <c r="R99" s="2280"/>
      <c r="S99" s="2280"/>
    </row>
    <row r="100" spans="15:19">
      <c r="O100" s="2280"/>
      <c r="P100" s="2280"/>
      <c r="Q100" s="2280"/>
      <c r="R100" s="2280"/>
      <c r="S100" s="2280"/>
    </row>
    <row r="101" spans="15:19">
      <c r="O101" s="2280"/>
      <c r="P101" s="2280"/>
      <c r="Q101" s="2280"/>
      <c r="R101" s="2280"/>
      <c r="S101" s="2280"/>
    </row>
    <row r="102" spans="15:19">
      <c r="O102" s="2280"/>
      <c r="P102" s="2280"/>
      <c r="Q102" s="2280"/>
      <c r="R102" s="2280"/>
      <c r="S102" s="2280"/>
    </row>
    <row r="103" spans="15:19">
      <c r="O103" s="2280"/>
      <c r="P103" s="2280"/>
      <c r="Q103" s="2280"/>
      <c r="R103" s="2280"/>
      <c r="S103" s="2280"/>
    </row>
    <row r="104" spans="15:19">
      <c r="O104" s="2280"/>
      <c r="P104" s="2280"/>
      <c r="Q104" s="2280"/>
      <c r="R104" s="2280"/>
      <c r="S104" s="2280"/>
    </row>
    <row r="105" spans="15:19">
      <c r="O105" s="2280"/>
      <c r="P105" s="2280"/>
      <c r="Q105" s="2280"/>
      <c r="R105" s="2280"/>
      <c r="S105" s="2280"/>
    </row>
    <row r="106" spans="15:19">
      <c r="O106" s="2280"/>
      <c r="P106" s="2280"/>
      <c r="Q106" s="2280"/>
      <c r="R106" s="2280"/>
      <c r="S106" s="2280"/>
    </row>
    <row r="107" spans="15:19">
      <c r="O107" s="2280"/>
      <c r="P107" s="2280"/>
      <c r="Q107" s="2280"/>
      <c r="R107" s="2280"/>
      <c r="S107" s="2280"/>
    </row>
    <row r="108" spans="15:19">
      <c r="O108" s="2280"/>
      <c r="P108" s="2280"/>
      <c r="Q108" s="2280"/>
      <c r="R108" s="2280"/>
      <c r="S108" s="2280"/>
    </row>
    <row r="109" spans="15:19">
      <c r="O109" s="2280"/>
      <c r="P109" s="2280"/>
      <c r="Q109" s="2280"/>
      <c r="R109" s="2280"/>
      <c r="S109" s="2280"/>
    </row>
    <row r="110" spans="15:19">
      <c r="O110" s="2280"/>
      <c r="P110" s="2280"/>
      <c r="Q110" s="2280"/>
      <c r="R110" s="2280"/>
      <c r="S110" s="2280"/>
    </row>
    <row r="111" spans="15:19">
      <c r="O111" s="2280"/>
      <c r="P111" s="2280"/>
      <c r="Q111" s="2280"/>
      <c r="R111" s="2280"/>
      <c r="S111" s="2280"/>
    </row>
    <row r="112" spans="15:19">
      <c r="O112" s="2280"/>
      <c r="P112" s="2280"/>
      <c r="Q112" s="2280"/>
      <c r="R112" s="2280"/>
      <c r="S112" s="2280"/>
    </row>
    <row r="113" spans="15:19">
      <c r="O113" s="2280"/>
      <c r="P113" s="2280"/>
      <c r="Q113" s="2280"/>
      <c r="R113" s="2280"/>
      <c r="S113" s="2280"/>
    </row>
    <row r="114" spans="15:19">
      <c r="O114" s="2280"/>
      <c r="P114" s="2280"/>
      <c r="Q114" s="2280"/>
      <c r="R114" s="2280"/>
      <c r="S114" s="2280"/>
    </row>
    <row r="115" spans="15:19">
      <c r="O115" s="2280"/>
      <c r="P115" s="2280"/>
      <c r="Q115" s="2280"/>
      <c r="R115" s="2280"/>
      <c r="S115" s="2280"/>
    </row>
    <row r="116" spans="15:19">
      <c r="O116" s="2280"/>
      <c r="P116" s="2280"/>
      <c r="Q116" s="2280"/>
      <c r="R116" s="2280"/>
      <c r="S116" s="2280"/>
    </row>
    <row r="117" spans="15:19">
      <c r="O117" s="2280"/>
      <c r="P117" s="2280"/>
      <c r="Q117" s="2280"/>
      <c r="R117" s="2280"/>
      <c r="S117" s="2280"/>
    </row>
    <row r="118" spans="15:19">
      <c r="O118" s="2280"/>
      <c r="P118" s="2280"/>
      <c r="Q118" s="2280"/>
      <c r="R118" s="2280"/>
      <c r="S118" s="2280"/>
    </row>
    <row r="119" spans="15:19">
      <c r="O119" s="2280"/>
      <c r="P119" s="2280"/>
      <c r="Q119" s="2280"/>
      <c r="R119" s="2280"/>
      <c r="S119" s="2280"/>
    </row>
    <row r="120" spans="15:19">
      <c r="O120" s="2280"/>
      <c r="P120" s="2280"/>
      <c r="Q120" s="2280"/>
      <c r="R120" s="2280"/>
      <c r="S120" s="2280"/>
    </row>
    <row r="121" spans="15:19">
      <c r="O121" s="2280"/>
      <c r="P121" s="2280"/>
      <c r="Q121" s="2280"/>
      <c r="R121" s="2280"/>
      <c r="S121" s="2280"/>
    </row>
    <row r="122" spans="15:19">
      <c r="O122" s="2280"/>
      <c r="P122" s="2280"/>
      <c r="Q122" s="2280"/>
      <c r="R122" s="2280"/>
      <c r="S122" s="2280"/>
    </row>
    <row r="123" spans="15:19">
      <c r="O123" s="2280"/>
      <c r="P123" s="2280"/>
      <c r="Q123" s="2280"/>
      <c r="R123" s="2280"/>
      <c r="S123" s="2280"/>
    </row>
    <row r="124" spans="15:19">
      <c r="O124" s="2280"/>
      <c r="P124" s="2280"/>
      <c r="Q124" s="2280"/>
      <c r="R124" s="2280"/>
      <c r="S124" s="2280"/>
    </row>
    <row r="125" spans="15:19">
      <c r="O125" s="2280"/>
      <c r="P125" s="2280"/>
      <c r="Q125" s="2280"/>
      <c r="R125" s="2280"/>
      <c r="S125" s="2280"/>
    </row>
    <row r="126" spans="15:19">
      <c r="O126" s="2280"/>
      <c r="P126" s="2280"/>
      <c r="Q126" s="2280"/>
      <c r="R126" s="2281"/>
      <c r="S126" s="2281"/>
    </row>
    <row r="127" spans="15:19">
      <c r="O127" s="2280"/>
      <c r="P127" s="2280"/>
      <c r="Q127" s="2280"/>
    </row>
    <row r="128" spans="15:19">
      <c r="O128" s="2280"/>
      <c r="P128" s="2280"/>
      <c r="Q128" s="2280"/>
    </row>
    <row r="129" spans="15:17">
      <c r="O129" s="2280"/>
      <c r="P129" s="2280"/>
      <c r="Q129" s="2280"/>
    </row>
    <row r="130" spans="15:17">
      <c r="O130" s="2280"/>
      <c r="P130" s="2280"/>
      <c r="Q130" s="2280"/>
    </row>
    <row r="131" spans="15:17">
      <c r="O131" s="2280"/>
      <c r="P131" s="2280"/>
      <c r="Q131" s="2280"/>
    </row>
    <row r="132" spans="15:17">
      <c r="O132" s="2280"/>
      <c r="P132" s="2280"/>
      <c r="Q132" s="2280"/>
    </row>
    <row r="133" spans="15:17">
      <c r="O133" s="2280"/>
      <c r="P133" s="2280"/>
      <c r="Q133" s="2280"/>
    </row>
    <row r="134" spans="15:17">
      <c r="O134" s="2280"/>
      <c r="P134" s="2280"/>
      <c r="Q134" s="2280"/>
    </row>
    <row r="135" spans="15:17">
      <c r="O135" s="2280"/>
      <c r="P135" s="2280"/>
      <c r="Q135" s="2280"/>
    </row>
    <row r="136" spans="15:17">
      <c r="O136" s="2280"/>
      <c r="P136" s="2280"/>
      <c r="Q136" s="2280"/>
    </row>
    <row r="137" spans="15:17">
      <c r="O137" s="2280"/>
      <c r="P137" s="2280"/>
      <c r="Q137" s="2280"/>
    </row>
    <row r="138" spans="15:17">
      <c r="O138" s="2280"/>
      <c r="P138" s="2280"/>
      <c r="Q138" s="2280"/>
    </row>
    <row r="139" spans="15:17">
      <c r="O139" s="2280"/>
      <c r="P139" s="2280"/>
      <c r="Q139" s="2280"/>
    </row>
    <row r="140" spans="15:17">
      <c r="O140" s="2280"/>
      <c r="P140" s="2280"/>
      <c r="Q140" s="2280"/>
    </row>
    <row r="141" spans="15:17">
      <c r="O141" s="2280"/>
      <c r="P141" s="2280"/>
      <c r="Q141" s="2280"/>
    </row>
    <row r="142" spans="15:17">
      <c r="O142" s="2280"/>
      <c r="P142" s="2280"/>
      <c r="Q142" s="2280"/>
    </row>
    <row r="143" spans="15:17">
      <c r="O143" s="2280"/>
      <c r="P143" s="2280"/>
      <c r="Q143" s="2280"/>
    </row>
    <row r="144" spans="15:17">
      <c r="O144" s="2280"/>
      <c r="P144" s="2280"/>
      <c r="Q144" s="2280"/>
    </row>
    <row r="145" spans="15:17">
      <c r="O145" s="2280"/>
      <c r="P145" s="2280"/>
      <c r="Q145" s="2280"/>
    </row>
    <row r="146" spans="15:17">
      <c r="O146" s="2280"/>
      <c r="P146" s="2280"/>
      <c r="Q146" s="2280"/>
    </row>
    <row r="147" spans="15:17">
      <c r="O147" s="2280"/>
      <c r="P147" s="2280"/>
      <c r="Q147" s="2280"/>
    </row>
    <row r="148" spans="15:17">
      <c r="O148" s="2280"/>
      <c r="P148" s="2280"/>
      <c r="Q148" s="2280"/>
    </row>
    <row r="149" spans="15:17">
      <c r="O149" s="2280"/>
      <c r="P149" s="2280"/>
      <c r="Q149" s="2280"/>
    </row>
    <row r="150" spans="15:17">
      <c r="O150" s="2280"/>
      <c r="P150" s="2280"/>
      <c r="Q150" s="2280"/>
    </row>
    <row r="151" spans="15:17">
      <c r="O151" s="2280"/>
      <c r="P151" s="2280"/>
      <c r="Q151" s="2280"/>
    </row>
    <row r="152" spans="15:17">
      <c r="O152" s="2280"/>
      <c r="P152" s="2280"/>
      <c r="Q152" s="2280"/>
    </row>
    <row r="153" spans="15:17">
      <c r="O153" s="2280"/>
      <c r="P153" s="2280"/>
      <c r="Q153" s="2280"/>
    </row>
    <row r="154" spans="15:17">
      <c r="O154" s="2280"/>
      <c r="P154" s="2280"/>
      <c r="Q154" s="2280"/>
    </row>
    <row r="155" spans="15:17">
      <c r="O155" s="2280"/>
      <c r="P155" s="2280"/>
      <c r="Q155" s="2280"/>
    </row>
    <row r="156" spans="15:17">
      <c r="O156" s="2280"/>
      <c r="P156" s="2280"/>
      <c r="Q156" s="2280"/>
    </row>
    <row r="157" spans="15:17">
      <c r="O157" s="2280"/>
      <c r="P157" s="2280"/>
      <c r="Q157" s="2280"/>
    </row>
    <row r="158" spans="15:17">
      <c r="O158" s="2280"/>
      <c r="P158" s="2280"/>
      <c r="Q158" s="2280"/>
    </row>
    <row r="159" spans="15:17">
      <c r="O159" s="2280"/>
      <c r="P159" s="2280"/>
      <c r="Q159" s="2280"/>
    </row>
    <row r="160" spans="15:17">
      <c r="O160" s="2280"/>
      <c r="P160" s="2280"/>
      <c r="Q160" s="2280"/>
    </row>
    <row r="161" spans="15:17">
      <c r="O161" s="2280"/>
      <c r="P161" s="2280"/>
      <c r="Q161" s="2280"/>
    </row>
    <row r="162" spans="15:17">
      <c r="O162" s="2280"/>
      <c r="P162" s="2280"/>
      <c r="Q162" s="2280"/>
    </row>
    <row r="163" spans="15:17">
      <c r="O163" s="2280"/>
      <c r="P163" s="2280"/>
      <c r="Q163" s="2280"/>
    </row>
    <row r="164" spans="15:17">
      <c r="O164" s="2280"/>
      <c r="P164" s="2280"/>
      <c r="Q164" s="2280"/>
    </row>
    <row r="165" spans="15:17">
      <c r="O165" s="2280"/>
      <c r="P165" s="2280"/>
      <c r="Q165" s="2280"/>
    </row>
    <row r="166" spans="15:17">
      <c r="O166" s="2280"/>
      <c r="P166" s="2280"/>
      <c r="Q166" s="2280"/>
    </row>
    <row r="167" spans="15:17">
      <c r="O167" s="2280"/>
      <c r="P167" s="2280"/>
      <c r="Q167" s="2280"/>
    </row>
    <row r="168" spans="15:17">
      <c r="O168" s="2280"/>
      <c r="P168" s="2280"/>
      <c r="Q168" s="2280"/>
    </row>
    <row r="169" spans="15:17">
      <c r="O169" s="2280"/>
      <c r="P169" s="2280"/>
      <c r="Q169" s="2280"/>
    </row>
    <row r="170" spans="15:17">
      <c r="O170" s="2280"/>
      <c r="P170" s="2280"/>
      <c r="Q170" s="2280"/>
    </row>
    <row r="171" spans="15:17">
      <c r="O171" s="2280"/>
      <c r="P171" s="2280"/>
      <c r="Q171" s="2280"/>
    </row>
    <row r="172" spans="15:17">
      <c r="O172" s="2280"/>
      <c r="P172" s="2280"/>
      <c r="Q172" s="2280"/>
    </row>
    <row r="173" spans="15:17">
      <c r="O173" s="2280"/>
      <c r="P173" s="2280"/>
      <c r="Q173" s="2280"/>
    </row>
    <row r="174" spans="15:17">
      <c r="O174" s="2280"/>
      <c r="P174" s="2280"/>
      <c r="Q174" s="2280"/>
    </row>
    <row r="175" spans="15:17">
      <c r="O175" s="2280"/>
      <c r="P175" s="2280"/>
      <c r="Q175" s="2280"/>
    </row>
    <row r="176" spans="15:17">
      <c r="O176" s="2280"/>
      <c r="P176" s="2280"/>
      <c r="Q176" s="2280"/>
    </row>
    <row r="177" spans="15:17">
      <c r="O177" s="2280"/>
      <c r="P177" s="2280"/>
      <c r="Q177" s="2280"/>
    </row>
    <row r="178" spans="15:17">
      <c r="O178" s="2280"/>
      <c r="P178" s="2280"/>
      <c r="Q178" s="2280"/>
    </row>
    <row r="179" spans="15:17">
      <c r="O179" s="2280"/>
      <c r="P179" s="2280"/>
      <c r="Q179" s="2280"/>
    </row>
    <row r="180" spans="15:17">
      <c r="O180" s="2280"/>
      <c r="P180" s="2280"/>
      <c r="Q180" s="2280"/>
    </row>
    <row r="181" spans="15:17">
      <c r="O181" s="2280"/>
      <c r="P181" s="2280"/>
      <c r="Q181" s="2280"/>
    </row>
    <row r="182" spans="15:17">
      <c r="O182" s="2280"/>
      <c r="P182" s="2280"/>
      <c r="Q182" s="2280"/>
    </row>
    <row r="183" spans="15:17">
      <c r="O183" s="2280"/>
      <c r="P183" s="2280"/>
      <c r="Q183" s="2280"/>
    </row>
    <row r="184" spans="15:17">
      <c r="O184" s="2280"/>
      <c r="P184" s="2280"/>
      <c r="Q184" s="2280"/>
    </row>
    <row r="185" spans="15:17">
      <c r="O185" s="2280"/>
      <c r="P185" s="2280"/>
      <c r="Q185" s="2280"/>
    </row>
    <row r="186" spans="15:17">
      <c r="O186" s="2280"/>
      <c r="P186" s="2280"/>
      <c r="Q186" s="2280"/>
    </row>
    <row r="187" spans="15:17">
      <c r="O187" s="2280"/>
      <c r="P187" s="2280"/>
      <c r="Q187" s="2280"/>
    </row>
    <row r="188" spans="15:17">
      <c r="O188" s="2280"/>
      <c r="P188" s="2280"/>
      <c r="Q188" s="2280"/>
    </row>
    <row r="189" spans="15:17">
      <c r="O189" s="2280"/>
      <c r="P189" s="2280"/>
      <c r="Q189" s="2280"/>
    </row>
    <row r="190" spans="15:17">
      <c r="O190" s="2280"/>
      <c r="P190" s="2280"/>
      <c r="Q190" s="2280"/>
    </row>
    <row r="191" spans="15:17">
      <c r="O191" s="2280"/>
      <c r="P191" s="2280"/>
      <c r="Q191" s="2280"/>
    </row>
    <row r="192" spans="15:17">
      <c r="O192" s="2280"/>
      <c r="P192" s="2280"/>
      <c r="Q192" s="2280"/>
    </row>
    <row r="193" spans="15:17">
      <c r="O193" s="2280"/>
      <c r="P193" s="2280"/>
      <c r="Q193" s="2280"/>
    </row>
    <row r="194" spans="15:17">
      <c r="O194" s="2280"/>
      <c r="P194" s="2280"/>
      <c r="Q194" s="2280"/>
    </row>
    <row r="195" spans="15:17">
      <c r="O195" s="2280"/>
      <c r="P195" s="2280"/>
      <c r="Q195" s="2280"/>
    </row>
    <row r="196" spans="15:17">
      <c r="O196" s="2280"/>
      <c r="P196" s="2280"/>
      <c r="Q196" s="2280"/>
    </row>
    <row r="197" spans="15:17">
      <c r="O197" s="2280"/>
      <c r="P197" s="2280"/>
      <c r="Q197" s="2280"/>
    </row>
    <row r="198" spans="15:17">
      <c r="O198" s="2280"/>
      <c r="P198" s="2280"/>
      <c r="Q198" s="2280"/>
    </row>
    <row r="199" spans="15:17">
      <c r="O199" s="2280"/>
      <c r="P199" s="2280"/>
      <c r="Q199" s="2280"/>
    </row>
    <row r="200" spans="15:17">
      <c r="O200" s="2280"/>
      <c r="P200" s="2280"/>
      <c r="Q200" s="2280"/>
    </row>
    <row r="201" spans="15:17">
      <c r="O201" s="2280"/>
      <c r="P201" s="2280"/>
      <c r="Q201" s="2280"/>
    </row>
    <row r="202" spans="15:17">
      <c r="O202" s="2280"/>
      <c r="P202" s="2280"/>
      <c r="Q202" s="2280"/>
    </row>
    <row r="203" spans="15:17">
      <c r="O203" s="2280"/>
      <c r="P203" s="2280"/>
      <c r="Q203" s="2280"/>
    </row>
    <row r="204" spans="15:17">
      <c r="O204" s="2280"/>
      <c r="P204" s="2280"/>
      <c r="Q204" s="2280"/>
    </row>
    <row r="205" spans="15:17">
      <c r="O205" s="2280"/>
      <c r="P205" s="2280"/>
      <c r="Q205" s="2280"/>
    </row>
    <row r="206" spans="15:17">
      <c r="O206" s="2280"/>
      <c r="P206" s="2280"/>
      <c r="Q206" s="2280"/>
    </row>
    <row r="207" spans="15:17">
      <c r="O207" s="2280"/>
      <c r="P207" s="2280"/>
      <c r="Q207" s="2280"/>
    </row>
    <row r="208" spans="15:17">
      <c r="O208" s="2280"/>
      <c r="P208" s="2280"/>
      <c r="Q208" s="2280"/>
    </row>
    <row r="209" spans="15:17">
      <c r="O209" s="2280"/>
      <c r="P209" s="2280"/>
      <c r="Q209" s="2280"/>
    </row>
    <row r="210" spans="15:17">
      <c r="O210" s="2280"/>
      <c r="P210" s="2280"/>
      <c r="Q210" s="2280"/>
    </row>
    <row r="211" spans="15:17">
      <c r="O211" s="2280"/>
      <c r="P211" s="2280"/>
      <c r="Q211" s="2280"/>
    </row>
    <row r="212" spans="15:17">
      <c r="O212" s="2280"/>
      <c r="P212" s="2280"/>
      <c r="Q212" s="2280"/>
    </row>
    <row r="213" spans="15:17">
      <c r="O213" s="2280"/>
      <c r="P213" s="2280"/>
      <c r="Q213" s="2280"/>
    </row>
    <row r="214" spans="15:17">
      <c r="O214" s="2280"/>
      <c r="P214" s="2280"/>
      <c r="Q214" s="2280"/>
    </row>
    <row r="215" spans="15:17">
      <c r="O215" s="2280"/>
      <c r="P215" s="2280"/>
      <c r="Q215" s="2280"/>
    </row>
    <row r="216" spans="15:17">
      <c r="O216" s="2280"/>
      <c r="P216" s="2280"/>
      <c r="Q216" s="2280"/>
    </row>
    <row r="217" spans="15:17">
      <c r="O217" s="2280"/>
      <c r="P217" s="2280"/>
      <c r="Q217" s="2280"/>
    </row>
    <row r="218" spans="15:17">
      <c r="O218" s="2280"/>
      <c r="P218" s="2280"/>
      <c r="Q218" s="2280"/>
    </row>
    <row r="219" spans="15:17">
      <c r="O219" s="2280"/>
      <c r="P219" s="2280"/>
      <c r="Q219" s="2280"/>
    </row>
    <row r="220" spans="15:17">
      <c r="O220" s="2280"/>
      <c r="P220" s="2280"/>
      <c r="Q220" s="2280"/>
    </row>
    <row r="221" spans="15:17">
      <c r="O221" s="2280"/>
      <c r="P221" s="2280"/>
      <c r="Q221" s="2280"/>
    </row>
    <row r="222" spans="15:17">
      <c r="O222" s="2280"/>
      <c r="P222" s="2280"/>
      <c r="Q222" s="2280"/>
    </row>
    <row r="223" spans="15:17">
      <c r="O223" s="2280"/>
      <c r="P223" s="2280"/>
      <c r="Q223" s="2280"/>
    </row>
    <row r="224" spans="15:17">
      <c r="O224" s="2280"/>
      <c r="P224" s="2280"/>
      <c r="Q224" s="2280"/>
    </row>
    <row r="225" spans="15:17">
      <c r="O225" s="2280"/>
      <c r="P225" s="2280"/>
      <c r="Q225" s="2280"/>
    </row>
    <row r="226" spans="15:17">
      <c r="O226" s="2280"/>
      <c r="P226" s="2280"/>
      <c r="Q226" s="2280"/>
    </row>
    <row r="227" spans="15:17">
      <c r="O227" s="2280"/>
      <c r="P227" s="2280"/>
      <c r="Q227" s="2280"/>
    </row>
    <row r="228" spans="15:17">
      <c r="O228" s="2280"/>
      <c r="P228" s="2280"/>
      <c r="Q228" s="2280"/>
    </row>
    <row r="229" spans="15:17">
      <c r="O229" s="2280"/>
      <c r="P229" s="2280"/>
      <c r="Q229" s="2280"/>
    </row>
    <row r="230" spans="15:17">
      <c r="O230" s="2280"/>
      <c r="P230" s="2280"/>
      <c r="Q230" s="2280"/>
    </row>
    <row r="231" spans="15:17">
      <c r="O231" s="2280"/>
      <c r="P231" s="2280"/>
      <c r="Q231" s="2280"/>
    </row>
    <row r="232" spans="15:17">
      <c r="O232" s="2280"/>
      <c r="P232" s="2280"/>
      <c r="Q232" s="2280"/>
    </row>
    <row r="233" spans="15:17">
      <c r="O233" s="2280"/>
      <c r="P233" s="2280"/>
      <c r="Q233" s="2280"/>
    </row>
    <row r="234" spans="15:17">
      <c r="O234" s="2280"/>
      <c r="P234" s="2280"/>
      <c r="Q234" s="2280"/>
    </row>
    <row r="235" spans="15:17">
      <c r="O235" s="2280"/>
      <c r="P235" s="2280"/>
      <c r="Q235" s="2280"/>
    </row>
    <row r="236" spans="15:17">
      <c r="O236" s="2280"/>
      <c r="P236" s="2280"/>
      <c r="Q236" s="2280"/>
    </row>
    <row r="237" spans="15:17">
      <c r="O237" s="2280"/>
      <c r="P237" s="2280"/>
      <c r="Q237" s="2280"/>
    </row>
    <row r="238" spans="15:17">
      <c r="O238" s="2280"/>
      <c r="P238" s="2280"/>
      <c r="Q238" s="2280"/>
    </row>
    <row r="239" spans="15:17">
      <c r="O239" s="2280"/>
      <c r="P239" s="2280"/>
      <c r="Q239" s="2280"/>
    </row>
    <row r="240" spans="15:17">
      <c r="O240" s="2280"/>
      <c r="P240" s="2280"/>
      <c r="Q240" s="2280"/>
    </row>
    <row r="241" spans="15:17">
      <c r="O241" s="2280"/>
      <c r="P241" s="2280"/>
      <c r="Q241" s="2280"/>
    </row>
    <row r="242" spans="15:17">
      <c r="O242" s="2280"/>
      <c r="P242" s="2280"/>
      <c r="Q242" s="2280"/>
    </row>
    <row r="243" spans="15:17">
      <c r="O243" s="2280"/>
      <c r="P243" s="2280"/>
      <c r="Q243" s="2280"/>
    </row>
    <row r="244" spans="15:17">
      <c r="O244" s="2280"/>
      <c r="P244" s="2280"/>
      <c r="Q244" s="2280"/>
    </row>
    <row r="245" spans="15:17">
      <c r="O245" s="2280"/>
      <c r="P245" s="2280"/>
      <c r="Q245" s="2280"/>
    </row>
    <row r="246" spans="15:17">
      <c r="O246" s="2280"/>
      <c r="P246" s="2280"/>
      <c r="Q246" s="2280"/>
    </row>
    <row r="247" spans="15:17">
      <c r="O247" s="2280"/>
      <c r="P247" s="2280"/>
      <c r="Q247" s="2280"/>
    </row>
    <row r="248" spans="15:17">
      <c r="O248" s="2280"/>
      <c r="P248" s="2280"/>
      <c r="Q248" s="2280"/>
    </row>
    <row r="249" spans="15:17">
      <c r="O249" s="2280"/>
      <c r="P249" s="2280"/>
      <c r="Q249" s="2280"/>
    </row>
    <row r="250" spans="15:17">
      <c r="O250" s="2280"/>
      <c r="P250" s="2280"/>
      <c r="Q250" s="2280"/>
    </row>
    <row r="251" spans="15:17">
      <c r="O251" s="2280"/>
      <c r="P251" s="2280"/>
      <c r="Q251" s="2280"/>
    </row>
    <row r="252" spans="15:17">
      <c r="O252" s="2280"/>
      <c r="P252" s="2280"/>
      <c r="Q252" s="2280"/>
    </row>
    <row r="253" spans="15:17">
      <c r="O253" s="2280"/>
      <c r="P253" s="2280"/>
      <c r="Q253" s="2280"/>
    </row>
    <row r="254" spans="15:17">
      <c r="O254" s="2280"/>
      <c r="P254" s="2280"/>
      <c r="Q254" s="2280"/>
    </row>
    <row r="255" spans="15:17">
      <c r="O255" s="2280"/>
      <c r="P255" s="2280"/>
      <c r="Q255" s="2280"/>
    </row>
    <row r="256" spans="15:17">
      <c r="O256" s="2280"/>
      <c r="P256" s="2280"/>
      <c r="Q256" s="2280"/>
    </row>
    <row r="257" spans="15:17">
      <c r="O257" s="2280"/>
      <c r="P257" s="2280"/>
      <c r="Q257" s="2280"/>
    </row>
    <row r="258" spans="15:17">
      <c r="O258" s="2280"/>
      <c r="P258" s="2280"/>
      <c r="Q258" s="2280"/>
    </row>
    <row r="259" spans="15:17">
      <c r="O259" s="2280"/>
      <c r="P259" s="2280"/>
      <c r="Q259" s="2280"/>
    </row>
    <row r="260" spans="15:17">
      <c r="O260" s="2280"/>
      <c r="P260" s="2280"/>
      <c r="Q260" s="2280"/>
    </row>
    <row r="261" spans="15:17">
      <c r="O261" s="2280"/>
      <c r="P261" s="2280"/>
      <c r="Q261" s="2280"/>
    </row>
    <row r="262" spans="15:17">
      <c r="O262" s="2280"/>
      <c r="P262" s="2280"/>
      <c r="Q262" s="2280"/>
    </row>
    <row r="263" spans="15:17">
      <c r="O263" s="2280"/>
      <c r="P263" s="2280"/>
      <c r="Q263" s="2280"/>
    </row>
    <row r="264" spans="15:17">
      <c r="O264" s="2280"/>
      <c r="P264" s="2280"/>
      <c r="Q264" s="2280"/>
    </row>
    <row r="265" spans="15:17">
      <c r="O265" s="2280"/>
      <c r="P265" s="2280"/>
      <c r="Q265" s="2280"/>
    </row>
    <row r="266" spans="15:17">
      <c r="O266" s="2280"/>
      <c r="P266" s="2280"/>
      <c r="Q266" s="2280"/>
    </row>
    <row r="267" spans="15:17">
      <c r="O267" s="2280"/>
      <c r="P267" s="2280"/>
      <c r="Q267" s="2280"/>
    </row>
    <row r="268" spans="15:17">
      <c r="O268" s="2280"/>
      <c r="P268" s="2280"/>
      <c r="Q268" s="2280"/>
    </row>
    <row r="269" spans="15:17">
      <c r="O269" s="2280"/>
      <c r="P269" s="2280"/>
      <c r="Q269" s="2280"/>
    </row>
    <row r="270" spans="15:17">
      <c r="O270" s="2280"/>
      <c r="P270" s="2280"/>
      <c r="Q270" s="2280"/>
    </row>
    <row r="271" spans="15:17">
      <c r="O271" s="2280"/>
      <c r="P271" s="2280"/>
      <c r="Q271" s="2280"/>
    </row>
    <row r="272" spans="15:17">
      <c r="O272" s="2280"/>
      <c r="P272" s="2280"/>
      <c r="Q272" s="2280"/>
    </row>
    <row r="273" spans="15:17">
      <c r="O273" s="2280"/>
      <c r="P273" s="2280"/>
      <c r="Q273" s="2280"/>
    </row>
    <row r="274" spans="15:17">
      <c r="O274" s="2280"/>
      <c r="P274" s="2280"/>
      <c r="Q274" s="2280"/>
    </row>
    <row r="275" spans="15:17">
      <c r="O275" s="2280"/>
      <c r="P275" s="2280"/>
      <c r="Q275" s="2280"/>
    </row>
    <row r="276" spans="15:17">
      <c r="O276" s="2280"/>
      <c r="P276" s="2280"/>
      <c r="Q276" s="2280"/>
    </row>
    <row r="277" spans="15:17">
      <c r="O277" s="2280"/>
      <c r="P277" s="2280"/>
      <c r="Q277" s="2280"/>
    </row>
    <row r="278" spans="15:17">
      <c r="O278" s="2280"/>
      <c r="P278" s="2280"/>
      <c r="Q278" s="2280"/>
    </row>
    <row r="279" spans="15:17">
      <c r="O279" s="2280"/>
      <c r="P279" s="2280"/>
      <c r="Q279" s="2280"/>
    </row>
    <row r="280" spans="15:17">
      <c r="O280" s="2280"/>
      <c r="P280" s="2280"/>
      <c r="Q280" s="2280"/>
    </row>
    <row r="281" spans="15:17">
      <c r="O281" s="2280"/>
      <c r="P281" s="2280"/>
      <c r="Q281" s="2280"/>
    </row>
    <row r="282" spans="15:17">
      <c r="O282" s="2280"/>
      <c r="P282" s="2280"/>
      <c r="Q282" s="2280"/>
    </row>
    <row r="283" spans="15:17">
      <c r="O283" s="2280"/>
      <c r="P283" s="2280"/>
      <c r="Q283" s="2280"/>
    </row>
    <row r="284" spans="15:17">
      <c r="O284" s="2280"/>
      <c r="P284" s="2280"/>
      <c r="Q284" s="2280"/>
    </row>
    <row r="285" spans="15:17">
      <c r="O285" s="2280"/>
      <c r="P285" s="2280"/>
      <c r="Q285" s="2280"/>
    </row>
    <row r="286" spans="15:17">
      <c r="O286" s="2280"/>
      <c r="P286" s="2280"/>
      <c r="Q286" s="2280"/>
    </row>
    <row r="287" spans="15:17">
      <c r="O287" s="2280"/>
      <c r="P287" s="2280"/>
      <c r="Q287" s="2280"/>
    </row>
    <row r="288" spans="15:17">
      <c r="O288" s="2280"/>
      <c r="P288" s="2280"/>
      <c r="Q288" s="2280"/>
    </row>
    <row r="289" spans="15:17">
      <c r="O289" s="2280"/>
      <c r="P289" s="2280"/>
      <c r="Q289" s="2280"/>
    </row>
    <row r="290" spans="15:17">
      <c r="O290" s="2280"/>
      <c r="P290" s="2280"/>
      <c r="Q290" s="2280"/>
    </row>
    <row r="291" spans="15:17">
      <c r="O291" s="2280"/>
      <c r="P291" s="2280"/>
      <c r="Q291" s="2280"/>
    </row>
    <row r="292" spans="15:17">
      <c r="O292" s="2280"/>
      <c r="P292" s="2280"/>
      <c r="Q292" s="2280"/>
    </row>
    <row r="293" spans="15:17">
      <c r="O293" s="2280"/>
      <c r="P293" s="2280"/>
      <c r="Q293" s="2280"/>
    </row>
    <row r="294" spans="15:17">
      <c r="O294" s="2280"/>
      <c r="P294" s="2280"/>
      <c r="Q294" s="2280"/>
    </row>
    <row r="295" spans="15:17">
      <c r="O295" s="2280"/>
      <c r="P295" s="2280"/>
      <c r="Q295" s="2280"/>
    </row>
    <row r="296" spans="15:17">
      <c r="O296" s="2280"/>
      <c r="P296" s="2280"/>
      <c r="Q296" s="2280"/>
    </row>
    <row r="297" spans="15:17">
      <c r="O297" s="2280"/>
      <c r="P297" s="2280"/>
      <c r="Q297" s="2280"/>
    </row>
    <row r="298" spans="15:17">
      <c r="O298" s="2280"/>
      <c r="P298" s="2280"/>
      <c r="Q298" s="2280"/>
    </row>
    <row r="299" spans="15:17">
      <c r="O299" s="2280"/>
      <c r="P299" s="2280"/>
      <c r="Q299" s="2280"/>
    </row>
    <row r="300" spans="15:17">
      <c r="O300" s="2280"/>
      <c r="P300" s="2280"/>
      <c r="Q300" s="2280"/>
    </row>
    <row r="301" spans="15:17">
      <c r="O301" s="2280"/>
      <c r="P301" s="2280"/>
      <c r="Q301" s="2280"/>
    </row>
    <row r="302" spans="15:17">
      <c r="O302" s="2280"/>
      <c r="P302" s="2280"/>
      <c r="Q302" s="2280"/>
    </row>
    <row r="303" spans="15:17">
      <c r="O303" s="2280"/>
      <c r="P303" s="2280"/>
      <c r="Q303" s="2280"/>
    </row>
    <row r="304" spans="15:17">
      <c r="O304" s="2280"/>
      <c r="P304" s="2280"/>
      <c r="Q304" s="2280"/>
    </row>
    <row r="305" spans="15:17">
      <c r="O305" s="2280"/>
      <c r="P305" s="2280"/>
      <c r="Q305" s="2280"/>
    </row>
    <row r="306" spans="15:17">
      <c r="O306" s="2280"/>
      <c r="P306" s="2280"/>
      <c r="Q306" s="2280"/>
    </row>
    <row r="307" spans="15:17">
      <c r="O307" s="2280"/>
      <c r="P307" s="2280"/>
      <c r="Q307" s="2280"/>
    </row>
    <row r="308" spans="15:17">
      <c r="O308" s="2280"/>
      <c r="P308" s="2280"/>
      <c r="Q308" s="2280"/>
    </row>
    <row r="309" spans="15:17">
      <c r="O309" s="2280"/>
      <c r="P309" s="2280"/>
      <c r="Q309" s="2280"/>
    </row>
    <row r="310" spans="15:17">
      <c r="O310" s="2280"/>
      <c r="P310" s="2280"/>
      <c r="Q310" s="2280"/>
    </row>
    <row r="311" spans="15:17">
      <c r="O311" s="2280"/>
      <c r="P311" s="2280"/>
      <c r="Q311" s="2280"/>
    </row>
    <row r="312" spans="15:17">
      <c r="O312" s="2280"/>
      <c r="P312" s="2280"/>
      <c r="Q312" s="2280"/>
    </row>
    <row r="313" spans="15:17">
      <c r="O313" s="2280"/>
      <c r="P313" s="2280"/>
      <c r="Q313" s="2280"/>
    </row>
    <row r="314" spans="15:17">
      <c r="O314" s="2280"/>
      <c r="P314" s="2280"/>
      <c r="Q314" s="2280"/>
    </row>
    <row r="315" spans="15:17">
      <c r="O315" s="2280"/>
      <c r="P315" s="2280"/>
      <c r="Q315" s="2280"/>
    </row>
    <row r="316" spans="15:17">
      <c r="O316" s="2280"/>
      <c r="P316" s="2280"/>
      <c r="Q316" s="2280"/>
    </row>
    <row r="317" spans="15:17">
      <c r="O317" s="2280"/>
      <c r="P317" s="2280"/>
      <c r="Q317" s="2280"/>
    </row>
    <row r="318" spans="15:17">
      <c r="O318" s="2280"/>
      <c r="P318" s="2280"/>
      <c r="Q318" s="2280"/>
    </row>
    <row r="319" spans="15:17">
      <c r="O319" s="2280"/>
      <c r="P319" s="2280"/>
      <c r="Q319" s="2280"/>
    </row>
    <row r="320" spans="15:17">
      <c r="O320" s="2280"/>
      <c r="P320" s="2280"/>
      <c r="Q320" s="2280"/>
    </row>
    <row r="321" spans="15:17">
      <c r="O321" s="2280"/>
      <c r="P321" s="2280"/>
      <c r="Q321" s="2280"/>
    </row>
    <row r="322" spans="15:17">
      <c r="O322" s="2280"/>
      <c r="P322" s="2280"/>
      <c r="Q322" s="2280"/>
    </row>
    <row r="323" spans="15:17">
      <c r="O323" s="2280"/>
      <c r="P323" s="2280"/>
      <c r="Q323" s="2280"/>
    </row>
    <row r="324" spans="15:17">
      <c r="O324" s="2280"/>
      <c r="P324" s="2280"/>
      <c r="Q324" s="2280"/>
    </row>
    <row r="325" spans="15:17">
      <c r="O325" s="2280"/>
      <c r="P325" s="2280"/>
      <c r="Q325" s="2280"/>
    </row>
    <row r="326" spans="15:17">
      <c r="O326" s="2280"/>
      <c r="P326" s="2280"/>
      <c r="Q326" s="2280"/>
    </row>
    <row r="327" spans="15:17">
      <c r="O327" s="2280"/>
      <c r="P327" s="2280"/>
      <c r="Q327" s="2280"/>
    </row>
    <row r="328" spans="15:17">
      <c r="O328" s="2280"/>
      <c r="P328" s="2280"/>
      <c r="Q328" s="2280"/>
    </row>
    <row r="329" spans="15:17">
      <c r="O329" s="2280"/>
      <c r="P329" s="2280"/>
      <c r="Q329" s="2280"/>
    </row>
    <row r="330" spans="15:17">
      <c r="O330" s="2280"/>
      <c r="P330" s="2280"/>
      <c r="Q330" s="2280"/>
    </row>
    <row r="331" spans="15:17">
      <c r="O331" s="2280"/>
      <c r="P331" s="2280"/>
      <c r="Q331" s="2280"/>
    </row>
    <row r="332" spans="15:17">
      <c r="O332" s="2280"/>
      <c r="P332" s="2280"/>
      <c r="Q332" s="2280"/>
    </row>
    <row r="333" spans="15:17">
      <c r="O333" s="2280"/>
      <c r="P333" s="2280"/>
      <c r="Q333" s="2280"/>
    </row>
    <row r="334" spans="15:17">
      <c r="O334" s="2280"/>
      <c r="P334" s="2280"/>
      <c r="Q334" s="2280"/>
    </row>
    <row r="335" spans="15:17">
      <c r="O335" s="2280"/>
      <c r="P335" s="2280"/>
      <c r="Q335" s="2280"/>
    </row>
    <row r="336" spans="15:17">
      <c r="O336" s="2280"/>
      <c r="P336" s="2280"/>
      <c r="Q336" s="2280"/>
    </row>
    <row r="337" spans="15:17">
      <c r="O337" s="2280"/>
      <c r="P337" s="2280"/>
      <c r="Q337" s="2280"/>
    </row>
    <row r="338" spans="15:17">
      <c r="O338" s="2280"/>
      <c r="P338" s="2280"/>
      <c r="Q338" s="2280"/>
    </row>
    <row r="339" spans="15:17">
      <c r="O339" s="2280"/>
      <c r="P339" s="2280"/>
      <c r="Q339" s="2280"/>
    </row>
    <row r="340" spans="15:17">
      <c r="O340" s="2280"/>
      <c r="P340" s="2280"/>
      <c r="Q340" s="2280"/>
    </row>
    <row r="341" spans="15:17">
      <c r="O341" s="2280"/>
      <c r="P341" s="2280"/>
      <c r="Q341" s="2280"/>
    </row>
    <row r="342" spans="15:17">
      <c r="O342" s="2280"/>
      <c r="P342" s="2280"/>
      <c r="Q342" s="2280"/>
    </row>
    <row r="343" spans="15:17">
      <c r="O343" s="2280"/>
      <c r="P343" s="2280"/>
      <c r="Q343" s="2280"/>
    </row>
    <row r="344" spans="15:17">
      <c r="O344" s="2280"/>
      <c r="P344" s="2280"/>
      <c r="Q344" s="2280"/>
    </row>
    <row r="345" spans="15:17">
      <c r="O345" s="2280"/>
      <c r="P345" s="2280"/>
      <c r="Q345" s="2280"/>
    </row>
    <row r="346" spans="15:17">
      <c r="O346" s="2280"/>
      <c r="P346" s="2280"/>
      <c r="Q346" s="2280"/>
    </row>
    <row r="347" spans="15:17">
      <c r="O347" s="2280"/>
      <c r="P347" s="2280"/>
      <c r="Q347" s="2280"/>
    </row>
    <row r="348" spans="15:17">
      <c r="O348" s="2280"/>
      <c r="P348" s="2280"/>
      <c r="Q348" s="2280"/>
    </row>
    <row r="349" spans="15:17">
      <c r="O349" s="2280"/>
      <c r="P349" s="2280"/>
      <c r="Q349" s="2280"/>
    </row>
    <row r="350" spans="15:17">
      <c r="O350" s="2280"/>
      <c r="P350" s="2280"/>
      <c r="Q350" s="2280"/>
    </row>
    <row r="351" spans="15:17">
      <c r="O351" s="2280"/>
      <c r="P351" s="2280"/>
      <c r="Q351" s="2280"/>
    </row>
    <row r="352" spans="15:17">
      <c r="O352" s="2280"/>
      <c r="P352" s="2280"/>
      <c r="Q352" s="2280"/>
    </row>
    <row r="353" spans="15:17">
      <c r="O353" s="2280"/>
      <c r="P353" s="2280"/>
      <c r="Q353" s="2280"/>
    </row>
    <row r="354" spans="15:17">
      <c r="O354" s="2280"/>
      <c r="P354" s="2280"/>
      <c r="Q354" s="2280"/>
    </row>
    <row r="355" spans="15:17">
      <c r="O355" s="2280"/>
      <c r="P355" s="2280"/>
      <c r="Q355" s="2280"/>
    </row>
    <row r="356" spans="15:17">
      <c r="O356" s="2280"/>
      <c r="P356" s="2280"/>
      <c r="Q356" s="2280"/>
    </row>
    <row r="357" spans="15:17">
      <c r="O357" s="2280"/>
      <c r="P357" s="2280"/>
      <c r="Q357" s="2280"/>
    </row>
    <row r="358" spans="15:17">
      <c r="O358" s="2280"/>
      <c r="P358" s="2280"/>
      <c r="Q358" s="2280"/>
    </row>
    <row r="359" spans="15:17">
      <c r="O359" s="2280"/>
      <c r="P359" s="2280"/>
      <c r="Q359" s="2280"/>
    </row>
    <row r="360" spans="15:17">
      <c r="O360" s="2280"/>
      <c r="P360" s="2280"/>
      <c r="Q360" s="2280"/>
    </row>
    <row r="361" spans="15:17">
      <c r="O361" s="2280"/>
      <c r="P361" s="2280"/>
      <c r="Q361" s="2280"/>
    </row>
    <row r="362" spans="15:17">
      <c r="O362" s="2280"/>
      <c r="P362" s="2280"/>
      <c r="Q362" s="2280"/>
    </row>
    <row r="363" spans="15:17">
      <c r="O363" s="2280"/>
      <c r="P363" s="2280"/>
      <c r="Q363" s="2280"/>
    </row>
    <row r="364" spans="15:17">
      <c r="O364" s="2280"/>
      <c r="P364" s="2280"/>
      <c r="Q364" s="2280"/>
    </row>
    <row r="365" spans="15:17">
      <c r="O365" s="2280"/>
      <c r="P365" s="2280"/>
      <c r="Q365" s="2280"/>
    </row>
    <row r="366" spans="15:17">
      <c r="O366" s="2280"/>
      <c r="P366" s="2280"/>
      <c r="Q366" s="2280"/>
    </row>
    <row r="367" spans="15:17">
      <c r="O367" s="2280"/>
      <c r="P367" s="2280"/>
      <c r="Q367" s="2280"/>
    </row>
    <row r="368" spans="15:17">
      <c r="O368" s="2280"/>
      <c r="P368" s="2280"/>
      <c r="Q368" s="2280"/>
    </row>
    <row r="369" spans="15:17">
      <c r="O369" s="2280"/>
      <c r="P369" s="2280"/>
      <c r="Q369" s="2280"/>
    </row>
    <row r="370" spans="15:17">
      <c r="O370" s="2280"/>
      <c r="P370" s="2280"/>
      <c r="Q370" s="2280"/>
    </row>
    <row r="371" spans="15:17">
      <c r="O371" s="2280"/>
      <c r="P371" s="2280"/>
      <c r="Q371" s="2280"/>
    </row>
    <row r="372" spans="15:17">
      <c r="O372" s="2280"/>
      <c r="P372" s="2280"/>
      <c r="Q372" s="2280"/>
    </row>
    <row r="373" spans="15:17">
      <c r="O373" s="2280"/>
      <c r="P373" s="2280"/>
      <c r="Q373" s="2280"/>
    </row>
    <row r="374" spans="15:17">
      <c r="O374" s="2280"/>
      <c r="P374" s="2280"/>
      <c r="Q374" s="2280"/>
    </row>
    <row r="375" spans="15:17">
      <c r="O375" s="2280"/>
      <c r="P375" s="2280"/>
      <c r="Q375" s="2280"/>
    </row>
    <row r="376" spans="15:17">
      <c r="O376" s="2280"/>
      <c r="P376" s="2280"/>
      <c r="Q376" s="2280"/>
    </row>
    <row r="377" spans="15:17">
      <c r="O377" s="2280"/>
      <c r="P377" s="2280"/>
      <c r="Q377" s="2280"/>
    </row>
    <row r="378" spans="15:17">
      <c r="O378" s="2280"/>
      <c r="P378" s="2280"/>
      <c r="Q378" s="2280"/>
    </row>
    <row r="379" spans="15:17">
      <c r="O379" s="2280"/>
      <c r="P379" s="2280"/>
      <c r="Q379" s="2280"/>
    </row>
    <row r="380" spans="15:17">
      <c r="O380" s="2280"/>
      <c r="P380" s="2280"/>
      <c r="Q380" s="2280"/>
    </row>
    <row r="381" spans="15:17">
      <c r="O381" s="2280"/>
      <c r="P381" s="2280"/>
      <c r="Q381" s="2280"/>
    </row>
    <row r="382" spans="15:17">
      <c r="O382" s="2280"/>
      <c r="P382" s="2280"/>
      <c r="Q382" s="2280"/>
    </row>
    <row r="383" spans="15:17">
      <c r="O383" s="2280"/>
      <c r="P383" s="2280"/>
      <c r="Q383" s="2280"/>
    </row>
    <row r="384" spans="15:17">
      <c r="O384" s="2280"/>
      <c r="P384" s="2280"/>
      <c r="Q384" s="2280"/>
    </row>
    <row r="385" spans="15:17">
      <c r="O385" s="2280"/>
      <c r="P385" s="2280"/>
      <c r="Q385" s="2280"/>
    </row>
    <row r="386" spans="15:17">
      <c r="O386" s="2280"/>
      <c r="P386" s="2280"/>
      <c r="Q386" s="2280"/>
    </row>
    <row r="387" spans="15:17">
      <c r="O387" s="2280"/>
      <c r="P387" s="2280"/>
      <c r="Q387" s="2280"/>
    </row>
    <row r="388" spans="15:17">
      <c r="O388" s="2280"/>
      <c r="P388" s="2280"/>
      <c r="Q388" s="2280"/>
    </row>
    <row r="389" spans="15:17">
      <c r="O389" s="2280"/>
      <c r="P389" s="2280"/>
      <c r="Q389" s="2280"/>
    </row>
    <row r="390" spans="15:17">
      <c r="O390" s="2280"/>
      <c r="P390" s="2280"/>
      <c r="Q390" s="2280"/>
    </row>
    <row r="391" spans="15:17">
      <c r="O391" s="2280"/>
      <c r="P391" s="2280"/>
      <c r="Q391" s="2280"/>
    </row>
    <row r="392" spans="15:17">
      <c r="O392" s="2280"/>
      <c r="P392" s="2280"/>
      <c r="Q392" s="2280"/>
    </row>
    <row r="393" spans="15:17">
      <c r="O393" s="2280"/>
      <c r="P393" s="2280"/>
      <c r="Q393" s="2280"/>
    </row>
    <row r="394" spans="15:17">
      <c r="O394" s="2280"/>
      <c r="P394" s="2280"/>
      <c r="Q394" s="2280"/>
    </row>
    <row r="395" spans="15:17">
      <c r="O395" s="2280"/>
      <c r="P395" s="2280"/>
      <c r="Q395" s="2280"/>
    </row>
    <row r="396" spans="15:17">
      <c r="O396" s="2280"/>
      <c r="P396" s="2280"/>
      <c r="Q396" s="2280"/>
    </row>
    <row r="397" spans="15:17">
      <c r="O397" s="2280"/>
      <c r="P397" s="2280"/>
      <c r="Q397" s="2280"/>
    </row>
    <row r="398" spans="15:17">
      <c r="O398" s="2280"/>
      <c r="P398" s="2280"/>
      <c r="Q398" s="2280"/>
    </row>
    <row r="399" spans="15:17">
      <c r="O399" s="2280"/>
      <c r="P399" s="2280"/>
      <c r="Q399" s="2280"/>
    </row>
    <row r="400" spans="15:17">
      <c r="O400" s="2280"/>
      <c r="P400" s="2280"/>
      <c r="Q400" s="2280"/>
    </row>
    <row r="401" spans="15:17">
      <c r="O401" s="2280"/>
      <c r="P401" s="2280"/>
      <c r="Q401" s="2280"/>
    </row>
    <row r="402" spans="15:17">
      <c r="O402" s="2280"/>
      <c r="P402" s="2280"/>
      <c r="Q402" s="2280"/>
    </row>
    <row r="403" spans="15:17">
      <c r="O403" s="2280"/>
      <c r="P403" s="2280"/>
      <c r="Q403" s="2280"/>
    </row>
    <row r="404" spans="15:17">
      <c r="O404" s="2280"/>
      <c r="P404" s="2280"/>
      <c r="Q404" s="2280"/>
    </row>
    <row r="405" spans="15:17">
      <c r="O405" s="2280"/>
      <c r="P405" s="2280"/>
      <c r="Q405" s="2280"/>
    </row>
    <row r="406" spans="15:17">
      <c r="O406" s="2280"/>
      <c r="P406" s="2280"/>
      <c r="Q406" s="2280"/>
    </row>
    <row r="407" spans="15:17">
      <c r="O407" s="2280"/>
      <c r="P407" s="2280"/>
      <c r="Q407" s="2280"/>
    </row>
    <row r="408" spans="15:17">
      <c r="O408" s="2280"/>
      <c r="P408" s="2280"/>
      <c r="Q408" s="2280"/>
    </row>
    <row r="409" spans="15:17">
      <c r="O409" s="2280"/>
      <c r="P409" s="2280"/>
      <c r="Q409" s="2280"/>
    </row>
    <row r="410" spans="15:17">
      <c r="O410" s="2280"/>
      <c r="P410" s="2280"/>
      <c r="Q410" s="2280"/>
    </row>
    <row r="411" spans="15:17">
      <c r="O411" s="2280"/>
      <c r="P411" s="2280"/>
      <c r="Q411" s="2280"/>
    </row>
    <row r="412" spans="15:17">
      <c r="O412" s="2280"/>
      <c r="P412" s="2280"/>
      <c r="Q412" s="2280"/>
    </row>
    <row r="413" spans="15:17">
      <c r="O413" s="2280"/>
      <c r="P413" s="2280"/>
      <c r="Q413" s="2280"/>
    </row>
    <row r="414" spans="15:17">
      <c r="O414" s="2280"/>
      <c r="P414" s="2280"/>
      <c r="Q414" s="2280"/>
    </row>
    <row r="415" spans="15:17">
      <c r="O415" s="2280"/>
      <c r="P415" s="2280"/>
      <c r="Q415" s="2280"/>
    </row>
    <row r="416" spans="15:17">
      <c r="O416" s="2280"/>
      <c r="P416" s="2280"/>
      <c r="Q416" s="2280"/>
    </row>
    <row r="417" spans="15:17">
      <c r="O417" s="2280"/>
      <c r="P417" s="2280"/>
      <c r="Q417" s="2280"/>
    </row>
    <row r="418" spans="15:17">
      <c r="O418" s="2280"/>
      <c r="P418" s="2280"/>
      <c r="Q418" s="2280"/>
    </row>
    <row r="419" spans="15:17">
      <c r="O419" s="2280"/>
      <c r="P419" s="2280"/>
      <c r="Q419" s="2280"/>
    </row>
    <row r="420" spans="15:17">
      <c r="O420" s="2280"/>
      <c r="P420" s="2280"/>
      <c r="Q420" s="2280"/>
    </row>
    <row r="421" spans="15:17">
      <c r="O421" s="2280"/>
      <c r="P421" s="2280"/>
      <c r="Q421" s="2280"/>
    </row>
    <row r="422" spans="15:17">
      <c r="O422" s="2280"/>
      <c r="P422" s="2280"/>
      <c r="Q422" s="2280"/>
    </row>
    <row r="423" spans="15:17">
      <c r="O423" s="2280"/>
      <c r="P423" s="2280"/>
      <c r="Q423" s="2280"/>
    </row>
    <row r="424" spans="15:17">
      <c r="O424" s="2280"/>
      <c r="P424" s="2280"/>
      <c r="Q424" s="2280"/>
    </row>
    <row r="425" spans="15:17">
      <c r="O425" s="2280"/>
      <c r="P425" s="2280"/>
      <c r="Q425" s="2280"/>
    </row>
    <row r="426" spans="15:17">
      <c r="O426" s="2280"/>
      <c r="P426" s="2280"/>
      <c r="Q426" s="2280"/>
    </row>
    <row r="427" spans="15:17">
      <c r="O427" s="2280"/>
      <c r="P427" s="2280"/>
      <c r="Q427" s="2280"/>
    </row>
    <row r="428" spans="15:17">
      <c r="O428" s="2280"/>
      <c r="P428" s="2280"/>
      <c r="Q428" s="2280"/>
    </row>
    <row r="429" spans="15:17">
      <c r="O429" s="2280"/>
      <c r="P429" s="2280"/>
      <c r="Q429" s="2280"/>
    </row>
    <row r="430" spans="15:17">
      <c r="O430" s="2280"/>
      <c r="P430" s="2280"/>
      <c r="Q430" s="2280"/>
    </row>
    <row r="431" spans="15:17">
      <c r="O431" s="2280"/>
      <c r="P431" s="2280"/>
      <c r="Q431" s="2280"/>
    </row>
    <row r="432" spans="15:17">
      <c r="O432" s="2280"/>
      <c r="P432" s="2280"/>
      <c r="Q432" s="2280"/>
    </row>
    <row r="433" spans="15:17">
      <c r="O433" s="2280"/>
      <c r="P433" s="2280"/>
      <c r="Q433" s="2280"/>
    </row>
    <row r="434" spans="15:17">
      <c r="O434" s="2280"/>
      <c r="P434" s="2280"/>
      <c r="Q434" s="2280"/>
    </row>
    <row r="435" spans="15:17">
      <c r="O435" s="2280"/>
      <c r="P435" s="2280"/>
      <c r="Q435" s="2280"/>
    </row>
    <row r="436" spans="15:17">
      <c r="O436" s="2280"/>
      <c r="P436" s="2280"/>
      <c r="Q436" s="2280"/>
    </row>
    <row r="437" spans="15:17">
      <c r="O437" s="2280"/>
      <c r="P437" s="2280"/>
      <c r="Q437" s="2280"/>
    </row>
    <row r="438" spans="15:17">
      <c r="O438" s="2280"/>
      <c r="P438" s="2280"/>
      <c r="Q438" s="2280"/>
    </row>
    <row r="439" spans="15:17">
      <c r="O439" s="2280"/>
      <c r="P439" s="2280"/>
      <c r="Q439" s="2280"/>
    </row>
    <row r="440" spans="15:17">
      <c r="O440" s="2280"/>
      <c r="P440" s="2280"/>
      <c r="Q440" s="2280"/>
    </row>
    <row r="441" spans="15:17">
      <c r="O441" s="2280"/>
      <c r="P441" s="2280"/>
      <c r="Q441" s="2280"/>
    </row>
    <row r="442" spans="15:17">
      <c r="O442" s="2280"/>
      <c r="P442" s="2280"/>
      <c r="Q442" s="2280"/>
    </row>
    <row r="443" spans="15:17">
      <c r="O443" s="2280"/>
      <c r="P443" s="2280"/>
      <c r="Q443" s="2280"/>
    </row>
    <row r="444" spans="15:17">
      <c r="O444" s="2280"/>
      <c r="P444" s="2280"/>
      <c r="Q444" s="2280"/>
    </row>
    <row r="445" spans="15:17">
      <c r="O445" s="2280"/>
      <c r="P445" s="2280"/>
      <c r="Q445" s="2280"/>
    </row>
    <row r="446" spans="15:17">
      <c r="O446" s="2280"/>
      <c r="P446" s="2280"/>
      <c r="Q446" s="2280"/>
    </row>
    <row r="447" spans="15:17">
      <c r="O447" s="2280"/>
      <c r="P447" s="2280"/>
      <c r="Q447" s="2280"/>
    </row>
    <row r="448" spans="15:17">
      <c r="O448" s="2280"/>
      <c r="P448" s="2280"/>
      <c r="Q448" s="2280"/>
    </row>
    <row r="449" spans="15:17">
      <c r="O449" s="2280"/>
      <c r="P449" s="2280"/>
      <c r="Q449" s="2280"/>
    </row>
    <row r="450" spans="15:17">
      <c r="O450" s="2280"/>
      <c r="P450" s="2280"/>
      <c r="Q450" s="2280"/>
    </row>
    <row r="451" spans="15:17">
      <c r="O451" s="2280"/>
      <c r="P451" s="2280"/>
      <c r="Q451" s="2280"/>
    </row>
    <row r="452" spans="15:17">
      <c r="O452" s="2280"/>
      <c r="P452" s="2280"/>
      <c r="Q452" s="2280"/>
    </row>
    <row r="453" spans="15:17">
      <c r="O453" s="2280"/>
      <c r="P453" s="2280"/>
      <c r="Q453" s="2280"/>
    </row>
    <row r="454" spans="15:17">
      <c r="O454" s="2280"/>
      <c r="P454" s="2280"/>
      <c r="Q454" s="2280"/>
    </row>
    <row r="455" spans="15:17">
      <c r="O455" s="2280"/>
      <c r="P455" s="2280"/>
      <c r="Q455" s="2280"/>
    </row>
    <row r="456" spans="15:17">
      <c r="O456" s="2280"/>
      <c r="P456" s="2280"/>
      <c r="Q456" s="2280"/>
    </row>
    <row r="457" spans="15:17">
      <c r="O457" s="2280"/>
      <c r="P457" s="2280"/>
      <c r="Q457" s="2280"/>
    </row>
    <row r="458" spans="15:17">
      <c r="O458" s="2280"/>
      <c r="P458" s="2280"/>
      <c r="Q458" s="2280"/>
    </row>
    <row r="459" spans="15:17">
      <c r="O459" s="2280"/>
      <c r="P459" s="2280"/>
      <c r="Q459" s="2280"/>
    </row>
    <row r="460" spans="15:17">
      <c r="O460" s="2280"/>
      <c r="P460" s="2280"/>
      <c r="Q460" s="2280"/>
    </row>
    <row r="461" spans="15:17">
      <c r="O461" s="2280"/>
      <c r="P461" s="2280"/>
      <c r="Q461" s="2280"/>
    </row>
    <row r="462" spans="15:17">
      <c r="O462" s="2280"/>
      <c r="P462" s="2280"/>
      <c r="Q462" s="2280"/>
    </row>
    <row r="463" spans="15:17">
      <c r="O463" s="2280"/>
      <c r="P463" s="2280"/>
      <c r="Q463" s="2280"/>
    </row>
    <row r="464" spans="15:17">
      <c r="O464" s="2280"/>
      <c r="P464" s="2280"/>
      <c r="Q464" s="2280"/>
    </row>
    <row r="465" spans="15:17">
      <c r="O465" s="2280"/>
      <c r="P465" s="2280"/>
      <c r="Q465" s="2280"/>
    </row>
    <row r="466" spans="15:17">
      <c r="O466" s="2280"/>
      <c r="P466" s="2280"/>
      <c r="Q466" s="2280"/>
    </row>
    <row r="467" spans="15:17">
      <c r="O467" s="2280"/>
      <c r="P467" s="2280"/>
      <c r="Q467" s="2280"/>
    </row>
    <row r="468" spans="15:17">
      <c r="O468" s="2280"/>
      <c r="P468" s="2280"/>
      <c r="Q468" s="2280"/>
    </row>
    <row r="469" spans="15:17">
      <c r="O469" s="2280"/>
      <c r="P469" s="2280"/>
      <c r="Q469" s="2280"/>
    </row>
    <row r="470" spans="15:17">
      <c r="O470" s="2280"/>
      <c r="P470" s="2280"/>
      <c r="Q470" s="2280"/>
    </row>
    <row r="471" spans="15:17">
      <c r="O471" s="2280"/>
      <c r="P471" s="2280"/>
      <c r="Q471" s="2280"/>
    </row>
    <row r="472" spans="15:17">
      <c r="O472" s="2280"/>
      <c r="P472" s="2280"/>
      <c r="Q472" s="2280"/>
    </row>
    <row r="473" spans="15:17">
      <c r="O473" s="2280"/>
      <c r="P473" s="2280"/>
      <c r="Q473" s="2280"/>
    </row>
    <row r="474" spans="15:17">
      <c r="O474" s="2280"/>
      <c r="P474" s="2280"/>
      <c r="Q474" s="2280"/>
    </row>
    <row r="475" spans="15:17">
      <c r="O475" s="2280"/>
      <c r="P475" s="2280"/>
      <c r="Q475" s="2280"/>
    </row>
    <row r="476" spans="15:17">
      <c r="O476" s="2280"/>
      <c r="P476" s="2280"/>
      <c r="Q476" s="2280"/>
    </row>
    <row r="477" spans="15:17">
      <c r="O477" s="2280"/>
      <c r="P477" s="2280"/>
      <c r="Q477" s="2280"/>
    </row>
    <row r="478" spans="15:17">
      <c r="O478" s="2280"/>
      <c r="P478" s="2280"/>
      <c r="Q478" s="2280"/>
    </row>
    <row r="479" spans="15:17">
      <c r="O479" s="2280"/>
      <c r="P479" s="2280"/>
      <c r="Q479" s="2280"/>
    </row>
    <row r="480" spans="15:17">
      <c r="O480" s="2280"/>
      <c r="P480" s="2280"/>
      <c r="Q480" s="2280"/>
    </row>
    <row r="481" spans="15:17">
      <c r="O481" s="2280"/>
      <c r="P481" s="2280"/>
      <c r="Q481" s="2280"/>
    </row>
    <row r="482" spans="15:17">
      <c r="O482" s="2280"/>
      <c r="P482" s="2280"/>
      <c r="Q482" s="2280"/>
    </row>
    <row r="483" spans="15:17">
      <c r="O483" s="2280"/>
      <c r="P483" s="2280"/>
      <c r="Q483" s="2280"/>
    </row>
    <row r="484" spans="15:17">
      <c r="O484" s="2280"/>
      <c r="P484" s="2280"/>
      <c r="Q484" s="2280"/>
    </row>
    <row r="485" spans="15:17">
      <c r="O485" s="2280"/>
      <c r="P485" s="2280"/>
      <c r="Q485" s="2280"/>
    </row>
    <row r="486" spans="15:17">
      <c r="O486" s="2280"/>
      <c r="P486" s="2280"/>
      <c r="Q486" s="2280"/>
    </row>
    <row r="487" spans="15:17">
      <c r="O487" s="2280"/>
      <c r="P487" s="2280"/>
      <c r="Q487" s="2280"/>
    </row>
    <row r="488" spans="15:17">
      <c r="O488" s="2280"/>
      <c r="P488" s="2280"/>
      <c r="Q488" s="2280"/>
    </row>
    <row r="489" spans="15:17">
      <c r="O489" s="2280"/>
      <c r="P489" s="2280"/>
      <c r="Q489" s="2280"/>
    </row>
    <row r="490" spans="15:17">
      <c r="O490" s="2280"/>
      <c r="P490" s="2280"/>
      <c r="Q490" s="2280"/>
    </row>
    <row r="491" spans="15:17">
      <c r="O491" s="2280"/>
      <c r="P491" s="2280"/>
      <c r="Q491" s="2280"/>
    </row>
    <row r="492" spans="15:17">
      <c r="O492" s="2280"/>
      <c r="P492" s="2280"/>
      <c r="Q492" s="2280"/>
    </row>
    <row r="493" spans="15:17">
      <c r="O493" s="2280"/>
      <c r="P493" s="2280"/>
      <c r="Q493" s="2280"/>
    </row>
    <row r="494" spans="15:17">
      <c r="O494" s="2280"/>
      <c r="P494" s="2280"/>
      <c r="Q494" s="2280"/>
    </row>
    <row r="495" spans="15:17">
      <c r="O495" s="2280"/>
      <c r="P495" s="2280"/>
      <c r="Q495" s="2280"/>
    </row>
    <row r="496" spans="15:17">
      <c r="O496" s="2280"/>
      <c r="P496" s="2280"/>
      <c r="Q496" s="2280"/>
    </row>
    <row r="497" spans="15:17">
      <c r="O497" s="2280"/>
      <c r="P497" s="2280"/>
      <c r="Q497" s="2280"/>
    </row>
    <row r="498" spans="15:17">
      <c r="O498" s="2280"/>
      <c r="P498" s="2280"/>
      <c r="Q498" s="2280"/>
    </row>
    <row r="499" spans="15:17">
      <c r="O499" s="2280"/>
      <c r="P499" s="2280"/>
      <c r="Q499" s="2280"/>
    </row>
    <row r="500" spans="15:17">
      <c r="O500" s="2280"/>
      <c r="P500" s="2280"/>
      <c r="Q500" s="2280"/>
    </row>
    <row r="501" spans="15:17">
      <c r="O501" s="2280"/>
      <c r="P501" s="2280"/>
      <c r="Q501" s="2280"/>
    </row>
    <row r="502" spans="15:17">
      <c r="O502" s="2280"/>
      <c r="P502" s="2280"/>
      <c r="Q502" s="2280"/>
    </row>
    <row r="503" spans="15:17">
      <c r="O503" s="2280"/>
      <c r="P503" s="2280"/>
      <c r="Q503" s="2280"/>
    </row>
    <row r="504" spans="15:17">
      <c r="O504" s="2280"/>
      <c r="P504" s="2280"/>
      <c r="Q504" s="2280"/>
    </row>
    <row r="505" spans="15:17">
      <c r="O505" s="2280"/>
      <c r="P505" s="2280"/>
      <c r="Q505" s="2280"/>
    </row>
    <row r="506" spans="15:17">
      <c r="O506" s="2280"/>
      <c r="P506" s="2280"/>
      <c r="Q506" s="2280"/>
    </row>
    <row r="507" spans="15:17">
      <c r="O507" s="2280"/>
      <c r="P507" s="2280"/>
      <c r="Q507" s="2280"/>
    </row>
    <row r="508" spans="15:17">
      <c r="O508" s="2280"/>
      <c r="P508" s="2280"/>
      <c r="Q508" s="2280"/>
    </row>
    <row r="509" spans="15:17">
      <c r="O509" s="2280"/>
      <c r="P509" s="2280"/>
      <c r="Q509" s="2280"/>
    </row>
    <row r="510" spans="15:17">
      <c r="O510" s="2280"/>
      <c r="P510" s="2280"/>
      <c r="Q510" s="2280"/>
    </row>
    <row r="511" spans="15:17">
      <c r="O511" s="2280"/>
      <c r="P511" s="2280"/>
      <c r="Q511" s="2280"/>
    </row>
    <row r="512" spans="15:17">
      <c r="O512" s="2280"/>
      <c r="P512" s="2280"/>
      <c r="Q512" s="2280"/>
    </row>
    <row r="513" spans="15:17">
      <c r="O513" s="2280"/>
      <c r="P513" s="2280"/>
      <c r="Q513" s="2280"/>
    </row>
    <row r="514" spans="15:17">
      <c r="O514" s="2280"/>
      <c r="P514" s="2280"/>
      <c r="Q514" s="2280"/>
    </row>
    <row r="515" spans="15:17">
      <c r="O515" s="2280"/>
      <c r="P515" s="2280"/>
      <c r="Q515" s="2280"/>
    </row>
    <row r="516" spans="15:17">
      <c r="O516" s="2280"/>
      <c r="P516" s="2280"/>
      <c r="Q516" s="2280"/>
    </row>
    <row r="517" spans="15:17">
      <c r="O517" s="2280"/>
      <c r="P517" s="2280"/>
      <c r="Q517" s="2280"/>
    </row>
    <row r="518" spans="15:17">
      <c r="O518" s="2280"/>
      <c r="P518" s="2280"/>
      <c r="Q518" s="2280"/>
    </row>
    <row r="519" spans="15:17">
      <c r="O519" s="2280"/>
      <c r="P519" s="2280"/>
      <c r="Q519" s="2280"/>
    </row>
    <row r="520" spans="15:17">
      <c r="O520" s="2280"/>
      <c r="P520" s="2280"/>
      <c r="Q520" s="2280"/>
    </row>
    <row r="521" spans="15:17">
      <c r="O521" s="2280"/>
      <c r="P521" s="2280"/>
      <c r="Q521" s="2280"/>
    </row>
    <row r="522" spans="15:17">
      <c r="O522" s="2280"/>
      <c r="P522" s="2280"/>
      <c r="Q522" s="2280"/>
    </row>
    <row r="523" spans="15:17">
      <c r="O523" s="2280"/>
      <c r="P523" s="2280"/>
      <c r="Q523" s="2280"/>
    </row>
    <row r="524" spans="15:17">
      <c r="O524" s="2280"/>
      <c r="P524" s="2280"/>
      <c r="Q524" s="2280"/>
    </row>
    <row r="525" spans="15:17">
      <c r="O525" s="2280"/>
      <c r="P525" s="2280"/>
      <c r="Q525" s="2280"/>
    </row>
    <row r="526" spans="15:17">
      <c r="O526" s="2280"/>
      <c r="P526" s="2280"/>
      <c r="Q526" s="2280"/>
    </row>
    <row r="527" spans="15:17">
      <c r="O527" s="2280"/>
      <c r="P527" s="2280"/>
      <c r="Q527" s="2280"/>
    </row>
    <row r="528" spans="15:17">
      <c r="O528" s="2280"/>
      <c r="P528" s="2280"/>
      <c r="Q528" s="2280"/>
    </row>
    <row r="529" spans="15:17">
      <c r="O529" s="2280"/>
      <c r="P529" s="2280"/>
      <c r="Q529" s="2280"/>
    </row>
    <row r="530" spans="15:17">
      <c r="O530" s="2280"/>
      <c r="P530" s="2280"/>
      <c r="Q530" s="2280"/>
    </row>
    <row r="531" spans="15:17">
      <c r="O531" s="2280"/>
      <c r="P531" s="2280"/>
      <c r="Q531" s="2280"/>
    </row>
    <row r="532" spans="15:17">
      <c r="O532" s="2280"/>
      <c r="P532" s="2280"/>
      <c r="Q532" s="2280"/>
    </row>
    <row r="533" spans="15:17">
      <c r="O533" s="2280"/>
      <c r="P533" s="2280"/>
      <c r="Q533" s="2280"/>
    </row>
    <row r="534" spans="15:17">
      <c r="O534" s="2280"/>
      <c r="P534" s="2280"/>
      <c r="Q534" s="2280"/>
    </row>
    <row r="535" spans="15:17">
      <c r="O535" s="2280"/>
      <c r="P535" s="2280"/>
      <c r="Q535" s="2280"/>
    </row>
    <row r="536" spans="15:17">
      <c r="O536" s="2280"/>
      <c r="P536" s="2280"/>
      <c r="Q536" s="2280"/>
    </row>
    <row r="537" spans="15:17">
      <c r="O537" s="2280"/>
      <c r="P537" s="2280"/>
      <c r="Q537" s="2280"/>
    </row>
    <row r="538" spans="15:17">
      <c r="O538" s="2280"/>
      <c r="P538" s="2280"/>
      <c r="Q538" s="2280"/>
    </row>
    <row r="539" spans="15:17">
      <c r="O539" s="2280"/>
      <c r="P539" s="2280"/>
      <c r="Q539" s="2280"/>
    </row>
    <row r="540" spans="15:17">
      <c r="O540" s="2280"/>
      <c r="P540" s="2280"/>
      <c r="Q540" s="2280"/>
    </row>
    <row r="541" spans="15:17">
      <c r="O541" s="2280"/>
      <c r="P541" s="2280"/>
      <c r="Q541" s="2280"/>
    </row>
    <row r="542" spans="15:17">
      <c r="O542" s="2280"/>
      <c r="P542" s="2280"/>
      <c r="Q542" s="2280"/>
    </row>
    <row r="543" spans="15:17">
      <c r="O543" s="2280"/>
      <c r="P543" s="2280"/>
      <c r="Q543" s="2280"/>
    </row>
    <row r="544" spans="15:17">
      <c r="O544" s="2280"/>
      <c r="P544" s="2280"/>
      <c r="Q544" s="2280"/>
    </row>
    <row r="545" spans="15:17">
      <c r="O545" s="2280"/>
      <c r="P545" s="2280"/>
      <c r="Q545" s="2280"/>
    </row>
    <row r="546" spans="15:17">
      <c r="O546" s="2280"/>
      <c r="P546" s="2280"/>
      <c r="Q546" s="2280"/>
    </row>
    <row r="547" spans="15:17">
      <c r="O547" s="2280"/>
      <c r="P547" s="2280"/>
      <c r="Q547" s="2280"/>
    </row>
    <row r="548" spans="15:17">
      <c r="O548" s="2280"/>
      <c r="P548" s="2280"/>
      <c r="Q548" s="2280"/>
    </row>
    <row r="549" spans="15:17">
      <c r="O549" s="2280"/>
      <c r="P549" s="2280"/>
      <c r="Q549" s="2280"/>
    </row>
    <row r="550" spans="15:17">
      <c r="O550" s="2280"/>
      <c r="P550" s="2280"/>
      <c r="Q550" s="2280"/>
    </row>
    <row r="551" spans="15:17">
      <c r="O551" s="2280"/>
      <c r="P551" s="2280"/>
      <c r="Q551" s="2280"/>
    </row>
    <row r="552" spans="15:17">
      <c r="O552" s="2280"/>
      <c r="P552" s="2280"/>
      <c r="Q552" s="2280"/>
    </row>
    <row r="553" spans="15:17">
      <c r="O553" s="2280"/>
      <c r="P553" s="2280"/>
      <c r="Q553" s="2280"/>
    </row>
    <row r="554" spans="15:17">
      <c r="O554" s="2280"/>
      <c r="P554" s="2280"/>
      <c r="Q554" s="2280"/>
    </row>
    <row r="555" spans="15:17">
      <c r="O555" s="2280"/>
      <c r="P555" s="2280"/>
      <c r="Q555" s="2280"/>
    </row>
    <row r="556" spans="15:17">
      <c r="O556" s="2280"/>
      <c r="P556" s="2280"/>
      <c r="Q556" s="2280"/>
    </row>
    <row r="557" spans="15:17">
      <c r="O557" s="2280"/>
      <c r="P557" s="2280"/>
      <c r="Q557" s="2280"/>
    </row>
    <row r="558" spans="15:17">
      <c r="O558" s="2280"/>
      <c r="P558" s="2280"/>
      <c r="Q558" s="2280"/>
    </row>
    <row r="559" spans="15:17">
      <c r="O559" s="2280"/>
      <c r="P559" s="2280"/>
      <c r="Q559" s="2280"/>
    </row>
    <row r="560" spans="15:17">
      <c r="O560" s="2280"/>
      <c r="P560" s="2280"/>
      <c r="Q560" s="2280"/>
    </row>
    <row r="561" spans="15:17">
      <c r="O561" s="2280"/>
      <c r="P561" s="2280"/>
      <c r="Q561" s="2280"/>
    </row>
    <row r="562" spans="15:17">
      <c r="O562" s="2280"/>
      <c r="P562" s="2280"/>
      <c r="Q562" s="2280"/>
    </row>
    <row r="563" spans="15:17">
      <c r="O563" s="2280"/>
      <c r="P563" s="2280"/>
      <c r="Q563" s="2280"/>
    </row>
    <row r="564" spans="15:17">
      <c r="O564" s="2280"/>
      <c r="P564" s="2280"/>
      <c r="Q564" s="2280"/>
    </row>
    <row r="565" spans="15:17">
      <c r="O565" s="2280"/>
      <c r="P565" s="2280"/>
      <c r="Q565" s="2280"/>
    </row>
    <row r="566" spans="15:17">
      <c r="O566" s="2280"/>
      <c r="P566" s="2280"/>
      <c r="Q566" s="2280"/>
    </row>
    <row r="567" spans="15:17">
      <c r="O567" s="2280"/>
      <c r="P567" s="2280"/>
      <c r="Q567" s="2280"/>
    </row>
    <row r="568" spans="15:17">
      <c r="O568" s="2280"/>
      <c r="P568" s="2280"/>
      <c r="Q568" s="2280"/>
    </row>
    <row r="569" spans="15:17">
      <c r="O569" s="2280"/>
      <c r="P569" s="2280"/>
      <c r="Q569" s="2280"/>
    </row>
    <row r="570" spans="15:17">
      <c r="O570" s="2280"/>
      <c r="P570" s="2280"/>
      <c r="Q570" s="2280"/>
    </row>
    <row r="571" spans="15:17">
      <c r="O571" s="2280"/>
      <c r="P571" s="2280"/>
      <c r="Q571" s="2280"/>
    </row>
    <row r="572" spans="15:17">
      <c r="O572" s="2280"/>
      <c r="P572" s="2280"/>
      <c r="Q572" s="2280"/>
    </row>
    <row r="573" spans="15:17">
      <c r="O573" s="2280"/>
      <c r="P573" s="2280"/>
      <c r="Q573" s="2280"/>
    </row>
    <row r="574" spans="15:17">
      <c r="O574" s="2280"/>
      <c r="P574" s="2280"/>
      <c r="Q574" s="2280"/>
    </row>
    <row r="575" spans="15:17">
      <c r="O575" s="2280"/>
      <c r="P575" s="2280"/>
      <c r="Q575" s="2280"/>
    </row>
    <row r="576" spans="15:17">
      <c r="O576" s="2280"/>
      <c r="P576" s="2280"/>
      <c r="Q576" s="2280"/>
    </row>
    <row r="577" spans="15:17">
      <c r="O577" s="2280"/>
      <c r="P577" s="2280"/>
      <c r="Q577" s="2280"/>
    </row>
    <row r="578" spans="15:17">
      <c r="O578" s="2280"/>
      <c r="P578" s="2280"/>
      <c r="Q578" s="2280"/>
    </row>
    <row r="579" spans="15:17">
      <c r="O579" s="2280"/>
      <c r="P579" s="2280"/>
      <c r="Q579" s="2280"/>
    </row>
    <row r="580" spans="15:17">
      <c r="O580" s="2280"/>
      <c r="P580" s="2280"/>
      <c r="Q580" s="2280"/>
    </row>
    <row r="581" spans="15:17">
      <c r="O581" s="2280"/>
      <c r="P581" s="2280"/>
      <c r="Q581" s="2280"/>
    </row>
    <row r="582" spans="15:17">
      <c r="O582" s="2280"/>
      <c r="P582" s="2280"/>
      <c r="Q582" s="2280"/>
    </row>
    <row r="583" spans="15:17">
      <c r="O583" s="2280"/>
      <c r="P583" s="2280"/>
      <c r="Q583" s="2280"/>
    </row>
    <row r="584" spans="15:17">
      <c r="O584" s="2280"/>
      <c r="P584" s="2280"/>
      <c r="Q584" s="2280"/>
    </row>
    <row r="585" spans="15:17">
      <c r="O585" s="2280"/>
      <c r="P585" s="2280"/>
      <c r="Q585" s="2280"/>
    </row>
    <row r="586" spans="15:17">
      <c r="O586" s="2280"/>
      <c r="P586" s="2280"/>
      <c r="Q586" s="2280"/>
    </row>
    <row r="587" spans="15:17">
      <c r="O587" s="2280"/>
      <c r="P587" s="2280"/>
      <c r="Q587" s="2280"/>
    </row>
    <row r="588" spans="15:17">
      <c r="O588" s="2280"/>
      <c r="P588" s="2280"/>
      <c r="Q588" s="2280"/>
    </row>
    <row r="589" spans="15:17">
      <c r="O589" s="2280"/>
      <c r="P589" s="2280"/>
      <c r="Q589" s="2280"/>
    </row>
    <row r="590" spans="15:17">
      <c r="O590" s="2280"/>
      <c r="P590" s="2280"/>
      <c r="Q590" s="2280"/>
    </row>
    <row r="591" spans="15:17">
      <c r="O591" s="2280"/>
      <c r="P591" s="2280"/>
      <c r="Q591" s="2280"/>
    </row>
    <row r="592" spans="15:17">
      <c r="O592" s="2280"/>
      <c r="P592" s="2280"/>
      <c r="Q592" s="2280"/>
    </row>
    <row r="593" spans="15:17">
      <c r="O593" s="2280"/>
      <c r="P593" s="2280"/>
      <c r="Q593" s="2280"/>
    </row>
    <row r="594" spans="15:17">
      <c r="O594" s="2280"/>
      <c r="P594" s="2280"/>
      <c r="Q594" s="2280"/>
    </row>
    <row r="595" spans="15:17">
      <c r="O595" s="2280"/>
      <c r="P595" s="2280"/>
      <c r="Q595" s="2280"/>
    </row>
    <row r="596" spans="15:17">
      <c r="O596" s="2280"/>
      <c r="P596" s="2280"/>
      <c r="Q596" s="2280"/>
    </row>
    <row r="597" spans="15:17">
      <c r="O597" s="2280"/>
      <c r="P597" s="2280"/>
      <c r="Q597" s="2280"/>
    </row>
    <row r="598" spans="15:17">
      <c r="O598" s="2280"/>
      <c r="P598" s="2280"/>
      <c r="Q598" s="2280"/>
    </row>
    <row r="599" spans="15:17">
      <c r="O599" s="2280"/>
      <c r="P599" s="2280"/>
      <c r="Q599" s="2280"/>
    </row>
    <row r="600" spans="15:17">
      <c r="O600" s="2280"/>
      <c r="P600" s="2280"/>
      <c r="Q600" s="2280"/>
    </row>
    <row r="601" spans="15:17">
      <c r="O601" s="2280"/>
      <c r="P601" s="2280"/>
      <c r="Q601" s="2280"/>
    </row>
    <row r="602" spans="15:17">
      <c r="O602" s="2280"/>
      <c r="P602" s="2280"/>
      <c r="Q602" s="2280"/>
    </row>
    <row r="603" spans="15:17">
      <c r="O603" s="2280"/>
      <c r="P603" s="2280"/>
      <c r="Q603" s="2280"/>
    </row>
    <row r="604" spans="15:17">
      <c r="O604" s="2280"/>
      <c r="P604" s="2280"/>
      <c r="Q604" s="2280"/>
    </row>
    <row r="605" spans="15:17">
      <c r="O605" s="2280"/>
      <c r="P605" s="2280"/>
      <c r="Q605" s="2280"/>
    </row>
    <row r="606" spans="15:17">
      <c r="O606" s="2280"/>
      <c r="P606" s="2280"/>
      <c r="Q606" s="2280"/>
    </row>
    <row r="607" spans="15:17">
      <c r="O607" s="2280"/>
      <c r="P607" s="2280"/>
      <c r="Q607" s="2280"/>
    </row>
    <row r="608" spans="15:17">
      <c r="O608" s="2280"/>
      <c r="P608" s="2280"/>
      <c r="Q608" s="2280"/>
    </row>
    <row r="609" spans="15:17">
      <c r="O609" s="2280"/>
      <c r="P609" s="2280"/>
      <c r="Q609" s="2280"/>
    </row>
    <row r="610" spans="15:17">
      <c r="O610" s="2280"/>
      <c r="P610" s="2280"/>
      <c r="Q610" s="2280"/>
    </row>
    <row r="611" spans="15:17">
      <c r="O611" s="2280"/>
      <c r="P611" s="2280"/>
      <c r="Q611" s="2280"/>
    </row>
    <row r="612" spans="15:17">
      <c r="O612" s="2280"/>
      <c r="P612" s="2280"/>
      <c r="Q612" s="2280"/>
    </row>
    <row r="613" spans="15:17">
      <c r="O613" s="2280"/>
      <c r="P613" s="2280"/>
      <c r="Q613" s="2280"/>
    </row>
    <row r="614" spans="15:17">
      <c r="O614" s="2280"/>
      <c r="P614" s="2280"/>
      <c r="Q614" s="2280"/>
    </row>
    <row r="615" spans="15:17">
      <c r="O615" s="2280"/>
      <c r="P615" s="2280"/>
      <c r="Q615" s="2280"/>
    </row>
    <row r="616" spans="15:17">
      <c r="O616" s="2280"/>
      <c r="P616" s="2280"/>
      <c r="Q616" s="2280"/>
    </row>
    <row r="617" spans="15:17">
      <c r="O617" s="2280"/>
      <c r="P617" s="2280"/>
      <c r="Q617" s="2280"/>
    </row>
    <row r="618" spans="15:17">
      <c r="O618" s="2280"/>
      <c r="P618" s="2280"/>
      <c r="Q618" s="2280"/>
    </row>
    <row r="619" spans="15:17">
      <c r="O619" s="2280"/>
      <c r="P619" s="2280"/>
      <c r="Q619" s="2280"/>
    </row>
    <row r="620" spans="15:17">
      <c r="O620" s="2280"/>
      <c r="P620" s="2280"/>
      <c r="Q620" s="2280"/>
    </row>
    <row r="621" spans="15:17">
      <c r="O621" s="2280"/>
      <c r="P621" s="2280"/>
      <c r="Q621" s="2280"/>
    </row>
    <row r="622" spans="15:17">
      <c r="O622" s="2280"/>
      <c r="P622" s="2280"/>
      <c r="Q622" s="2280"/>
    </row>
    <row r="623" spans="15:17">
      <c r="O623" s="2280"/>
      <c r="P623" s="2280"/>
      <c r="Q623" s="2280"/>
    </row>
    <row r="624" spans="15:17">
      <c r="O624" s="2280"/>
      <c r="P624" s="2280"/>
      <c r="Q624" s="2280"/>
    </row>
    <row r="625" spans="15:17">
      <c r="O625" s="2280"/>
      <c r="P625" s="2280"/>
      <c r="Q625" s="2280"/>
    </row>
    <row r="626" spans="15:17">
      <c r="O626" s="2280"/>
      <c r="P626" s="2280"/>
      <c r="Q626" s="2280"/>
    </row>
    <row r="627" spans="15:17">
      <c r="O627" s="2280"/>
      <c r="P627" s="2280"/>
      <c r="Q627" s="2280"/>
    </row>
    <row r="628" spans="15:17">
      <c r="O628" s="2280"/>
      <c r="P628" s="2280"/>
      <c r="Q628" s="2280"/>
    </row>
    <row r="629" spans="15:17">
      <c r="O629" s="2280"/>
      <c r="P629" s="2280"/>
      <c r="Q629" s="2280"/>
    </row>
    <row r="630" spans="15:17">
      <c r="O630" s="2280"/>
      <c r="P630" s="2280"/>
      <c r="Q630" s="2280"/>
    </row>
    <row r="631" spans="15:17">
      <c r="O631" s="2280"/>
      <c r="P631" s="2280"/>
      <c r="Q631" s="2280"/>
    </row>
    <row r="632" spans="15:17">
      <c r="O632" s="2280"/>
      <c r="P632" s="2280"/>
      <c r="Q632" s="2280"/>
    </row>
    <row r="633" spans="15:17">
      <c r="O633" s="2280"/>
      <c r="P633" s="2280"/>
      <c r="Q633" s="2280"/>
    </row>
    <row r="634" spans="15:17">
      <c r="O634" s="2280"/>
      <c r="P634" s="2280"/>
      <c r="Q634" s="2280"/>
    </row>
    <row r="635" spans="15:17">
      <c r="O635" s="2280"/>
      <c r="P635" s="2280"/>
      <c r="Q635" s="2280"/>
    </row>
    <row r="636" spans="15:17">
      <c r="O636" s="2280"/>
      <c r="P636" s="2280"/>
      <c r="Q636" s="2280"/>
    </row>
    <row r="637" spans="15:17">
      <c r="O637" s="2280"/>
      <c r="P637" s="2280"/>
      <c r="Q637" s="2280"/>
    </row>
    <row r="638" spans="15:17">
      <c r="O638" s="2280"/>
      <c r="P638" s="2280"/>
      <c r="Q638" s="2280"/>
    </row>
    <row r="639" spans="15:17">
      <c r="O639" s="2280"/>
      <c r="P639" s="2280"/>
      <c r="Q639" s="2280"/>
    </row>
    <row r="640" spans="15:17">
      <c r="O640" s="2280"/>
      <c r="P640" s="2280"/>
      <c r="Q640" s="2280"/>
    </row>
    <row r="641" spans="15:17">
      <c r="O641" s="2280"/>
      <c r="P641" s="2280"/>
      <c r="Q641" s="2280"/>
    </row>
    <row r="642" spans="15:17">
      <c r="O642" s="2280"/>
      <c r="P642" s="2280"/>
      <c r="Q642" s="2280"/>
    </row>
    <row r="643" spans="15:17">
      <c r="O643" s="2280"/>
      <c r="P643" s="2280"/>
      <c r="Q643" s="2280"/>
    </row>
    <row r="644" spans="15:17">
      <c r="O644" s="2280"/>
      <c r="P644" s="2280"/>
      <c r="Q644" s="2280"/>
    </row>
    <row r="645" spans="15:17">
      <c r="O645" s="2280"/>
      <c r="P645" s="2280"/>
      <c r="Q645" s="2280"/>
    </row>
    <row r="646" spans="15:17">
      <c r="O646" s="2280"/>
      <c r="P646" s="2280"/>
      <c r="Q646" s="2280"/>
    </row>
    <row r="647" spans="15:17">
      <c r="O647" s="2280"/>
      <c r="P647" s="2280"/>
      <c r="Q647" s="2280"/>
    </row>
    <row r="648" spans="15:17">
      <c r="O648" s="2280"/>
      <c r="P648" s="2280"/>
      <c r="Q648" s="2280"/>
    </row>
    <row r="649" spans="15:17">
      <c r="O649" s="2280"/>
      <c r="P649" s="2280"/>
      <c r="Q649" s="2280"/>
    </row>
    <row r="650" spans="15:17">
      <c r="O650" s="2280"/>
      <c r="P650" s="2280"/>
      <c r="Q650" s="2280"/>
    </row>
    <row r="651" spans="15:17">
      <c r="O651" s="2280"/>
      <c r="P651" s="2280"/>
      <c r="Q651" s="2280"/>
    </row>
    <row r="652" spans="15:17">
      <c r="O652" s="2280"/>
      <c r="P652" s="2280"/>
      <c r="Q652" s="2280"/>
    </row>
    <row r="653" spans="15:17">
      <c r="O653" s="2280"/>
      <c r="P653" s="2280"/>
      <c r="Q653" s="2280"/>
    </row>
    <row r="654" spans="15:17">
      <c r="O654" s="2280"/>
      <c r="P654" s="2280"/>
      <c r="Q654" s="2280"/>
    </row>
    <row r="655" spans="15:17">
      <c r="O655" s="2280"/>
      <c r="P655" s="2280"/>
      <c r="Q655" s="2280"/>
    </row>
    <row r="656" spans="15:17">
      <c r="O656" s="2280"/>
      <c r="P656" s="2280"/>
      <c r="Q656" s="2280"/>
    </row>
    <row r="657" spans="15:17">
      <c r="O657" s="2280"/>
      <c r="P657" s="2280"/>
      <c r="Q657" s="2280"/>
    </row>
    <row r="658" spans="15:17">
      <c r="O658" s="2280"/>
      <c r="P658" s="2280"/>
      <c r="Q658" s="2280"/>
    </row>
    <row r="659" spans="15:17">
      <c r="O659" s="2280"/>
      <c r="P659" s="2280"/>
      <c r="Q659" s="2280"/>
    </row>
    <row r="660" spans="15:17">
      <c r="O660" s="2280"/>
      <c r="P660" s="2280"/>
      <c r="Q660" s="2280"/>
    </row>
    <row r="661" spans="15:17">
      <c r="O661" s="2280"/>
      <c r="P661" s="2280"/>
      <c r="Q661" s="2280"/>
    </row>
    <row r="662" spans="15:17">
      <c r="O662" s="2280"/>
      <c r="P662" s="2280"/>
      <c r="Q662" s="2280"/>
    </row>
    <row r="663" spans="15:17">
      <c r="O663" s="2280"/>
      <c r="P663" s="2280"/>
      <c r="Q663" s="2280"/>
    </row>
    <row r="664" spans="15:17">
      <c r="O664" s="2280"/>
      <c r="P664" s="2280"/>
      <c r="Q664" s="2280"/>
    </row>
    <row r="665" spans="15:17">
      <c r="O665" s="2280"/>
      <c r="P665" s="2280"/>
      <c r="Q665" s="2280"/>
    </row>
    <row r="666" spans="15:17">
      <c r="O666" s="2280"/>
      <c r="P666" s="2280"/>
      <c r="Q666" s="2280"/>
    </row>
    <row r="667" spans="15:17">
      <c r="O667" s="2280"/>
      <c r="P667" s="2280"/>
      <c r="Q667" s="2280"/>
    </row>
    <row r="668" spans="15:17">
      <c r="O668" s="2280"/>
      <c r="P668" s="2280"/>
      <c r="Q668" s="2280"/>
    </row>
    <row r="669" spans="15:17">
      <c r="O669" s="2280"/>
      <c r="P669" s="2280"/>
      <c r="Q669" s="2280"/>
    </row>
    <row r="670" spans="15:17">
      <c r="O670" s="2280"/>
      <c r="P670" s="2280"/>
      <c r="Q670" s="2280"/>
    </row>
    <row r="671" spans="15:17">
      <c r="O671" s="2280"/>
      <c r="P671" s="2280"/>
      <c r="Q671" s="2280"/>
    </row>
    <row r="672" spans="15:17">
      <c r="O672" s="2280"/>
      <c r="P672" s="2280"/>
      <c r="Q672" s="2280"/>
    </row>
    <row r="673" spans="15:17">
      <c r="O673" s="2280"/>
      <c r="P673" s="2280"/>
      <c r="Q673" s="2280"/>
    </row>
    <row r="674" spans="15:17">
      <c r="O674" s="2280"/>
      <c r="P674" s="2280"/>
      <c r="Q674" s="2280"/>
    </row>
    <row r="675" spans="15:17">
      <c r="O675" s="2280"/>
      <c r="P675" s="2280"/>
      <c r="Q675" s="2280"/>
    </row>
    <row r="676" spans="15:17">
      <c r="O676" s="2280"/>
      <c r="P676" s="2280"/>
      <c r="Q676" s="2280"/>
    </row>
    <row r="677" spans="15:17">
      <c r="O677" s="2280"/>
      <c r="P677" s="2280"/>
      <c r="Q677" s="2280"/>
    </row>
    <row r="678" spans="15:17">
      <c r="O678" s="2280"/>
      <c r="P678" s="2280"/>
      <c r="Q678" s="2280"/>
    </row>
    <row r="679" spans="15:17">
      <c r="O679" s="2280"/>
      <c r="P679" s="2280"/>
      <c r="Q679" s="2280"/>
    </row>
    <row r="680" spans="15:17">
      <c r="O680" s="2280"/>
      <c r="P680" s="2280"/>
      <c r="Q680" s="2280"/>
    </row>
    <row r="681" spans="15:17">
      <c r="O681" s="2280"/>
      <c r="P681" s="2280"/>
      <c r="Q681" s="2280"/>
    </row>
    <row r="682" spans="15:17">
      <c r="O682" s="2280"/>
      <c r="P682" s="2280"/>
      <c r="Q682" s="2280"/>
    </row>
    <row r="683" spans="15:17">
      <c r="O683" s="2280"/>
      <c r="P683" s="2280"/>
      <c r="Q683" s="2280"/>
    </row>
    <row r="684" spans="15:17">
      <c r="O684" s="2280"/>
      <c r="P684" s="2280"/>
      <c r="Q684" s="2280"/>
    </row>
    <row r="685" spans="15:17">
      <c r="O685" s="2280"/>
      <c r="P685" s="2280"/>
      <c r="Q685" s="2280"/>
    </row>
    <row r="686" spans="15:17">
      <c r="O686" s="2280"/>
      <c r="P686" s="2280"/>
      <c r="Q686" s="2280"/>
    </row>
    <row r="687" spans="15:17">
      <c r="O687" s="2280"/>
      <c r="P687" s="2280"/>
      <c r="Q687" s="2280"/>
    </row>
    <row r="688" spans="15:17">
      <c r="O688" s="2280"/>
      <c r="P688" s="2280"/>
      <c r="Q688" s="2280"/>
    </row>
    <row r="689" spans="15:17">
      <c r="O689" s="2280"/>
      <c r="P689" s="2280"/>
      <c r="Q689" s="2280"/>
    </row>
    <row r="690" spans="15:17">
      <c r="O690" s="2280"/>
      <c r="P690" s="2280"/>
      <c r="Q690" s="2280"/>
    </row>
    <row r="691" spans="15:17">
      <c r="O691" s="2280"/>
      <c r="P691" s="2280"/>
      <c r="Q691" s="2280"/>
    </row>
    <row r="692" spans="15:17">
      <c r="O692" s="2280"/>
      <c r="P692" s="2280"/>
      <c r="Q692" s="2280"/>
    </row>
    <row r="693" spans="15:17">
      <c r="O693" s="2280"/>
      <c r="P693" s="2280"/>
      <c r="Q693" s="2280"/>
    </row>
    <row r="694" spans="15:17">
      <c r="O694" s="2280"/>
      <c r="P694" s="2280"/>
      <c r="Q694" s="2280"/>
    </row>
    <row r="695" spans="15:17">
      <c r="O695" s="2280"/>
      <c r="P695" s="2280"/>
      <c r="Q695" s="2280"/>
    </row>
    <row r="696" spans="15:17">
      <c r="O696" s="2280"/>
      <c r="P696" s="2280"/>
      <c r="Q696" s="2280"/>
    </row>
    <row r="697" spans="15:17">
      <c r="O697" s="2280"/>
      <c r="P697" s="2280"/>
      <c r="Q697" s="2280"/>
    </row>
    <row r="698" spans="15:17">
      <c r="O698" s="2280"/>
      <c r="P698" s="2280"/>
      <c r="Q698" s="2280"/>
    </row>
    <row r="699" spans="15:17">
      <c r="O699" s="2280"/>
      <c r="P699" s="2280"/>
      <c r="Q699" s="2280"/>
    </row>
    <row r="700" spans="15:17">
      <c r="O700" s="2280"/>
      <c r="P700" s="2280"/>
      <c r="Q700" s="2280"/>
    </row>
    <row r="701" spans="15:17">
      <c r="O701" s="2280"/>
      <c r="P701" s="2280"/>
      <c r="Q701" s="2280"/>
    </row>
    <row r="702" spans="15:17">
      <c r="O702" s="2280"/>
      <c r="P702" s="2280"/>
      <c r="Q702" s="2280"/>
    </row>
    <row r="703" spans="15:17">
      <c r="O703" s="2280"/>
      <c r="P703" s="2280"/>
      <c r="Q703" s="2280"/>
    </row>
    <row r="704" spans="15:17">
      <c r="O704" s="2280"/>
      <c r="P704" s="2280"/>
      <c r="Q704" s="2280"/>
    </row>
    <row r="705" spans="15:17">
      <c r="O705" s="2280"/>
      <c r="P705" s="2280"/>
      <c r="Q705" s="2280"/>
    </row>
    <row r="706" spans="15:17">
      <c r="O706" s="2280"/>
      <c r="P706" s="2280"/>
      <c r="Q706" s="2280"/>
    </row>
    <row r="707" spans="15:17">
      <c r="O707" s="2280"/>
      <c r="P707" s="2280"/>
      <c r="Q707" s="2280"/>
    </row>
    <row r="708" spans="15:17">
      <c r="O708" s="2280"/>
      <c r="P708" s="2280"/>
      <c r="Q708" s="2280"/>
    </row>
    <row r="709" spans="15:17">
      <c r="O709" s="2280"/>
      <c r="P709" s="2280"/>
      <c r="Q709" s="2280"/>
    </row>
    <row r="710" spans="15:17">
      <c r="O710" s="2280"/>
      <c r="P710" s="2280"/>
      <c r="Q710" s="2280"/>
    </row>
    <row r="711" spans="15:17">
      <c r="O711" s="2280"/>
      <c r="P711" s="2280"/>
      <c r="Q711" s="2280"/>
    </row>
    <row r="712" spans="15:17">
      <c r="O712" s="2280"/>
      <c r="P712" s="2280"/>
      <c r="Q712" s="2280"/>
    </row>
    <row r="713" spans="15:17">
      <c r="O713" s="2280"/>
      <c r="P713" s="2280"/>
      <c r="Q713" s="2280"/>
    </row>
    <row r="714" spans="15:17">
      <c r="O714" s="2280"/>
      <c r="P714" s="2280"/>
      <c r="Q714" s="2280"/>
    </row>
    <row r="715" spans="15:17">
      <c r="O715" s="2280"/>
      <c r="P715" s="2280"/>
      <c r="Q715" s="2280"/>
    </row>
    <row r="716" spans="15:17">
      <c r="O716" s="2280"/>
      <c r="P716" s="2280"/>
      <c r="Q716" s="2280"/>
    </row>
    <row r="717" spans="15:17">
      <c r="O717" s="2280"/>
      <c r="P717" s="2280"/>
      <c r="Q717" s="2280"/>
    </row>
    <row r="718" spans="15:17">
      <c r="O718" s="2280"/>
      <c r="P718" s="2280"/>
      <c r="Q718" s="2280"/>
    </row>
    <row r="719" spans="15:17">
      <c r="O719" s="2280"/>
      <c r="P719" s="2280"/>
      <c r="Q719" s="2280"/>
    </row>
    <row r="720" spans="15:17">
      <c r="O720" s="2280"/>
      <c r="P720" s="2280"/>
      <c r="Q720" s="2280"/>
    </row>
    <row r="721" spans="15:17">
      <c r="O721" s="2280"/>
      <c r="P721" s="2280"/>
      <c r="Q721" s="2280"/>
    </row>
    <row r="722" spans="15:17">
      <c r="O722" s="2280"/>
      <c r="P722" s="2280"/>
      <c r="Q722" s="2280"/>
    </row>
    <row r="723" spans="15:17">
      <c r="O723" s="2280"/>
      <c r="P723" s="2280"/>
      <c r="Q723" s="2280"/>
    </row>
    <row r="724" spans="15:17">
      <c r="O724" s="2280"/>
      <c r="P724" s="2280"/>
      <c r="Q724" s="2280"/>
    </row>
    <row r="725" spans="15:17">
      <c r="O725" s="2280"/>
      <c r="P725" s="2280"/>
      <c r="Q725" s="2280"/>
    </row>
    <row r="726" spans="15:17">
      <c r="O726" s="2280"/>
      <c r="P726" s="2280"/>
      <c r="Q726" s="2280"/>
    </row>
    <row r="727" spans="15:17">
      <c r="O727" s="2280"/>
      <c r="P727" s="2280"/>
      <c r="Q727" s="2280"/>
    </row>
    <row r="728" spans="15:17">
      <c r="O728" s="2280"/>
      <c r="P728" s="2280"/>
      <c r="Q728" s="2280"/>
    </row>
    <row r="729" spans="15:17">
      <c r="O729" s="2280"/>
      <c r="P729" s="2280"/>
      <c r="Q729" s="2280"/>
    </row>
    <row r="730" spans="15:17">
      <c r="O730" s="2280"/>
      <c r="P730" s="2280"/>
      <c r="Q730" s="2280"/>
    </row>
    <row r="731" spans="15:17">
      <c r="O731" s="2280"/>
      <c r="P731" s="2280"/>
      <c r="Q731" s="2280"/>
    </row>
    <row r="732" spans="15:17">
      <c r="O732" s="2280"/>
      <c r="P732" s="2280"/>
      <c r="Q732" s="2280"/>
    </row>
    <row r="733" spans="15:17">
      <c r="O733" s="2280"/>
      <c r="P733" s="2280"/>
      <c r="Q733" s="2280"/>
    </row>
    <row r="734" spans="15:17">
      <c r="O734" s="2280"/>
      <c r="P734" s="2280"/>
      <c r="Q734" s="2280"/>
    </row>
    <row r="735" spans="15:17">
      <c r="O735" s="2280"/>
      <c r="P735" s="2280"/>
      <c r="Q735" s="2280"/>
    </row>
    <row r="736" spans="15:17">
      <c r="O736" s="2280"/>
      <c r="P736" s="2280"/>
      <c r="Q736" s="2280"/>
    </row>
    <row r="737" spans="15:17">
      <c r="O737" s="2280"/>
      <c r="P737" s="2280"/>
      <c r="Q737" s="2280"/>
    </row>
    <row r="738" spans="15:17">
      <c r="O738" s="2280"/>
      <c r="P738" s="2280"/>
      <c r="Q738" s="2280"/>
    </row>
    <row r="739" spans="15:17">
      <c r="O739" s="2280"/>
      <c r="P739" s="2280"/>
      <c r="Q739" s="2280"/>
    </row>
    <row r="740" spans="15:17">
      <c r="O740" s="2280"/>
      <c r="P740" s="2280"/>
      <c r="Q740" s="2280"/>
    </row>
    <row r="741" spans="15:17">
      <c r="O741" s="2280"/>
      <c r="P741" s="2280"/>
      <c r="Q741" s="2280"/>
    </row>
    <row r="742" spans="15:17">
      <c r="O742" s="2280"/>
      <c r="P742" s="2280"/>
      <c r="Q742" s="2280"/>
    </row>
    <row r="743" spans="15:17">
      <c r="O743" s="2280"/>
      <c r="P743" s="2280"/>
      <c r="Q743" s="2280"/>
    </row>
    <row r="744" spans="15:17">
      <c r="O744" s="2280"/>
      <c r="P744" s="2280"/>
      <c r="Q744" s="2280"/>
    </row>
    <row r="745" spans="15:17">
      <c r="O745" s="2280"/>
      <c r="P745" s="2280"/>
      <c r="Q745" s="2280"/>
    </row>
    <row r="746" spans="15:17">
      <c r="O746" s="2280"/>
      <c r="P746" s="2280"/>
      <c r="Q746" s="2280"/>
    </row>
    <row r="747" spans="15:17">
      <c r="O747" s="2280"/>
      <c r="P747" s="2280"/>
      <c r="Q747" s="2280"/>
    </row>
    <row r="748" spans="15:17">
      <c r="O748" s="2280"/>
      <c r="P748" s="2280"/>
      <c r="Q748" s="2280"/>
    </row>
    <row r="749" spans="15:17">
      <c r="O749" s="2280"/>
      <c r="P749" s="2280"/>
      <c r="Q749" s="2280"/>
    </row>
    <row r="750" spans="15:17">
      <c r="O750" s="2280"/>
      <c r="P750" s="2280"/>
      <c r="Q750" s="2280"/>
    </row>
    <row r="751" spans="15:17">
      <c r="O751" s="2280"/>
      <c r="P751" s="2280"/>
      <c r="Q751" s="2280"/>
    </row>
    <row r="752" spans="15:17">
      <c r="O752" s="2280"/>
      <c r="P752" s="2280"/>
      <c r="Q752" s="2280"/>
    </row>
    <row r="753" spans="15:17">
      <c r="O753" s="2280"/>
      <c r="P753" s="2280"/>
      <c r="Q753" s="2280"/>
    </row>
    <row r="754" spans="15:17">
      <c r="O754" s="2280"/>
      <c r="P754" s="2280"/>
      <c r="Q754" s="2280"/>
    </row>
    <row r="755" spans="15:17">
      <c r="O755" s="2280"/>
      <c r="P755" s="2280"/>
      <c r="Q755" s="2280"/>
    </row>
    <row r="756" spans="15:17">
      <c r="O756" s="2280"/>
      <c r="P756" s="2280"/>
      <c r="Q756" s="2280"/>
    </row>
    <row r="757" spans="15:17">
      <c r="O757" s="2280"/>
      <c r="P757" s="2280"/>
      <c r="Q757" s="2280"/>
    </row>
    <row r="758" spans="15:17">
      <c r="O758" s="2280"/>
      <c r="P758" s="2280"/>
      <c r="Q758" s="2280"/>
    </row>
    <row r="759" spans="15:17">
      <c r="O759" s="2280"/>
      <c r="P759" s="2280"/>
      <c r="Q759" s="2280"/>
    </row>
    <row r="760" spans="15:17">
      <c r="O760" s="2280"/>
      <c r="P760" s="2280"/>
      <c r="Q760" s="2280"/>
    </row>
    <row r="761" spans="15:17">
      <c r="O761" s="2280"/>
      <c r="P761" s="2280"/>
      <c r="Q761" s="2280"/>
    </row>
    <row r="762" spans="15:17">
      <c r="O762" s="2280"/>
      <c r="P762" s="2280"/>
      <c r="Q762" s="2280"/>
    </row>
    <row r="763" spans="15:17">
      <c r="O763" s="2280"/>
      <c r="P763" s="2280"/>
      <c r="Q763" s="2280"/>
    </row>
    <row r="764" spans="15:17">
      <c r="O764" s="2280"/>
      <c r="P764" s="2280"/>
      <c r="Q764" s="2280"/>
    </row>
    <row r="765" spans="15:17">
      <c r="O765" s="2280"/>
      <c r="P765" s="2280"/>
      <c r="Q765" s="2280"/>
    </row>
    <row r="766" spans="15:17">
      <c r="O766" s="2280"/>
      <c r="P766" s="2280"/>
      <c r="Q766" s="2280"/>
    </row>
    <row r="767" spans="15:17">
      <c r="O767" s="2280"/>
      <c r="P767" s="2280"/>
      <c r="Q767" s="2280"/>
    </row>
    <row r="768" spans="15:17">
      <c r="O768" s="2280"/>
      <c r="P768" s="2280"/>
      <c r="Q768" s="2280"/>
    </row>
    <row r="769" spans="15:17">
      <c r="O769" s="2280"/>
      <c r="P769" s="2280"/>
      <c r="Q769" s="2280"/>
    </row>
    <row r="770" spans="15:17">
      <c r="O770" s="2280"/>
      <c r="P770" s="2280"/>
      <c r="Q770" s="2280"/>
    </row>
    <row r="771" spans="15:17">
      <c r="O771" s="2280"/>
      <c r="P771" s="2280"/>
      <c r="Q771" s="2280"/>
    </row>
    <row r="772" spans="15:17">
      <c r="O772" s="2280"/>
      <c r="P772" s="2280"/>
      <c r="Q772" s="2280"/>
    </row>
    <row r="773" spans="15:17">
      <c r="O773" s="2280"/>
      <c r="P773" s="2280"/>
      <c r="Q773" s="2280"/>
    </row>
    <row r="774" spans="15:17">
      <c r="O774" s="2280"/>
      <c r="P774" s="2280"/>
      <c r="Q774" s="2280"/>
    </row>
    <row r="775" spans="15:17">
      <c r="O775" s="2280"/>
      <c r="P775" s="2280"/>
      <c r="Q775" s="2280"/>
    </row>
    <row r="776" spans="15:17">
      <c r="O776" s="2280"/>
      <c r="P776" s="2280"/>
      <c r="Q776" s="2280"/>
    </row>
    <row r="777" spans="15:17">
      <c r="O777" s="2280"/>
      <c r="P777" s="2280"/>
      <c r="Q777" s="2280"/>
    </row>
    <row r="778" spans="15:17">
      <c r="O778" s="2280"/>
      <c r="P778" s="2280"/>
      <c r="Q778" s="2280"/>
    </row>
    <row r="779" spans="15:17">
      <c r="O779" s="2280"/>
      <c r="P779" s="2280"/>
      <c r="Q779" s="2280"/>
    </row>
    <row r="780" spans="15:17">
      <c r="O780" s="2280"/>
      <c r="P780" s="2280"/>
      <c r="Q780" s="2280"/>
    </row>
    <row r="781" spans="15:17">
      <c r="O781" s="2280"/>
      <c r="P781" s="2280"/>
      <c r="Q781" s="2280"/>
    </row>
    <row r="782" spans="15:17">
      <c r="O782" s="2280"/>
      <c r="P782" s="2280"/>
      <c r="Q782" s="2280"/>
    </row>
    <row r="783" spans="15:17">
      <c r="O783" s="2280"/>
      <c r="P783" s="2280"/>
      <c r="Q783" s="2280"/>
    </row>
    <row r="784" spans="15:17">
      <c r="O784" s="2280"/>
      <c r="P784" s="2280"/>
      <c r="Q784" s="2280"/>
    </row>
    <row r="785" spans="15:17">
      <c r="O785" s="2280"/>
      <c r="P785" s="2280"/>
      <c r="Q785" s="2280"/>
    </row>
    <row r="786" spans="15:17">
      <c r="O786" s="2280"/>
      <c r="P786" s="2280"/>
      <c r="Q786" s="2280"/>
    </row>
    <row r="787" spans="15:17">
      <c r="O787" s="2280"/>
      <c r="P787" s="2280"/>
      <c r="Q787" s="2280"/>
    </row>
    <row r="788" spans="15:17">
      <c r="O788" s="2280"/>
      <c r="P788" s="2280"/>
      <c r="Q788" s="2280"/>
    </row>
    <row r="789" spans="15:17">
      <c r="O789" s="2280"/>
      <c r="P789" s="2280"/>
      <c r="Q789" s="2280"/>
    </row>
    <row r="790" spans="15:17">
      <c r="O790" s="2280"/>
      <c r="P790" s="2280"/>
      <c r="Q790" s="2280"/>
    </row>
    <row r="791" spans="15:17">
      <c r="O791" s="2280"/>
      <c r="P791" s="2280"/>
      <c r="Q791" s="2280"/>
    </row>
    <row r="792" spans="15:17">
      <c r="O792" s="2280"/>
      <c r="P792" s="2280"/>
      <c r="Q792" s="2280"/>
    </row>
    <row r="793" spans="15:17">
      <c r="O793" s="2280"/>
      <c r="P793" s="2280"/>
      <c r="Q793" s="2280"/>
    </row>
    <row r="794" spans="15:17">
      <c r="O794" s="2280"/>
      <c r="P794" s="2280"/>
      <c r="Q794" s="2280"/>
    </row>
    <row r="795" spans="15:17">
      <c r="O795" s="2280"/>
      <c r="P795" s="2280"/>
      <c r="Q795" s="2280"/>
    </row>
    <row r="796" spans="15:17">
      <c r="O796" s="2280"/>
      <c r="P796" s="2280"/>
      <c r="Q796" s="2280"/>
    </row>
    <row r="797" spans="15:17">
      <c r="O797" s="2280"/>
      <c r="P797" s="2280"/>
      <c r="Q797" s="2280"/>
    </row>
    <row r="798" spans="15:17">
      <c r="O798" s="2280"/>
      <c r="P798" s="2280"/>
      <c r="Q798" s="2280"/>
    </row>
    <row r="799" spans="15:17">
      <c r="O799" s="2280"/>
      <c r="P799" s="2280"/>
      <c r="Q799" s="2280"/>
    </row>
    <row r="800" spans="15:17">
      <c r="O800" s="2280"/>
      <c r="P800" s="2280"/>
      <c r="Q800" s="2280"/>
    </row>
    <row r="801" spans="15:17">
      <c r="O801" s="2280"/>
      <c r="P801" s="2280"/>
      <c r="Q801" s="2280"/>
    </row>
    <row r="802" spans="15:17">
      <c r="O802" s="2280"/>
      <c r="P802" s="2280"/>
      <c r="Q802" s="2280"/>
    </row>
    <row r="803" spans="15:17">
      <c r="O803" s="2280"/>
      <c r="P803" s="2280"/>
      <c r="Q803" s="2280"/>
    </row>
    <row r="804" spans="15:17">
      <c r="O804" s="2280"/>
      <c r="P804" s="2280"/>
      <c r="Q804" s="2280"/>
    </row>
    <row r="805" spans="15:17">
      <c r="O805" s="2280"/>
      <c r="P805" s="2280"/>
      <c r="Q805" s="2280"/>
    </row>
    <row r="806" spans="15:17">
      <c r="O806" s="2280"/>
      <c r="P806" s="2280"/>
      <c r="Q806" s="2280"/>
    </row>
    <row r="807" spans="15:17">
      <c r="O807" s="2280"/>
      <c r="P807" s="2280"/>
      <c r="Q807" s="2280"/>
    </row>
    <row r="808" spans="15:17">
      <c r="O808" s="2280"/>
      <c r="P808" s="2280"/>
      <c r="Q808" s="2280"/>
    </row>
    <row r="809" spans="15:17">
      <c r="O809" s="2280"/>
      <c r="P809" s="2280"/>
      <c r="Q809" s="2280"/>
    </row>
    <row r="810" spans="15:17">
      <c r="O810" s="2280"/>
      <c r="P810" s="2280"/>
      <c r="Q810" s="2280"/>
    </row>
    <row r="811" spans="15:17">
      <c r="O811" s="2280"/>
      <c r="P811" s="2280"/>
      <c r="Q811" s="2280"/>
    </row>
    <row r="812" spans="15:17">
      <c r="O812" s="2280"/>
      <c r="P812" s="2280"/>
      <c r="Q812" s="2280"/>
    </row>
    <row r="813" spans="15:17">
      <c r="O813" s="2280"/>
      <c r="P813" s="2280"/>
      <c r="Q813" s="2280"/>
    </row>
    <row r="814" spans="15:17">
      <c r="O814" s="2280"/>
      <c r="P814" s="2280"/>
      <c r="Q814" s="2280"/>
    </row>
    <row r="815" spans="15:17">
      <c r="O815" s="2280"/>
      <c r="P815" s="2280"/>
      <c r="Q815" s="2280"/>
    </row>
    <row r="816" spans="15:17">
      <c r="O816" s="2280"/>
      <c r="P816" s="2280"/>
      <c r="Q816" s="2280"/>
    </row>
    <row r="817" spans="15:17">
      <c r="O817" s="2280"/>
      <c r="P817" s="2280"/>
      <c r="Q817" s="2280"/>
    </row>
    <row r="818" spans="15:17">
      <c r="O818" s="2280"/>
      <c r="P818" s="2280"/>
      <c r="Q818" s="2280"/>
    </row>
    <row r="819" spans="15:17">
      <c r="O819" s="2280"/>
      <c r="P819" s="2280"/>
      <c r="Q819" s="2280"/>
    </row>
    <row r="820" spans="15:17">
      <c r="O820" s="2280"/>
      <c r="P820" s="2280"/>
      <c r="Q820" s="2280"/>
    </row>
    <row r="821" spans="15:17">
      <c r="O821" s="2280"/>
      <c r="P821" s="2280"/>
      <c r="Q821" s="2280"/>
    </row>
    <row r="822" spans="15:17">
      <c r="O822" s="2280"/>
      <c r="P822" s="2280"/>
      <c r="Q822" s="2280"/>
    </row>
    <row r="823" spans="15:17">
      <c r="O823" s="2280"/>
      <c r="P823" s="2280"/>
      <c r="Q823" s="2280"/>
    </row>
    <row r="824" spans="15:17">
      <c r="O824" s="2280"/>
      <c r="P824" s="2280"/>
      <c r="Q824" s="2280"/>
    </row>
    <row r="825" spans="15:17">
      <c r="O825" s="2280"/>
      <c r="P825" s="2280"/>
      <c r="Q825" s="2280"/>
    </row>
    <row r="826" spans="15:17">
      <c r="O826" s="2280"/>
      <c r="P826" s="2280"/>
      <c r="Q826" s="2280"/>
    </row>
    <row r="827" spans="15:17">
      <c r="O827" s="2280"/>
      <c r="P827" s="2280"/>
      <c r="Q827" s="2280"/>
    </row>
    <row r="828" spans="15:17">
      <c r="O828" s="2280"/>
      <c r="P828" s="2280"/>
      <c r="Q828" s="2280"/>
    </row>
    <row r="829" spans="15:17">
      <c r="O829" s="2280"/>
      <c r="P829" s="2280"/>
      <c r="Q829" s="2280"/>
    </row>
    <row r="830" spans="15:17">
      <c r="O830" s="2280"/>
      <c r="P830" s="2280"/>
      <c r="Q830" s="2280"/>
    </row>
    <row r="831" spans="15:17">
      <c r="O831" s="2280"/>
      <c r="P831" s="2280"/>
      <c r="Q831" s="2280"/>
    </row>
    <row r="832" spans="15:17">
      <c r="O832" s="2280"/>
      <c r="P832" s="2280"/>
      <c r="Q832" s="2280"/>
    </row>
    <row r="833" spans="15:17">
      <c r="O833" s="2280"/>
      <c r="P833" s="2280"/>
      <c r="Q833" s="2280"/>
    </row>
    <row r="834" spans="15:17">
      <c r="O834" s="2280"/>
      <c r="P834" s="2280"/>
      <c r="Q834" s="2280"/>
    </row>
    <row r="835" spans="15:17">
      <c r="O835" s="2280"/>
      <c r="P835" s="2280"/>
      <c r="Q835" s="2280"/>
    </row>
    <row r="836" spans="15:17">
      <c r="O836" s="2280"/>
      <c r="P836" s="2280"/>
      <c r="Q836" s="2280"/>
    </row>
    <row r="837" spans="15:17">
      <c r="O837" s="2280"/>
      <c r="P837" s="2280"/>
      <c r="Q837" s="2280"/>
    </row>
    <row r="838" spans="15:17">
      <c r="O838" s="2280"/>
      <c r="P838" s="2280"/>
      <c r="Q838" s="2280"/>
    </row>
    <row r="839" spans="15:17">
      <c r="O839" s="2280"/>
      <c r="P839" s="2280"/>
      <c r="Q839" s="2280"/>
    </row>
    <row r="840" spans="15:17">
      <c r="O840" s="2280"/>
      <c r="P840" s="2280"/>
      <c r="Q840" s="2280"/>
    </row>
    <row r="841" spans="15:17">
      <c r="O841" s="2280"/>
      <c r="P841" s="2280"/>
      <c r="Q841" s="2280"/>
    </row>
    <row r="842" spans="15:17">
      <c r="O842" s="2280"/>
      <c r="P842" s="2280"/>
      <c r="Q842" s="2280"/>
    </row>
    <row r="843" spans="15:17">
      <c r="O843" s="2280"/>
      <c r="P843" s="2280"/>
      <c r="Q843" s="2280"/>
    </row>
    <row r="844" spans="15:17">
      <c r="O844" s="2280"/>
      <c r="P844" s="2280"/>
      <c r="Q844" s="2280"/>
    </row>
    <row r="845" spans="15:17">
      <c r="O845" s="2280"/>
      <c r="P845" s="2280"/>
      <c r="Q845" s="2280"/>
    </row>
    <row r="846" spans="15:17">
      <c r="O846" s="2280"/>
      <c r="P846" s="2280"/>
      <c r="Q846" s="2280"/>
    </row>
    <row r="847" spans="15:17">
      <c r="O847" s="2280"/>
      <c r="P847" s="2280"/>
      <c r="Q847" s="2280"/>
    </row>
    <row r="848" spans="15:17">
      <c r="O848" s="2280"/>
      <c r="P848" s="2280"/>
      <c r="Q848" s="2280"/>
    </row>
    <row r="849" spans="15:17">
      <c r="O849" s="2280"/>
      <c r="P849" s="2280"/>
      <c r="Q849" s="2280"/>
    </row>
    <row r="850" spans="15:17">
      <c r="O850" s="2280"/>
      <c r="P850" s="2280"/>
      <c r="Q850" s="2280"/>
    </row>
    <row r="851" spans="15:17">
      <c r="O851" s="2280"/>
      <c r="P851" s="2280"/>
      <c r="Q851" s="2280"/>
    </row>
    <row r="852" spans="15:17">
      <c r="O852" s="2280"/>
      <c r="P852" s="2280"/>
      <c r="Q852" s="2280"/>
    </row>
    <row r="853" spans="15:17">
      <c r="O853" s="2280"/>
      <c r="P853" s="2280"/>
      <c r="Q853" s="2280"/>
    </row>
    <row r="854" spans="15:17">
      <c r="O854" s="2280"/>
      <c r="P854" s="2280"/>
      <c r="Q854" s="2280"/>
    </row>
    <row r="855" spans="15:17">
      <c r="O855" s="2280"/>
      <c r="P855" s="2280"/>
      <c r="Q855" s="2280"/>
    </row>
    <row r="856" spans="15:17">
      <c r="O856" s="2280"/>
      <c r="P856" s="2280"/>
      <c r="Q856" s="2280"/>
    </row>
    <row r="857" spans="15:17">
      <c r="O857" s="2280"/>
      <c r="P857" s="2280"/>
      <c r="Q857" s="2280"/>
    </row>
    <row r="858" spans="15:17">
      <c r="O858" s="2281"/>
      <c r="P858" s="2281"/>
      <c r="Q858" s="2281"/>
    </row>
  </sheetData>
  <mergeCells count="885">
    <mergeCell ref="A1:K1"/>
    <mergeCell ref="A2:C5"/>
    <mergeCell ref="D3:D5"/>
    <mergeCell ref="E3:E5"/>
    <mergeCell ref="F3:F5"/>
    <mergeCell ref="G3:G5"/>
    <mergeCell ref="H3:H5"/>
    <mergeCell ref="I3:I5"/>
    <mergeCell ref="J3:J5"/>
    <mergeCell ref="K3:K5"/>
    <mergeCell ref="O11:P11"/>
    <mergeCell ref="A12:C12"/>
    <mergeCell ref="O12:Q12"/>
    <mergeCell ref="A13:C13"/>
    <mergeCell ref="O13:Q13"/>
    <mergeCell ref="A14:C14"/>
    <mergeCell ref="O14:Q14"/>
    <mergeCell ref="A6:C6"/>
    <mergeCell ref="A7:C7"/>
    <mergeCell ref="A8:C8"/>
    <mergeCell ref="A9:C9"/>
    <mergeCell ref="A10:C10"/>
    <mergeCell ref="A11:C11"/>
    <mergeCell ref="A18:C18"/>
    <mergeCell ref="O18:S18"/>
    <mergeCell ref="A19:C19"/>
    <mergeCell ref="O19:S19"/>
    <mergeCell ref="A20:C20"/>
    <mergeCell ref="O20:S20"/>
    <mergeCell ref="A15:C15"/>
    <mergeCell ref="O15:Q15"/>
    <mergeCell ref="A16:C16"/>
    <mergeCell ref="O16:Q16"/>
    <mergeCell ref="A17:C17"/>
    <mergeCell ref="O17:Q17"/>
    <mergeCell ref="A24:C24"/>
    <mergeCell ref="O24:S24"/>
    <mergeCell ref="A25:C25"/>
    <mergeCell ref="O25:S25"/>
    <mergeCell ref="A26:C26"/>
    <mergeCell ref="A27:C27"/>
    <mergeCell ref="A21:C21"/>
    <mergeCell ref="O21:S21"/>
    <mergeCell ref="A22:C22"/>
    <mergeCell ref="O22:S22"/>
    <mergeCell ref="A23:C23"/>
    <mergeCell ref="O23:S23"/>
    <mergeCell ref="A32:C32"/>
    <mergeCell ref="A33:C33"/>
    <mergeCell ref="O33:S33"/>
    <mergeCell ref="A34:C34"/>
    <mergeCell ref="A35:C35"/>
    <mergeCell ref="O35:S35"/>
    <mergeCell ref="A28:C28"/>
    <mergeCell ref="A29:C29"/>
    <mergeCell ref="O29:S29"/>
    <mergeCell ref="A30:C30"/>
    <mergeCell ref="A31:C31"/>
    <mergeCell ref="O31:S31"/>
    <mergeCell ref="A40:K40"/>
    <mergeCell ref="A41:B41"/>
    <mergeCell ref="C41:K41"/>
    <mergeCell ref="O42:S42"/>
    <mergeCell ref="O43:S43"/>
    <mergeCell ref="O44:S44"/>
    <mergeCell ref="B36:K36"/>
    <mergeCell ref="O36:S36"/>
    <mergeCell ref="A37:D37"/>
    <mergeCell ref="O37:S37"/>
    <mergeCell ref="A38:K38"/>
    <mergeCell ref="A39:K39"/>
    <mergeCell ref="O51:S51"/>
    <mergeCell ref="O52:S52"/>
    <mergeCell ref="O53:S53"/>
    <mergeCell ref="O54:S54"/>
    <mergeCell ref="O55:S55"/>
    <mergeCell ref="O56:S56"/>
    <mergeCell ref="O45:S45"/>
    <mergeCell ref="O46:S46"/>
    <mergeCell ref="O47:S47"/>
    <mergeCell ref="O48:S48"/>
    <mergeCell ref="O49:S49"/>
    <mergeCell ref="O50:S50"/>
    <mergeCell ref="O63:S63"/>
    <mergeCell ref="O64:S64"/>
    <mergeCell ref="O65:S65"/>
    <mergeCell ref="O66:S66"/>
    <mergeCell ref="O67:S67"/>
    <mergeCell ref="O68:S68"/>
    <mergeCell ref="O57:S57"/>
    <mergeCell ref="O58:S58"/>
    <mergeCell ref="O59:S59"/>
    <mergeCell ref="O60:S60"/>
    <mergeCell ref="O61:S61"/>
    <mergeCell ref="O62:S62"/>
    <mergeCell ref="O75:S75"/>
    <mergeCell ref="O76:S76"/>
    <mergeCell ref="O77:S77"/>
    <mergeCell ref="O78:S78"/>
    <mergeCell ref="O79:S79"/>
    <mergeCell ref="O80:S80"/>
    <mergeCell ref="O69:S69"/>
    <mergeCell ref="O70:S70"/>
    <mergeCell ref="O71:S71"/>
    <mergeCell ref="O72:S72"/>
    <mergeCell ref="O73:S73"/>
    <mergeCell ref="O74:S74"/>
    <mergeCell ref="O87:S87"/>
    <mergeCell ref="O88:S88"/>
    <mergeCell ref="O89:S89"/>
    <mergeCell ref="O90:S90"/>
    <mergeCell ref="O91:S91"/>
    <mergeCell ref="O92:S92"/>
    <mergeCell ref="O81:S81"/>
    <mergeCell ref="O82:S82"/>
    <mergeCell ref="O83:S83"/>
    <mergeCell ref="O84:S84"/>
    <mergeCell ref="O85:S85"/>
    <mergeCell ref="O86:S86"/>
    <mergeCell ref="O99:S99"/>
    <mergeCell ref="O100:S100"/>
    <mergeCell ref="O101:S101"/>
    <mergeCell ref="O102:S102"/>
    <mergeCell ref="O103:S103"/>
    <mergeCell ref="O104:S104"/>
    <mergeCell ref="O93:S93"/>
    <mergeCell ref="O94:S94"/>
    <mergeCell ref="O95:S95"/>
    <mergeCell ref="O96:S96"/>
    <mergeCell ref="O97:S97"/>
    <mergeCell ref="O98:S98"/>
    <mergeCell ref="O111:S111"/>
    <mergeCell ref="O112:S112"/>
    <mergeCell ref="O113:S113"/>
    <mergeCell ref="O114:S114"/>
    <mergeCell ref="O115:S115"/>
    <mergeCell ref="O116:S116"/>
    <mergeCell ref="O105:S105"/>
    <mergeCell ref="O106:S106"/>
    <mergeCell ref="O107:S107"/>
    <mergeCell ref="O108:S108"/>
    <mergeCell ref="O109:S109"/>
    <mergeCell ref="O110:S110"/>
    <mergeCell ref="O123:S123"/>
    <mergeCell ref="O124:S124"/>
    <mergeCell ref="O125:S125"/>
    <mergeCell ref="O126:S126"/>
    <mergeCell ref="O127:Q127"/>
    <mergeCell ref="O128:Q128"/>
    <mergeCell ref="O117:S117"/>
    <mergeCell ref="O118:S118"/>
    <mergeCell ref="O119:S119"/>
    <mergeCell ref="O120:S120"/>
    <mergeCell ref="O121:S121"/>
    <mergeCell ref="O122:S122"/>
    <mergeCell ref="O135:Q135"/>
    <mergeCell ref="O136:Q136"/>
    <mergeCell ref="O137:Q137"/>
    <mergeCell ref="O138:Q138"/>
    <mergeCell ref="O139:Q139"/>
    <mergeCell ref="O140:Q140"/>
    <mergeCell ref="O129:Q129"/>
    <mergeCell ref="O130:Q130"/>
    <mergeCell ref="O131:Q131"/>
    <mergeCell ref="O132:Q132"/>
    <mergeCell ref="O133:Q133"/>
    <mergeCell ref="O134:Q134"/>
    <mergeCell ref="O147:Q147"/>
    <mergeCell ref="O148:Q148"/>
    <mergeCell ref="O149:Q149"/>
    <mergeCell ref="O150:Q150"/>
    <mergeCell ref="O151:Q151"/>
    <mergeCell ref="O152:Q152"/>
    <mergeCell ref="O141:Q141"/>
    <mergeCell ref="O142:Q142"/>
    <mergeCell ref="O143:Q143"/>
    <mergeCell ref="O144:Q144"/>
    <mergeCell ref="O145:Q145"/>
    <mergeCell ref="O146:Q146"/>
    <mergeCell ref="O159:Q159"/>
    <mergeCell ref="O160:Q160"/>
    <mergeCell ref="O161:Q161"/>
    <mergeCell ref="O162:Q162"/>
    <mergeCell ref="O163:Q163"/>
    <mergeCell ref="O164:Q164"/>
    <mergeCell ref="O153:Q153"/>
    <mergeCell ref="O154:Q154"/>
    <mergeCell ref="O155:Q155"/>
    <mergeCell ref="O156:Q156"/>
    <mergeCell ref="O157:Q157"/>
    <mergeCell ref="O158:Q158"/>
    <mergeCell ref="O171:Q171"/>
    <mergeCell ref="O172:Q172"/>
    <mergeCell ref="O173:Q173"/>
    <mergeCell ref="O174:Q174"/>
    <mergeCell ref="O175:Q175"/>
    <mergeCell ref="O176:Q176"/>
    <mergeCell ref="O165:Q165"/>
    <mergeCell ref="O166:Q166"/>
    <mergeCell ref="O167:Q167"/>
    <mergeCell ref="O168:Q168"/>
    <mergeCell ref="O169:Q169"/>
    <mergeCell ref="O170:Q170"/>
    <mergeCell ref="O183:Q183"/>
    <mergeCell ref="O184:Q184"/>
    <mergeCell ref="O185:Q185"/>
    <mergeCell ref="O186:Q186"/>
    <mergeCell ref="O187:Q187"/>
    <mergeCell ref="O188:Q188"/>
    <mergeCell ref="O177:Q177"/>
    <mergeCell ref="O178:Q178"/>
    <mergeCell ref="O179:Q179"/>
    <mergeCell ref="O180:Q180"/>
    <mergeCell ref="O181:Q181"/>
    <mergeCell ref="O182:Q182"/>
    <mergeCell ref="O195:Q195"/>
    <mergeCell ref="O196:Q196"/>
    <mergeCell ref="O197:Q197"/>
    <mergeCell ref="O198:Q198"/>
    <mergeCell ref="O199:Q199"/>
    <mergeCell ref="O200:Q200"/>
    <mergeCell ref="O189:Q189"/>
    <mergeCell ref="O190:Q190"/>
    <mergeCell ref="O191:Q191"/>
    <mergeCell ref="O192:Q192"/>
    <mergeCell ref="O193:Q193"/>
    <mergeCell ref="O194:Q194"/>
    <mergeCell ref="O207:Q207"/>
    <mergeCell ref="O208:Q208"/>
    <mergeCell ref="O209:Q209"/>
    <mergeCell ref="O210:Q210"/>
    <mergeCell ref="O211:Q211"/>
    <mergeCell ref="O212:Q212"/>
    <mergeCell ref="O201:Q201"/>
    <mergeCell ref="O202:Q202"/>
    <mergeCell ref="O203:Q203"/>
    <mergeCell ref="O204:Q204"/>
    <mergeCell ref="O205:Q205"/>
    <mergeCell ref="O206:Q206"/>
    <mergeCell ref="O219:Q219"/>
    <mergeCell ref="O220:Q220"/>
    <mergeCell ref="O221:Q221"/>
    <mergeCell ref="O222:Q222"/>
    <mergeCell ref="O223:Q223"/>
    <mergeCell ref="O224:Q224"/>
    <mergeCell ref="O213:Q213"/>
    <mergeCell ref="O214:Q214"/>
    <mergeCell ref="O215:Q215"/>
    <mergeCell ref="O216:Q216"/>
    <mergeCell ref="O217:Q217"/>
    <mergeCell ref="O218:Q218"/>
    <mergeCell ref="O231:Q231"/>
    <mergeCell ref="O232:Q232"/>
    <mergeCell ref="O233:Q233"/>
    <mergeCell ref="O234:Q234"/>
    <mergeCell ref="O235:Q235"/>
    <mergeCell ref="O236:Q236"/>
    <mergeCell ref="O225:Q225"/>
    <mergeCell ref="O226:Q226"/>
    <mergeCell ref="O227:Q227"/>
    <mergeCell ref="O228:Q228"/>
    <mergeCell ref="O229:Q229"/>
    <mergeCell ref="O230:Q230"/>
    <mergeCell ref="O243:Q243"/>
    <mergeCell ref="O244:Q244"/>
    <mergeCell ref="O245:Q245"/>
    <mergeCell ref="O246:Q246"/>
    <mergeCell ref="O247:Q247"/>
    <mergeCell ref="O248:Q248"/>
    <mergeCell ref="O237:Q237"/>
    <mergeCell ref="O238:Q238"/>
    <mergeCell ref="O239:Q239"/>
    <mergeCell ref="O240:Q240"/>
    <mergeCell ref="O241:Q241"/>
    <mergeCell ref="O242:Q242"/>
    <mergeCell ref="O255:Q255"/>
    <mergeCell ref="O256:Q256"/>
    <mergeCell ref="O257:Q257"/>
    <mergeCell ref="O258:Q258"/>
    <mergeCell ref="O259:Q259"/>
    <mergeCell ref="O260:Q260"/>
    <mergeCell ref="O249:Q249"/>
    <mergeCell ref="O250:Q250"/>
    <mergeCell ref="O251:Q251"/>
    <mergeCell ref="O252:Q252"/>
    <mergeCell ref="O253:Q253"/>
    <mergeCell ref="O254:Q254"/>
    <mergeCell ref="O267:Q267"/>
    <mergeCell ref="O268:Q268"/>
    <mergeCell ref="O269:Q269"/>
    <mergeCell ref="O270:Q270"/>
    <mergeCell ref="O271:Q271"/>
    <mergeCell ref="O272:Q272"/>
    <mergeCell ref="O261:Q261"/>
    <mergeCell ref="O262:Q262"/>
    <mergeCell ref="O263:Q263"/>
    <mergeCell ref="O264:Q264"/>
    <mergeCell ref="O265:Q265"/>
    <mergeCell ref="O266:Q266"/>
    <mergeCell ref="O279:Q279"/>
    <mergeCell ref="O280:Q280"/>
    <mergeCell ref="O281:Q281"/>
    <mergeCell ref="O282:Q282"/>
    <mergeCell ref="O283:Q283"/>
    <mergeCell ref="O284:Q284"/>
    <mergeCell ref="O273:Q273"/>
    <mergeCell ref="O274:Q274"/>
    <mergeCell ref="O275:Q275"/>
    <mergeCell ref="O276:Q276"/>
    <mergeCell ref="O277:Q277"/>
    <mergeCell ref="O278:Q278"/>
    <mergeCell ref="O291:Q291"/>
    <mergeCell ref="O292:Q292"/>
    <mergeCell ref="O293:Q293"/>
    <mergeCell ref="O294:Q294"/>
    <mergeCell ref="O295:Q295"/>
    <mergeCell ref="O296:Q296"/>
    <mergeCell ref="O285:Q285"/>
    <mergeCell ref="O286:Q286"/>
    <mergeCell ref="O287:Q287"/>
    <mergeCell ref="O288:Q288"/>
    <mergeCell ref="O289:Q289"/>
    <mergeCell ref="O290:Q290"/>
    <mergeCell ref="O303:Q303"/>
    <mergeCell ref="O304:Q304"/>
    <mergeCell ref="O305:Q305"/>
    <mergeCell ref="O306:Q306"/>
    <mergeCell ref="O307:Q307"/>
    <mergeCell ref="O308:Q308"/>
    <mergeCell ref="O297:Q297"/>
    <mergeCell ref="O298:Q298"/>
    <mergeCell ref="O299:Q299"/>
    <mergeCell ref="O300:Q300"/>
    <mergeCell ref="O301:Q301"/>
    <mergeCell ref="O302:Q302"/>
    <mergeCell ref="O315:Q315"/>
    <mergeCell ref="O316:Q316"/>
    <mergeCell ref="O317:Q317"/>
    <mergeCell ref="O318:Q318"/>
    <mergeCell ref="O319:Q319"/>
    <mergeCell ref="O320:Q320"/>
    <mergeCell ref="O309:Q309"/>
    <mergeCell ref="O310:Q310"/>
    <mergeCell ref="O311:Q311"/>
    <mergeCell ref="O312:Q312"/>
    <mergeCell ref="O313:Q313"/>
    <mergeCell ref="O314:Q314"/>
    <mergeCell ref="O327:Q327"/>
    <mergeCell ref="O328:Q328"/>
    <mergeCell ref="O329:Q329"/>
    <mergeCell ref="O330:Q330"/>
    <mergeCell ref="O331:Q331"/>
    <mergeCell ref="O332:Q332"/>
    <mergeCell ref="O321:Q321"/>
    <mergeCell ref="O322:Q322"/>
    <mergeCell ref="O323:Q323"/>
    <mergeCell ref="O324:Q324"/>
    <mergeCell ref="O325:Q325"/>
    <mergeCell ref="O326:Q326"/>
    <mergeCell ref="O339:Q339"/>
    <mergeCell ref="O340:Q340"/>
    <mergeCell ref="O341:Q341"/>
    <mergeCell ref="O342:Q342"/>
    <mergeCell ref="O343:Q343"/>
    <mergeCell ref="O344:Q344"/>
    <mergeCell ref="O333:Q333"/>
    <mergeCell ref="O334:Q334"/>
    <mergeCell ref="O335:Q335"/>
    <mergeCell ref="O336:Q336"/>
    <mergeCell ref="O337:Q337"/>
    <mergeCell ref="O338:Q338"/>
    <mergeCell ref="O351:Q351"/>
    <mergeCell ref="O352:Q352"/>
    <mergeCell ref="O353:Q353"/>
    <mergeCell ref="O354:Q354"/>
    <mergeCell ref="O355:Q355"/>
    <mergeCell ref="O356:Q356"/>
    <mergeCell ref="O345:Q345"/>
    <mergeCell ref="O346:Q346"/>
    <mergeCell ref="O347:Q347"/>
    <mergeCell ref="O348:Q348"/>
    <mergeCell ref="O349:Q349"/>
    <mergeCell ref="O350:Q350"/>
    <mergeCell ref="O363:Q363"/>
    <mergeCell ref="O364:Q364"/>
    <mergeCell ref="O365:Q365"/>
    <mergeCell ref="O366:Q366"/>
    <mergeCell ref="O367:Q367"/>
    <mergeCell ref="O368:Q368"/>
    <mergeCell ref="O357:Q357"/>
    <mergeCell ref="O358:Q358"/>
    <mergeCell ref="O359:Q359"/>
    <mergeCell ref="O360:Q360"/>
    <mergeCell ref="O361:Q361"/>
    <mergeCell ref="O362:Q362"/>
    <mergeCell ref="O375:Q375"/>
    <mergeCell ref="O376:Q376"/>
    <mergeCell ref="O377:Q377"/>
    <mergeCell ref="O378:Q378"/>
    <mergeCell ref="O379:Q379"/>
    <mergeCell ref="O380:Q380"/>
    <mergeCell ref="O369:Q369"/>
    <mergeCell ref="O370:Q370"/>
    <mergeCell ref="O371:Q371"/>
    <mergeCell ref="O372:Q372"/>
    <mergeCell ref="O373:Q373"/>
    <mergeCell ref="O374:Q374"/>
    <mergeCell ref="O387:Q387"/>
    <mergeCell ref="O388:Q388"/>
    <mergeCell ref="O389:Q389"/>
    <mergeCell ref="O390:Q390"/>
    <mergeCell ref="O391:Q391"/>
    <mergeCell ref="O392:Q392"/>
    <mergeCell ref="O381:Q381"/>
    <mergeCell ref="O382:Q382"/>
    <mergeCell ref="O383:Q383"/>
    <mergeCell ref="O384:Q384"/>
    <mergeCell ref="O385:Q385"/>
    <mergeCell ref="O386:Q386"/>
    <mergeCell ref="O399:Q399"/>
    <mergeCell ref="O400:Q400"/>
    <mergeCell ref="O401:Q401"/>
    <mergeCell ref="O402:Q402"/>
    <mergeCell ref="O403:Q403"/>
    <mergeCell ref="O404:Q404"/>
    <mergeCell ref="O393:Q393"/>
    <mergeCell ref="O394:Q394"/>
    <mergeCell ref="O395:Q395"/>
    <mergeCell ref="O396:Q396"/>
    <mergeCell ref="O397:Q397"/>
    <mergeCell ref="O398:Q398"/>
    <mergeCell ref="O411:Q411"/>
    <mergeCell ref="O412:Q412"/>
    <mergeCell ref="O413:Q413"/>
    <mergeCell ref="O414:Q414"/>
    <mergeCell ref="O415:Q415"/>
    <mergeCell ref="O416:Q416"/>
    <mergeCell ref="O405:Q405"/>
    <mergeCell ref="O406:Q406"/>
    <mergeCell ref="O407:Q407"/>
    <mergeCell ref="O408:Q408"/>
    <mergeCell ref="O409:Q409"/>
    <mergeCell ref="O410:Q410"/>
    <mergeCell ref="O423:Q423"/>
    <mergeCell ref="O424:Q424"/>
    <mergeCell ref="O425:Q425"/>
    <mergeCell ref="O426:Q426"/>
    <mergeCell ref="O427:Q427"/>
    <mergeCell ref="O428:Q428"/>
    <mergeCell ref="O417:Q417"/>
    <mergeCell ref="O418:Q418"/>
    <mergeCell ref="O419:Q419"/>
    <mergeCell ref="O420:Q420"/>
    <mergeCell ref="O421:Q421"/>
    <mergeCell ref="O422:Q422"/>
    <mergeCell ref="O435:Q435"/>
    <mergeCell ref="O436:Q436"/>
    <mergeCell ref="O437:Q437"/>
    <mergeCell ref="O438:Q438"/>
    <mergeCell ref="O439:Q439"/>
    <mergeCell ref="O440:Q440"/>
    <mergeCell ref="O429:Q429"/>
    <mergeCell ref="O430:Q430"/>
    <mergeCell ref="O431:Q431"/>
    <mergeCell ref="O432:Q432"/>
    <mergeCell ref="O433:Q433"/>
    <mergeCell ref="O434:Q434"/>
    <mergeCell ref="O447:Q447"/>
    <mergeCell ref="O448:Q448"/>
    <mergeCell ref="O449:Q449"/>
    <mergeCell ref="O450:Q450"/>
    <mergeCell ref="O451:Q451"/>
    <mergeCell ref="O452:Q452"/>
    <mergeCell ref="O441:Q441"/>
    <mergeCell ref="O442:Q442"/>
    <mergeCell ref="O443:Q443"/>
    <mergeCell ref="O444:Q444"/>
    <mergeCell ref="O445:Q445"/>
    <mergeCell ref="O446:Q446"/>
    <mergeCell ref="O459:Q459"/>
    <mergeCell ref="O460:Q460"/>
    <mergeCell ref="O461:Q461"/>
    <mergeCell ref="O462:Q462"/>
    <mergeCell ref="O463:Q463"/>
    <mergeCell ref="O464:Q464"/>
    <mergeCell ref="O453:Q453"/>
    <mergeCell ref="O454:Q454"/>
    <mergeCell ref="O455:Q455"/>
    <mergeCell ref="O456:Q456"/>
    <mergeCell ref="O457:Q457"/>
    <mergeCell ref="O458:Q458"/>
    <mergeCell ref="O471:Q471"/>
    <mergeCell ref="O472:Q472"/>
    <mergeCell ref="O473:Q473"/>
    <mergeCell ref="O474:Q474"/>
    <mergeCell ref="O475:Q475"/>
    <mergeCell ref="O476:Q476"/>
    <mergeCell ref="O465:Q465"/>
    <mergeCell ref="O466:Q466"/>
    <mergeCell ref="O467:Q467"/>
    <mergeCell ref="O468:Q468"/>
    <mergeCell ref="O469:Q469"/>
    <mergeCell ref="O470:Q470"/>
    <mergeCell ref="O483:Q483"/>
    <mergeCell ref="O484:Q484"/>
    <mergeCell ref="O485:Q485"/>
    <mergeCell ref="O486:Q486"/>
    <mergeCell ref="O487:Q487"/>
    <mergeCell ref="O488:Q488"/>
    <mergeCell ref="O477:Q477"/>
    <mergeCell ref="O478:Q478"/>
    <mergeCell ref="O479:Q479"/>
    <mergeCell ref="O480:Q480"/>
    <mergeCell ref="O481:Q481"/>
    <mergeCell ref="O482:Q482"/>
    <mergeCell ref="O495:Q495"/>
    <mergeCell ref="O496:Q496"/>
    <mergeCell ref="O497:Q497"/>
    <mergeCell ref="O498:Q498"/>
    <mergeCell ref="O499:Q499"/>
    <mergeCell ref="O500:Q500"/>
    <mergeCell ref="O489:Q489"/>
    <mergeCell ref="O490:Q490"/>
    <mergeCell ref="O491:Q491"/>
    <mergeCell ref="O492:Q492"/>
    <mergeCell ref="O493:Q493"/>
    <mergeCell ref="O494:Q494"/>
    <mergeCell ref="O507:Q507"/>
    <mergeCell ref="O508:Q508"/>
    <mergeCell ref="O509:Q509"/>
    <mergeCell ref="O510:Q510"/>
    <mergeCell ref="O511:Q511"/>
    <mergeCell ref="O512:Q512"/>
    <mergeCell ref="O501:Q501"/>
    <mergeCell ref="O502:Q502"/>
    <mergeCell ref="O503:Q503"/>
    <mergeCell ref="O504:Q504"/>
    <mergeCell ref="O505:Q505"/>
    <mergeCell ref="O506:Q506"/>
    <mergeCell ref="O519:Q519"/>
    <mergeCell ref="O520:Q520"/>
    <mergeCell ref="O521:Q521"/>
    <mergeCell ref="O522:Q522"/>
    <mergeCell ref="O523:Q523"/>
    <mergeCell ref="O524:Q524"/>
    <mergeCell ref="O513:Q513"/>
    <mergeCell ref="O514:Q514"/>
    <mergeCell ref="O515:Q515"/>
    <mergeCell ref="O516:Q516"/>
    <mergeCell ref="O517:Q517"/>
    <mergeCell ref="O518:Q518"/>
    <mergeCell ref="O531:Q531"/>
    <mergeCell ref="O532:Q532"/>
    <mergeCell ref="O533:Q533"/>
    <mergeCell ref="O534:Q534"/>
    <mergeCell ref="O535:Q535"/>
    <mergeCell ref="O536:Q536"/>
    <mergeCell ref="O525:Q525"/>
    <mergeCell ref="O526:Q526"/>
    <mergeCell ref="O527:Q527"/>
    <mergeCell ref="O528:Q528"/>
    <mergeCell ref="O529:Q529"/>
    <mergeCell ref="O530:Q530"/>
    <mergeCell ref="O543:Q543"/>
    <mergeCell ref="O544:Q544"/>
    <mergeCell ref="O545:Q545"/>
    <mergeCell ref="O546:Q546"/>
    <mergeCell ref="O547:Q547"/>
    <mergeCell ref="O548:Q548"/>
    <mergeCell ref="O537:Q537"/>
    <mergeCell ref="O538:Q538"/>
    <mergeCell ref="O539:Q539"/>
    <mergeCell ref="O540:Q540"/>
    <mergeCell ref="O541:Q541"/>
    <mergeCell ref="O542:Q542"/>
    <mergeCell ref="O555:Q555"/>
    <mergeCell ref="O556:Q556"/>
    <mergeCell ref="O557:Q557"/>
    <mergeCell ref="O558:Q558"/>
    <mergeCell ref="O559:Q559"/>
    <mergeCell ref="O560:Q560"/>
    <mergeCell ref="O549:Q549"/>
    <mergeCell ref="O550:Q550"/>
    <mergeCell ref="O551:Q551"/>
    <mergeCell ref="O552:Q552"/>
    <mergeCell ref="O553:Q553"/>
    <mergeCell ref="O554:Q554"/>
    <mergeCell ref="O567:Q567"/>
    <mergeCell ref="O568:Q568"/>
    <mergeCell ref="O569:Q569"/>
    <mergeCell ref="O570:Q570"/>
    <mergeCell ref="O571:Q571"/>
    <mergeCell ref="O572:Q572"/>
    <mergeCell ref="O561:Q561"/>
    <mergeCell ref="O562:Q562"/>
    <mergeCell ref="O563:Q563"/>
    <mergeCell ref="O564:Q564"/>
    <mergeCell ref="O565:Q565"/>
    <mergeCell ref="O566:Q566"/>
    <mergeCell ref="O579:Q579"/>
    <mergeCell ref="O580:Q580"/>
    <mergeCell ref="O581:Q581"/>
    <mergeCell ref="O582:Q582"/>
    <mergeCell ref="O583:Q583"/>
    <mergeCell ref="O584:Q584"/>
    <mergeCell ref="O573:Q573"/>
    <mergeCell ref="O574:Q574"/>
    <mergeCell ref="O575:Q575"/>
    <mergeCell ref="O576:Q576"/>
    <mergeCell ref="O577:Q577"/>
    <mergeCell ref="O578:Q578"/>
    <mergeCell ref="O591:Q591"/>
    <mergeCell ref="O592:Q592"/>
    <mergeCell ref="O593:Q593"/>
    <mergeCell ref="O594:Q594"/>
    <mergeCell ref="O595:Q595"/>
    <mergeCell ref="O596:Q596"/>
    <mergeCell ref="O585:Q585"/>
    <mergeCell ref="O586:Q586"/>
    <mergeCell ref="O587:Q587"/>
    <mergeCell ref="O588:Q588"/>
    <mergeCell ref="O589:Q589"/>
    <mergeCell ref="O590:Q590"/>
    <mergeCell ref="O603:Q603"/>
    <mergeCell ref="O604:Q604"/>
    <mergeCell ref="O605:Q605"/>
    <mergeCell ref="O606:Q606"/>
    <mergeCell ref="O607:Q607"/>
    <mergeCell ref="O608:Q608"/>
    <mergeCell ref="O597:Q597"/>
    <mergeCell ref="O598:Q598"/>
    <mergeCell ref="O599:Q599"/>
    <mergeCell ref="O600:Q600"/>
    <mergeCell ref="O601:Q601"/>
    <mergeCell ref="O602:Q602"/>
    <mergeCell ref="O615:Q615"/>
    <mergeCell ref="O616:Q616"/>
    <mergeCell ref="O617:Q617"/>
    <mergeCell ref="O618:Q618"/>
    <mergeCell ref="O619:Q619"/>
    <mergeCell ref="O620:Q620"/>
    <mergeCell ref="O609:Q609"/>
    <mergeCell ref="O610:Q610"/>
    <mergeCell ref="O611:Q611"/>
    <mergeCell ref="O612:Q612"/>
    <mergeCell ref="O613:Q613"/>
    <mergeCell ref="O614:Q614"/>
    <mergeCell ref="O627:Q627"/>
    <mergeCell ref="O628:Q628"/>
    <mergeCell ref="O629:Q629"/>
    <mergeCell ref="O630:Q630"/>
    <mergeCell ref="O631:Q631"/>
    <mergeCell ref="O632:Q632"/>
    <mergeCell ref="O621:Q621"/>
    <mergeCell ref="O622:Q622"/>
    <mergeCell ref="O623:Q623"/>
    <mergeCell ref="O624:Q624"/>
    <mergeCell ref="O625:Q625"/>
    <mergeCell ref="O626:Q626"/>
    <mergeCell ref="O639:Q639"/>
    <mergeCell ref="O640:Q640"/>
    <mergeCell ref="O641:Q641"/>
    <mergeCell ref="O642:Q642"/>
    <mergeCell ref="O643:Q643"/>
    <mergeCell ref="O644:Q644"/>
    <mergeCell ref="O633:Q633"/>
    <mergeCell ref="O634:Q634"/>
    <mergeCell ref="O635:Q635"/>
    <mergeCell ref="O636:Q636"/>
    <mergeCell ref="O637:Q637"/>
    <mergeCell ref="O638:Q638"/>
    <mergeCell ref="O651:Q651"/>
    <mergeCell ref="O652:Q652"/>
    <mergeCell ref="O653:Q653"/>
    <mergeCell ref="O654:Q654"/>
    <mergeCell ref="O655:Q655"/>
    <mergeCell ref="O656:Q656"/>
    <mergeCell ref="O645:Q645"/>
    <mergeCell ref="O646:Q646"/>
    <mergeCell ref="O647:Q647"/>
    <mergeCell ref="O648:Q648"/>
    <mergeCell ref="O649:Q649"/>
    <mergeCell ref="O650:Q650"/>
    <mergeCell ref="O663:Q663"/>
    <mergeCell ref="O664:Q664"/>
    <mergeCell ref="O665:Q665"/>
    <mergeCell ref="O666:Q666"/>
    <mergeCell ref="O667:Q667"/>
    <mergeCell ref="O668:Q668"/>
    <mergeCell ref="O657:Q657"/>
    <mergeCell ref="O658:Q658"/>
    <mergeCell ref="O659:Q659"/>
    <mergeCell ref="O660:Q660"/>
    <mergeCell ref="O661:Q661"/>
    <mergeCell ref="O662:Q662"/>
    <mergeCell ref="O675:Q675"/>
    <mergeCell ref="O676:Q676"/>
    <mergeCell ref="O677:Q677"/>
    <mergeCell ref="O678:Q678"/>
    <mergeCell ref="O679:Q679"/>
    <mergeCell ref="O680:Q680"/>
    <mergeCell ref="O669:Q669"/>
    <mergeCell ref="O670:Q670"/>
    <mergeCell ref="O671:Q671"/>
    <mergeCell ref="O672:Q672"/>
    <mergeCell ref="O673:Q673"/>
    <mergeCell ref="O674:Q674"/>
    <mergeCell ref="O687:Q687"/>
    <mergeCell ref="O688:Q688"/>
    <mergeCell ref="O689:Q689"/>
    <mergeCell ref="O690:Q690"/>
    <mergeCell ref="O691:Q691"/>
    <mergeCell ref="O692:Q692"/>
    <mergeCell ref="O681:Q681"/>
    <mergeCell ref="O682:Q682"/>
    <mergeCell ref="O683:Q683"/>
    <mergeCell ref="O684:Q684"/>
    <mergeCell ref="O685:Q685"/>
    <mergeCell ref="O686:Q686"/>
    <mergeCell ref="O699:Q699"/>
    <mergeCell ref="O700:Q700"/>
    <mergeCell ref="O701:Q701"/>
    <mergeCell ref="O702:Q702"/>
    <mergeCell ref="O703:Q703"/>
    <mergeCell ref="O704:Q704"/>
    <mergeCell ref="O693:Q693"/>
    <mergeCell ref="O694:Q694"/>
    <mergeCell ref="O695:Q695"/>
    <mergeCell ref="O696:Q696"/>
    <mergeCell ref="O697:Q697"/>
    <mergeCell ref="O698:Q698"/>
    <mergeCell ref="O711:Q711"/>
    <mergeCell ref="O712:Q712"/>
    <mergeCell ref="O713:Q713"/>
    <mergeCell ref="O714:Q714"/>
    <mergeCell ref="O715:Q715"/>
    <mergeCell ref="O716:Q716"/>
    <mergeCell ref="O705:Q705"/>
    <mergeCell ref="O706:Q706"/>
    <mergeCell ref="O707:Q707"/>
    <mergeCell ref="O708:Q708"/>
    <mergeCell ref="O709:Q709"/>
    <mergeCell ref="O710:Q710"/>
    <mergeCell ref="O723:Q723"/>
    <mergeCell ref="O724:Q724"/>
    <mergeCell ref="O725:Q725"/>
    <mergeCell ref="O726:Q726"/>
    <mergeCell ref="O727:Q727"/>
    <mergeCell ref="O728:Q728"/>
    <mergeCell ref="O717:Q717"/>
    <mergeCell ref="O718:Q718"/>
    <mergeCell ref="O719:Q719"/>
    <mergeCell ref="O720:Q720"/>
    <mergeCell ref="O721:Q721"/>
    <mergeCell ref="O722:Q722"/>
    <mergeCell ref="O735:Q735"/>
    <mergeCell ref="O736:Q736"/>
    <mergeCell ref="O737:Q737"/>
    <mergeCell ref="O738:Q738"/>
    <mergeCell ref="O739:Q739"/>
    <mergeCell ref="O740:Q740"/>
    <mergeCell ref="O729:Q729"/>
    <mergeCell ref="O730:Q730"/>
    <mergeCell ref="O731:Q731"/>
    <mergeCell ref="O732:Q732"/>
    <mergeCell ref="O733:Q733"/>
    <mergeCell ref="O734:Q734"/>
    <mergeCell ref="O747:Q747"/>
    <mergeCell ref="O748:Q748"/>
    <mergeCell ref="O749:Q749"/>
    <mergeCell ref="O750:Q750"/>
    <mergeCell ref="O751:Q751"/>
    <mergeCell ref="O752:Q752"/>
    <mergeCell ref="O741:Q741"/>
    <mergeCell ref="O742:Q742"/>
    <mergeCell ref="O743:Q743"/>
    <mergeCell ref="O744:Q744"/>
    <mergeCell ref="O745:Q745"/>
    <mergeCell ref="O746:Q746"/>
    <mergeCell ref="O759:Q759"/>
    <mergeCell ref="O760:Q760"/>
    <mergeCell ref="O761:Q761"/>
    <mergeCell ref="O762:Q762"/>
    <mergeCell ref="O763:Q763"/>
    <mergeCell ref="O764:Q764"/>
    <mergeCell ref="O753:Q753"/>
    <mergeCell ref="O754:Q754"/>
    <mergeCell ref="O755:Q755"/>
    <mergeCell ref="O756:Q756"/>
    <mergeCell ref="O757:Q757"/>
    <mergeCell ref="O758:Q758"/>
    <mergeCell ref="O771:Q771"/>
    <mergeCell ref="O772:Q772"/>
    <mergeCell ref="O773:Q773"/>
    <mergeCell ref="O774:Q774"/>
    <mergeCell ref="O775:Q775"/>
    <mergeCell ref="O776:Q776"/>
    <mergeCell ref="O765:Q765"/>
    <mergeCell ref="O766:Q766"/>
    <mergeCell ref="O767:Q767"/>
    <mergeCell ref="O768:Q768"/>
    <mergeCell ref="O769:Q769"/>
    <mergeCell ref="O770:Q770"/>
    <mergeCell ref="O783:Q783"/>
    <mergeCell ref="O784:Q784"/>
    <mergeCell ref="O785:Q785"/>
    <mergeCell ref="O786:Q786"/>
    <mergeCell ref="O787:Q787"/>
    <mergeCell ref="O788:Q788"/>
    <mergeCell ref="O777:Q777"/>
    <mergeCell ref="O778:Q778"/>
    <mergeCell ref="O779:Q779"/>
    <mergeCell ref="O780:Q780"/>
    <mergeCell ref="O781:Q781"/>
    <mergeCell ref="O782:Q782"/>
    <mergeCell ref="O795:Q795"/>
    <mergeCell ref="O796:Q796"/>
    <mergeCell ref="O797:Q797"/>
    <mergeCell ref="O798:Q798"/>
    <mergeCell ref="O799:Q799"/>
    <mergeCell ref="O800:Q800"/>
    <mergeCell ref="O789:Q789"/>
    <mergeCell ref="O790:Q790"/>
    <mergeCell ref="O791:Q791"/>
    <mergeCell ref="O792:Q792"/>
    <mergeCell ref="O793:Q793"/>
    <mergeCell ref="O794:Q794"/>
    <mergeCell ref="O807:Q807"/>
    <mergeCell ref="O808:Q808"/>
    <mergeCell ref="O809:Q809"/>
    <mergeCell ref="O810:Q810"/>
    <mergeCell ref="O811:Q811"/>
    <mergeCell ref="O812:Q812"/>
    <mergeCell ref="O801:Q801"/>
    <mergeCell ref="O802:Q802"/>
    <mergeCell ref="O803:Q803"/>
    <mergeCell ref="O804:Q804"/>
    <mergeCell ref="O805:Q805"/>
    <mergeCell ref="O806:Q806"/>
    <mergeCell ref="O819:Q819"/>
    <mergeCell ref="O820:Q820"/>
    <mergeCell ref="O821:Q821"/>
    <mergeCell ref="O822:Q822"/>
    <mergeCell ref="O823:Q823"/>
    <mergeCell ref="O824:Q824"/>
    <mergeCell ref="O813:Q813"/>
    <mergeCell ref="O814:Q814"/>
    <mergeCell ref="O815:Q815"/>
    <mergeCell ref="O816:Q816"/>
    <mergeCell ref="O817:Q817"/>
    <mergeCell ref="O818:Q818"/>
    <mergeCell ref="O831:Q831"/>
    <mergeCell ref="O832:Q832"/>
    <mergeCell ref="O833:Q833"/>
    <mergeCell ref="O834:Q834"/>
    <mergeCell ref="O835:Q835"/>
    <mergeCell ref="O836:Q836"/>
    <mergeCell ref="O825:Q825"/>
    <mergeCell ref="O826:Q826"/>
    <mergeCell ref="O827:Q827"/>
    <mergeCell ref="O828:Q828"/>
    <mergeCell ref="O829:Q829"/>
    <mergeCell ref="O830:Q830"/>
    <mergeCell ref="O843:Q843"/>
    <mergeCell ref="O844:Q844"/>
    <mergeCell ref="O845:Q845"/>
    <mergeCell ref="O846:Q846"/>
    <mergeCell ref="O847:Q847"/>
    <mergeCell ref="O848:Q848"/>
    <mergeCell ref="O837:Q837"/>
    <mergeCell ref="O838:Q838"/>
    <mergeCell ref="O839:Q839"/>
    <mergeCell ref="O840:Q840"/>
    <mergeCell ref="O841:Q841"/>
    <mergeCell ref="O842:Q842"/>
    <mergeCell ref="O855:Q855"/>
    <mergeCell ref="O856:Q856"/>
    <mergeCell ref="O857:Q857"/>
    <mergeCell ref="O858:Q858"/>
    <mergeCell ref="O849:Q849"/>
    <mergeCell ref="O850:Q850"/>
    <mergeCell ref="O851:Q851"/>
    <mergeCell ref="O852:Q852"/>
    <mergeCell ref="O853:Q853"/>
    <mergeCell ref="O854:Q854"/>
  </mergeCells>
  <pageMargins left="0.75" right="0.75" top="1" bottom="1" header="0.5" footer="0.5"/>
  <pageSetup orientation="portrait" horizontalDpi="1200" verticalDpi="12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pageSetUpPr fitToPage="1"/>
  </sheetPr>
  <dimension ref="A1:AP74"/>
  <sheetViews>
    <sheetView showGridLines="0" workbookViewId="0">
      <selection activeCell="J21" sqref="J21"/>
    </sheetView>
  </sheetViews>
  <sheetFormatPr defaultColWidth="9.140625" defaultRowHeight="15"/>
  <cols>
    <col min="1" max="1" width="7.7109375" style="1941" customWidth="1"/>
    <col min="2" max="2" width="15.140625" style="1941" customWidth="1"/>
    <col min="3" max="3" width="15.7109375" style="1941" customWidth="1"/>
    <col min="4" max="5" width="15.7109375" style="1949" customWidth="1"/>
    <col min="6" max="7" width="15.7109375" style="1941" customWidth="1"/>
    <col min="8" max="10" width="11.7109375" style="1941" customWidth="1"/>
    <col min="11" max="25" width="11.85546875" style="1941" bestFit="1" customWidth="1"/>
    <col min="26" max="26" width="54.140625" style="1941" bestFit="1" customWidth="1"/>
    <col min="27" max="42" width="11.85546875" style="1941" bestFit="1" customWidth="1"/>
    <col min="43" max="16384" width="9.140625" style="1941"/>
  </cols>
  <sheetData>
    <row r="1" spans="2:10" s="1920" customFormat="1" ht="15" customHeight="1">
      <c r="B1" s="2708" t="s">
        <v>2107</v>
      </c>
      <c r="C1" s="2708"/>
      <c r="D1" s="2708"/>
      <c r="E1" s="2708"/>
      <c r="F1" s="2708"/>
      <c r="G1" s="2708"/>
      <c r="H1" s="2708"/>
      <c r="I1" s="1919"/>
      <c r="J1" s="1919"/>
    </row>
    <row r="2" spans="2:10" s="1922" customFormat="1" ht="44.25" customHeight="1">
      <c r="B2" s="1921" t="s">
        <v>32</v>
      </c>
      <c r="C2" s="1921" t="s">
        <v>1154</v>
      </c>
      <c r="D2" s="1921" t="s">
        <v>1155</v>
      </c>
      <c r="E2" s="1921" t="s">
        <v>1156</v>
      </c>
      <c r="F2" s="1921" t="s">
        <v>1157</v>
      </c>
      <c r="G2" s="1921" t="s">
        <v>1158</v>
      </c>
    </row>
    <row r="3" spans="2:10" s="1920" customFormat="1" ht="15" customHeight="1">
      <c r="B3" s="2709" t="s">
        <v>718</v>
      </c>
      <c r="C3" s="2710"/>
      <c r="D3" s="2710"/>
      <c r="E3" s="2710"/>
      <c r="F3" s="2710"/>
      <c r="G3" s="2710"/>
      <c r="I3" s="1923">
        <v>41855</v>
      </c>
    </row>
    <row r="4" spans="2:10" s="1920" customFormat="1" ht="14.25">
      <c r="B4" s="1924">
        <v>1999</v>
      </c>
      <c r="C4" s="1925">
        <v>16849</v>
      </c>
      <c r="D4" s="1925">
        <v>28874</v>
      </c>
      <c r="E4" s="1925">
        <v>29199</v>
      </c>
      <c r="F4" s="1925">
        <v>16889</v>
      </c>
      <c r="G4" s="1925">
        <v>42401</v>
      </c>
      <c r="I4" s="1923">
        <v>42030</v>
      </c>
      <c r="J4" s="1920" t="s">
        <v>2125</v>
      </c>
    </row>
    <row r="5" spans="2:10" s="1920" customFormat="1" ht="14.25">
      <c r="B5" s="1926">
        <v>2000</v>
      </c>
      <c r="C5" s="1927">
        <v>17415</v>
      </c>
      <c r="D5" s="1927">
        <v>28663</v>
      </c>
      <c r="E5" s="1927">
        <v>29350</v>
      </c>
      <c r="F5" s="1927">
        <v>16765</v>
      </c>
      <c r="G5" s="1927">
        <v>43354</v>
      </c>
      <c r="I5" s="1923">
        <v>42347</v>
      </c>
      <c r="J5" s="1920" t="s">
        <v>2074</v>
      </c>
    </row>
    <row r="6" spans="2:10" s="1920" customFormat="1" ht="14.25">
      <c r="B6" s="1924">
        <v>2001</v>
      </c>
      <c r="C6" s="1925">
        <v>19394</v>
      </c>
      <c r="D6" s="1925">
        <v>29573</v>
      </c>
      <c r="E6" s="1925">
        <v>30622</v>
      </c>
      <c r="F6" s="1925">
        <v>20308</v>
      </c>
      <c r="G6" s="1925">
        <v>43788</v>
      </c>
      <c r="I6" s="1923">
        <v>42716</v>
      </c>
      <c r="J6" s="1920" t="s">
        <v>2074</v>
      </c>
    </row>
    <row r="7" spans="2:10" s="1920" customFormat="1" ht="14.25">
      <c r="B7" s="1926">
        <v>2002</v>
      </c>
      <c r="C7" s="1927">
        <v>23518</v>
      </c>
      <c r="D7" s="1927">
        <v>30242</v>
      </c>
      <c r="E7" s="1927">
        <v>31655</v>
      </c>
      <c r="F7" s="1927">
        <v>17638</v>
      </c>
      <c r="G7" s="1927">
        <v>45380</v>
      </c>
      <c r="I7" s="1923">
        <v>43102</v>
      </c>
    </row>
    <row r="8" spans="2:10" s="1920" customFormat="1" ht="14.25">
      <c r="B8" s="1924">
        <v>2003</v>
      </c>
      <c r="C8" s="1925">
        <v>25785</v>
      </c>
      <c r="D8" s="1925">
        <v>30136</v>
      </c>
      <c r="E8" s="1925">
        <v>31484</v>
      </c>
      <c r="F8" s="1925">
        <v>17732</v>
      </c>
      <c r="G8" s="1925">
        <v>44757</v>
      </c>
      <c r="I8" s="1923">
        <v>43502</v>
      </c>
    </row>
    <row r="9" spans="2:10" s="1920" customFormat="1" ht="14.25">
      <c r="B9" s="1926">
        <v>2004</v>
      </c>
      <c r="C9" s="1927">
        <v>27424</v>
      </c>
      <c r="D9" s="1927">
        <v>29569</v>
      </c>
      <c r="E9" s="1927">
        <v>32439</v>
      </c>
      <c r="F9" s="1927">
        <v>17357</v>
      </c>
      <c r="G9" s="1927">
        <v>44933</v>
      </c>
    </row>
    <row r="10" spans="2:10" s="1920" customFormat="1" ht="14.25">
      <c r="B10" s="1924">
        <v>2005</v>
      </c>
      <c r="C10" s="1925">
        <v>29813</v>
      </c>
      <c r="D10" s="1925">
        <v>30694</v>
      </c>
      <c r="E10" s="1925">
        <v>32637</v>
      </c>
      <c r="F10" s="1925">
        <v>18124</v>
      </c>
      <c r="G10" s="1925">
        <v>45343</v>
      </c>
    </row>
    <row r="11" spans="2:10" s="1920" customFormat="1" ht="14.25">
      <c r="B11" s="1926">
        <v>2006</v>
      </c>
      <c r="C11" s="1927">
        <v>34425</v>
      </c>
      <c r="D11" s="1927">
        <v>30896</v>
      </c>
      <c r="E11" s="1927">
        <v>33300</v>
      </c>
      <c r="F11" s="1927">
        <v>18573</v>
      </c>
      <c r="G11" s="1927">
        <v>45316</v>
      </c>
    </row>
    <row r="12" spans="2:10" s="1920" customFormat="1" ht="14.25">
      <c r="B12" s="1924">
        <v>2007</v>
      </c>
      <c r="C12" s="1925">
        <v>36010</v>
      </c>
      <c r="D12" s="1925">
        <v>31224</v>
      </c>
      <c r="E12" s="1925">
        <v>34598</v>
      </c>
      <c r="F12" s="1925">
        <v>18361</v>
      </c>
      <c r="G12" s="1925">
        <v>43945</v>
      </c>
    </row>
    <row r="13" spans="2:10" s="1920" customFormat="1" ht="14.25">
      <c r="B13" s="1926">
        <v>2008</v>
      </c>
      <c r="C13" s="1927">
        <v>36450</v>
      </c>
      <c r="D13" s="1927">
        <v>31593</v>
      </c>
      <c r="E13" s="1927">
        <v>36035</v>
      </c>
      <c r="F13" s="1927">
        <v>17826</v>
      </c>
      <c r="G13" s="1927">
        <v>39790</v>
      </c>
    </row>
    <row r="14" spans="2:10" s="1920" customFormat="1" ht="14.25" customHeight="1">
      <c r="B14" s="1924">
        <v>2009</v>
      </c>
      <c r="C14" s="1925">
        <v>37004</v>
      </c>
      <c r="D14" s="1925">
        <v>31347</v>
      </c>
      <c r="E14" s="1925">
        <v>36909</v>
      </c>
      <c r="F14" s="1925">
        <v>16799</v>
      </c>
      <c r="G14" s="1925">
        <v>36216</v>
      </c>
    </row>
    <row r="15" spans="2:10" s="1920" customFormat="1" ht="14.25">
      <c r="B15" s="1926">
        <v>2010</v>
      </c>
      <c r="C15" s="1927">
        <v>38329</v>
      </c>
      <c r="D15" s="1927">
        <v>31672</v>
      </c>
      <c r="E15" s="1927">
        <v>38364</v>
      </c>
      <c r="F15" s="1927">
        <v>16259</v>
      </c>
      <c r="G15" s="1927">
        <v>35332</v>
      </c>
    </row>
    <row r="16" spans="2:10" s="1920" customFormat="1" ht="14.25">
      <c r="B16" s="1924">
        <v>2011</v>
      </c>
      <c r="C16" s="1925">
        <v>41340</v>
      </c>
      <c r="D16" s="1925">
        <v>32351</v>
      </c>
      <c r="E16" s="1925">
        <v>39518</v>
      </c>
      <c r="F16" s="1925">
        <v>16238</v>
      </c>
      <c r="G16" s="1925">
        <v>35303</v>
      </c>
    </row>
    <row r="17" spans="2:10" s="1920" customFormat="1" ht="14.25">
      <c r="B17" s="1926">
        <v>2012</v>
      </c>
      <c r="C17" s="1927">
        <v>41502</v>
      </c>
      <c r="D17" s="1927">
        <v>33563</v>
      </c>
      <c r="E17" s="1927">
        <v>40600</v>
      </c>
      <c r="F17" s="1927">
        <v>16688</v>
      </c>
      <c r="G17" s="1927">
        <v>36415</v>
      </c>
    </row>
    <row r="18" spans="2:10" s="1920" customFormat="1" ht="14.25">
      <c r="B18" s="1924">
        <v>2013</v>
      </c>
      <c r="C18" s="1925">
        <v>43982</v>
      </c>
      <c r="D18" s="1925">
        <v>33636</v>
      </c>
      <c r="E18" s="1925">
        <v>41149</v>
      </c>
      <c r="F18" s="1925">
        <v>16121</v>
      </c>
      <c r="G18" s="1925">
        <v>35369</v>
      </c>
    </row>
    <row r="19" spans="2:10" s="1920" customFormat="1" ht="14.25">
      <c r="B19" s="1926">
        <v>2014</v>
      </c>
      <c r="C19" s="1927">
        <v>47055</v>
      </c>
      <c r="D19" s="1927">
        <v>33599</v>
      </c>
      <c r="E19" s="1927">
        <v>42826</v>
      </c>
      <c r="F19" s="1927">
        <v>15872</v>
      </c>
      <c r="G19" s="1927">
        <v>35398</v>
      </c>
    </row>
    <row r="20" spans="2:10" s="1920" customFormat="1" ht="14.25">
      <c r="B20" s="1924">
        <v>2015</v>
      </c>
      <c r="C20" s="1925">
        <v>52404</v>
      </c>
      <c r="D20" s="1925">
        <v>36252</v>
      </c>
      <c r="E20" s="1925">
        <v>44193</v>
      </c>
      <c r="F20" s="1925">
        <v>17793</v>
      </c>
      <c r="G20" s="1925">
        <v>37757</v>
      </c>
    </row>
    <row r="21" spans="2:10" s="1920" customFormat="1" ht="14.25">
      <c r="B21" s="1926">
        <v>2016</v>
      </c>
      <c r="C21" s="1927">
        <v>63632</v>
      </c>
      <c r="D21" s="1927">
        <v>38658</v>
      </c>
      <c r="E21" s="1927">
        <v>44965</v>
      </c>
      <c r="F21" s="1927">
        <v>19362</v>
      </c>
      <c r="G21" s="1927">
        <v>40327</v>
      </c>
    </row>
    <row r="22" spans="2:10" s="1920" customFormat="1" ht="14.25">
      <c r="B22" s="1924">
        <v>2017</v>
      </c>
      <c r="C22" s="1925">
        <v>70237</v>
      </c>
      <c r="D22" s="1925">
        <v>39773</v>
      </c>
      <c r="E22" s="1925">
        <v>47173</v>
      </c>
      <c r="F22" s="1925">
        <v>19510</v>
      </c>
      <c r="G22" s="1925">
        <v>40231</v>
      </c>
    </row>
    <row r="23" spans="2:10" s="1920" customFormat="1" ht="14.25">
      <c r="B23" s="1926">
        <v>2018</v>
      </c>
      <c r="C23" s="1927">
        <v>67367</v>
      </c>
      <c r="D23" s="1928"/>
      <c r="E23" s="1928"/>
      <c r="F23" s="1928"/>
      <c r="G23" s="1928"/>
    </row>
    <row r="24" spans="2:10" s="1920" customFormat="1" ht="14.25">
      <c r="B24" s="2710" t="s">
        <v>1052</v>
      </c>
      <c r="C24" s="2711"/>
      <c r="D24" s="2711"/>
      <c r="E24" s="2711"/>
      <c r="F24" s="2711"/>
      <c r="G24" s="2711"/>
      <c r="H24" s="1929"/>
      <c r="I24" s="1929"/>
      <c r="J24" s="1929"/>
    </row>
    <row r="25" spans="2:10" s="1920" customFormat="1" ht="14.25">
      <c r="B25" s="1924">
        <v>1999</v>
      </c>
      <c r="C25" s="1930">
        <v>6.1</v>
      </c>
      <c r="D25" s="1930">
        <v>10.3</v>
      </c>
      <c r="E25" s="1930">
        <v>10.5</v>
      </c>
      <c r="F25" s="1930">
        <v>6</v>
      </c>
      <c r="G25" s="1930">
        <v>15.2</v>
      </c>
      <c r="H25" s="1929"/>
      <c r="I25" s="1929"/>
      <c r="J25" s="1929"/>
    </row>
    <row r="26" spans="2:10" s="1920" customFormat="1" ht="14.25">
      <c r="B26" s="1931">
        <v>2000</v>
      </c>
      <c r="C26" s="1932">
        <v>6.2</v>
      </c>
      <c r="D26" s="1932">
        <v>10.199999999999999</v>
      </c>
      <c r="E26" s="1932">
        <v>10.4</v>
      </c>
      <c r="F26" s="1932">
        <v>5.9</v>
      </c>
      <c r="G26" s="1932">
        <v>15.4</v>
      </c>
      <c r="H26" s="1929"/>
      <c r="I26" s="1929"/>
      <c r="J26" s="1929"/>
    </row>
    <row r="27" spans="2:10" s="1920" customFormat="1" ht="14.25">
      <c r="B27" s="1924">
        <v>2001</v>
      </c>
      <c r="C27" s="1930">
        <v>6.8</v>
      </c>
      <c r="D27" s="1930">
        <v>10.3</v>
      </c>
      <c r="E27" s="1930">
        <v>10.7</v>
      </c>
      <c r="F27" s="1930">
        <v>7.1</v>
      </c>
      <c r="G27" s="1930">
        <v>15.3</v>
      </c>
      <c r="H27" s="1929"/>
      <c r="I27" s="1929"/>
      <c r="J27" s="1929"/>
    </row>
    <row r="28" spans="2:10" s="1920" customFormat="1" ht="14.25">
      <c r="B28" s="1931">
        <v>2002</v>
      </c>
      <c r="C28" s="1932">
        <v>8.1999999999999993</v>
      </c>
      <c r="D28" s="1932">
        <v>10.5</v>
      </c>
      <c r="E28" s="1932">
        <v>10.9</v>
      </c>
      <c r="F28" s="1932">
        <v>6.1</v>
      </c>
      <c r="G28" s="1932">
        <v>15.7</v>
      </c>
      <c r="H28" s="1933"/>
      <c r="I28" s="1929"/>
      <c r="J28" s="1929"/>
    </row>
    <row r="29" spans="2:10" s="1920" customFormat="1" ht="14.25">
      <c r="B29" s="1924">
        <v>2003</v>
      </c>
      <c r="C29" s="1930">
        <v>8.9</v>
      </c>
      <c r="D29" s="1930">
        <v>10.3</v>
      </c>
      <c r="E29" s="1930">
        <v>10.8</v>
      </c>
      <c r="F29" s="1930">
        <v>6.1</v>
      </c>
      <c r="G29" s="1930">
        <v>15.3</v>
      </c>
    </row>
    <row r="30" spans="2:10" s="1920" customFormat="1" ht="14.25">
      <c r="B30" s="1931">
        <v>2004</v>
      </c>
      <c r="C30" s="1932">
        <v>9.4</v>
      </c>
      <c r="D30" s="1932">
        <v>10</v>
      </c>
      <c r="E30" s="1932">
        <v>11</v>
      </c>
      <c r="F30" s="1932">
        <v>5.9</v>
      </c>
      <c r="G30" s="1932">
        <v>15.2</v>
      </c>
    </row>
    <row r="31" spans="2:10" s="1920" customFormat="1" ht="14.25">
      <c r="B31" s="1924">
        <v>2005</v>
      </c>
      <c r="C31" s="1930">
        <v>10.1</v>
      </c>
      <c r="D31" s="1930">
        <v>10.3</v>
      </c>
      <c r="E31" s="1930">
        <v>10.9</v>
      </c>
      <c r="F31" s="1930">
        <v>6.1</v>
      </c>
      <c r="G31" s="1930">
        <v>15.2</v>
      </c>
    </row>
    <row r="32" spans="2:10" s="1920" customFormat="1" ht="15" customHeight="1">
      <c r="B32" s="1931">
        <v>2006</v>
      </c>
      <c r="C32" s="1932">
        <v>11.5</v>
      </c>
      <c r="D32" s="1932">
        <v>10.3</v>
      </c>
      <c r="E32" s="1932">
        <v>11</v>
      </c>
      <c r="F32" s="1932">
        <v>6.2</v>
      </c>
      <c r="G32" s="1932">
        <v>15</v>
      </c>
    </row>
    <row r="33" spans="1:12" s="1920" customFormat="1" ht="14.25">
      <c r="B33" s="1924">
        <v>2007</v>
      </c>
      <c r="C33" s="1930">
        <v>11.9</v>
      </c>
      <c r="D33" s="1930">
        <v>10.3</v>
      </c>
      <c r="E33" s="1930">
        <v>11.3</v>
      </c>
      <c r="F33" s="1930">
        <v>6.1</v>
      </c>
      <c r="G33" s="1930">
        <v>14.4</v>
      </c>
    </row>
    <row r="34" spans="1:12" s="1920" customFormat="1" ht="14.25">
      <c r="B34" s="1931">
        <v>2008</v>
      </c>
      <c r="C34" s="1932">
        <v>11.9</v>
      </c>
      <c r="D34" s="1932">
        <v>10.3</v>
      </c>
      <c r="E34" s="1932">
        <v>11.6</v>
      </c>
      <c r="F34" s="1932">
        <v>5.9</v>
      </c>
      <c r="G34" s="1932">
        <v>12.9</v>
      </c>
    </row>
    <row r="35" spans="1:12" s="1920" customFormat="1" ht="14.25">
      <c r="B35" s="1924">
        <v>2009</v>
      </c>
      <c r="C35" s="1930">
        <v>11.9</v>
      </c>
      <c r="D35" s="1930">
        <v>10.1</v>
      </c>
      <c r="E35" s="1930">
        <v>11.8</v>
      </c>
      <c r="F35" s="1930">
        <v>5.5</v>
      </c>
      <c r="G35" s="1930">
        <v>11.6</v>
      </c>
    </row>
    <row r="36" spans="1:12" s="1920" customFormat="1" ht="14.25">
      <c r="A36" s="1934"/>
      <c r="B36" s="1931">
        <v>2010</v>
      </c>
      <c r="C36" s="1932">
        <v>12.3</v>
      </c>
      <c r="D36" s="1932">
        <v>10.1</v>
      </c>
      <c r="E36" s="1932">
        <v>12.1</v>
      </c>
      <c r="F36" s="1932">
        <v>5.3</v>
      </c>
      <c r="G36" s="1932">
        <v>11.3</v>
      </c>
      <c r="H36" s="1935"/>
      <c r="I36" s="1935"/>
      <c r="J36" s="1935"/>
    </row>
    <row r="37" spans="1:12" s="1920" customFormat="1" ht="15" customHeight="1">
      <c r="B37" s="1924">
        <v>2011</v>
      </c>
      <c r="C37" s="1930">
        <v>13.2</v>
      </c>
      <c r="D37" s="1930">
        <v>10.199999999999999</v>
      </c>
      <c r="E37" s="1930">
        <v>12.3</v>
      </c>
      <c r="F37" s="1930">
        <v>5.3</v>
      </c>
      <c r="G37" s="1930">
        <v>11.1</v>
      </c>
      <c r="H37" s="1936"/>
    </row>
    <row r="38" spans="1:12" s="1920" customFormat="1" ht="15" customHeight="1">
      <c r="B38" s="1931">
        <v>2012</v>
      </c>
      <c r="C38" s="1932">
        <v>13.1</v>
      </c>
      <c r="D38" s="1932">
        <v>10.5</v>
      </c>
      <c r="E38" s="1932">
        <v>12.6</v>
      </c>
      <c r="F38" s="1932">
        <v>5.4</v>
      </c>
      <c r="G38" s="1932">
        <v>11.4</v>
      </c>
      <c r="H38" s="1936"/>
    </row>
    <row r="39" spans="1:12" s="1920" customFormat="1" ht="14.25">
      <c r="B39" s="1924">
        <v>2013</v>
      </c>
      <c r="C39" s="1930">
        <v>13.8</v>
      </c>
      <c r="D39" s="1930">
        <v>10.4</v>
      </c>
      <c r="E39" s="1930">
        <v>12.6</v>
      </c>
      <c r="F39" s="1930">
        <v>5.2</v>
      </c>
      <c r="G39" s="1930">
        <v>10.9</v>
      </c>
      <c r="H39" s="1937"/>
      <c r="I39" s="1937"/>
      <c r="J39" s="1937"/>
    </row>
    <row r="40" spans="1:12" s="1920" customFormat="1" ht="15" customHeight="1">
      <c r="B40" s="1931">
        <v>2014</v>
      </c>
      <c r="C40" s="1932">
        <v>14.7</v>
      </c>
      <c r="D40" s="1932">
        <v>10.3</v>
      </c>
      <c r="E40" s="1932">
        <v>13</v>
      </c>
      <c r="F40" s="1932">
        <v>5.0999999999999996</v>
      </c>
      <c r="G40" s="1932">
        <v>10.8</v>
      </c>
    </row>
    <row r="41" spans="1:12" s="1920" customFormat="1" ht="14.25">
      <c r="B41" s="1924">
        <v>2015</v>
      </c>
      <c r="C41" s="1930">
        <v>16.3</v>
      </c>
      <c r="D41" s="1930">
        <v>11.1</v>
      </c>
      <c r="E41" s="1930">
        <v>13.3</v>
      </c>
      <c r="F41" s="1930">
        <v>5.7</v>
      </c>
      <c r="G41" s="1930">
        <v>11.4</v>
      </c>
      <c r="H41" s="1937"/>
      <c r="I41" s="1937"/>
      <c r="J41" s="1937"/>
    </row>
    <row r="42" spans="1:12" s="1920" customFormat="1" ht="15" customHeight="1">
      <c r="B42" s="1931">
        <v>2016</v>
      </c>
      <c r="C42" s="1932">
        <v>19.8</v>
      </c>
      <c r="D42" s="1932">
        <v>11.8</v>
      </c>
      <c r="E42" s="1932">
        <v>13.5</v>
      </c>
      <c r="F42" s="1932">
        <v>6.2</v>
      </c>
      <c r="G42" s="1932">
        <v>12.1</v>
      </c>
    </row>
    <row r="43" spans="1:12" s="1920" customFormat="1" ht="14.25">
      <c r="B43" s="1924">
        <v>2017</v>
      </c>
      <c r="C43" s="1930">
        <v>21.7</v>
      </c>
      <c r="D43" s="1930">
        <v>12</v>
      </c>
      <c r="E43" s="1930">
        <v>14</v>
      </c>
      <c r="F43" s="1930">
        <v>6.2</v>
      </c>
      <c r="G43" s="1930">
        <v>12</v>
      </c>
      <c r="H43" s="1937"/>
      <c r="I43" s="1937"/>
      <c r="J43" s="1937"/>
    </row>
    <row r="44" spans="1:12" s="1920" customFormat="1" ht="15" customHeight="1">
      <c r="B44" s="1931">
        <v>2018</v>
      </c>
      <c r="C44" s="1932">
        <v>20.7</v>
      </c>
      <c r="D44" s="1938"/>
      <c r="E44" s="1938"/>
      <c r="F44" s="1938"/>
      <c r="G44" s="1938"/>
      <c r="H44" s="1939"/>
      <c r="I44" s="1939"/>
      <c r="J44" s="1939"/>
      <c r="K44" s="1939"/>
      <c r="L44" s="1939"/>
    </row>
    <row r="45" spans="1:12" s="350" customFormat="1" ht="12.75">
      <c r="B45" s="1892" t="s">
        <v>666</v>
      </c>
      <c r="C45" s="1940"/>
      <c r="D45" s="1895"/>
      <c r="E45" s="1895"/>
      <c r="F45" s="1895"/>
      <c r="G45" s="1895"/>
      <c r="H45" s="110"/>
      <c r="I45" s="110"/>
      <c r="J45" s="1891"/>
      <c r="K45" s="31"/>
      <c r="L45" s="31"/>
    </row>
    <row r="46" spans="1:12" s="1920" customFormat="1" ht="32.1" customHeight="1">
      <c r="B46" s="2712" t="s">
        <v>1335</v>
      </c>
      <c r="C46" s="2713"/>
      <c r="D46" s="2713"/>
      <c r="E46" s="2713"/>
      <c r="F46" s="2713"/>
      <c r="G46" s="2713"/>
    </row>
    <row r="47" spans="1:12" s="1920" customFormat="1" ht="14.25">
      <c r="B47" s="2714" t="s">
        <v>1159</v>
      </c>
      <c r="C47" s="2715"/>
      <c r="D47" s="2715"/>
      <c r="E47" s="2715"/>
      <c r="F47" s="2715"/>
      <c r="G47" s="2715"/>
    </row>
    <row r="48" spans="1:12" s="1920" customFormat="1" ht="36" customHeight="1">
      <c r="B48" s="2706" t="s">
        <v>1160</v>
      </c>
      <c r="C48" s="2707"/>
      <c r="D48" s="2707"/>
      <c r="E48" s="2707"/>
      <c r="F48" s="2707"/>
      <c r="G48" s="2707"/>
    </row>
    <row r="49" spans="1:30" s="1920" customFormat="1" ht="14.25">
      <c r="B49" s="2706" t="s">
        <v>1161</v>
      </c>
      <c r="C49" s="2707"/>
      <c r="D49" s="2707"/>
      <c r="E49" s="2707"/>
      <c r="F49" s="2707"/>
      <c r="G49" s="2707"/>
    </row>
    <row r="50" spans="1:30" s="1920" customFormat="1" ht="14.25">
      <c r="B50" s="2716" t="s">
        <v>1162</v>
      </c>
      <c r="C50" s="2717"/>
      <c r="D50" s="2717"/>
      <c r="E50" s="2717"/>
      <c r="F50" s="2717"/>
      <c r="G50" s="2717"/>
    </row>
    <row r="51" spans="1:30" s="1920" customFormat="1" ht="24.95" customHeight="1">
      <c r="B51" s="2706" t="s">
        <v>1336</v>
      </c>
      <c r="C51" s="2707"/>
      <c r="D51" s="2707"/>
      <c r="E51" s="2707"/>
      <c r="F51" s="2707"/>
      <c r="G51" s="2707"/>
      <c r="H51" s="1941"/>
      <c r="I51" s="1941"/>
      <c r="J51" s="1941"/>
      <c r="K51" s="1941"/>
      <c r="L51" s="1941"/>
      <c r="M51" s="1941"/>
      <c r="N51" s="1941"/>
      <c r="O51" s="1941"/>
      <c r="P51" s="1941"/>
      <c r="Q51" s="1941"/>
      <c r="R51" s="1941"/>
      <c r="S51" s="1941"/>
      <c r="T51" s="1941"/>
      <c r="U51" s="1941"/>
      <c r="V51" s="1941"/>
      <c r="W51" s="1941"/>
      <c r="X51" s="1941"/>
    </row>
    <row r="52" spans="1:30" s="1920" customFormat="1" ht="14.25" customHeight="1">
      <c r="B52" s="2714" t="s">
        <v>1431</v>
      </c>
      <c r="C52" s="2714"/>
      <c r="D52" s="2714"/>
      <c r="E52" s="2714"/>
      <c r="F52" s="2714"/>
      <c r="G52" s="2714"/>
    </row>
    <row r="53" spans="1:30" s="1920" customFormat="1" ht="45.95" customHeight="1">
      <c r="B53" s="2718" t="s">
        <v>2126</v>
      </c>
      <c r="C53" s="2719"/>
      <c r="D53" s="2719"/>
      <c r="E53" s="2719"/>
      <c r="F53" s="2719"/>
      <c r="G53" s="2719"/>
      <c r="H53" s="1941"/>
      <c r="I53" s="1941"/>
      <c r="J53" s="1941"/>
      <c r="K53" s="1941"/>
      <c r="L53" s="1941"/>
      <c r="M53" s="1941"/>
      <c r="N53" s="1941"/>
      <c r="O53" s="1941"/>
      <c r="P53" s="1941"/>
      <c r="Q53" s="1941"/>
      <c r="R53" s="1941"/>
      <c r="S53" s="1941"/>
      <c r="T53" s="1941"/>
      <c r="U53" s="1941"/>
      <c r="V53" s="1941"/>
      <c r="W53" s="1941"/>
      <c r="X53" s="1941"/>
    </row>
    <row r="54" spans="1:30" s="1920" customFormat="1">
      <c r="A54" s="315" t="s">
        <v>1355</v>
      </c>
      <c r="B54" s="1942"/>
      <c r="C54" s="1943"/>
      <c r="D54" s="1943"/>
      <c r="E54" s="1943"/>
      <c r="F54" s="1943"/>
      <c r="G54" s="1943"/>
      <c r="H54" s="1941"/>
      <c r="I54" s="1941"/>
      <c r="J54" s="1941"/>
      <c r="K54" s="1941"/>
      <c r="L54" s="1941"/>
      <c r="M54" s="1941"/>
      <c r="N54" s="1941"/>
      <c r="O54" s="1941"/>
      <c r="P54" s="1941"/>
      <c r="Q54" s="1941"/>
      <c r="R54" s="1941"/>
      <c r="S54" s="1941"/>
      <c r="T54" s="1941"/>
      <c r="U54" s="1941"/>
      <c r="V54" s="1941"/>
      <c r="W54" s="1941"/>
      <c r="X54" s="1941"/>
      <c r="Y54" s="1941"/>
      <c r="Z54" s="1941"/>
      <c r="AA54" s="1941"/>
      <c r="AB54" s="1941"/>
      <c r="AC54" s="1941"/>
      <c r="AD54" s="1941"/>
    </row>
    <row r="55" spans="1:30" s="214" customFormat="1" ht="12" customHeight="1">
      <c r="B55" s="317">
        <v>1999</v>
      </c>
      <c r="C55" s="316">
        <f t="shared" ref="C55:G70" si="0">(C$21-C4)/C4</f>
        <v>2.7766039527568402</v>
      </c>
      <c r="D55" s="316">
        <f t="shared" si="0"/>
        <v>0.33885156195885574</v>
      </c>
      <c r="E55" s="316">
        <f t="shared" si="0"/>
        <v>0.53994999828761259</v>
      </c>
      <c r="F55" s="316">
        <f t="shared" si="0"/>
        <v>0.14642666824560366</v>
      </c>
      <c r="G55" s="316">
        <f t="shared" si="0"/>
        <v>-4.8913940708945544E-2</v>
      </c>
    </row>
    <row r="56" spans="1:30" s="214" customFormat="1" ht="12" customHeight="1">
      <c r="B56" s="1640">
        <v>2000</v>
      </c>
      <c r="C56" s="316">
        <f t="shared" si="0"/>
        <v>2.6538616135515358</v>
      </c>
      <c r="D56" s="316">
        <f t="shared" si="0"/>
        <v>0.34870739280605662</v>
      </c>
      <c r="E56" s="316">
        <f t="shared" si="0"/>
        <v>0.53202725724020439</v>
      </c>
      <c r="F56" s="316">
        <f t="shared" si="0"/>
        <v>0.15490605427974949</v>
      </c>
      <c r="G56" s="316">
        <f t="shared" si="0"/>
        <v>-6.982054712367948E-2</v>
      </c>
      <c r="H56" s="268"/>
    </row>
    <row r="57" spans="1:30" s="214" customFormat="1" ht="12" customHeight="1">
      <c r="B57" s="365">
        <v>2001</v>
      </c>
      <c r="C57" s="366">
        <f t="shared" si="0"/>
        <v>2.2810147468289164</v>
      </c>
      <c r="D57" s="366">
        <f t="shared" si="0"/>
        <v>0.30720589727115949</v>
      </c>
      <c r="E57" s="366">
        <f t="shared" si="0"/>
        <v>0.4683887401214813</v>
      </c>
      <c r="F57" s="366">
        <f t="shared" si="0"/>
        <v>-4.6582627535946428E-2</v>
      </c>
      <c r="G57" s="366">
        <f t="shared" si="0"/>
        <v>-7.9039919612679269E-2</v>
      </c>
      <c r="H57" s="367" t="s">
        <v>1261</v>
      </c>
    </row>
    <row r="58" spans="1:30" s="214" customFormat="1" ht="12.75">
      <c r="B58" s="317">
        <v>2002</v>
      </c>
      <c r="C58" s="316">
        <f t="shared" si="0"/>
        <v>1.7056722510417552</v>
      </c>
      <c r="D58" s="316">
        <f t="shared" si="0"/>
        <v>0.27828847298459097</v>
      </c>
      <c r="E58" s="316">
        <f t="shared" si="0"/>
        <v>0.42047069973148005</v>
      </c>
      <c r="F58" s="316">
        <f t="shared" si="0"/>
        <v>9.7743508334278265E-2</v>
      </c>
      <c r="G58" s="316">
        <f t="shared" si="0"/>
        <v>-0.11134861172322609</v>
      </c>
    </row>
    <row r="59" spans="1:30" s="214" customFormat="1" ht="12.75">
      <c r="B59" s="317">
        <v>2003</v>
      </c>
      <c r="C59" s="316">
        <f t="shared" si="0"/>
        <v>1.4677913515609851</v>
      </c>
      <c r="D59" s="316">
        <f t="shared" si="0"/>
        <v>0.28278470931775951</v>
      </c>
      <c r="E59" s="316">
        <f t="shared" si="0"/>
        <v>0.42818574514038876</v>
      </c>
      <c r="F59" s="316">
        <f t="shared" si="0"/>
        <v>9.1924204827430633E-2</v>
      </c>
      <c r="G59" s="316">
        <f t="shared" si="0"/>
        <v>-9.897893067006279E-2</v>
      </c>
    </row>
    <row r="60" spans="1:30" s="214" customFormat="1" ht="12.75">
      <c r="B60" s="317">
        <v>2004</v>
      </c>
      <c r="C60" s="316">
        <f t="shared" si="0"/>
        <v>1.3203033838973162</v>
      </c>
      <c r="D60" s="316">
        <f t="shared" si="0"/>
        <v>0.30738273191518145</v>
      </c>
      <c r="E60" s="316">
        <f t="shared" si="0"/>
        <v>0.38614013995499247</v>
      </c>
      <c r="F60" s="316">
        <f t="shared" si="0"/>
        <v>0.11551535403583568</v>
      </c>
      <c r="G60" s="316">
        <f t="shared" si="0"/>
        <v>-0.1025081788440567</v>
      </c>
    </row>
    <row r="61" spans="1:30" s="214" customFormat="1" ht="12.75">
      <c r="B61" s="1640">
        <v>2005</v>
      </c>
      <c r="C61" s="316">
        <f t="shared" si="0"/>
        <v>1.134370912018247</v>
      </c>
      <c r="D61" s="316">
        <f t="shared" si="0"/>
        <v>0.25946439043461261</v>
      </c>
      <c r="E61" s="316">
        <f t="shared" si="0"/>
        <v>0.37773079633544748</v>
      </c>
      <c r="F61" s="316">
        <f t="shared" si="0"/>
        <v>6.830721694990069E-2</v>
      </c>
      <c r="G61" s="316">
        <f t="shared" si="0"/>
        <v>-0.11062346999536864</v>
      </c>
      <c r="H61" s="268"/>
    </row>
    <row r="62" spans="1:30" s="214" customFormat="1" ht="12.75">
      <c r="B62" s="362">
        <v>2006</v>
      </c>
      <c r="C62" s="363">
        <f t="shared" si="0"/>
        <v>0.84842411038489474</v>
      </c>
      <c r="D62" s="363">
        <f t="shared" si="0"/>
        <v>0.25122993267736926</v>
      </c>
      <c r="E62" s="363">
        <f t="shared" si="0"/>
        <v>0.35030030030030029</v>
      </c>
      <c r="F62" s="363">
        <f t="shared" si="0"/>
        <v>4.2481020836698434E-2</v>
      </c>
      <c r="G62" s="363">
        <f t="shared" si="0"/>
        <v>-0.11009356518668903</v>
      </c>
      <c r="H62" s="364" t="s">
        <v>1262</v>
      </c>
    </row>
    <row r="63" spans="1:30" s="214" customFormat="1" ht="12.75">
      <c r="B63" s="317">
        <v>2007</v>
      </c>
      <c r="C63" s="316">
        <f t="shared" si="0"/>
        <v>0.76706470424881978</v>
      </c>
      <c r="D63" s="316">
        <f t="shared" si="0"/>
        <v>0.23808608762490391</v>
      </c>
      <c r="E63" s="316">
        <f t="shared" si="0"/>
        <v>0.29964159778021848</v>
      </c>
      <c r="F63" s="316">
        <f t="shared" si="0"/>
        <v>5.4517727792603887E-2</v>
      </c>
      <c r="G63" s="316">
        <f t="shared" si="0"/>
        <v>-8.2330185459096594E-2</v>
      </c>
    </row>
    <row r="64" spans="1:30" s="214" customFormat="1" ht="12.75">
      <c r="B64" s="317">
        <v>2008</v>
      </c>
      <c r="C64" s="316">
        <f t="shared" si="0"/>
        <v>0.74573388203017832</v>
      </c>
      <c r="D64" s="316">
        <f t="shared" si="0"/>
        <v>0.22362548665843698</v>
      </c>
      <c r="E64" s="316">
        <f t="shared" si="0"/>
        <v>0.24781462467045928</v>
      </c>
      <c r="F64" s="316">
        <f t="shared" si="0"/>
        <v>8.6166273981824304E-2</v>
      </c>
      <c r="G64" s="316">
        <f t="shared" si="0"/>
        <v>1.3495853229454636E-2</v>
      </c>
    </row>
    <row r="65" spans="1:42" s="214" customFormat="1" ht="12.75">
      <c r="B65" s="317">
        <v>2009</v>
      </c>
      <c r="C65" s="316">
        <f t="shared" si="0"/>
        <v>0.71959788131012858</v>
      </c>
      <c r="D65" s="316">
        <f t="shared" si="0"/>
        <v>0.23322806010144512</v>
      </c>
      <c r="E65" s="316">
        <f t="shared" si="0"/>
        <v>0.21826654745455037</v>
      </c>
      <c r="F65" s="316">
        <f t="shared" si="0"/>
        <v>0.15256860527412347</v>
      </c>
      <c r="G65" s="316">
        <f t="shared" si="0"/>
        <v>0.11351336425889109</v>
      </c>
    </row>
    <row r="66" spans="1:42" s="214" customFormat="1" ht="12.75">
      <c r="B66" s="1640">
        <v>2010</v>
      </c>
      <c r="C66" s="316">
        <f t="shared" si="0"/>
        <v>0.66015288684807849</v>
      </c>
      <c r="D66" s="316">
        <f t="shared" si="0"/>
        <v>0.22057337711543318</v>
      </c>
      <c r="E66" s="316">
        <f t="shared" si="0"/>
        <v>0.17206235011990409</v>
      </c>
      <c r="F66" s="316">
        <f t="shared" si="0"/>
        <v>0.19084814564241342</v>
      </c>
      <c r="G66" s="316">
        <f t="shared" si="0"/>
        <v>0.14137325936827805</v>
      </c>
      <c r="H66" s="268"/>
    </row>
    <row r="67" spans="1:42" s="214" customFormat="1" ht="12.75">
      <c r="B67" s="1639">
        <v>2011</v>
      </c>
      <c r="C67" s="357">
        <f t="shared" si="0"/>
        <v>0.53923560716013541</v>
      </c>
      <c r="D67" s="357">
        <f t="shared" si="0"/>
        <v>0.19495533368365739</v>
      </c>
      <c r="E67" s="357">
        <f t="shared" si="0"/>
        <v>0.13783592287059063</v>
      </c>
      <c r="F67" s="357">
        <f t="shared" si="0"/>
        <v>0.19238822515088064</v>
      </c>
      <c r="G67" s="357">
        <f t="shared" si="0"/>
        <v>0.14231085176897149</v>
      </c>
      <c r="H67" s="358" t="s">
        <v>1263</v>
      </c>
    </row>
    <row r="68" spans="1:42" s="214" customFormat="1" ht="12.75">
      <c r="B68" s="1640">
        <v>2012</v>
      </c>
      <c r="C68" s="316">
        <f t="shared" si="0"/>
        <v>0.53322731434629655</v>
      </c>
      <c r="D68" s="316">
        <f t="shared" si="0"/>
        <v>0.15180406995798945</v>
      </c>
      <c r="E68" s="316">
        <f t="shared" si="0"/>
        <v>0.10751231527093597</v>
      </c>
      <c r="F68" s="316">
        <f t="shared" si="0"/>
        <v>0.16023489932885907</v>
      </c>
      <c r="G68" s="316">
        <f t="shared" si="0"/>
        <v>0.10742825758615955</v>
      </c>
      <c r="H68" s="268"/>
    </row>
    <row r="69" spans="1:42" s="214" customFormat="1" ht="12.75">
      <c r="B69" s="317">
        <v>2013</v>
      </c>
      <c r="C69" s="316">
        <f t="shared" si="0"/>
        <v>0.44677368014187624</v>
      </c>
      <c r="D69" s="316">
        <f t="shared" si="0"/>
        <v>0.1493043168034249</v>
      </c>
      <c r="E69" s="316">
        <f t="shared" si="0"/>
        <v>9.2736153977010377E-2</v>
      </c>
      <c r="F69" s="316">
        <f t="shared" si="0"/>
        <v>0.20104211897524968</v>
      </c>
      <c r="G69" s="316">
        <f t="shared" si="0"/>
        <v>0.14017925301817977</v>
      </c>
    </row>
    <row r="70" spans="1:42" s="214" customFormat="1" ht="12.75">
      <c r="B70" s="1640">
        <v>2014</v>
      </c>
      <c r="C70" s="316">
        <f t="shared" si="0"/>
        <v>0.35228987355222613</v>
      </c>
      <c r="D70" s="316">
        <f t="shared" si="0"/>
        <v>0.15056995743920951</v>
      </c>
      <c r="E70" s="316">
        <f t="shared" si="0"/>
        <v>4.9946294307196562E-2</v>
      </c>
      <c r="F70" s="316">
        <f t="shared" si="0"/>
        <v>0.21988407258064516</v>
      </c>
      <c r="G70" s="316">
        <f t="shared" si="0"/>
        <v>0.1392451550935081</v>
      </c>
      <c r="H70" s="268"/>
    </row>
    <row r="71" spans="1:42" s="214" customFormat="1" ht="12.75">
      <c r="B71" s="359">
        <v>2015</v>
      </c>
      <c r="C71" s="360">
        <f>(C$21-C20)/C20</f>
        <v>0.21425845355316389</v>
      </c>
      <c r="D71" s="360">
        <f>(D$21-D20)/D20</f>
        <v>6.6368752068851372E-2</v>
      </c>
      <c r="E71" s="360">
        <f>(E$21-E20)/E20</f>
        <v>1.7468829905188603E-2</v>
      </c>
      <c r="F71" s="360">
        <f>(F$21-F20)/F20</f>
        <v>8.8180745236890914E-2</v>
      </c>
      <c r="G71" s="360">
        <f>(G$21-G20)/G20</f>
        <v>6.8066848531398147E-2</v>
      </c>
      <c r="H71" s="361" t="s">
        <v>1264</v>
      </c>
    </row>
    <row r="72" spans="1:42" s="1920" customFormat="1">
      <c r="A72" s="1933"/>
      <c r="B72" s="1929"/>
      <c r="C72" s="1929"/>
      <c r="D72" s="1944"/>
      <c r="E72" s="1945"/>
      <c r="K72" s="1941"/>
      <c r="L72" s="1941"/>
      <c r="M72" s="1941"/>
      <c r="N72" s="1941"/>
      <c r="O72" s="1941"/>
      <c r="P72" s="1941"/>
      <c r="Q72" s="1941"/>
      <c r="R72" s="1941"/>
      <c r="S72" s="1941"/>
      <c r="T72" s="1941"/>
      <c r="U72" s="1941"/>
      <c r="V72" s="1941"/>
      <c r="W72" s="1941"/>
      <c r="X72" s="1941"/>
      <c r="Y72" s="1941"/>
      <c r="Z72" s="1941"/>
      <c r="AA72" s="1941"/>
      <c r="AB72" s="1941"/>
      <c r="AC72" s="1941"/>
      <c r="AD72" s="1941"/>
      <c r="AE72" s="1941"/>
      <c r="AF72" s="1941"/>
      <c r="AG72" s="1941"/>
      <c r="AH72" s="1941"/>
      <c r="AI72" s="1941"/>
      <c r="AJ72" s="1941"/>
      <c r="AK72" s="1941"/>
      <c r="AL72" s="1941"/>
      <c r="AM72" s="1941"/>
      <c r="AN72" s="1941"/>
      <c r="AO72" s="1941"/>
      <c r="AP72" s="1941"/>
    </row>
    <row r="73" spans="1:42">
      <c r="A73" s="1933"/>
      <c r="B73" s="1946"/>
      <c r="C73" s="1947"/>
      <c r="D73" s="1948"/>
    </row>
    <row r="74" spans="1:42">
      <c r="A74" s="1950"/>
      <c r="B74" s="1946"/>
      <c r="C74" s="1947"/>
      <c r="D74" s="1948"/>
    </row>
  </sheetData>
  <mergeCells count="11">
    <mergeCell ref="B49:G49"/>
    <mergeCell ref="B50:G50"/>
    <mergeCell ref="B51:G51"/>
    <mergeCell ref="B52:G52"/>
    <mergeCell ref="B53:G53"/>
    <mergeCell ref="B48:G48"/>
    <mergeCell ref="B1:H1"/>
    <mergeCell ref="B3:G3"/>
    <mergeCell ref="B24:G24"/>
    <mergeCell ref="B46:G46"/>
    <mergeCell ref="B47:G47"/>
  </mergeCells>
  <printOptions horizontalCentered="1" verticalCentered="1"/>
  <pageMargins left="0.7" right="0.7" top="0.75" bottom="0.75" header="0.3" footer="0.3"/>
  <pageSetup scale="7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Z53"/>
  <sheetViews>
    <sheetView showGridLines="0" workbookViewId="0">
      <selection sqref="A1:O1"/>
    </sheetView>
  </sheetViews>
  <sheetFormatPr defaultColWidth="9.140625" defaultRowHeight="12.75"/>
  <cols>
    <col min="1" max="1" width="8.7109375" style="348" customWidth="1"/>
    <col min="2" max="2" width="14.140625" style="348" customWidth="1"/>
    <col min="3" max="3" width="18.7109375" style="348" customWidth="1"/>
    <col min="4" max="5" width="10.7109375" style="348" customWidth="1"/>
    <col min="6" max="8" width="12.7109375" style="348" customWidth="1"/>
    <col min="9" max="11" width="10.42578125" style="348" bestFit="1" customWidth="1"/>
    <col min="12" max="15" width="9.7109375" style="348" customWidth="1"/>
    <col min="16" max="16" width="10.7109375" style="348" customWidth="1"/>
    <col min="17" max="17" width="11.5703125" style="348" customWidth="1"/>
    <col min="18" max="19" width="10.7109375" style="348" customWidth="1"/>
    <col min="20" max="20" width="9.140625" style="348"/>
    <col min="21" max="21" width="11.5703125" style="348" customWidth="1"/>
    <col min="22" max="16384" width="9.140625" style="348"/>
  </cols>
  <sheetData>
    <row r="1" spans="1:26" ht="33" customHeight="1">
      <c r="A1" s="2726" t="s">
        <v>2058</v>
      </c>
      <c r="B1" s="2726"/>
      <c r="C1" s="2726"/>
      <c r="D1" s="2726"/>
      <c r="E1" s="2726"/>
      <c r="F1" s="2726"/>
      <c r="G1" s="2726"/>
      <c r="H1" s="2726"/>
      <c r="I1" s="2725"/>
      <c r="J1" s="2725"/>
      <c r="K1" s="2725"/>
      <c r="L1" s="2725"/>
      <c r="M1" s="2725"/>
      <c r="N1" s="2725"/>
      <c r="O1" s="2725"/>
    </row>
    <row r="2" spans="1:26" ht="60" customHeight="1">
      <c r="A2" s="2727" t="s">
        <v>32</v>
      </c>
      <c r="B2" s="2720" t="s">
        <v>2059</v>
      </c>
      <c r="C2" s="2729"/>
      <c r="D2" s="2720" t="s">
        <v>2060</v>
      </c>
      <c r="E2" s="2730"/>
      <c r="F2" s="2730"/>
      <c r="G2" s="2720" t="s">
        <v>1381</v>
      </c>
      <c r="H2" s="2730"/>
      <c r="I2" s="2730"/>
      <c r="J2" s="2730"/>
      <c r="K2" s="2729"/>
      <c r="L2" s="2720" t="s">
        <v>2061</v>
      </c>
      <c r="M2" s="2730"/>
      <c r="N2" s="2730"/>
      <c r="O2" s="2729"/>
      <c r="P2" s="2720" t="s">
        <v>2062</v>
      </c>
      <c r="Q2" s="2721"/>
      <c r="R2" s="2720" t="s">
        <v>2063</v>
      </c>
      <c r="S2" s="2721"/>
      <c r="T2" s="1802"/>
      <c r="U2" s="1802"/>
      <c r="V2" s="1802"/>
    </row>
    <row r="3" spans="1:26" ht="75">
      <c r="A3" s="2728"/>
      <c r="B3" s="1803" t="s">
        <v>2064</v>
      </c>
      <c r="C3" s="1804" t="s">
        <v>2065</v>
      </c>
      <c r="D3" s="1805" t="s">
        <v>2066</v>
      </c>
      <c r="E3" s="1805" t="s">
        <v>2067</v>
      </c>
      <c r="F3" s="1806" t="s">
        <v>2068</v>
      </c>
      <c r="G3" s="1805" t="s">
        <v>1633</v>
      </c>
      <c r="H3" s="1805" t="s">
        <v>2069</v>
      </c>
      <c r="I3" s="1805" t="s">
        <v>1635</v>
      </c>
      <c r="J3" s="1805" t="s">
        <v>1636</v>
      </c>
      <c r="K3" s="1805" t="s">
        <v>1388</v>
      </c>
      <c r="L3" s="1807" t="s">
        <v>1385</v>
      </c>
      <c r="M3" s="1805" t="s">
        <v>1386</v>
      </c>
      <c r="N3" s="1805" t="s">
        <v>2070</v>
      </c>
      <c r="O3" s="1805" t="s">
        <v>1387</v>
      </c>
      <c r="P3" s="1807" t="s">
        <v>2071</v>
      </c>
      <c r="Q3" s="1806" t="s">
        <v>2072</v>
      </c>
      <c r="R3" s="1807" t="s">
        <v>2071</v>
      </c>
      <c r="S3" s="1806" t="s">
        <v>2072</v>
      </c>
      <c r="T3" s="1802"/>
      <c r="U3" s="1802"/>
      <c r="V3" s="1802"/>
    </row>
    <row r="4" spans="1:26" ht="14.25">
      <c r="A4" s="1808">
        <v>2008</v>
      </c>
      <c r="B4" s="1809">
        <v>9084.2877379559995</v>
      </c>
      <c r="C4" s="1810">
        <v>2.2207344660000001</v>
      </c>
      <c r="D4" s="1811">
        <v>4.2673983260000004</v>
      </c>
      <c r="E4" s="1812">
        <v>0.68892571899999999</v>
      </c>
      <c r="F4" s="1813">
        <v>1.5410725329999999</v>
      </c>
      <c r="G4" s="1812">
        <v>1.7707318299999999</v>
      </c>
      <c r="H4" s="1812">
        <v>2.4664818639999999</v>
      </c>
      <c r="I4" s="1812">
        <v>2.669346934</v>
      </c>
      <c r="J4" s="1812">
        <v>1.886824973</v>
      </c>
      <c r="K4" s="1812">
        <v>2.0756027330000002</v>
      </c>
      <c r="L4" s="1811">
        <v>2.8056661890000001</v>
      </c>
      <c r="M4" s="1812">
        <v>2.236207329</v>
      </c>
      <c r="N4" s="1812">
        <v>2.2094605710000002</v>
      </c>
      <c r="O4" s="1812">
        <v>1.5269262939999999</v>
      </c>
      <c r="P4" s="1814">
        <v>8300</v>
      </c>
      <c r="Q4" s="1815">
        <v>900</v>
      </c>
      <c r="R4" s="1816">
        <v>11</v>
      </c>
      <c r="S4" s="1817">
        <v>2</v>
      </c>
      <c r="T4" s="1818"/>
      <c r="U4" s="1819" t="s">
        <v>2073</v>
      </c>
      <c r="V4" s="1818"/>
      <c r="Z4" s="349"/>
    </row>
    <row r="5" spans="1:26" ht="14.25">
      <c r="A5" s="1820">
        <v>2009</v>
      </c>
      <c r="B5" s="1821">
        <v>11582.754543367</v>
      </c>
      <c r="C5" s="1822">
        <v>2.9033217370000002</v>
      </c>
      <c r="D5" s="1823">
        <v>5.0640668099999999</v>
      </c>
      <c r="E5" s="1824">
        <v>0.906292192</v>
      </c>
      <c r="F5" s="1825">
        <v>3.0274560099999999</v>
      </c>
      <c r="G5" s="1824">
        <v>2.2621488919999999</v>
      </c>
      <c r="H5" s="1824">
        <v>2.5459170709999999</v>
      </c>
      <c r="I5" s="1824">
        <v>3.1503321500000001</v>
      </c>
      <c r="J5" s="1824">
        <v>3.1970095039999999</v>
      </c>
      <c r="K5" s="1824">
        <v>3.403992481</v>
      </c>
      <c r="L5" s="1823">
        <v>3.8001834250000002</v>
      </c>
      <c r="M5" s="1824">
        <v>3.138384624</v>
      </c>
      <c r="N5" s="1824">
        <v>2.7774710699999998</v>
      </c>
      <c r="O5" s="1824">
        <v>1.763523908</v>
      </c>
      <c r="P5" s="1826">
        <v>8400</v>
      </c>
      <c r="Q5" s="1827">
        <v>900</v>
      </c>
      <c r="R5" s="1828">
        <v>12</v>
      </c>
      <c r="S5" s="1829">
        <v>2</v>
      </c>
      <c r="T5" s="1818"/>
      <c r="U5" s="1819">
        <v>43054</v>
      </c>
      <c r="V5" s="1818" t="s">
        <v>2074</v>
      </c>
    </row>
    <row r="6" spans="1:26" ht="14.25">
      <c r="A6" s="1808">
        <v>2010</v>
      </c>
      <c r="B6" s="1809">
        <v>15177.450709270001</v>
      </c>
      <c r="C6" s="1810">
        <v>4.0263335700000003</v>
      </c>
      <c r="D6" s="1811">
        <v>7.0114096420000003</v>
      </c>
      <c r="E6" s="1812">
        <v>1.0775949229999999</v>
      </c>
      <c r="F6" s="1813">
        <v>4.1155011449999996</v>
      </c>
      <c r="G6" s="1812">
        <v>2.9188486669999998</v>
      </c>
      <c r="H6" s="1812">
        <v>3.2633630789999999</v>
      </c>
      <c r="I6" s="1812">
        <v>4.2518453310000002</v>
      </c>
      <c r="J6" s="1812">
        <v>4.3975151940000003</v>
      </c>
      <c r="K6" s="1812">
        <v>5.123663423</v>
      </c>
      <c r="L6" s="1811">
        <v>5.2159546800000003</v>
      </c>
      <c r="M6" s="1812">
        <v>4.0596490799999998</v>
      </c>
      <c r="N6" s="1812">
        <v>4.0984855199999997</v>
      </c>
      <c r="O6" s="1812">
        <v>2.4983535990000001</v>
      </c>
      <c r="P6" s="1814">
        <v>8800</v>
      </c>
      <c r="Q6" s="1815">
        <v>900</v>
      </c>
      <c r="R6" s="1816">
        <v>12</v>
      </c>
      <c r="S6" s="1817">
        <v>2</v>
      </c>
      <c r="T6" s="1818"/>
      <c r="U6" s="1819">
        <v>43601</v>
      </c>
      <c r="V6" s="1818"/>
    </row>
    <row r="7" spans="1:26" ht="14.25">
      <c r="A7" s="1820">
        <v>2011</v>
      </c>
      <c r="B7" s="1821">
        <v>15084.708504302</v>
      </c>
      <c r="C7" s="1822">
        <v>4.0894315619999997</v>
      </c>
      <c r="D7" s="1823">
        <v>7.0689751970000003</v>
      </c>
      <c r="E7" s="1824">
        <v>1.340619059</v>
      </c>
      <c r="F7" s="1825">
        <v>4.6827572569999996</v>
      </c>
      <c r="G7" s="1824">
        <v>3.328509113</v>
      </c>
      <c r="H7" s="1824">
        <v>4.4873702040000003</v>
      </c>
      <c r="I7" s="1824">
        <v>4.4619072879999999</v>
      </c>
      <c r="J7" s="1824">
        <v>3.9956217180000002</v>
      </c>
      <c r="K7" s="1824">
        <v>4.607419492</v>
      </c>
      <c r="L7" s="1823">
        <v>5.1604331419999996</v>
      </c>
      <c r="M7" s="1824">
        <v>4.1493676109999997</v>
      </c>
      <c r="N7" s="1824">
        <v>3.7462305900000001</v>
      </c>
      <c r="O7" s="1824">
        <v>3.0207808759999999</v>
      </c>
      <c r="P7" s="1826">
        <v>8400</v>
      </c>
      <c r="Q7" s="1827">
        <v>900</v>
      </c>
      <c r="R7" s="1828">
        <v>11</v>
      </c>
      <c r="S7" s="1829">
        <v>2</v>
      </c>
      <c r="T7" s="1818"/>
      <c r="U7" s="1819">
        <v>43853</v>
      </c>
      <c r="V7" s="1818"/>
    </row>
    <row r="8" spans="1:26" ht="14.25">
      <c r="A8" s="1808">
        <v>2012</v>
      </c>
      <c r="B8" s="1809">
        <v>18110.007239496001</v>
      </c>
      <c r="C8" s="1810">
        <v>4.771560053</v>
      </c>
      <c r="D8" s="1811">
        <v>8.3154996899999993</v>
      </c>
      <c r="E8" s="1812">
        <v>1.3036205510000001</v>
      </c>
      <c r="F8" s="1813">
        <v>5.276427719</v>
      </c>
      <c r="G8" s="1812">
        <v>3.310585874</v>
      </c>
      <c r="H8" s="1812">
        <v>4.8870051019999998</v>
      </c>
      <c r="I8" s="1812">
        <v>5.3519080160000003</v>
      </c>
      <c r="J8" s="1812">
        <v>5.1479959390000003</v>
      </c>
      <c r="K8" s="1812">
        <v>6.7993061470000002</v>
      </c>
      <c r="L8" s="1811">
        <v>6.3969987189999999</v>
      </c>
      <c r="M8" s="1812">
        <v>4.933460084</v>
      </c>
      <c r="N8" s="1812">
        <v>4.134957966</v>
      </c>
      <c r="O8" s="1812">
        <v>3.1084774259999999</v>
      </c>
      <c r="P8" s="1814">
        <v>8000</v>
      </c>
      <c r="Q8" s="1815">
        <v>900</v>
      </c>
      <c r="R8" s="1816">
        <v>11</v>
      </c>
      <c r="S8" s="1817">
        <v>2</v>
      </c>
      <c r="T8" s="1818"/>
      <c r="U8" s="1818"/>
      <c r="V8" s="1818"/>
    </row>
    <row r="9" spans="1:26" ht="14.25">
      <c r="A9" s="1820">
        <v>2013</v>
      </c>
      <c r="B9" s="1821">
        <v>21760.001779659</v>
      </c>
      <c r="C9" s="1822">
        <v>5.7797361049999996</v>
      </c>
      <c r="D9" s="1823">
        <v>10.157334431000001</v>
      </c>
      <c r="E9" s="1824">
        <v>1.570195121</v>
      </c>
      <c r="F9" s="1825">
        <v>6.9611156010000004</v>
      </c>
      <c r="G9" s="1824">
        <v>3.7871206970000002</v>
      </c>
      <c r="H9" s="1824">
        <v>5.6380813249999999</v>
      </c>
      <c r="I9" s="1824">
        <v>6.8384982179999998</v>
      </c>
      <c r="J9" s="1824">
        <v>6.6925649419999997</v>
      </c>
      <c r="K9" s="1824">
        <v>8.4393760350000004</v>
      </c>
      <c r="L9" s="1823">
        <v>7.6111963769999997</v>
      </c>
      <c r="M9" s="1824">
        <v>6.3542677840000001</v>
      </c>
      <c r="N9" s="1824">
        <v>5.0038659579999996</v>
      </c>
      <c r="O9" s="1824">
        <v>3.6088598489999999</v>
      </c>
      <c r="P9" s="1826">
        <v>8900</v>
      </c>
      <c r="Q9" s="1827">
        <v>1000</v>
      </c>
      <c r="R9" s="1828">
        <v>12</v>
      </c>
      <c r="S9" s="1829">
        <v>2</v>
      </c>
      <c r="T9" s="1818"/>
      <c r="U9" s="1818"/>
      <c r="V9" s="1818"/>
    </row>
    <row r="10" spans="1:26" ht="14.25">
      <c r="A10" s="1808">
        <v>2014</v>
      </c>
      <c r="B10" s="1809">
        <v>24615.005611483</v>
      </c>
      <c r="C10" s="1810">
        <v>6.4513778410000002</v>
      </c>
      <c r="D10" s="1811">
        <v>11.519531398</v>
      </c>
      <c r="E10" s="1812">
        <v>1.6911837590000001</v>
      </c>
      <c r="F10" s="1813">
        <v>6.6267089739999996</v>
      </c>
      <c r="G10" s="1812">
        <v>3.9387891129999999</v>
      </c>
      <c r="H10" s="1812">
        <v>6.4470782209999999</v>
      </c>
      <c r="I10" s="1812">
        <v>7.6200481050000004</v>
      </c>
      <c r="J10" s="1812">
        <v>7.3054396690000001</v>
      </c>
      <c r="K10" s="1812">
        <v>10.542413952</v>
      </c>
      <c r="L10" s="1811">
        <v>8.5131832880000005</v>
      </c>
      <c r="M10" s="1812">
        <v>6.8367477010000002</v>
      </c>
      <c r="N10" s="1812">
        <v>5.6967558110000001</v>
      </c>
      <c r="O10" s="1812">
        <v>3.9720730469999999</v>
      </c>
      <c r="P10" s="1814">
        <v>8300</v>
      </c>
      <c r="Q10" s="1815">
        <v>1000</v>
      </c>
      <c r="R10" s="1816">
        <v>11</v>
      </c>
      <c r="S10" s="1817">
        <v>2</v>
      </c>
      <c r="T10" s="1818"/>
      <c r="U10" s="1818"/>
      <c r="V10" s="1818"/>
    </row>
    <row r="11" spans="1:26" ht="14.25">
      <c r="A11" s="1820">
        <v>2015</v>
      </c>
      <c r="B11" s="1830"/>
      <c r="C11" s="1822">
        <v>6.557266083</v>
      </c>
      <c r="D11" s="1823">
        <v>11.821130136000001</v>
      </c>
      <c r="E11" s="1824">
        <v>1.654832546</v>
      </c>
      <c r="F11" s="1825">
        <v>6.632738603</v>
      </c>
      <c r="G11" s="1824">
        <v>4.1699157849999997</v>
      </c>
      <c r="H11" s="1824">
        <v>6.5059704160000003</v>
      </c>
      <c r="I11" s="1824">
        <v>7.9494371099999999</v>
      </c>
      <c r="J11" s="1824">
        <v>8.3453976940000008</v>
      </c>
      <c r="K11" s="1824">
        <v>9.3658760910000005</v>
      </c>
      <c r="L11" s="1823">
        <v>8.7052135990000004</v>
      </c>
      <c r="M11" s="1824">
        <v>7.0286038599999996</v>
      </c>
      <c r="N11" s="1824">
        <v>5.8706481310000003</v>
      </c>
      <c r="O11" s="1824">
        <v>4.0106645370000003</v>
      </c>
      <c r="P11" s="1826">
        <v>8200</v>
      </c>
      <c r="Q11" s="1827">
        <v>1000</v>
      </c>
      <c r="R11" s="1828">
        <v>11</v>
      </c>
      <c r="S11" s="1829">
        <v>2</v>
      </c>
      <c r="T11" s="1818"/>
      <c r="U11" s="1818"/>
      <c r="V11" s="1818"/>
    </row>
    <row r="12" spans="1:26" ht="14.25">
      <c r="A12" s="1831">
        <v>2016</v>
      </c>
      <c r="B12" s="1832">
        <v>26509.979329064001</v>
      </c>
      <c r="C12" s="1833">
        <v>6.9980299820000003</v>
      </c>
      <c r="D12" s="1834">
        <v>12.838087740000001</v>
      </c>
      <c r="E12" s="1835">
        <v>1.496554122</v>
      </c>
      <c r="F12" s="1836">
        <v>6.9710695850000004</v>
      </c>
      <c r="G12" s="1835">
        <v>4.3925317440000002</v>
      </c>
      <c r="H12" s="1835">
        <v>6.7721354150000002</v>
      </c>
      <c r="I12" s="1835">
        <v>8.3569695740000007</v>
      </c>
      <c r="J12" s="1835">
        <v>9.0081799749999991</v>
      </c>
      <c r="K12" s="1835">
        <v>10.62082755</v>
      </c>
      <c r="L12" s="1834">
        <v>9.2221324389999992</v>
      </c>
      <c r="M12" s="1835">
        <v>8.0305684809999995</v>
      </c>
      <c r="N12" s="1835">
        <v>6.2708455360000004</v>
      </c>
      <c r="O12" s="1835">
        <v>3.6814054789999999</v>
      </c>
      <c r="P12" s="1837">
        <v>8700</v>
      </c>
      <c r="Q12" s="1838">
        <v>1000</v>
      </c>
      <c r="R12" s="1839">
        <v>12</v>
      </c>
      <c r="S12" s="1840">
        <v>2</v>
      </c>
      <c r="T12" s="1818"/>
      <c r="U12" s="1818"/>
      <c r="V12" s="1818"/>
    </row>
    <row r="13" spans="1:26" s="1845" customFormat="1" ht="14.25">
      <c r="A13" s="1841"/>
      <c r="B13" s="1842" t="s">
        <v>666</v>
      </c>
      <c r="C13" s="1843"/>
      <c r="D13" s="1824"/>
      <c r="E13" s="1824"/>
      <c r="F13" s="1824"/>
      <c r="G13" s="1824"/>
      <c r="H13" s="1824"/>
      <c r="I13" s="1824"/>
      <c r="J13" s="1824"/>
      <c r="K13" s="1824"/>
      <c r="L13" s="1827"/>
      <c r="M13" s="1827"/>
      <c r="N13" s="1829"/>
      <c r="O13" s="1829"/>
      <c r="P13" s="1844"/>
      <c r="Q13" s="1844"/>
      <c r="R13" s="1844"/>
    </row>
    <row r="14" spans="1:26" ht="30" customHeight="1">
      <c r="A14" s="2722" t="s">
        <v>2075</v>
      </c>
      <c r="B14" s="2723"/>
      <c r="C14" s="2723"/>
      <c r="D14" s="2724"/>
      <c r="E14" s="2724"/>
      <c r="F14" s="2724"/>
      <c r="G14" s="2724"/>
      <c r="H14" s="2724"/>
      <c r="I14" s="2724"/>
      <c r="J14" s="2724"/>
      <c r="K14" s="2724"/>
      <c r="L14" s="2724"/>
      <c r="M14" s="2724"/>
      <c r="N14" s="2724"/>
      <c r="O14" s="2724"/>
      <c r="P14" s="2725"/>
      <c r="Q14" s="2725"/>
      <c r="R14" s="2725"/>
      <c r="S14" s="2725"/>
    </row>
    <row r="15" spans="1:26" ht="14.25">
      <c r="D15" s="1818"/>
      <c r="E15" s="1818"/>
      <c r="F15" s="1818"/>
      <c r="G15" s="1818"/>
    </row>
    <row r="16" spans="1:26" ht="14.25">
      <c r="D16" s="1818"/>
      <c r="E16" s="1818"/>
      <c r="F16" s="1818"/>
      <c r="G16" s="1818"/>
    </row>
    <row r="17" spans="1:16" ht="14.25">
      <c r="D17" s="1818"/>
      <c r="E17" s="1818"/>
      <c r="F17" s="1818"/>
      <c r="G17" s="1818"/>
    </row>
    <row r="18" spans="1:16" ht="14.25">
      <c r="D18" s="1818"/>
      <c r="E18" s="1818"/>
      <c r="F18" s="1818"/>
      <c r="G18" s="1818"/>
    </row>
    <row r="19" spans="1:16" ht="14.25">
      <c r="D19" s="1818"/>
      <c r="E19" s="1818"/>
      <c r="F19" s="1818"/>
      <c r="G19" s="1818"/>
    </row>
    <row r="20" spans="1:16" ht="14.25">
      <c r="D20" s="1818"/>
      <c r="E20" s="1818"/>
      <c r="F20" s="1818"/>
      <c r="G20" s="1818"/>
    </row>
    <row r="21" spans="1:16" ht="14.25">
      <c r="D21" s="1818"/>
      <c r="E21" s="1818"/>
      <c r="F21" s="1818"/>
      <c r="G21" s="1818"/>
    </row>
    <row r="22" spans="1:16" ht="65.099999999999994" customHeight="1">
      <c r="H22" s="1818"/>
      <c r="I22" s="1818"/>
      <c r="J22" s="1818"/>
    </row>
    <row r="23" spans="1:16" hidden="1"/>
    <row r="24" spans="1:16" hidden="1"/>
    <row r="28" spans="1:16">
      <c r="A28" s="1846" t="s">
        <v>2076</v>
      </c>
      <c r="B28" s="1846"/>
      <c r="C28" s="1846"/>
      <c r="D28" s="1846"/>
      <c r="E28" s="1846"/>
      <c r="F28" s="1846"/>
      <c r="G28" s="1846"/>
      <c r="H28" s="1846"/>
      <c r="I28" s="1846"/>
      <c r="J28" s="1846"/>
      <c r="K28" s="1846"/>
      <c r="L28" s="1846"/>
      <c r="M28" s="1846"/>
      <c r="N28" s="1846"/>
      <c r="O28" s="1846"/>
      <c r="P28" s="1846"/>
    </row>
    <row r="29" spans="1:16" s="1847" customFormat="1"/>
    <row r="30" spans="1:16" s="1847" customFormat="1">
      <c r="A30" s="1848" t="s">
        <v>263</v>
      </c>
      <c r="B30" s="1848" t="s">
        <v>2077</v>
      </c>
      <c r="C30" s="1848" t="s">
        <v>2078</v>
      </c>
      <c r="D30" s="1848" t="s">
        <v>2079</v>
      </c>
      <c r="E30" s="1848" t="s">
        <v>2079</v>
      </c>
      <c r="F30" s="1848" t="s">
        <v>2080</v>
      </c>
      <c r="G30" s="1848" t="s">
        <v>2081</v>
      </c>
      <c r="H30" s="1848" t="s">
        <v>716</v>
      </c>
      <c r="I30" s="1848" t="s">
        <v>2082</v>
      </c>
      <c r="J30" s="1848" t="s">
        <v>2083</v>
      </c>
      <c r="K30" s="1848" t="s">
        <v>2084</v>
      </c>
      <c r="L30" s="1848" t="s">
        <v>1398</v>
      </c>
      <c r="M30" s="1848" t="s">
        <v>2085</v>
      </c>
      <c r="N30" s="1848" t="s">
        <v>1332</v>
      </c>
      <c r="O30" s="1848" t="s">
        <v>2086</v>
      </c>
      <c r="P30" s="1848" t="s">
        <v>1959</v>
      </c>
    </row>
    <row r="31" spans="1:16" s="1847" customFormat="1">
      <c r="A31" s="348"/>
      <c r="B31" s="348"/>
      <c r="C31" s="348"/>
      <c r="D31" s="348"/>
      <c r="E31" s="348"/>
      <c r="F31" s="348"/>
      <c r="G31" s="348"/>
      <c r="H31" s="348"/>
      <c r="I31" s="348"/>
      <c r="J31" s="348"/>
      <c r="K31" s="348"/>
      <c r="L31" s="348"/>
      <c r="M31" s="348"/>
      <c r="N31" s="348"/>
      <c r="O31" s="348"/>
      <c r="P31" s="348"/>
    </row>
    <row r="32" spans="1:16" s="1847" customFormat="1">
      <c r="A32" s="1849" t="s">
        <v>314</v>
      </c>
      <c r="B32" s="1849" t="s">
        <v>2087</v>
      </c>
      <c r="C32" s="1849" t="s">
        <v>2088</v>
      </c>
      <c r="D32" s="1849" t="s">
        <v>2089</v>
      </c>
      <c r="E32" s="1849" t="s">
        <v>2089</v>
      </c>
      <c r="F32" s="1850">
        <v>2.2207344660000001</v>
      </c>
      <c r="G32" s="1850">
        <v>2.9033217370000002</v>
      </c>
      <c r="H32" s="1850">
        <v>4.0263335700000003</v>
      </c>
      <c r="I32" s="1850">
        <v>4.0894315619999997</v>
      </c>
      <c r="J32" s="1850">
        <v>4.771560053</v>
      </c>
      <c r="K32" s="1850">
        <v>5.7797361049999996</v>
      </c>
      <c r="L32" s="1850">
        <v>6.4513778410000002</v>
      </c>
      <c r="M32" s="1850">
        <v>6.557266083</v>
      </c>
      <c r="N32" s="1850">
        <v>6.9980299820000003</v>
      </c>
      <c r="O32" s="1850"/>
      <c r="P32" s="1850"/>
    </row>
    <row r="33" spans="1:16" s="1847" customFormat="1">
      <c r="A33" s="1849" t="s">
        <v>314</v>
      </c>
      <c r="B33" s="1849" t="s">
        <v>2087</v>
      </c>
      <c r="C33" s="1849" t="s">
        <v>52</v>
      </c>
      <c r="D33" s="1849" t="s">
        <v>1100</v>
      </c>
      <c r="E33" s="1849" t="s">
        <v>1100</v>
      </c>
      <c r="F33" s="1850">
        <v>2.252009164</v>
      </c>
      <c r="G33" s="1850">
        <v>3.112865024</v>
      </c>
      <c r="H33" s="1850">
        <v>4.2427359259999999</v>
      </c>
      <c r="I33" s="1850">
        <v>4.3399822710000002</v>
      </c>
      <c r="J33" s="1850">
        <v>5.0370307519999997</v>
      </c>
      <c r="K33" s="1850">
        <v>6.1354983560000003</v>
      </c>
      <c r="L33" s="1850">
        <v>6.7609121849999996</v>
      </c>
      <c r="M33" s="1850">
        <v>6.9689761710000004</v>
      </c>
      <c r="N33" s="1850">
        <v>7.2831792100000001</v>
      </c>
      <c r="O33" s="1850"/>
      <c r="P33" s="1850"/>
    </row>
    <row r="34" spans="1:16" s="1847" customFormat="1">
      <c r="A34" s="1849" t="s">
        <v>314</v>
      </c>
      <c r="B34" s="1849" t="s">
        <v>2087</v>
      </c>
      <c r="C34" s="1849" t="s">
        <v>52</v>
      </c>
      <c r="D34" s="1849" t="s">
        <v>1101</v>
      </c>
      <c r="E34" s="1849" t="s">
        <v>1101</v>
      </c>
      <c r="F34" s="1850">
        <v>2.197634211</v>
      </c>
      <c r="G34" s="1850">
        <v>2.6899466439999999</v>
      </c>
      <c r="H34" s="1850">
        <v>3.8162123549999998</v>
      </c>
      <c r="I34" s="1850">
        <v>3.8390402109999999</v>
      </c>
      <c r="J34" s="1850">
        <v>4.4986618539999998</v>
      </c>
      <c r="K34" s="1850">
        <v>5.3947953489999998</v>
      </c>
      <c r="L34" s="1850">
        <v>6.1322856850000003</v>
      </c>
      <c r="M34" s="1850">
        <v>6.119670846</v>
      </c>
      <c r="N34" s="1850">
        <v>6.6972570969999996</v>
      </c>
      <c r="O34" s="1850"/>
      <c r="P34" s="1850"/>
    </row>
    <row r="35" spans="1:16" s="1847" customFormat="1">
      <c r="A35" s="1849" t="s">
        <v>314</v>
      </c>
      <c r="B35" s="1849" t="s">
        <v>2087</v>
      </c>
      <c r="C35" s="1849" t="s">
        <v>2060</v>
      </c>
      <c r="D35" s="1849" t="s">
        <v>2066</v>
      </c>
      <c r="E35" s="1849" t="s">
        <v>2066</v>
      </c>
      <c r="F35" s="1850">
        <v>4.2673983260000004</v>
      </c>
      <c r="G35" s="1850">
        <v>5.0640668099999999</v>
      </c>
      <c r="H35" s="1850">
        <v>7.0114096420000003</v>
      </c>
      <c r="I35" s="1850">
        <v>7.0689751970000003</v>
      </c>
      <c r="J35" s="1850">
        <v>8.3154996899999993</v>
      </c>
      <c r="K35" s="1850">
        <v>10.157334431000001</v>
      </c>
      <c r="L35" s="1850">
        <v>11.519531398</v>
      </c>
      <c r="M35" s="1850">
        <v>11.821130136000001</v>
      </c>
      <c r="N35" s="1850">
        <v>12.838087740000001</v>
      </c>
      <c r="O35" s="1850"/>
      <c r="P35" s="1850"/>
    </row>
    <row r="36" spans="1:16" s="1847" customFormat="1">
      <c r="A36" s="1849" t="s">
        <v>314</v>
      </c>
      <c r="B36" s="1849" t="s">
        <v>2087</v>
      </c>
      <c r="C36" s="1849" t="s">
        <v>2060</v>
      </c>
      <c r="D36" s="1849" t="s">
        <v>2067</v>
      </c>
      <c r="E36" s="1849" t="s">
        <v>2067</v>
      </c>
      <c r="F36" s="1850">
        <v>0.68892571899999999</v>
      </c>
      <c r="G36" s="1850">
        <v>0.906292192</v>
      </c>
      <c r="H36" s="1850">
        <v>1.0775949229999999</v>
      </c>
      <c r="I36" s="1850">
        <v>1.340619059</v>
      </c>
      <c r="J36" s="1850">
        <v>1.3036205510000001</v>
      </c>
      <c r="K36" s="1850">
        <v>1.570195121</v>
      </c>
      <c r="L36" s="1850">
        <v>1.6911837590000001</v>
      </c>
      <c r="M36" s="1850">
        <v>1.654832546</v>
      </c>
      <c r="N36" s="1850">
        <v>1.496554122</v>
      </c>
      <c r="O36" s="1850"/>
      <c r="P36" s="1850"/>
    </row>
    <row r="37" spans="1:16" s="1847" customFormat="1">
      <c r="A37" s="1849" t="s">
        <v>314</v>
      </c>
      <c r="B37" s="1849" t="s">
        <v>2087</v>
      </c>
      <c r="C37" s="1849" t="s">
        <v>2060</v>
      </c>
      <c r="D37" s="1849" t="s">
        <v>2090</v>
      </c>
      <c r="E37" s="1849" t="s">
        <v>2090</v>
      </c>
      <c r="F37" s="1850">
        <v>1.5410725329999999</v>
      </c>
      <c r="G37" s="1850">
        <v>3.0274560099999999</v>
      </c>
      <c r="H37" s="1850">
        <v>4.1155011449999996</v>
      </c>
      <c r="I37" s="1850">
        <v>4.6827572569999996</v>
      </c>
      <c r="J37" s="1850">
        <v>5.276427719</v>
      </c>
      <c r="K37" s="1850">
        <v>6.9611156010000004</v>
      </c>
      <c r="L37" s="1850">
        <v>6.6267089739999996</v>
      </c>
      <c r="M37" s="1850">
        <v>6.632738603</v>
      </c>
      <c r="N37" s="1850">
        <v>6.9710695850000004</v>
      </c>
      <c r="O37" s="1850"/>
      <c r="P37" s="1850"/>
    </row>
    <row r="38" spans="1:16" s="1847" customFormat="1">
      <c r="A38" s="1849" t="s">
        <v>314</v>
      </c>
      <c r="B38" s="1849" t="s">
        <v>2087</v>
      </c>
      <c r="C38" s="1849" t="s">
        <v>2061</v>
      </c>
      <c r="D38" s="1849" t="s">
        <v>1385</v>
      </c>
      <c r="E38" s="1849" t="s">
        <v>1385</v>
      </c>
      <c r="F38" s="1850">
        <v>2.8056661890000001</v>
      </c>
      <c r="G38" s="1850">
        <v>3.8001834250000002</v>
      </c>
      <c r="H38" s="1850">
        <v>5.2159546800000003</v>
      </c>
      <c r="I38" s="1850">
        <v>5.1604331419999996</v>
      </c>
      <c r="J38" s="1850">
        <v>6.3969987189999999</v>
      </c>
      <c r="K38" s="1850">
        <v>7.6111963769999997</v>
      </c>
      <c r="L38" s="1850">
        <v>8.5131832880000005</v>
      </c>
      <c r="M38" s="1850">
        <v>8.7052135990000004</v>
      </c>
      <c r="N38" s="1850">
        <v>9.2221324389999992</v>
      </c>
      <c r="O38" s="1850"/>
      <c r="P38" s="1850"/>
    </row>
    <row r="39" spans="1:16" s="1847" customFormat="1">
      <c r="A39" s="1849" t="s">
        <v>314</v>
      </c>
      <c r="B39" s="1849" t="s">
        <v>2087</v>
      </c>
      <c r="C39" s="1849" t="s">
        <v>2061</v>
      </c>
      <c r="D39" s="1849" t="s">
        <v>1386</v>
      </c>
      <c r="E39" s="1849" t="s">
        <v>1386</v>
      </c>
      <c r="F39" s="1850">
        <v>2.236207329</v>
      </c>
      <c r="G39" s="1850">
        <v>3.138384624</v>
      </c>
      <c r="H39" s="1850">
        <v>4.0596490799999998</v>
      </c>
      <c r="I39" s="1850">
        <v>4.1493676109999997</v>
      </c>
      <c r="J39" s="1850">
        <v>4.933460084</v>
      </c>
      <c r="K39" s="1850">
        <v>6.3542677840000001</v>
      </c>
      <c r="L39" s="1850">
        <v>6.8367477010000002</v>
      </c>
      <c r="M39" s="1850">
        <v>7.0286038599999996</v>
      </c>
      <c r="N39" s="1850">
        <v>8.0305684809999995</v>
      </c>
      <c r="O39" s="1850"/>
      <c r="P39" s="1850"/>
    </row>
    <row r="40" spans="1:16" s="1847" customFormat="1">
      <c r="A40" s="1849" t="s">
        <v>314</v>
      </c>
      <c r="B40" s="1849" t="s">
        <v>2087</v>
      </c>
      <c r="C40" s="1849" t="s">
        <v>2061</v>
      </c>
      <c r="D40" s="1849" t="s">
        <v>2070</v>
      </c>
      <c r="E40" s="1849" t="s">
        <v>2070</v>
      </c>
      <c r="F40" s="1850">
        <v>2.2094605710000002</v>
      </c>
      <c r="G40" s="1850">
        <v>2.7774710699999998</v>
      </c>
      <c r="H40" s="1850">
        <v>4.0984855199999997</v>
      </c>
      <c r="I40" s="1850">
        <v>3.7462305900000001</v>
      </c>
      <c r="J40" s="1850">
        <v>4.134957966</v>
      </c>
      <c r="K40" s="1850">
        <v>5.0038659579999996</v>
      </c>
      <c r="L40" s="1850">
        <v>5.6967558110000001</v>
      </c>
      <c r="M40" s="1850">
        <v>5.8706481310000003</v>
      </c>
      <c r="N40" s="1850">
        <v>6.2708455360000004</v>
      </c>
      <c r="O40" s="1850"/>
      <c r="P40" s="1850"/>
    </row>
    <row r="41" spans="1:16" s="1847" customFormat="1">
      <c r="A41" s="1849" t="s">
        <v>314</v>
      </c>
      <c r="B41" s="1849" t="s">
        <v>2087</v>
      </c>
      <c r="C41" s="1849" t="s">
        <v>2061</v>
      </c>
      <c r="D41" s="1849" t="s">
        <v>1387</v>
      </c>
      <c r="E41" s="1849" t="s">
        <v>1387</v>
      </c>
      <c r="F41" s="1850">
        <v>1.5269262939999999</v>
      </c>
      <c r="G41" s="1850">
        <v>1.763523908</v>
      </c>
      <c r="H41" s="1850">
        <v>2.4983535990000001</v>
      </c>
      <c r="I41" s="1850">
        <v>3.0207808759999999</v>
      </c>
      <c r="J41" s="1850">
        <v>3.1084774259999999</v>
      </c>
      <c r="K41" s="1850">
        <v>3.6088598489999999</v>
      </c>
      <c r="L41" s="1850">
        <v>3.9720730469999999</v>
      </c>
      <c r="M41" s="1850">
        <v>4.0106645370000003</v>
      </c>
      <c r="N41" s="1850">
        <v>3.6814054789999999</v>
      </c>
      <c r="O41" s="1850"/>
      <c r="P41" s="1850"/>
    </row>
    <row r="42" spans="1:16" s="1847" customFormat="1">
      <c r="A42" s="1849" t="s">
        <v>314</v>
      </c>
      <c r="B42" s="1849" t="s">
        <v>2087</v>
      </c>
      <c r="C42" s="1849" t="s">
        <v>1381</v>
      </c>
      <c r="D42" s="1849" t="s">
        <v>2091</v>
      </c>
      <c r="E42" s="1849" t="s">
        <v>2091</v>
      </c>
      <c r="F42" s="1850">
        <v>1.7707318299999999</v>
      </c>
      <c r="G42" s="1850">
        <v>2.2621488919999999</v>
      </c>
      <c r="H42" s="1850">
        <v>2.9188486669999998</v>
      </c>
      <c r="I42" s="1850">
        <v>3.328509113</v>
      </c>
      <c r="J42" s="1850">
        <v>3.310585874</v>
      </c>
      <c r="K42" s="1850">
        <v>3.7871206970000002</v>
      </c>
      <c r="L42" s="1850">
        <v>3.9387891129999999</v>
      </c>
      <c r="M42" s="1850">
        <v>4.1699157849999997</v>
      </c>
      <c r="N42" s="1850">
        <v>4.3925317440000002</v>
      </c>
      <c r="O42" s="1850"/>
      <c r="P42" s="1850"/>
    </row>
    <row r="43" spans="1:16" s="1847" customFormat="1">
      <c r="A43" s="1849" t="s">
        <v>314</v>
      </c>
      <c r="B43" s="1849" t="s">
        <v>2087</v>
      </c>
      <c r="C43" s="1849" t="s">
        <v>1381</v>
      </c>
      <c r="D43" s="1849" t="s">
        <v>2092</v>
      </c>
      <c r="E43" s="1849" t="s">
        <v>2092</v>
      </c>
      <c r="F43" s="1850">
        <v>2.4664818639999999</v>
      </c>
      <c r="G43" s="1850">
        <v>2.5459170709999999</v>
      </c>
      <c r="H43" s="1850">
        <v>3.2633630789999999</v>
      </c>
      <c r="I43" s="1850">
        <v>4.4873702040000003</v>
      </c>
      <c r="J43" s="1850">
        <v>4.8870051019999998</v>
      </c>
      <c r="K43" s="1850">
        <v>5.6380813249999999</v>
      </c>
      <c r="L43" s="1850">
        <v>6.4470782209999999</v>
      </c>
      <c r="M43" s="1850">
        <v>6.5059704160000003</v>
      </c>
      <c r="N43" s="1850">
        <v>6.7721354150000002</v>
      </c>
      <c r="O43" s="1850"/>
      <c r="P43" s="1850"/>
    </row>
    <row r="44" spans="1:16" s="1847" customFormat="1">
      <c r="A44" s="1849" t="s">
        <v>314</v>
      </c>
      <c r="B44" s="1849" t="s">
        <v>2087</v>
      </c>
      <c r="C44" s="1849" t="s">
        <v>1381</v>
      </c>
      <c r="D44" s="1849" t="s">
        <v>2093</v>
      </c>
      <c r="E44" s="1849" t="s">
        <v>2093</v>
      </c>
      <c r="F44" s="1850">
        <v>2.669346934</v>
      </c>
      <c r="G44" s="1850">
        <v>3.1503321500000001</v>
      </c>
      <c r="H44" s="1850">
        <v>4.2518453310000002</v>
      </c>
      <c r="I44" s="1850">
        <v>4.4619072879999999</v>
      </c>
      <c r="J44" s="1850">
        <v>5.3519080160000003</v>
      </c>
      <c r="K44" s="1850">
        <v>6.8384982179999998</v>
      </c>
      <c r="L44" s="1850">
        <v>7.6200481050000004</v>
      </c>
      <c r="M44" s="1850">
        <v>7.9494371099999999</v>
      </c>
      <c r="N44" s="1850">
        <v>8.3569695740000007</v>
      </c>
      <c r="O44" s="1850"/>
      <c r="P44" s="1850"/>
    </row>
    <row r="45" spans="1:16" s="1847" customFormat="1">
      <c r="A45" s="1849" t="s">
        <v>314</v>
      </c>
      <c r="B45" s="1849" t="s">
        <v>2087</v>
      </c>
      <c r="C45" s="1849" t="s">
        <v>1381</v>
      </c>
      <c r="D45" s="1849" t="s">
        <v>2094</v>
      </c>
      <c r="E45" s="1849" t="s">
        <v>2094</v>
      </c>
      <c r="F45" s="1850">
        <v>1.886824973</v>
      </c>
      <c r="G45" s="1850">
        <v>3.1970095039999999</v>
      </c>
      <c r="H45" s="1850">
        <v>4.3975151940000003</v>
      </c>
      <c r="I45" s="1850">
        <v>3.9956217180000002</v>
      </c>
      <c r="J45" s="1850">
        <v>5.1479959390000003</v>
      </c>
      <c r="K45" s="1850">
        <v>6.6925649419999997</v>
      </c>
      <c r="L45" s="1850">
        <v>7.3054396690000001</v>
      </c>
      <c r="M45" s="1850">
        <v>8.3453976940000008</v>
      </c>
      <c r="N45" s="1850">
        <v>9.0081799749999991</v>
      </c>
      <c r="O45" s="1850"/>
      <c r="P45" s="1850"/>
    </row>
    <row r="46" spans="1:16" s="1847" customFormat="1">
      <c r="A46" s="1849" t="s">
        <v>314</v>
      </c>
      <c r="B46" s="1849" t="s">
        <v>2087</v>
      </c>
      <c r="C46" s="1849" t="s">
        <v>1381</v>
      </c>
      <c r="D46" s="1849" t="s">
        <v>1388</v>
      </c>
      <c r="E46" s="1849" t="s">
        <v>1388</v>
      </c>
      <c r="F46" s="1850">
        <v>2.0756027330000002</v>
      </c>
      <c r="G46" s="1850">
        <v>3.403992481</v>
      </c>
      <c r="H46" s="1850">
        <v>5.123663423</v>
      </c>
      <c r="I46" s="1850">
        <v>4.607419492</v>
      </c>
      <c r="J46" s="1850">
        <v>6.7993061470000002</v>
      </c>
      <c r="K46" s="1850">
        <v>8.4393760350000004</v>
      </c>
      <c r="L46" s="1850">
        <v>10.542413952</v>
      </c>
      <c r="M46" s="1850">
        <v>9.3658760910000005</v>
      </c>
      <c r="N46" s="1850">
        <v>10.62082755</v>
      </c>
      <c r="O46" s="1850"/>
      <c r="P46" s="1850"/>
    </row>
    <row r="47" spans="1:16" s="1847" customFormat="1">
      <c r="A47" s="1849" t="s">
        <v>314</v>
      </c>
      <c r="B47" s="1849" t="s">
        <v>2095</v>
      </c>
      <c r="C47" s="1849" t="s">
        <v>2088</v>
      </c>
      <c r="D47" s="1849" t="s">
        <v>2089</v>
      </c>
      <c r="E47" s="1849" t="s">
        <v>2089</v>
      </c>
      <c r="F47" s="1851">
        <v>8200</v>
      </c>
      <c r="G47" s="1851">
        <v>8300</v>
      </c>
      <c r="H47" s="1851">
        <v>8800</v>
      </c>
      <c r="I47" s="1851">
        <v>8500</v>
      </c>
      <c r="J47" s="1851">
        <v>8400</v>
      </c>
      <c r="K47" s="1851">
        <v>9300</v>
      </c>
      <c r="L47" s="1851">
        <v>8900</v>
      </c>
      <c r="M47" s="1851">
        <v>8900</v>
      </c>
      <c r="N47" s="1851">
        <v>9500</v>
      </c>
      <c r="O47" s="1851"/>
      <c r="P47" s="1851"/>
    </row>
    <row r="48" spans="1:16" s="1847" customFormat="1">
      <c r="A48" s="1849" t="s">
        <v>314</v>
      </c>
      <c r="B48" s="1849" t="s">
        <v>2095</v>
      </c>
      <c r="C48" s="1849" t="s">
        <v>2088</v>
      </c>
      <c r="D48" s="1849" t="s">
        <v>2096</v>
      </c>
      <c r="E48" s="1849" t="s">
        <v>2096</v>
      </c>
      <c r="F48" s="1851">
        <v>800</v>
      </c>
      <c r="G48" s="1851">
        <v>900</v>
      </c>
      <c r="H48" s="1851">
        <v>900</v>
      </c>
      <c r="I48" s="1851">
        <v>900</v>
      </c>
      <c r="J48" s="1851">
        <v>1000</v>
      </c>
      <c r="K48" s="1851">
        <v>1000</v>
      </c>
      <c r="L48" s="1851">
        <v>1000</v>
      </c>
      <c r="M48" s="1851">
        <v>1100</v>
      </c>
      <c r="N48" s="1851">
        <v>1100</v>
      </c>
      <c r="O48" s="1851"/>
      <c r="P48" s="1851"/>
    </row>
    <row r="49" spans="1:16" s="1847" customFormat="1">
      <c r="A49" s="1849" t="s">
        <v>314</v>
      </c>
      <c r="B49" s="1849" t="s">
        <v>2097</v>
      </c>
      <c r="C49" s="1849" t="s">
        <v>2088</v>
      </c>
      <c r="D49" s="1849" t="s">
        <v>2089</v>
      </c>
      <c r="E49" s="1849" t="s">
        <v>2089</v>
      </c>
      <c r="F49" s="1851">
        <v>8300</v>
      </c>
      <c r="G49" s="1851">
        <v>8400</v>
      </c>
      <c r="H49" s="1851">
        <v>8800</v>
      </c>
      <c r="I49" s="1851">
        <v>8400</v>
      </c>
      <c r="J49" s="1851">
        <v>8000</v>
      </c>
      <c r="K49" s="1851">
        <v>8900</v>
      </c>
      <c r="L49" s="1851">
        <v>8300</v>
      </c>
      <c r="M49" s="1851">
        <v>8200</v>
      </c>
      <c r="N49" s="1851">
        <v>8700</v>
      </c>
      <c r="O49" s="1851"/>
      <c r="P49" s="1851"/>
    </row>
    <row r="50" spans="1:16" s="1847" customFormat="1">
      <c r="A50" s="1849" t="s">
        <v>314</v>
      </c>
      <c r="B50" s="1849" t="s">
        <v>2097</v>
      </c>
      <c r="C50" s="1849" t="s">
        <v>2088</v>
      </c>
      <c r="D50" s="1849" t="s">
        <v>2096</v>
      </c>
      <c r="E50" s="1849" t="s">
        <v>2096</v>
      </c>
      <c r="F50" s="1851">
        <v>900</v>
      </c>
      <c r="G50" s="1851">
        <v>900</v>
      </c>
      <c r="H50" s="1851">
        <v>900</v>
      </c>
      <c r="I50" s="1851">
        <v>900</v>
      </c>
      <c r="J50" s="1851">
        <v>900</v>
      </c>
      <c r="K50" s="1851">
        <v>1000</v>
      </c>
      <c r="L50" s="1851">
        <v>1000</v>
      </c>
      <c r="M50" s="1851">
        <v>1000</v>
      </c>
      <c r="N50" s="1851">
        <v>1000</v>
      </c>
      <c r="O50" s="1851"/>
      <c r="P50" s="1851"/>
    </row>
    <row r="51" spans="1:16">
      <c r="A51" s="1849" t="s">
        <v>314</v>
      </c>
      <c r="B51" s="1849" t="s">
        <v>2098</v>
      </c>
      <c r="C51" s="1849" t="s">
        <v>2088</v>
      </c>
      <c r="D51" s="1849" t="s">
        <v>2089</v>
      </c>
      <c r="E51" s="1849" t="s">
        <v>2089</v>
      </c>
      <c r="F51" s="1849">
        <v>11</v>
      </c>
      <c r="G51" s="1849">
        <v>12</v>
      </c>
      <c r="H51" s="1849">
        <v>12</v>
      </c>
      <c r="I51" s="1849">
        <v>11</v>
      </c>
      <c r="J51" s="1849">
        <v>11</v>
      </c>
      <c r="K51" s="1849">
        <v>12</v>
      </c>
      <c r="L51" s="1849">
        <v>11</v>
      </c>
      <c r="M51" s="1849">
        <v>11</v>
      </c>
      <c r="N51" s="1849">
        <v>12</v>
      </c>
      <c r="O51" s="1849"/>
      <c r="P51" s="1849"/>
    </row>
    <row r="52" spans="1:16">
      <c r="A52" s="1849" t="s">
        <v>314</v>
      </c>
      <c r="B52" s="1849" t="s">
        <v>2098</v>
      </c>
      <c r="C52" s="1849" t="s">
        <v>2088</v>
      </c>
      <c r="D52" s="1849" t="s">
        <v>2096</v>
      </c>
      <c r="E52" s="1849" t="s">
        <v>2096</v>
      </c>
      <c r="F52" s="1849">
        <v>2</v>
      </c>
      <c r="G52" s="1849">
        <v>2</v>
      </c>
      <c r="H52" s="1849">
        <v>2</v>
      </c>
      <c r="I52" s="1849">
        <v>2</v>
      </c>
      <c r="J52" s="1849">
        <v>2</v>
      </c>
      <c r="K52" s="1849">
        <v>2</v>
      </c>
      <c r="L52" s="1849">
        <v>2</v>
      </c>
      <c r="M52" s="1849">
        <v>2</v>
      </c>
      <c r="N52" s="1849">
        <v>2</v>
      </c>
      <c r="O52" s="1849"/>
      <c r="P52" s="1849"/>
    </row>
    <row r="53" spans="1:16">
      <c r="A53" s="1849" t="s">
        <v>314</v>
      </c>
      <c r="B53" s="1849" t="s">
        <v>2099</v>
      </c>
      <c r="C53" s="1849" t="s">
        <v>2088</v>
      </c>
      <c r="D53" s="1849" t="s">
        <v>2089</v>
      </c>
      <c r="E53" s="1849" t="s">
        <v>2089</v>
      </c>
      <c r="F53" s="1852">
        <v>9084.2877379559995</v>
      </c>
      <c r="G53" s="1852">
        <v>11582.754543367</v>
      </c>
      <c r="H53" s="1852">
        <v>15177.450709270001</v>
      </c>
      <c r="I53" s="1852">
        <v>15084.708504302</v>
      </c>
      <c r="J53" s="1852">
        <v>18110.007239496001</v>
      </c>
      <c r="K53" s="1852">
        <v>21760.001779659</v>
      </c>
      <c r="L53" s="1852">
        <v>24615.005611483</v>
      </c>
      <c r="M53" s="1852"/>
      <c r="N53" s="1852">
        <v>26509.979329064001</v>
      </c>
      <c r="O53" s="1852"/>
      <c r="P53" s="1852"/>
    </row>
  </sheetData>
  <mergeCells count="9">
    <mergeCell ref="P2:Q2"/>
    <mergeCell ref="R2:S2"/>
    <mergeCell ref="A14:S14"/>
    <mergeCell ref="A1:O1"/>
    <mergeCell ref="A2:A3"/>
    <mergeCell ref="B2:C2"/>
    <mergeCell ref="D2:F2"/>
    <mergeCell ref="G2:K2"/>
    <mergeCell ref="L2:O2"/>
  </mergeCells>
  <pageMargins left="0.7" right="0.7" top="0.75" bottom="0.75" header="0.3" footer="0.3"/>
  <pageSetup scale="56"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R32"/>
  <sheetViews>
    <sheetView showGridLines="0" zoomScaleNormal="100" workbookViewId="0">
      <pane ySplit="3" topLeftCell="A10" activePane="bottomLeft" state="frozen"/>
      <selection pane="bottomLeft"/>
    </sheetView>
  </sheetViews>
  <sheetFormatPr defaultColWidth="9.140625" defaultRowHeight="12.75"/>
  <cols>
    <col min="1" max="1" width="9.7109375" style="350" customWidth="1"/>
    <col min="2" max="9" width="8.7109375" style="350" customWidth="1"/>
    <col min="10" max="18" width="9.7109375" style="350" customWidth="1"/>
    <col min="19" max="19" width="14.5703125" style="350" customWidth="1"/>
    <col min="20" max="16384" width="9.140625" style="350"/>
  </cols>
  <sheetData>
    <row r="1" spans="1:18" ht="13.5" customHeight="1">
      <c r="A1" s="555" t="s">
        <v>2100</v>
      </c>
      <c r="B1" s="108"/>
      <c r="C1" s="108"/>
      <c r="D1" s="108"/>
      <c r="E1" s="108"/>
      <c r="F1" s="108"/>
      <c r="G1" s="108"/>
      <c r="H1" s="108"/>
      <c r="I1" s="108"/>
      <c r="J1" s="108"/>
      <c r="K1" s="108"/>
      <c r="L1" s="108"/>
    </row>
    <row r="2" spans="1:18" ht="16.149999999999999" customHeight="1">
      <c r="A2" s="2734" t="s">
        <v>32</v>
      </c>
      <c r="B2" s="2735" t="s">
        <v>1596</v>
      </c>
      <c r="C2" s="2381" t="s">
        <v>524</v>
      </c>
      <c r="D2" s="2382"/>
      <c r="E2" s="2382"/>
      <c r="F2" s="2382"/>
      <c r="G2" s="2737"/>
      <c r="H2" s="2381" t="s">
        <v>52</v>
      </c>
      <c r="I2" s="2737"/>
      <c r="J2" s="2381" t="s">
        <v>1630</v>
      </c>
      <c r="K2" s="2382"/>
      <c r="L2" s="2382"/>
      <c r="M2" s="2737"/>
      <c r="N2" s="2381" t="s">
        <v>1381</v>
      </c>
      <c r="O2" s="2382"/>
      <c r="P2" s="2382"/>
      <c r="Q2" s="2382"/>
      <c r="R2" s="2382"/>
    </row>
    <row r="3" spans="1:18" ht="51">
      <c r="A3" s="2382"/>
      <c r="B3" s="2736"/>
      <c r="C3" s="557" t="s">
        <v>1597</v>
      </c>
      <c r="D3" s="558" t="s">
        <v>1631</v>
      </c>
      <c r="E3" s="573" t="s">
        <v>1382</v>
      </c>
      <c r="F3" s="573" t="s">
        <v>1383</v>
      </c>
      <c r="G3" s="572" t="s">
        <v>1384</v>
      </c>
      <c r="H3" s="558" t="s">
        <v>55</v>
      </c>
      <c r="I3" s="572" t="s">
        <v>56</v>
      </c>
      <c r="J3" s="558" t="s">
        <v>1385</v>
      </c>
      <c r="K3" s="573" t="s">
        <v>1386</v>
      </c>
      <c r="L3" s="573" t="s">
        <v>1632</v>
      </c>
      <c r="M3" s="572" t="s">
        <v>1387</v>
      </c>
      <c r="N3" s="557" t="s">
        <v>1633</v>
      </c>
      <c r="O3" s="557" t="s">
        <v>1634</v>
      </c>
      <c r="P3" s="557" t="s">
        <v>1635</v>
      </c>
      <c r="Q3" s="557" t="s">
        <v>1636</v>
      </c>
      <c r="R3" s="558" t="s">
        <v>1388</v>
      </c>
    </row>
    <row r="4" spans="1:18" ht="17.100000000000001" customHeight="1">
      <c r="A4" s="2731" t="s">
        <v>1637</v>
      </c>
      <c r="B4" s="2732"/>
      <c r="C4" s="2732"/>
      <c r="D4" s="2732"/>
      <c r="E4" s="2732"/>
      <c r="F4" s="2732"/>
      <c r="G4" s="2732"/>
      <c r="H4" s="2732"/>
      <c r="I4" s="2732"/>
      <c r="J4" s="2732"/>
      <c r="K4" s="2732"/>
      <c r="L4" s="2732"/>
      <c r="M4" s="2732"/>
      <c r="N4" s="2732"/>
      <c r="O4" s="2732"/>
      <c r="P4" s="2732"/>
      <c r="Q4" s="2732"/>
      <c r="R4" s="2732"/>
    </row>
    <row r="5" spans="1:18" ht="17.100000000000001" customHeight="1">
      <c r="A5" s="693">
        <v>2005</v>
      </c>
      <c r="B5" s="694">
        <v>89.099131251000003</v>
      </c>
      <c r="C5" s="695">
        <v>6.4139599580000004</v>
      </c>
      <c r="D5" s="695">
        <v>52.383341057999999</v>
      </c>
      <c r="E5" s="695">
        <v>160.80972915699999</v>
      </c>
      <c r="F5" s="695">
        <v>90.301798544999997</v>
      </c>
      <c r="G5" s="696">
        <v>31.590851356999998</v>
      </c>
      <c r="H5" s="695">
        <v>99.891376620000003</v>
      </c>
      <c r="I5" s="696">
        <v>78.629623156999997</v>
      </c>
      <c r="J5" s="695">
        <v>104.872616186</v>
      </c>
      <c r="K5" s="695">
        <v>90.203336585000002</v>
      </c>
      <c r="L5" s="695">
        <v>83.169930394000005</v>
      </c>
      <c r="M5" s="696">
        <v>65.462747547999996</v>
      </c>
      <c r="N5" s="695">
        <v>91.862146913999993</v>
      </c>
      <c r="O5" s="695">
        <v>96.627435163000001</v>
      </c>
      <c r="P5" s="695">
        <v>93.020344093999995</v>
      </c>
      <c r="Q5" s="695">
        <v>70.067106516999999</v>
      </c>
      <c r="R5" s="695">
        <v>71.875500701999997</v>
      </c>
    </row>
    <row r="6" spans="1:18" ht="17.100000000000001" customHeight="1">
      <c r="A6" s="697">
        <v>2006</v>
      </c>
      <c r="B6" s="698">
        <v>91.777706929000004</v>
      </c>
      <c r="C6" s="38">
        <v>7.0773738140000004</v>
      </c>
      <c r="D6" s="38">
        <v>53.437877174999997</v>
      </c>
      <c r="E6" s="38">
        <v>164.818304267</v>
      </c>
      <c r="F6" s="38">
        <v>95.650180474999999</v>
      </c>
      <c r="G6" s="699">
        <v>32.977773882999998</v>
      </c>
      <c r="H6" s="38">
        <v>102.939958156</v>
      </c>
      <c r="I6" s="700">
        <v>80.946793982000003</v>
      </c>
      <c r="J6" s="701">
        <v>109.780649337</v>
      </c>
      <c r="K6" s="701">
        <v>96.756287880000002</v>
      </c>
      <c r="L6" s="701">
        <v>82.667714782000004</v>
      </c>
      <c r="M6" s="700">
        <v>66.960708991999994</v>
      </c>
      <c r="N6" s="701">
        <v>83.700657605000004</v>
      </c>
      <c r="O6" s="701">
        <v>106.156871455</v>
      </c>
      <c r="P6" s="702">
        <v>100.525066924</v>
      </c>
      <c r="Q6" s="703">
        <v>73.617252970999999</v>
      </c>
      <c r="R6" s="703">
        <v>77.792439396999995</v>
      </c>
    </row>
    <row r="7" spans="1:18" ht="17.100000000000001" customHeight="1">
      <c r="A7" s="704">
        <v>2007</v>
      </c>
      <c r="B7" s="694">
        <v>82.628834337000001</v>
      </c>
      <c r="C7" s="695">
        <v>5.1000342319999996</v>
      </c>
      <c r="D7" s="695">
        <v>46.850148889000003</v>
      </c>
      <c r="E7" s="695">
        <v>144.54348664099999</v>
      </c>
      <c r="F7" s="695">
        <v>91.206836374999995</v>
      </c>
      <c r="G7" s="696">
        <v>31.614550732000001</v>
      </c>
      <c r="H7" s="695">
        <v>91.918754245000002</v>
      </c>
      <c r="I7" s="696">
        <v>73.571767772000001</v>
      </c>
      <c r="J7" s="695">
        <v>104.36466050200001</v>
      </c>
      <c r="K7" s="695">
        <v>82.834890842999997</v>
      </c>
      <c r="L7" s="695">
        <v>73.704216286000005</v>
      </c>
      <c r="M7" s="696">
        <v>56.500437042000001</v>
      </c>
      <c r="N7" s="695">
        <v>83.875183340999996</v>
      </c>
      <c r="O7" s="695">
        <v>77.573480918000001</v>
      </c>
      <c r="P7" s="695">
        <v>89.500523150000006</v>
      </c>
      <c r="Q7" s="695">
        <v>71.861532604999994</v>
      </c>
      <c r="R7" s="695">
        <v>77.881941406999999</v>
      </c>
    </row>
    <row r="8" spans="1:18" ht="17.100000000000001" customHeight="1">
      <c r="A8" s="705">
        <v>2008</v>
      </c>
      <c r="B8" s="698">
        <v>94.138618230000006</v>
      </c>
      <c r="C8" s="38">
        <v>7.0181289649999998</v>
      </c>
      <c r="D8" s="38">
        <v>58.868485968999998</v>
      </c>
      <c r="E8" s="38">
        <v>161.58601525200001</v>
      </c>
      <c r="F8" s="38">
        <v>99.273490344999999</v>
      </c>
      <c r="G8" s="699">
        <v>38.249190026999997</v>
      </c>
      <c r="H8" s="38">
        <v>102.771255289</v>
      </c>
      <c r="I8" s="700">
        <v>85.717760174000006</v>
      </c>
      <c r="J8" s="701">
        <v>108.963201231</v>
      </c>
      <c r="K8" s="701">
        <v>100.554399292</v>
      </c>
      <c r="L8" s="701">
        <v>84.931413609000003</v>
      </c>
      <c r="M8" s="700">
        <v>67.427655349000005</v>
      </c>
      <c r="N8" s="701">
        <v>84.128885105999998</v>
      </c>
      <c r="O8" s="701">
        <v>88.104600232999999</v>
      </c>
      <c r="P8" s="702">
        <v>103.418845851</v>
      </c>
      <c r="Q8" s="703">
        <v>96.168898663999997</v>
      </c>
      <c r="R8" s="703">
        <v>96.644054926999999</v>
      </c>
    </row>
    <row r="9" spans="1:18" ht="17.100000000000001" customHeight="1">
      <c r="A9" s="704">
        <v>2009</v>
      </c>
      <c r="B9" s="694">
        <v>107.354763887</v>
      </c>
      <c r="C9" s="695">
        <v>5.9031983920000002</v>
      </c>
      <c r="D9" s="695">
        <v>67.647194357000004</v>
      </c>
      <c r="E9" s="695">
        <v>183.424353268</v>
      </c>
      <c r="F9" s="695">
        <v>115.40548164099999</v>
      </c>
      <c r="G9" s="696">
        <v>42.199800381000003</v>
      </c>
      <c r="H9" s="695">
        <v>118.62490198099999</v>
      </c>
      <c r="I9" s="696">
        <v>96.198972390999998</v>
      </c>
      <c r="J9" s="695">
        <v>130.08700156800001</v>
      </c>
      <c r="K9" s="695">
        <v>111.86517648100001</v>
      </c>
      <c r="L9" s="695">
        <v>96.027501596999997</v>
      </c>
      <c r="M9" s="696">
        <v>73.924585129999997</v>
      </c>
      <c r="N9" s="695">
        <v>106.517321872</v>
      </c>
      <c r="O9" s="695">
        <v>92.945007810999996</v>
      </c>
      <c r="P9" s="695">
        <v>116.81858694500001</v>
      </c>
      <c r="Q9" s="695">
        <v>98.594480136000001</v>
      </c>
      <c r="R9" s="695">
        <v>109.677197577</v>
      </c>
    </row>
    <row r="10" spans="1:18" ht="17.100000000000001" customHeight="1">
      <c r="A10" s="705">
        <v>2010</v>
      </c>
      <c r="B10" s="698">
        <v>117.492498067</v>
      </c>
      <c r="C10" s="38">
        <v>5.2939240229999998</v>
      </c>
      <c r="D10" s="38">
        <v>76.54356464</v>
      </c>
      <c r="E10" s="38">
        <v>204.87651283100001</v>
      </c>
      <c r="F10" s="38">
        <v>121.712239075</v>
      </c>
      <c r="G10" s="699">
        <v>43.220028024000001</v>
      </c>
      <c r="H10" s="38">
        <v>130.110518181</v>
      </c>
      <c r="I10" s="700">
        <v>105.196696346</v>
      </c>
      <c r="J10" s="701">
        <v>142.46046101300001</v>
      </c>
      <c r="K10" s="701">
        <v>119.15308312499999</v>
      </c>
      <c r="L10" s="701">
        <v>103.36480969199999</v>
      </c>
      <c r="M10" s="700">
        <v>88.466030211000003</v>
      </c>
      <c r="N10" s="701">
        <v>114.01979827700001</v>
      </c>
      <c r="O10" s="701">
        <v>114.859676756</v>
      </c>
      <c r="P10" s="702">
        <v>126.210182164</v>
      </c>
      <c r="Q10" s="703">
        <v>106.13563089</v>
      </c>
      <c r="R10" s="703">
        <v>110.851698103</v>
      </c>
    </row>
    <row r="11" spans="1:18" s="116" customFormat="1" ht="17.100000000000001" customHeight="1">
      <c r="A11" s="704">
        <v>2011</v>
      </c>
      <c r="B11" s="694">
        <v>131.15584777399999</v>
      </c>
      <c r="C11" s="695">
        <v>5.498530293</v>
      </c>
      <c r="D11" s="695">
        <v>80.418125549999999</v>
      </c>
      <c r="E11" s="695">
        <v>230.10460332700001</v>
      </c>
      <c r="F11" s="695">
        <v>142.47577889900001</v>
      </c>
      <c r="G11" s="696">
        <v>48.816282061000003</v>
      </c>
      <c r="H11" s="695">
        <v>144.09617393799999</v>
      </c>
      <c r="I11" s="696">
        <v>118.51210047799999</v>
      </c>
      <c r="J11" s="695">
        <v>153.360089155</v>
      </c>
      <c r="K11" s="695">
        <v>135.394126847</v>
      </c>
      <c r="L11" s="695">
        <v>120.38507846</v>
      </c>
      <c r="M11" s="696">
        <v>101.31818923</v>
      </c>
      <c r="N11" s="695">
        <v>133.787846366</v>
      </c>
      <c r="O11" s="695">
        <v>123.298984967</v>
      </c>
      <c r="P11" s="695">
        <v>144.148896616</v>
      </c>
      <c r="Q11" s="695">
        <v>112.79283891999999</v>
      </c>
      <c r="R11" s="695">
        <v>124.71404453</v>
      </c>
    </row>
    <row r="12" spans="1:18" ht="17.100000000000001" customHeight="1">
      <c r="A12" s="705">
        <v>2012</v>
      </c>
      <c r="B12" s="698">
        <v>146.77504861700001</v>
      </c>
      <c r="C12" s="38">
        <v>7.0757655220000002</v>
      </c>
      <c r="D12" s="38">
        <v>89.168695177000004</v>
      </c>
      <c r="E12" s="38">
        <v>253.62085687699999</v>
      </c>
      <c r="F12" s="38">
        <v>158.846201683</v>
      </c>
      <c r="G12" s="699">
        <v>59.737460212999999</v>
      </c>
      <c r="H12" s="38">
        <v>161.858633083</v>
      </c>
      <c r="I12" s="700">
        <v>132.07139294300001</v>
      </c>
      <c r="J12" s="701">
        <v>178.682222384</v>
      </c>
      <c r="K12" s="701">
        <v>145.861914869</v>
      </c>
      <c r="L12" s="701">
        <v>134.91268861500001</v>
      </c>
      <c r="M12" s="700">
        <v>111.794962779</v>
      </c>
      <c r="N12" s="701">
        <v>156.03585085099999</v>
      </c>
      <c r="O12" s="701">
        <v>139.57788015599999</v>
      </c>
      <c r="P12" s="702">
        <v>162.17571510600001</v>
      </c>
      <c r="Q12" s="703">
        <v>123.664179847</v>
      </c>
      <c r="R12" s="703">
        <v>126.006569054</v>
      </c>
    </row>
    <row r="13" spans="1:18" ht="17.100000000000001" customHeight="1">
      <c r="A13" s="704">
        <v>2013</v>
      </c>
      <c r="B13" s="694">
        <v>166.23686558700001</v>
      </c>
      <c r="C13" s="695">
        <v>6.4487358109999997</v>
      </c>
      <c r="D13" s="695">
        <v>96.925566751000005</v>
      </c>
      <c r="E13" s="695">
        <v>303.52051747199999</v>
      </c>
      <c r="F13" s="695">
        <v>178.624186522</v>
      </c>
      <c r="G13" s="696">
        <v>62.867813239</v>
      </c>
      <c r="H13" s="695">
        <v>184.754145862</v>
      </c>
      <c r="I13" s="696">
        <v>148.30432936299999</v>
      </c>
      <c r="J13" s="695">
        <v>208.431418689</v>
      </c>
      <c r="K13" s="695">
        <v>168.36764844999999</v>
      </c>
      <c r="L13" s="695">
        <v>149.72948798199999</v>
      </c>
      <c r="M13" s="696">
        <v>118.659212482</v>
      </c>
      <c r="N13" s="695">
        <v>186.522028756</v>
      </c>
      <c r="O13" s="695">
        <v>156.507253792</v>
      </c>
      <c r="P13" s="695">
        <v>173.97308987299999</v>
      </c>
      <c r="Q13" s="695">
        <v>131.361982875</v>
      </c>
      <c r="R13" s="695">
        <v>138.280325452</v>
      </c>
    </row>
    <row r="14" spans="1:18" ht="17.100000000000001" customHeight="1">
      <c r="A14" s="705">
        <v>2014</v>
      </c>
      <c r="B14" s="698">
        <v>177.65061045799999</v>
      </c>
      <c r="C14" s="38">
        <v>8.5623621720000003</v>
      </c>
      <c r="D14" s="38">
        <v>96.654056944999994</v>
      </c>
      <c r="E14" s="38">
        <v>336.24184882499998</v>
      </c>
      <c r="F14" s="38">
        <v>187.89821002900001</v>
      </c>
      <c r="G14" s="699">
        <v>67.012786844999994</v>
      </c>
      <c r="H14" s="38">
        <v>202.84446458900001</v>
      </c>
      <c r="I14" s="700">
        <v>153.20893963200001</v>
      </c>
      <c r="J14" s="701">
        <v>231.904387501</v>
      </c>
      <c r="K14" s="701">
        <v>176.46616901499999</v>
      </c>
      <c r="L14" s="701">
        <v>149.41290613999999</v>
      </c>
      <c r="M14" s="700">
        <v>132.122635309</v>
      </c>
      <c r="N14" s="701">
        <v>176.649319099</v>
      </c>
      <c r="O14" s="701">
        <v>173.34046806699999</v>
      </c>
      <c r="P14" s="702">
        <v>203.58323109</v>
      </c>
      <c r="Q14" s="703">
        <v>154.99740106499999</v>
      </c>
      <c r="R14" s="703">
        <v>146.513086477</v>
      </c>
    </row>
    <row r="15" spans="1:18" ht="17.100000000000001" customHeight="1">
      <c r="A15" s="704">
        <v>2015</v>
      </c>
      <c r="B15" s="694">
        <v>210.02393531800001</v>
      </c>
      <c r="C15" s="695">
        <v>8.3172781029999996</v>
      </c>
      <c r="D15" s="695">
        <v>106.96032139899999</v>
      </c>
      <c r="E15" s="695">
        <v>415.42522909799999</v>
      </c>
      <c r="F15" s="695">
        <v>210.72050700899999</v>
      </c>
      <c r="G15" s="696">
        <v>86.083819625999993</v>
      </c>
      <c r="H15" s="695">
        <v>239.74299224699999</v>
      </c>
      <c r="I15" s="696">
        <v>181.17593196799999</v>
      </c>
      <c r="J15" s="695">
        <v>254.01480719599999</v>
      </c>
      <c r="K15" s="695">
        <v>203.16300684199999</v>
      </c>
      <c r="L15" s="695">
        <v>193.551385318</v>
      </c>
      <c r="M15" s="696">
        <v>163.560351685</v>
      </c>
      <c r="N15" s="695">
        <v>216.38650136499999</v>
      </c>
      <c r="O15" s="695">
        <v>210.409466705</v>
      </c>
      <c r="P15" s="695">
        <v>213.104471945</v>
      </c>
      <c r="Q15" s="695">
        <v>185.596790935</v>
      </c>
      <c r="R15" s="695">
        <v>185.38765376699999</v>
      </c>
    </row>
    <row r="16" spans="1:18" ht="17.100000000000001" customHeight="1">
      <c r="A16" s="705">
        <v>2016</v>
      </c>
      <c r="B16" s="706">
        <v>243.51627902600001</v>
      </c>
      <c r="C16" s="38">
        <v>9.671859564</v>
      </c>
      <c r="D16" s="38">
        <v>110.12476222700001</v>
      </c>
      <c r="E16" s="38">
        <v>477.17553940400001</v>
      </c>
      <c r="F16" s="38">
        <v>259.90586511200001</v>
      </c>
      <c r="G16" s="707">
        <v>110.942764708</v>
      </c>
      <c r="H16" s="38">
        <v>278.23466972300002</v>
      </c>
      <c r="I16" s="700">
        <v>209.75030551399999</v>
      </c>
      <c r="J16" s="701">
        <v>314.34506775099999</v>
      </c>
      <c r="K16" s="701">
        <v>255.257527568</v>
      </c>
      <c r="L16" s="701">
        <v>205.86928788899999</v>
      </c>
      <c r="M16" s="700">
        <v>169.79022348699999</v>
      </c>
      <c r="N16" s="701">
        <v>240.788978079</v>
      </c>
      <c r="O16" s="701">
        <v>233.42512461800001</v>
      </c>
      <c r="P16" s="702">
        <v>265.93388443700002</v>
      </c>
      <c r="Q16" s="703">
        <v>208.34072577399999</v>
      </c>
      <c r="R16" s="703">
        <v>231.59632296500001</v>
      </c>
    </row>
    <row r="17" spans="1:18" ht="17.100000000000001" customHeight="1">
      <c r="A17" s="2731" t="s">
        <v>1638</v>
      </c>
      <c r="B17" s="2732"/>
      <c r="C17" s="2732"/>
      <c r="D17" s="2732"/>
      <c r="E17" s="2732"/>
      <c r="F17" s="2732"/>
      <c r="G17" s="2732"/>
      <c r="H17" s="2732"/>
      <c r="I17" s="2733"/>
      <c r="J17" s="2733"/>
      <c r="K17" s="2733"/>
      <c r="L17" s="2733"/>
      <c r="M17" s="2733"/>
      <c r="N17" s="2732"/>
      <c r="O17" s="2732"/>
      <c r="P17" s="2732"/>
      <c r="Q17" s="2732"/>
      <c r="R17" s="2732"/>
    </row>
    <row r="18" spans="1:18" ht="17.100000000000001" customHeight="1">
      <c r="A18" s="693">
        <v>2005</v>
      </c>
      <c r="B18" s="694">
        <v>136.80801551299999</v>
      </c>
      <c r="C18" s="695">
        <v>27.860594119999998</v>
      </c>
      <c r="D18" s="695">
        <v>40.569763317000003</v>
      </c>
      <c r="E18" s="695">
        <v>207.71696133200001</v>
      </c>
      <c r="F18" s="695">
        <v>193.583693651</v>
      </c>
      <c r="G18" s="696">
        <v>133.84959723099999</v>
      </c>
      <c r="H18" s="695">
        <v>145.627234585</v>
      </c>
      <c r="I18" s="696">
        <v>127.817932416</v>
      </c>
      <c r="J18" s="695">
        <v>179.622194742</v>
      </c>
      <c r="K18" s="695">
        <v>125.513879985</v>
      </c>
      <c r="L18" s="695">
        <v>117.17305758099999</v>
      </c>
      <c r="M18" s="696">
        <v>98.052121129</v>
      </c>
      <c r="N18" s="695">
        <v>195.781355069</v>
      </c>
      <c r="O18" s="695">
        <v>111.50482885700001</v>
      </c>
      <c r="P18" s="695">
        <v>126.009280498</v>
      </c>
      <c r="Q18" s="695">
        <v>89.574407754000006</v>
      </c>
      <c r="R18" s="695">
        <v>102.465231221</v>
      </c>
    </row>
    <row r="19" spans="1:18" ht="17.100000000000001" customHeight="1">
      <c r="A19" s="697">
        <v>2006</v>
      </c>
      <c r="B19" s="698">
        <v>164.23632863</v>
      </c>
      <c r="C19" s="38">
        <v>20.506094688000001</v>
      </c>
      <c r="D19" s="38">
        <v>43.850211084000001</v>
      </c>
      <c r="E19" s="38">
        <v>256.442364118</v>
      </c>
      <c r="F19" s="38">
        <v>241.49971969000001</v>
      </c>
      <c r="G19" s="699">
        <v>142.007362457</v>
      </c>
      <c r="H19" s="38">
        <v>178.172646775</v>
      </c>
      <c r="I19" s="700">
        <v>150.50100725199999</v>
      </c>
      <c r="J19" s="701">
        <v>223.75484597100001</v>
      </c>
      <c r="K19" s="701">
        <v>150.84473510699999</v>
      </c>
      <c r="L19" s="701">
        <v>130.694197742</v>
      </c>
      <c r="M19" s="700">
        <v>118.98396082799999</v>
      </c>
      <c r="N19" s="701">
        <v>257.81761354899999</v>
      </c>
      <c r="O19" s="701">
        <v>142.82825129599999</v>
      </c>
      <c r="P19" s="702">
        <v>126.18445956799999</v>
      </c>
      <c r="Q19" s="703">
        <v>93.026537367000003</v>
      </c>
      <c r="R19" s="703">
        <v>106.09045946000001</v>
      </c>
    </row>
    <row r="20" spans="1:18" ht="17.100000000000001" customHeight="1">
      <c r="A20" s="704">
        <v>2007</v>
      </c>
      <c r="B20" s="694">
        <v>158.95326699200001</v>
      </c>
      <c r="C20" s="695">
        <v>19.043204393</v>
      </c>
      <c r="D20" s="695">
        <v>49.362039836999998</v>
      </c>
      <c r="E20" s="695">
        <v>233.44293726999999</v>
      </c>
      <c r="F20" s="695">
        <v>230.585456585</v>
      </c>
      <c r="G20" s="696">
        <v>153.58012137</v>
      </c>
      <c r="H20" s="695">
        <v>167.534517024</v>
      </c>
      <c r="I20" s="696">
        <v>150.22882991099999</v>
      </c>
      <c r="J20" s="695">
        <v>198.41607300999999</v>
      </c>
      <c r="K20" s="695">
        <v>147.587900351</v>
      </c>
      <c r="L20" s="695">
        <v>141.54465129100001</v>
      </c>
      <c r="M20" s="696">
        <v>113.755338874</v>
      </c>
      <c r="N20" s="695">
        <v>206.38977774700001</v>
      </c>
      <c r="O20" s="695">
        <v>132.35229121899999</v>
      </c>
      <c r="P20" s="695">
        <v>114.70552899899999</v>
      </c>
      <c r="Q20" s="695">
        <v>129.16202845399999</v>
      </c>
      <c r="R20" s="695">
        <v>129.94017741600001</v>
      </c>
    </row>
    <row r="21" spans="1:18" ht="17.100000000000001" customHeight="1">
      <c r="A21" s="705">
        <v>2008</v>
      </c>
      <c r="B21" s="698">
        <v>165.71453724099999</v>
      </c>
      <c r="C21" s="38">
        <v>18.548317664999999</v>
      </c>
      <c r="D21" s="38">
        <v>57.493983915000001</v>
      </c>
      <c r="E21" s="38">
        <v>233.3012492</v>
      </c>
      <c r="F21" s="38">
        <v>233.194087303</v>
      </c>
      <c r="G21" s="699">
        <v>179.24314980899999</v>
      </c>
      <c r="H21" s="38">
        <v>171.41712429099999</v>
      </c>
      <c r="I21" s="700">
        <v>159.97855551399999</v>
      </c>
      <c r="J21" s="701">
        <v>206.266115509</v>
      </c>
      <c r="K21" s="701">
        <v>154.60031096</v>
      </c>
      <c r="L21" s="701">
        <v>142.489857535</v>
      </c>
      <c r="M21" s="700">
        <v>131.58126228099999</v>
      </c>
      <c r="N21" s="701">
        <v>192.02568948199999</v>
      </c>
      <c r="O21" s="701">
        <v>157.470068809</v>
      </c>
      <c r="P21" s="702">
        <v>132.721182712</v>
      </c>
      <c r="Q21" s="703">
        <v>113.75397286800001</v>
      </c>
      <c r="R21" s="703">
        <v>129.92349305900001</v>
      </c>
    </row>
    <row r="22" spans="1:18" ht="17.100000000000001" customHeight="1">
      <c r="A22" s="704">
        <v>2009</v>
      </c>
      <c r="B22" s="694">
        <v>181.37597841799999</v>
      </c>
      <c r="C22" s="695">
        <v>19.105342844999999</v>
      </c>
      <c r="D22" s="695">
        <v>57.401969522999998</v>
      </c>
      <c r="E22" s="695">
        <v>251.21188269199999</v>
      </c>
      <c r="F22" s="695">
        <v>269.690453488</v>
      </c>
      <c r="G22" s="696">
        <v>189.44225471999999</v>
      </c>
      <c r="H22" s="695">
        <v>187.41668380499999</v>
      </c>
      <c r="I22" s="696">
        <v>175.379093232</v>
      </c>
      <c r="J22" s="695">
        <v>229.33620481299999</v>
      </c>
      <c r="K22" s="695">
        <v>169.47325212300001</v>
      </c>
      <c r="L22" s="695">
        <v>149.58984178200001</v>
      </c>
      <c r="M22" s="696">
        <v>127.381315457</v>
      </c>
      <c r="N22" s="695">
        <v>239.04512646000001</v>
      </c>
      <c r="O22" s="695">
        <v>143.54385576999999</v>
      </c>
      <c r="P22" s="695">
        <v>139.75109113400001</v>
      </c>
      <c r="Q22" s="695">
        <v>116.524313929</v>
      </c>
      <c r="R22" s="695">
        <v>155.80985398600001</v>
      </c>
    </row>
    <row r="23" spans="1:18" ht="17.100000000000001" customHeight="1">
      <c r="A23" s="705">
        <v>2010</v>
      </c>
      <c r="B23" s="698">
        <v>197.05542999799999</v>
      </c>
      <c r="C23" s="38">
        <v>19.233871884999999</v>
      </c>
      <c r="D23" s="38">
        <v>63.758219507</v>
      </c>
      <c r="E23" s="38">
        <v>274.800166053</v>
      </c>
      <c r="F23" s="38">
        <v>295.28959560099997</v>
      </c>
      <c r="G23" s="699">
        <v>192.895906494</v>
      </c>
      <c r="H23" s="38">
        <v>204.789248343</v>
      </c>
      <c r="I23" s="700">
        <v>189.37115535199999</v>
      </c>
      <c r="J23" s="701">
        <v>253.39697710999999</v>
      </c>
      <c r="K23" s="701">
        <v>184.24386376699999</v>
      </c>
      <c r="L23" s="701">
        <v>172.002873679</v>
      </c>
      <c r="M23" s="700">
        <v>132.19146967899999</v>
      </c>
      <c r="N23" s="701">
        <v>244.65676936</v>
      </c>
      <c r="O23" s="701">
        <v>170.49876493100001</v>
      </c>
      <c r="P23" s="702">
        <v>160.91321673900001</v>
      </c>
      <c r="Q23" s="703">
        <v>132.145250401</v>
      </c>
      <c r="R23" s="703">
        <v>156.93142787599999</v>
      </c>
    </row>
    <row r="24" spans="1:18" s="116" customFormat="1" ht="17.100000000000001" customHeight="1">
      <c r="A24" s="704">
        <v>2011</v>
      </c>
      <c r="B24" s="694">
        <v>207.79742601800001</v>
      </c>
      <c r="C24" s="695">
        <v>17.458488961</v>
      </c>
      <c r="D24" s="695">
        <v>64.680826443000001</v>
      </c>
      <c r="E24" s="695">
        <v>286.88462224</v>
      </c>
      <c r="F24" s="695">
        <v>303.96440335900002</v>
      </c>
      <c r="G24" s="696">
        <v>232.603093968</v>
      </c>
      <c r="H24" s="695">
        <v>210.04948248900001</v>
      </c>
      <c r="I24" s="696">
        <v>205.40234186000001</v>
      </c>
      <c r="J24" s="695">
        <v>255.53064054399999</v>
      </c>
      <c r="K24" s="695">
        <v>207.707375426</v>
      </c>
      <c r="L24" s="695">
        <v>180.98382473999999</v>
      </c>
      <c r="M24" s="696">
        <v>156.32173358700001</v>
      </c>
      <c r="N24" s="695">
        <v>266.04041955999998</v>
      </c>
      <c r="O24" s="695">
        <v>202.75520201500001</v>
      </c>
      <c r="P24" s="695">
        <v>150.49547322399999</v>
      </c>
      <c r="Q24" s="695">
        <v>155.57945064899999</v>
      </c>
      <c r="R24" s="695">
        <v>164.12255537799999</v>
      </c>
    </row>
    <row r="25" spans="1:18" ht="17.100000000000001" customHeight="1">
      <c r="A25" s="705">
        <v>2012</v>
      </c>
      <c r="B25" s="698">
        <v>210.413550117</v>
      </c>
      <c r="C25" s="38">
        <v>27.938110138999999</v>
      </c>
      <c r="D25" s="38">
        <v>68.999031724999995</v>
      </c>
      <c r="E25" s="38">
        <v>285.54544964299998</v>
      </c>
      <c r="F25" s="38">
        <v>306.467214657</v>
      </c>
      <c r="G25" s="699">
        <v>238.73090015899999</v>
      </c>
      <c r="H25" s="38">
        <v>211.157170517</v>
      </c>
      <c r="I25" s="700">
        <v>209.68330114299999</v>
      </c>
      <c r="J25" s="701">
        <v>271.560638853</v>
      </c>
      <c r="K25" s="701">
        <v>201.38638668999999</v>
      </c>
      <c r="L25" s="701">
        <v>181.59581862100001</v>
      </c>
      <c r="M25" s="700">
        <v>153.56551012599999</v>
      </c>
      <c r="N25" s="701">
        <v>250.22477688800001</v>
      </c>
      <c r="O25" s="701">
        <v>201.99945484</v>
      </c>
      <c r="P25" s="702">
        <v>189.82733509900001</v>
      </c>
      <c r="Q25" s="703">
        <v>169.449923662</v>
      </c>
      <c r="R25" s="703">
        <v>183.211293955</v>
      </c>
    </row>
    <row r="26" spans="1:18" ht="17.100000000000001" customHeight="1">
      <c r="A26" s="704">
        <v>2013</v>
      </c>
      <c r="B26" s="694">
        <v>213.72538407299999</v>
      </c>
      <c r="C26" s="695">
        <v>22.613277936999999</v>
      </c>
      <c r="D26" s="695">
        <v>68.547905885000006</v>
      </c>
      <c r="E26" s="695">
        <v>301.26633922100001</v>
      </c>
      <c r="F26" s="695">
        <v>306.14714512699999</v>
      </c>
      <c r="G26" s="696">
        <v>230.70029891499999</v>
      </c>
      <c r="H26" s="695">
        <v>213.977311531</v>
      </c>
      <c r="I26" s="696">
        <v>213.39419900600001</v>
      </c>
      <c r="J26" s="695">
        <v>275.92762720500002</v>
      </c>
      <c r="K26" s="695">
        <v>209.169363487</v>
      </c>
      <c r="L26" s="695">
        <v>182.26860659900001</v>
      </c>
      <c r="M26" s="696">
        <v>156.49101653899999</v>
      </c>
      <c r="N26" s="695">
        <v>243.859262003</v>
      </c>
      <c r="O26" s="695">
        <v>206.12526603399999</v>
      </c>
      <c r="P26" s="695">
        <v>198.26499404500001</v>
      </c>
      <c r="Q26" s="695">
        <v>181.766246733</v>
      </c>
      <c r="R26" s="695">
        <v>189.010466089</v>
      </c>
    </row>
    <row r="27" spans="1:18" ht="17.100000000000001" customHeight="1">
      <c r="A27" s="705">
        <v>2014</v>
      </c>
      <c r="B27" s="698">
        <v>224.574894892</v>
      </c>
      <c r="C27" s="38">
        <v>28.285138998000001</v>
      </c>
      <c r="D27" s="38">
        <v>67.438055289999994</v>
      </c>
      <c r="E27" s="38">
        <v>321.02605950499998</v>
      </c>
      <c r="F27" s="38">
        <v>317.40716879299998</v>
      </c>
      <c r="G27" s="699">
        <v>247.666999842</v>
      </c>
      <c r="H27" s="38">
        <v>224.98514409200001</v>
      </c>
      <c r="I27" s="700">
        <v>224.11209503000001</v>
      </c>
      <c r="J27" s="701">
        <v>296.80344153700003</v>
      </c>
      <c r="K27" s="701">
        <v>218.16443286800001</v>
      </c>
      <c r="L27" s="701">
        <v>192.75547241699999</v>
      </c>
      <c r="M27" s="700">
        <v>157.752294044</v>
      </c>
      <c r="N27" s="701">
        <v>250.533733012</v>
      </c>
      <c r="O27" s="701">
        <v>213.59702179000001</v>
      </c>
      <c r="P27" s="702">
        <v>210.376535168</v>
      </c>
      <c r="Q27" s="703">
        <v>198.502438332</v>
      </c>
      <c r="R27" s="703">
        <v>204.014009937</v>
      </c>
    </row>
    <row r="28" spans="1:18" ht="17.100000000000001" customHeight="1">
      <c r="A28" s="704">
        <v>2015</v>
      </c>
      <c r="B28" s="694">
        <v>252.498058697</v>
      </c>
      <c r="C28" s="695">
        <v>40.860458971</v>
      </c>
      <c r="D28" s="695">
        <v>69.791004723</v>
      </c>
      <c r="E28" s="695">
        <v>355.33237814500001</v>
      </c>
      <c r="F28" s="695">
        <v>358.12902803700001</v>
      </c>
      <c r="G28" s="696">
        <v>295.32501070299998</v>
      </c>
      <c r="H28" s="695">
        <v>252.488770243</v>
      </c>
      <c r="I28" s="696">
        <v>252.43616030999999</v>
      </c>
      <c r="J28" s="695">
        <v>333.614079484</v>
      </c>
      <c r="K28" s="695">
        <v>249.62628072800001</v>
      </c>
      <c r="L28" s="695">
        <v>217.36251665899999</v>
      </c>
      <c r="M28" s="696">
        <v>177.86301543299999</v>
      </c>
      <c r="N28" s="695">
        <v>276.90297690300002</v>
      </c>
      <c r="O28" s="695">
        <v>239.21066236499999</v>
      </c>
      <c r="P28" s="695">
        <v>244.73709635399999</v>
      </c>
      <c r="Q28" s="695">
        <v>229.61597687299999</v>
      </c>
      <c r="R28" s="695">
        <v>226.867532727</v>
      </c>
    </row>
    <row r="29" spans="1:18" ht="17.100000000000001" customHeight="1">
      <c r="A29" s="708">
        <v>2016</v>
      </c>
      <c r="B29" s="709">
        <v>296.90981054399998</v>
      </c>
      <c r="C29" s="710">
        <v>46.366218252000003</v>
      </c>
      <c r="D29" s="710">
        <v>70.647717283999995</v>
      </c>
      <c r="E29" s="710">
        <v>402.224977153</v>
      </c>
      <c r="F29" s="710">
        <v>422.20542326399999</v>
      </c>
      <c r="G29" s="711">
        <v>392.40622061300002</v>
      </c>
      <c r="H29" s="710">
        <v>291.05334091700001</v>
      </c>
      <c r="I29" s="712">
        <v>302.34238377399998</v>
      </c>
      <c r="J29" s="713">
        <v>386.90846153299998</v>
      </c>
      <c r="K29" s="713">
        <v>303.75699429000002</v>
      </c>
      <c r="L29" s="713">
        <v>260.94651855900003</v>
      </c>
      <c r="M29" s="712">
        <v>205.38962829600001</v>
      </c>
      <c r="N29" s="713">
        <v>311.18114932100002</v>
      </c>
      <c r="O29" s="713">
        <v>284.838912763</v>
      </c>
      <c r="P29" s="714">
        <v>289.97061234699999</v>
      </c>
      <c r="Q29" s="715">
        <v>284.59381402700001</v>
      </c>
      <c r="R29" s="715">
        <v>280.83133899000001</v>
      </c>
    </row>
    <row r="30" spans="1:18" s="186" customFormat="1" ht="12.6" customHeight="1">
      <c r="A30" s="2263" t="s">
        <v>1639</v>
      </c>
      <c r="B30" s="2263"/>
      <c r="C30" s="2263"/>
      <c r="D30" s="2263"/>
      <c r="E30" s="2263"/>
      <c r="F30" s="2263"/>
      <c r="G30" s="2263"/>
      <c r="H30" s="2263"/>
      <c r="I30" s="2263"/>
      <c r="J30" s="2263"/>
      <c r="K30" s="2263"/>
      <c r="L30" s="2263"/>
    </row>
    <row r="31" spans="1:18" s="186" customFormat="1" ht="12.6" customHeight="1">
      <c r="A31" s="2356" t="s">
        <v>1640</v>
      </c>
      <c r="B31" s="2357"/>
      <c r="C31" s="2357"/>
      <c r="D31" s="2357"/>
      <c r="E31" s="2357"/>
      <c r="F31" s="2357"/>
      <c r="G31" s="2357"/>
      <c r="H31" s="2357"/>
      <c r="I31" s="2357"/>
      <c r="J31" s="2357"/>
      <c r="K31" s="2357"/>
      <c r="L31" s="2357"/>
      <c r="M31" s="2358"/>
      <c r="N31" s="2358"/>
      <c r="O31" s="2358"/>
      <c r="P31" s="2358"/>
      <c r="Q31" s="2358"/>
      <c r="R31" s="2358"/>
    </row>
    <row r="32" spans="1:18" s="620" customFormat="1" ht="24.95" customHeight="1">
      <c r="A32" s="597" t="s">
        <v>505</v>
      </c>
      <c r="B32" s="2263" t="s">
        <v>1641</v>
      </c>
      <c r="C32" s="2263"/>
      <c r="D32" s="2263"/>
      <c r="E32" s="2263"/>
      <c r="F32" s="2263"/>
      <c r="G32" s="2263"/>
      <c r="H32" s="2263"/>
      <c r="I32" s="2263"/>
      <c r="J32" s="2263"/>
      <c r="K32" s="2263"/>
      <c r="L32" s="2263"/>
      <c r="M32" s="2263"/>
      <c r="N32" s="2263"/>
      <c r="O32" s="2263"/>
      <c r="P32" s="2263"/>
      <c r="Q32" s="2263"/>
      <c r="R32" s="2359"/>
    </row>
  </sheetData>
  <mergeCells count="11">
    <mergeCell ref="N2:R2"/>
    <mergeCell ref="A2:A3"/>
    <mergeCell ref="B2:B3"/>
    <mergeCell ref="C2:G2"/>
    <mergeCell ref="H2:I2"/>
    <mergeCell ref="J2:M2"/>
    <mergeCell ref="A4:R4"/>
    <mergeCell ref="A17:R17"/>
    <mergeCell ref="A30:L30"/>
    <mergeCell ref="A31:R31"/>
    <mergeCell ref="B32:R32"/>
  </mergeCells>
  <pageMargins left="0.75" right="0.75" top="1" bottom="1" header="0.5" footer="0.5"/>
  <pageSetup scale="74"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99FF"/>
  </sheetPr>
  <dimension ref="A1:O22"/>
  <sheetViews>
    <sheetView showGridLines="0" zoomScaleNormal="10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350" customWidth="1"/>
    <col min="2" max="2" width="2.5703125" style="350" customWidth="1"/>
    <col min="3" max="3" width="18.7109375" style="350" customWidth="1"/>
    <col min="4" max="9" width="9.7109375" style="350" customWidth="1"/>
    <col min="10" max="11" width="10.5703125" style="350" bestFit="1" customWidth="1"/>
    <col min="12" max="12" width="0" style="350" hidden="1" customWidth="1"/>
    <col min="13" max="13" width="9.140625" style="350"/>
    <col min="14" max="14" width="15.7109375" style="350" customWidth="1"/>
    <col min="15" max="15" width="19.5703125" style="350" customWidth="1"/>
    <col min="16" max="16384" width="9.140625" style="350"/>
  </cols>
  <sheetData>
    <row r="1" spans="1:15" ht="12.75" customHeight="1">
      <c r="A1" s="2458" t="s">
        <v>868</v>
      </c>
      <c r="B1" s="2458"/>
      <c r="C1" s="2458"/>
      <c r="D1" s="2458"/>
      <c r="E1" s="2458"/>
      <c r="F1" s="2458"/>
      <c r="G1" s="2458"/>
      <c r="H1" s="2458"/>
      <c r="I1" s="2458"/>
      <c r="J1" s="2458"/>
      <c r="K1" s="2458"/>
      <c r="L1" s="2458"/>
    </row>
    <row r="2" spans="1:15">
      <c r="A2" s="2413"/>
      <c r="B2" s="2413"/>
      <c r="C2" s="2413"/>
      <c r="D2" s="2413"/>
      <c r="E2" s="2413"/>
      <c r="F2" s="2413"/>
      <c r="G2" s="2413"/>
      <c r="H2" s="2413"/>
      <c r="I2" s="2413"/>
      <c r="J2" s="2413"/>
      <c r="K2" s="2413"/>
      <c r="L2" s="2413"/>
    </row>
    <row r="3" spans="1:15" ht="17.100000000000001" customHeight="1">
      <c r="A3" s="2390" t="s">
        <v>872</v>
      </c>
      <c r="B3" s="2434"/>
      <c r="C3" s="2434"/>
      <c r="D3" s="2419" t="s">
        <v>596</v>
      </c>
      <c r="E3" s="2641"/>
      <c r="F3" s="2641"/>
      <c r="G3" s="2641"/>
      <c r="H3" s="2641"/>
      <c r="I3" s="2641"/>
      <c r="J3" s="2420"/>
      <c r="K3" s="2420"/>
      <c r="L3" s="146"/>
    </row>
    <row r="4" spans="1:15" ht="15" customHeight="1">
      <c r="A4" s="2460"/>
      <c r="B4" s="2434"/>
      <c r="C4" s="2434"/>
      <c r="D4" s="601">
        <v>2004</v>
      </c>
      <c r="E4" s="601">
        <v>2005</v>
      </c>
      <c r="F4" s="601">
        <v>2006</v>
      </c>
      <c r="G4" s="601">
        <v>2007</v>
      </c>
      <c r="H4" s="601">
        <v>2008</v>
      </c>
      <c r="I4" s="601">
        <v>2009</v>
      </c>
      <c r="J4" s="588">
        <v>2010</v>
      </c>
      <c r="K4" s="588">
        <v>2011</v>
      </c>
      <c r="L4" s="716">
        <v>2009</v>
      </c>
    </row>
    <row r="5" spans="1:15" ht="17.100000000000001" customHeight="1">
      <c r="A5" s="2271" t="s">
        <v>48</v>
      </c>
      <c r="B5" s="2300"/>
      <c r="C5" s="2300"/>
      <c r="D5" s="465">
        <v>475424.70088999998</v>
      </c>
      <c r="E5" s="562">
        <v>483865.41742999997</v>
      </c>
      <c r="F5" s="465">
        <v>548607.53677999997</v>
      </c>
      <c r="G5" s="465">
        <v>553535.03900999995</v>
      </c>
      <c r="H5" s="465">
        <v>482187.54018000001</v>
      </c>
      <c r="I5" s="465">
        <v>422902.25517999998</v>
      </c>
      <c r="J5" s="465">
        <v>488100.92661999998</v>
      </c>
      <c r="K5" s="465">
        <v>505223.58993999998</v>
      </c>
      <c r="L5" s="46"/>
      <c r="O5" s="246"/>
    </row>
    <row r="6" spans="1:15" ht="17.100000000000001" customHeight="1">
      <c r="A6" s="2275" t="s">
        <v>544</v>
      </c>
      <c r="B6" s="2296"/>
      <c r="C6" s="2296"/>
      <c r="D6" s="72">
        <v>214432.14381000001</v>
      </c>
      <c r="E6" s="125">
        <v>187493.41542999999</v>
      </c>
      <c r="F6" s="125">
        <v>189787.2072</v>
      </c>
      <c r="G6" s="125">
        <v>188161.65307999999</v>
      </c>
      <c r="H6" s="125">
        <v>200666.15805999999</v>
      </c>
      <c r="I6" s="125">
        <v>213117.87531999999</v>
      </c>
      <c r="J6" s="125">
        <v>224706.25917</v>
      </c>
      <c r="K6" s="125">
        <v>258481.68955000001</v>
      </c>
      <c r="L6" s="46"/>
      <c r="N6" s="1"/>
      <c r="O6" s="246"/>
    </row>
    <row r="7" spans="1:15" ht="17.100000000000001" customHeight="1">
      <c r="A7" s="2271" t="s">
        <v>1507</v>
      </c>
      <c r="B7" s="2300"/>
      <c r="C7" s="2300"/>
      <c r="D7" s="465">
        <v>281619.33948999998</v>
      </c>
      <c r="E7" s="562">
        <v>279668.27357000002</v>
      </c>
      <c r="F7" s="465">
        <v>290567.72953000001</v>
      </c>
      <c r="G7" s="465">
        <v>308546.66649999999</v>
      </c>
      <c r="H7" s="465">
        <v>374442.51621999999</v>
      </c>
      <c r="I7" s="465">
        <v>376494.10275999998</v>
      </c>
      <c r="J7" s="465">
        <v>470845.19516</v>
      </c>
      <c r="K7" s="465">
        <v>479559.57368999999</v>
      </c>
      <c r="L7" s="46"/>
      <c r="N7" s="1"/>
      <c r="O7" s="246"/>
    </row>
    <row r="8" spans="1:15" ht="17.100000000000001" customHeight="1">
      <c r="A8" s="2275" t="s">
        <v>869</v>
      </c>
      <c r="B8" s="2296"/>
      <c r="C8" s="2296"/>
      <c r="D8" s="72">
        <v>281619.33948999998</v>
      </c>
      <c r="E8" s="125">
        <v>279668.27357000002</v>
      </c>
      <c r="F8" s="125">
        <v>290567.72953000001</v>
      </c>
      <c r="G8" s="125">
        <v>308546.66649999999</v>
      </c>
      <c r="H8" s="125">
        <v>374442.51621999999</v>
      </c>
      <c r="I8" s="125">
        <v>376492.07559000002</v>
      </c>
      <c r="J8" s="125">
        <v>461028.18044000003</v>
      </c>
      <c r="K8" s="125">
        <v>455667.70198000001</v>
      </c>
      <c r="L8" s="46"/>
      <c r="N8" s="1"/>
      <c r="O8" s="246"/>
    </row>
    <row r="9" spans="1:15" ht="17.100000000000001" customHeight="1">
      <c r="A9" s="2271" t="s">
        <v>870</v>
      </c>
      <c r="B9" s="2300"/>
      <c r="C9" s="2300"/>
      <c r="D9" s="465" t="s">
        <v>345</v>
      </c>
      <c r="E9" s="562" t="s">
        <v>345</v>
      </c>
      <c r="F9" s="465" t="s">
        <v>345</v>
      </c>
      <c r="G9" s="465" t="s">
        <v>345</v>
      </c>
      <c r="H9" s="465" t="s">
        <v>345</v>
      </c>
      <c r="I9" s="465" t="s">
        <v>345</v>
      </c>
      <c r="J9" s="465">
        <v>11406.014744</v>
      </c>
      <c r="K9" s="465">
        <v>28530.971818999999</v>
      </c>
      <c r="L9" s="46"/>
      <c r="N9" s="1"/>
      <c r="O9" s="246"/>
    </row>
    <row r="10" spans="1:15" ht="17.100000000000001" customHeight="1">
      <c r="A10" s="2275" t="s">
        <v>38</v>
      </c>
      <c r="B10" s="2296"/>
      <c r="C10" s="2296"/>
      <c r="D10" s="72">
        <v>162435.40619000001</v>
      </c>
      <c r="E10" s="125">
        <v>137805.76728999999</v>
      </c>
      <c r="F10" s="125">
        <v>107586.3919</v>
      </c>
      <c r="G10" s="125">
        <v>85043.492058000003</v>
      </c>
      <c r="H10" s="125">
        <v>91944.941357000003</v>
      </c>
      <c r="I10" s="125">
        <v>93563.569115999999</v>
      </c>
      <c r="J10" s="125">
        <v>138632.28421000001</v>
      </c>
      <c r="K10" s="125">
        <v>159839.88769</v>
      </c>
      <c r="L10" s="35"/>
      <c r="N10" s="1"/>
      <c r="O10" s="115"/>
    </row>
    <row r="11" spans="1:15" ht="17.100000000000001" customHeight="1">
      <c r="A11" s="2271" t="s">
        <v>341</v>
      </c>
      <c r="B11" s="2300"/>
      <c r="C11" s="2300"/>
      <c r="D11" s="465">
        <v>34084.719014000002</v>
      </c>
      <c r="E11" s="562">
        <v>35082.580070000004</v>
      </c>
      <c r="F11" s="465">
        <v>32251.384513000001</v>
      </c>
      <c r="G11" s="465">
        <v>21545.312586</v>
      </c>
      <c r="H11" s="465">
        <v>31534.259179000001</v>
      </c>
      <c r="I11" s="465">
        <v>37430.928893999997</v>
      </c>
      <c r="J11" s="465">
        <v>52388.337137000002</v>
      </c>
      <c r="K11" s="465">
        <v>70831.242920000004</v>
      </c>
      <c r="L11" s="35"/>
      <c r="N11" s="1"/>
      <c r="O11" s="613"/>
    </row>
    <row r="12" spans="1:15" ht="17.100000000000001" customHeight="1">
      <c r="A12" s="2275" t="s">
        <v>547</v>
      </c>
      <c r="B12" s="2296"/>
      <c r="C12" s="2296"/>
      <c r="D12" s="72">
        <v>132575.82818000001</v>
      </c>
      <c r="E12" s="125">
        <v>109655.28101999999</v>
      </c>
      <c r="F12" s="125">
        <v>79923.674247000003</v>
      </c>
      <c r="G12" s="125">
        <v>67953.817452999996</v>
      </c>
      <c r="H12" s="125">
        <v>66308.134141999995</v>
      </c>
      <c r="I12" s="125">
        <v>64117.192370999997</v>
      </c>
      <c r="J12" s="125">
        <v>94928.805578</v>
      </c>
      <c r="K12" s="125">
        <v>102960.76991</v>
      </c>
      <c r="L12" s="35"/>
      <c r="N12" s="1"/>
      <c r="O12" s="614"/>
    </row>
    <row r="13" spans="1:15" ht="17.100000000000001" customHeight="1">
      <c r="A13" s="2271" t="s">
        <v>342</v>
      </c>
      <c r="B13" s="2300"/>
      <c r="C13" s="2300"/>
      <c r="D13" s="465">
        <v>10226.918761999999</v>
      </c>
      <c r="E13" s="562">
        <v>11286.899675000001</v>
      </c>
      <c r="F13" s="465">
        <v>16783.822553999998</v>
      </c>
      <c r="G13" s="465">
        <v>12751.449135999999</v>
      </c>
      <c r="H13" s="465">
        <v>17887.677824999999</v>
      </c>
      <c r="I13" s="465">
        <v>22846.642691000001</v>
      </c>
      <c r="J13" s="465">
        <v>21835.828636999999</v>
      </c>
      <c r="K13" s="465">
        <v>22497.659316000001</v>
      </c>
      <c r="L13" s="46"/>
    </row>
    <row r="14" spans="1:15" ht="17.100000000000001" customHeight="1">
      <c r="A14" s="2275" t="s">
        <v>343</v>
      </c>
      <c r="B14" s="2296"/>
      <c r="C14" s="2296"/>
      <c r="D14" s="72">
        <v>1788.9170842999999</v>
      </c>
      <c r="E14" s="125">
        <v>1035.6969932</v>
      </c>
      <c r="F14" s="125">
        <v>1084.3661187</v>
      </c>
      <c r="G14" s="125">
        <v>2209.9896607999999</v>
      </c>
      <c r="H14" s="125">
        <v>1440.5651284999999</v>
      </c>
      <c r="I14" s="125">
        <v>1757.7304208</v>
      </c>
      <c r="J14" s="125">
        <v>1786.6347599000001</v>
      </c>
      <c r="K14" s="125">
        <v>2406.0464009000002</v>
      </c>
      <c r="L14" s="46"/>
    </row>
    <row r="15" spans="1:15" ht="17.100000000000001" customHeight="1">
      <c r="A15" s="2271" t="s">
        <v>344</v>
      </c>
      <c r="B15" s="2300"/>
      <c r="C15" s="2300"/>
      <c r="D15" s="465" t="s">
        <v>345</v>
      </c>
      <c r="E15" s="562">
        <v>303.23833251999997</v>
      </c>
      <c r="F15" s="465">
        <v>269.74049941999999</v>
      </c>
      <c r="G15" s="465">
        <v>291.44466548000003</v>
      </c>
      <c r="H15" s="465">
        <v>344.16779035000002</v>
      </c>
      <c r="I15" s="465">
        <v>529.15403458000003</v>
      </c>
      <c r="J15" s="465">
        <v>915.38667172999999</v>
      </c>
      <c r="K15" s="465">
        <v>1549.7879531000001</v>
      </c>
      <c r="L15" s="47"/>
    </row>
    <row r="16" spans="1:15" ht="17.100000000000001" customHeight="1">
      <c r="A16" s="2275" t="s">
        <v>47</v>
      </c>
      <c r="B16" s="2296"/>
      <c r="C16" s="2296"/>
      <c r="D16" s="72">
        <v>2146</v>
      </c>
      <c r="E16" s="125">
        <v>2001.2336705</v>
      </c>
      <c r="F16" s="125">
        <v>4001.8893966999999</v>
      </c>
      <c r="G16" s="125">
        <v>3560.5837138000002</v>
      </c>
      <c r="H16" s="125">
        <v>3287.4034577000002</v>
      </c>
      <c r="I16" s="125">
        <v>4027.7373698000001</v>
      </c>
      <c r="J16" s="125">
        <v>3817.0633336999999</v>
      </c>
      <c r="K16" s="125">
        <v>4818.5391811</v>
      </c>
      <c r="L16" s="35"/>
    </row>
    <row r="17" spans="1:14" ht="17.100000000000001" customHeight="1">
      <c r="A17" s="2271" t="s">
        <v>346</v>
      </c>
      <c r="B17" s="2300"/>
      <c r="C17" s="2300"/>
      <c r="D17" s="465">
        <v>31342</v>
      </c>
      <c r="E17" s="562">
        <v>14825.494204000001</v>
      </c>
      <c r="F17" s="465">
        <v>21960.358774</v>
      </c>
      <c r="G17" s="465">
        <v>28173.496846999999</v>
      </c>
      <c r="H17" s="465">
        <v>37265.772124000003</v>
      </c>
      <c r="I17" s="465">
        <v>36719.362450000001</v>
      </c>
      <c r="J17" s="465">
        <v>53542.052283999998</v>
      </c>
      <c r="K17" s="465">
        <v>75537.815994999997</v>
      </c>
      <c r="L17" s="35"/>
    </row>
    <row r="18" spans="1:14" ht="17.100000000000001" customHeight="1">
      <c r="A18" s="2275" t="s">
        <v>347</v>
      </c>
      <c r="B18" s="2296"/>
      <c r="C18" s="2296"/>
      <c r="D18" s="72">
        <v>3153</v>
      </c>
      <c r="E18" s="125">
        <v>3194.3616772999999</v>
      </c>
      <c r="F18" s="125">
        <v>3900.0303116999999</v>
      </c>
      <c r="G18" s="125">
        <v>4899.1927437000004</v>
      </c>
      <c r="H18" s="125">
        <v>6192.9498096999996</v>
      </c>
      <c r="I18" s="125">
        <v>6619.7073102000004</v>
      </c>
      <c r="J18" s="125">
        <v>6107.2025314000002</v>
      </c>
      <c r="K18" s="125">
        <v>8043.1594255999998</v>
      </c>
      <c r="L18" s="35"/>
    </row>
    <row r="19" spans="1:14" ht="17.100000000000001" customHeight="1">
      <c r="A19" s="2271" t="s">
        <v>348</v>
      </c>
      <c r="B19" s="2300"/>
      <c r="C19" s="2300"/>
      <c r="D19" s="465">
        <v>9525</v>
      </c>
      <c r="E19" s="562">
        <v>5167.4400838000001</v>
      </c>
      <c r="F19" s="465">
        <v>5649.9621655000001</v>
      </c>
      <c r="G19" s="465">
        <v>7995.7810424999998</v>
      </c>
      <c r="H19" s="465">
        <v>7115.2397281000003</v>
      </c>
      <c r="I19" s="465">
        <v>6136.8575375999999</v>
      </c>
      <c r="J19" s="465">
        <v>11401.080857000001</v>
      </c>
      <c r="K19" s="465">
        <v>10032.235744</v>
      </c>
      <c r="L19" s="46"/>
    </row>
    <row r="20" spans="1:14" ht="30" customHeight="1">
      <c r="A20" s="2738" t="s">
        <v>873</v>
      </c>
      <c r="B20" s="2739"/>
      <c r="C20" s="2739"/>
      <c r="D20" s="717">
        <v>991640</v>
      </c>
      <c r="E20" s="717">
        <v>922018.27755</v>
      </c>
      <c r="F20" s="717">
        <v>958865.82966000005</v>
      </c>
      <c r="G20" s="717">
        <v>974851.96816000005</v>
      </c>
      <c r="H20" s="717">
        <v>994582.99155999999</v>
      </c>
      <c r="I20" s="717">
        <v>974392.43044999999</v>
      </c>
      <c r="J20" s="717">
        <v>1172276.2715</v>
      </c>
      <c r="K20" s="717">
        <v>1252499.8439</v>
      </c>
      <c r="L20" s="718"/>
      <c r="N20" s="32"/>
    </row>
    <row r="21" spans="1:14" ht="12.75" customHeight="1">
      <c r="A21" s="2740" t="s">
        <v>874</v>
      </c>
      <c r="B21" s="2741"/>
      <c r="C21" s="2741"/>
      <c r="D21" s="2741"/>
      <c r="E21" s="2741"/>
      <c r="F21" s="2741"/>
      <c r="G21" s="2741"/>
      <c r="H21" s="2741"/>
      <c r="I21" s="2741"/>
      <c r="J21" s="602"/>
      <c r="K21" s="604"/>
      <c r="L21" s="604"/>
    </row>
    <row r="22" spans="1:14" ht="24.95" customHeight="1">
      <c r="A22" s="2262" t="s">
        <v>505</v>
      </c>
      <c r="B22" s="2262"/>
      <c r="C22" s="2262" t="s">
        <v>871</v>
      </c>
      <c r="D22" s="2395"/>
      <c r="E22" s="2395"/>
      <c r="F22" s="2395"/>
      <c r="G22" s="2395"/>
      <c r="H22" s="2395"/>
      <c r="I22" s="2395"/>
      <c r="J22" s="2395"/>
      <c r="K22" s="2395"/>
      <c r="L22" s="596"/>
    </row>
  </sheetData>
  <mergeCells count="22">
    <mergeCell ref="A13:C13"/>
    <mergeCell ref="A1:L2"/>
    <mergeCell ref="A3:C4"/>
    <mergeCell ref="D3:K3"/>
    <mergeCell ref="A5:C5"/>
    <mergeCell ref="A6:C6"/>
    <mergeCell ref="A7:C7"/>
    <mergeCell ref="A8:C8"/>
    <mergeCell ref="A9:C9"/>
    <mergeCell ref="A10:C10"/>
    <mergeCell ref="A11:C11"/>
    <mergeCell ref="A12:C12"/>
    <mergeCell ref="A20:C20"/>
    <mergeCell ref="A21:I21"/>
    <mergeCell ref="A22:B22"/>
    <mergeCell ref="C22:K22"/>
    <mergeCell ref="A14:C14"/>
    <mergeCell ref="A15:C15"/>
    <mergeCell ref="A16:C16"/>
    <mergeCell ref="A17:C17"/>
    <mergeCell ref="A18:C18"/>
    <mergeCell ref="A19:C19"/>
  </mergeCells>
  <pageMargins left="0.75" right="0.75" top="1" bottom="1" header="0.5" footer="0.5"/>
  <pageSetup orientation="portrait" horizontalDpi="1200" verticalDpi="12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99FF"/>
  </sheetPr>
  <dimension ref="A1:R18"/>
  <sheetViews>
    <sheetView showGridLines="0" workbookViewId="0">
      <pane xSplit="3" ySplit="4" topLeftCell="D5" activePane="bottomRight" state="frozen"/>
      <selection pane="topRight" activeCell="D1" sqref="D1"/>
      <selection pane="bottomLeft" activeCell="A5" sqref="A5"/>
      <selection pane="bottomRight" sqref="A1:L2"/>
    </sheetView>
  </sheetViews>
  <sheetFormatPr defaultColWidth="9.140625" defaultRowHeight="12.75"/>
  <cols>
    <col min="1" max="1" width="4.5703125" style="350" customWidth="1"/>
    <col min="2" max="2" width="2.5703125" style="350" customWidth="1"/>
    <col min="3" max="3" width="29.28515625" style="350" customWidth="1"/>
    <col min="4" max="11" width="10.28515625" style="350" customWidth="1"/>
    <col min="12" max="12" width="10.5703125" style="350" hidden="1" customWidth="1"/>
    <col min="13" max="16384" width="9.140625" style="350"/>
  </cols>
  <sheetData>
    <row r="1" spans="1:18" ht="12.75" customHeight="1">
      <c r="A1" s="2746" t="s">
        <v>875</v>
      </c>
      <c r="B1" s="2747"/>
      <c r="C1" s="2747"/>
      <c r="D1" s="2747"/>
      <c r="E1" s="2747"/>
      <c r="F1" s="2747"/>
      <c r="G1" s="2747"/>
      <c r="H1" s="2747"/>
      <c r="I1" s="2747"/>
      <c r="J1" s="2747"/>
      <c r="K1" s="2747"/>
      <c r="L1" s="2747"/>
    </row>
    <row r="2" spans="1:18">
      <c r="A2" s="2405"/>
      <c r="B2" s="2405"/>
      <c r="C2" s="2405"/>
      <c r="D2" s="2405"/>
      <c r="E2" s="2405"/>
      <c r="F2" s="2405"/>
      <c r="G2" s="2405"/>
      <c r="H2" s="2405"/>
      <c r="I2" s="2405"/>
      <c r="J2" s="2405"/>
      <c r="K2" s="2405"/>
      <c r="L2" s="2405"/>
    </row>
    <row r="3" spans="1:18" ht="12.75" customHeight="1">
      <c r="A3" s="2390" t="s">
        <v>595</v>
      </c>
      <c r="B3" s="2434"/>
      <c r="C3" s="2434"/>
      <c r="D3" s="2419" t="s">
        <v>596</v>
      </c>
      <c r="E3" s="2641"/>
      <c r="F3" s="2641"/>
      <c r="G3" s="2641"/>
      <c r="H3" s="2641"/>
      <c r="I3" s="2641"/>
      <c r="J3" s="2420"/>
      <c r="K3" s="2420"/>
      <c r="L3" s="719"/>
    </row>
    <row r="4" spans="1:18" ht="13.5" customHeight="1">
      <c r="A4" s="2460"/>
      <c r="B4" s="2434"/>
      <c r="C4" s="2434"/>
      <c r="D4" s="601">
        <v>2004</v>
      </c>
      <c r="E4" s="601">
        <v>2005</v>
      </c>
      <c r="F4" s="601">
        <v>2006</v>
      </c>
      <c r="G4" s="601">
        <v>2007</v>
      </c>
      <c r="H4" s="601">
        <v>2008</v>
      </c>
      <c r="I4" s="601">
        <v>2009</v>
      </c>
      <c r="J4" s="588">
        <v>2010</v>
      </c>
      <c r="K4" s="588">
        <v>2011</v>
      </c>
      <c r="L4" s="74">
        <v>2009</v>
      </c>
      <c r="N4" s="246"/>
      <c r="O4" s="246"/>
      <c r="P4" s="246"/>
      <c r="Q4" s="246"/>
      <c r="R4" s="246"/>
    </row>
    <row r="5" spans="1:18" ht="20.100000000000001" customHeight="1">
      <c r="A5" s="2742" t="s">
        <v>597</v>
      </c>
      <c r="B5" s="2743"/>
      <c r="C5" s="2743"/>
      <c r="D5" s="720"/>
      <c r="E5" s="721"/>
      <c r="F5" s="720"/>
      <c r="G5" s="720"/>
      <c r="H5" s="720"/>
      <c r="I5" s="720"/>
      <c r="J5" s="720"/>
      <c r="K5" s="720"/>
      <c r="L5" s="722"/>
      <c r="N5" s="246"/>
      <c r="O5" s="246"/>
      <c r="P5" s="246"/>
      <c r="Q5" s="246"/>
      <c r="R5" s="246"/>
    </row>
    <row r="6" spans="1:18" ht="20.100000000000001" customHeight="1">
      <c r="A6" s="2271" t="s">
        <v>598</v>
      </c>
      <c r="B6" s="2300"/>
      <c r="C6" s="2300"/>
      <c r="D6" s="465">
        <v>336752.54778000002</v>
      </c>
      <c r="E6" s="562">
        <v>443979.98654000001</v>
      </c>
      <c r="F6" s="465">
        <v>485911.40399000002</v>
      </c>
      <c r="G6" s="465">
        <v>581809.29214999999</v>
      </c>
      <c r="H6" s="465">
        <v>663539.73635999998</v>
      </c>
      <c r="I6" s="465">
        <v>729607.09941000002</v>
      </c>
      <c r="J6" s="465">
        <v>778922.83557</v>
      </c>
      <c r="K6" s="465">
        <v>835274.95507999999</v>
      </c>
      <c r="L6" s="78">
        <v>835274.95507999999</v>
      </c>
      <c r="N6" s="246"/>
      <c r="O6" s="246"/>
      <c r="P6" s="246"/>
      <c r="Q6" s="246"/>
      <c r="R6" s="246"/>
    </row>
    <row r="7" spans="1:18" ht="19.5" customHeight="1">
      <c r="A7" s="2275" t="s">
        <v>599</v>
      </c>
      <c r="B7" s="2296"/>
      <c r="C7" s="2296"/>
      <c r="D7" s="72">
        <v>78900.516048000005</v>
      </c>
      <c r="E7" s="125">
        <v>100678.25927</v>
      </c>
      <c r="F7" s="125">
        <v>110778.94881</v>
      </c>
      <c r="G7" s="125">
        <v>111639.86584</v>
      </c>
      <c r="H7" s="125">
        <v>124287.91954</v>
      </c>
      <c r="I7" s="125">
        <v>157342.34716999999</v>
      </c>
      <c r="J7" s="125">
        <v>189797.51649000001</v>
      </c>
      <c r="K7" s="125">
        <v>190111.84542999999</v>
      </c>
      <c r="L7" s="78">
        <v>190111.84542999999</v>
      </c>
    </row>
    <row r="8" spans="1:18" ht="20.100000000000001" customHeight="1">
      <c r="A8" s="2271" t="s">
        <v>600</v>
      </c>
      <c r="B8" s="2300"/>
      <c r="C8" s="2300"/>
      <c r="D8" s="465">
        <v>88034.963587000006</v>
      </c>
      <c r="E8" s="562">
        <v>84861.015750999999</v>
      </c>
      <c r="F8" s="465">
        <v>100793.7429</v>
      </c>
      <c r="G8" s="465">
        <v>113552.70491</v>
      </c>
      <c r="H8" s="465">
        <v>121640.53495</v>
      </c>
      <c r="I8" s="465">
        <v>137740.78479999999</v>
      </c>
      <c r="J8" s="465">
        <v>141926.76790000001</v>
      </c>
      <c r="K8" s="465">
        <v>154170.83960000001</v>
      </c>
      <c r="L8" s="78">
        <v>154170.83960000001</v>
      </c>
    </row>
    <row r="9" spans="1:18" ht="20.100000000000001" customHeight="1">
      <c r="A9" s="2275" t="s">
        <v>601</v>
      </c>
      <c r="B9" s="2296"/>
      <c r="C9" s="2296"/>
      <c r="D9" s="72">
        <v>31759.415119000001</v>
      </c>
      <c r="E9" s="125">
        <v>38691.367333000002</v>
      </c>
      <c r="F9" s="125">
        <v>42973.143021000004</v>
      </c>
      <c r="G9" s="125">
        <v>48331.979010000003</v>
      </c>
      <c r="H9" s="125">
        <v>61188.667069000003</v>
      </c>
      <c r="I9" s="125">
        <v>54023.896565000003</v>
      </c>
      <c r="J9" s="125">
        <v>61755.497466000001</v>
      </c>
      <c r="K9" s="125">
        <v>65314.371185000004</v>
      </c>
      <c r="L9" s="78">
        <v>65314.371185000004</v>
      </c>
    </row>
    <row r="10" spans="1:18" ht="20.100000000000001" customHeight="1">
      <c r="A10" s="2742" t="s">
        <v>602</v>
      </c>
      <c r="B10" s="2743"/>
      <c r="C10" s="2743"/>
      <c r="D10" s="723"/>
      <c r="E10" s="724"/>
      <c r="F10" s="723"/>
      <c r="G10" s="723"/>
      <c r="H10" s="723"/>
      <c r="I10" s="723"/>
      <c r="J10" s="723"/>
      <c r="K10" s="723"/>
      <c r="L10" s="725"/>
    </row>
    <row r="11" spans="1:18" ht="20.100000000000001" customHeight="1">
      <c r="A11" s="2271" t="s">
        <v>598</v>
      </c>
      <c r="B11" s="2300"/>
      <c r="C11" s="2300"/>
      <c r="D11" s="465">
        <v>115.00903504</v>
      </c>
      <c r="E11" s="562">
        <v>150.23859507</v>
      </c>
      <c r="F11" s="465">
        <v>162.84990526000001</v>
      </c>
      <c r="G11" s="465">
        <v>193.14376419999999</v>
      </c>
      <c r="H11" s="465">
        <v>218.20220409999999</v>
      </c>
      <c r="I11" s="465">
        <v>237.83403296</v>
      </c>
      <c r="J11" s="465">
        <v>251.80948634000001</v>
      </c>
      <c r="K11" s="465">
        <v>268.06695216000003</v>
      </c>
      <c r="L11" s="79">
        <v>268.06695216000003</v>
      </c>
    </row>
    <row r="12" spans="1:18" ht="20.100000000000001" customHeight="1">
      <c r="A12" s="2275" t="s">
        <v>599</v>
      </c>
      <c r="B12" s="2296"/>
      <c r="C12" s="2296"/>
      <c r="D12" s="72">
        <v>26.946409981999999</v>
      </c>
      <c r="E12" s="125">
        <v>34.068563191999999</v>
      </c>
      <c r="F12" s="125">
        <v>37.126811945999997</v>
      </c>
      <c r="G12" s="125">
        <v>37.061188631999997</v>
      </c>
      <c r="H12" s="125">
        <v>40.871550718000002</v>
      </c>
      <c r="I12" s="125">
        <v>51.289748979999999</v>
      </c>
      <c r="J12" s="125">
        <v>61.357573502999998</v>
      </c>
      <c r="K12" s="125">
        <v>61.013086367</v>
      </c>
      <c r="L12" s="79">
        <v>61.013086367</v>
      </c>
    </row>
    <row r="13" spans="1:18" ht="20.100000000000001" customHeight="1">
      <c r="A13" s="2271" t="s">
        <v>600</v>
      </c>
      <c r="B13" s="2300"/>
      <c r="C13" s="2300"/>
      <c r="D13" s="465">
        <v>30.066041901999998</v>
      </c>
      <c r="E13" s="562">
        <v>28.716158767</v>
      </c>
      <c r="F13" s="465">
        <v>33.780338036000003</v>
      </c>
      <c r="G13" s="465">
        <v>37.696195572000001</v>
      </c>
      <c r="H13" s="465">
        <v>40.000969617999999</v>
      </c>
      <c r="I13" s="465">
        <v>44.900120049999998</v>
      </c>
      <c r="J13" s="465">
        <v>45.881960177000003</v>
      </c>
      <c r="K13" s="465">
        <v>49.478446386000002</v>
      </c>
      <c r="L13" s="79">
        <v>49.478446386000002</v>
      </c>
    </row>
    <row r="14" spans="1:18" ht="20.100000000000001" customHeight="1">
      <c r="A14" s="2275" t="s">
        <v>601</v>
      </c>
      <c r="B14" s="2296"/>
      <c r="C14" s="2296"/>
      <c r="D14" s="72">
        <v>10.846598520000001</v>
      </c>
      <c r="E14" s="125">
        <v>13.092789868000001</v>
      </c>
      <c r="F14" s="125">
        <v>14.402156879</v>
      </c>
      <c r="G14" s="125">
        <v>16.04481139</v>
      </c>
      <c r="H14" s="125">
        <v>20.121631440000002</v>
      </c>
      <c r="I14" s="125">
        <v>17.610466245000001</v>
      </c>
      <c r="J14" s="125">
        <v>19.964262679000001</v>
      </c>
      <c r="K14" s="125">
        <v>20.961510109999999</v>
      </c>
      <c r="L14" s="79">
        <v>20.961510109999999</v>
      </c>
    </row>
    <row r="15" spans="1:18" ht="30" customHeight="1">
      <c r="A15" s="2448" t="s">
        <v>603</v>
      </c>
      <c r="B15" s="2453"/>
      <c r="C15" s="2453"/>
      <c r="D15" s="726">
        <v>535447.44253999996</v>
      </c>
      <c r="E15" s="726">
        <v>668210.62890000001</v>
      </c>
      <c r="F15" s="726">
        <v>740457.23872999998</v>
      </c>
      <c r="G15" s="726">
        <v>855333.84192000004</v>
      </c>
      <c r="H15" s="726">
        <v>970656.85791999998</v>
      </c>
      <c r="I15" s="726">
        <v>1078714.1279</v>
      </c>
      <c r="J15" s="726">
        <v>1172402.6174000001</v>
      </c>
      <c r="K15" s="726">
        <v>1244872.0112999999</v>
      </c>
      <c r="L15" s="725"/>
    </row>
    <row r="16" spans="1:18" ht="30" customHeight="1">
      <c r="A16" s="2744" t="s">
        <v>604</v>
      </c>
      <c r="B16" s="2745"/>
      <c r="C16" s="2745"/>
      <c r="D16" s="727">
        <v>1095265.3573</v>
      </c>
      <c r="E16" s="727">
        <v>1309152.2101</v>
      </c>
      <c r="F16" s="727">
        <v>1467233.0893000001</v>
      </c>
      <c r="G16" s="727">
        <v>1653696.1810999999</v>
      </c>
      <c r="H16" s="727">
        <v>1933837.9807</v>
      </c>
      <c r="I16" s="727">
        <v>2156644.7675999999</v>
      </c>
      <c r="J16" s="727">
        <v>2341678.8627999998</v>
      </c>
      <c r="K16" s="727">
        <v>2470356.5460999999</v>
      </c>
      <c r="L16" s="728">
        <v>2470356.5460999999</v>
      </c>
    </row>
    <row r="17" spans="1:12" ht="24.95" customHeight="1">
      <c r="A17" s="2262" t="s">
        <v>505</v>
      </c>
      <c r="B17" s="2262"/>
      <c r="C17" s="2262" t="s">
        <v>871</v>
      </c>
      <c r="D17" s="2395"/>
      <c r="E17" s="2395"/>
      <c r="F17" s="2395"/>
      <c r="G17" s="2395"/>
      <c r="H17" s="2395"/>
      <c r="I17" s="2395"/>
      <c r="J17" s="2395"/>
      <c r="K17" s="2395"/>
      <c r="L17" s="596"/>
    </row>
    <row r="18" spans="1:12" ht="12.75" customHeight="1">
      <c r="C18" s="2262"/>
      <c r="D18" s="2395"/>
      <c r="E18" s="2395"/>
      <c r="F18" s="2395"/>
      <c r="G18" s="2395"/>
      <c r="H18" s="2395"/>
      <c r="I18" s="2395"/>
      <c r="J18" s="2395"/>
      <c r="K18" s="2395"/>
      <c r="L18" s="596"/>
    </row>
  </sheetData>
  <mergeCells count="18">
    <mergeCell ref="A7:C7"/>
    <mergeCell ref="A1:L2"/>
    <mergeCell ref="A3:C4"/>
    <mergeCell ref="D3:K3"/>
    <mergeCell ref="A5:C5"/>
    <mergeCell ref="A6:C6"/>
    <mergeCell ref="C18:K18"/>
    <mergeCell ref="A8:C8"/>
    <mergeCell ref="A9:C9"/>
    <mergeCell ref="A10:C10"/>
    <mergeCell ref="A11:C11"/>
    <mergeCell ref="A12:C12"/>
    <mergeCell ref="A13:C13"/>
    <mergeCell ref="A14:C14"/>
    <mergeCell ref="A15:C15"/>
    <mergeCell ref="A16:C16"/>
    <mergeCell ref="A17:B17"/>
    <mergeCell ref="C17:K17"/>
  </mergeCells>
  <pageMargins left="0.75" right="0.75" top="1" bottom="1" header="0.5" footer="0.5"/>
  <pageSetup orientation="portrait" horizontalDpi="1200" verticalDpi="12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663300"/>
    <pageSetUpPr fitToPage="1"/>
  </sheetPr>
  <dimension ref="A1:L14"/>
  <sheetViews>
    <sheetView showGridLines="0" workbookViewId="0">
      <selection sqref="A1:H2"/>
    </sheetView>
  </sheetViews>
  <sheetFormatPr defaultColWidth="9.140625" defaultRowHeight="12.75"/>
  <cols>
    <col min="1" max="1" width="9.5703125" style="350" customWidth="1"/>
    <col min="2" max="7" width="14.7109375" style="350" customWidth="1"/>
    <col min="8" max="8" width="13.42578125" style="350" customWidth="1"/>
    <col min="9" max="16384" width="9.140625" style="350"/>
  </cols>
  <sheetData>
    <row r="1" spans="1:12" ht="12.75" customHeight="1">
      <c r="A1" s="2458" t="s">
        <v>1391</v>
      </c>
      <c r="B1" s="2458"/>
      <c r="C1" s="2458"/>
      <c r="D1" s="2458"/>
      <c r="E1" s="2458"/>
      <c r="F1" s="2458"/>
      <c r="G1" s="2458"/>
      <c r="H1" s="2458"/>
    </row>
    <row r="2" spans="1:12">
      <c r="A2" s="2413"/>
      <c r="B2" s="2413"/>
      <c r="C2" s="2413"/>
      <c r="D2" s="2413"/>
      <c r="E2" s="2413"/>
      <c r="F2" s="2413"/>
      <c r="G2" s="2413"/>
      <c r="H2" s="2413"/>
    </row>
    <row r="3" spans="1:12" ht="12.75" customHeight="1">
      <c r="A3" s="2748" t="s">
        <v>32</v>
      </c>
      <c r="B3" s="2422" t="s">
        <v>792</v>
      </c>
      <c r="C3" s="2419" t="s">
        <v>519</v>
      </c>
      <c r="D3" s="2420"/>
      <c r="E3" s="2420"/>
      <c r="F3" s="2420"/>
      <c r="G3" s="2419" t="s">
        <v>1392</v>
      </c>
    </row>
    <row r="4" spans="1:12" ht="39" customHeight="1">
      <c r="A4" s="2749"/>
      <c r="B4" s="2423"/>
      <c r="C4" s="1371" t="s">
        <v>521</v>
      </c>
      <c r="D4" s="1381" t="s">
        <v>256</v>
      </c>
      <c r="E4" s="1371" t="s">
        <v>523</v>
      </c>
      <c r="F4" s="1381" t="s">
        <v>1102</v>
      </c>
      <c r="G4" s="2419"/>
    </row>
    <row r="5" spans="1:12" ht="12.95" customHeight="1">
      <c r="A5" s="1372">
        <v>2006</v>
      </c>
      <c r="B5" s="1490">
        <v>47000</v>
      </c>
      <c r="C5" s="373"/>
      <c r="D5" s="370"/>
      <c r="E5" s="370"/>
      <c r="F5" s="370"/>
      <c r="G5" s="374"/>
      <c r="H5" s="116"/>
    </row>
    <row r="6" spans="1:12" ht="12.95" customHeight="1">
      <c r="A6" s="1370">
        <v>2007</v>
      </c>
      <c r="B6" s="372">
        <v>48300</v>
      </c>
      <c r="C6" s="375"/>
      <c r="D6" s="376"/>
      <c r="E6" s="376"/>
      <c r="F6" s="376"/>
      <c r="G6" s="375"/>
      <c r="H6" s="116"/>
    </row>
    <row r="7" spans="1:12" ht="12.95" customHeight="1">
      <c r="A7" s="1372">
        <v>2008</v>
      </c>
      <c r="B7" s="1490">
        <v>47200</v>
      </c>
      <c r="C7" s="373"/>
      <c r="D7" s="370"/>
      <c r="E7" s="370"/>
      <c r="F7" s="370"/>
      <c r="G7" s="373"/>
      <c r="H7" s="116"/>
    </row>
    <row r="8" spans="1:12" ht="12.95" customHeight="1">
      <c r="A8" s="1370">
        <v>2009</v>
      </c>
      <c r="B8" s="372">
        <v>45300</v>
      </c>
      <c r="C8" s="375"/>
      <c r="D8" s="376"/>
      <c r="E8" s="376"/>
      <c r="F8" s="376"/>
      <c r="G8" s="375"/>
      <c r="H8" s="116"/>
    </row>
    <row r="9" spans="1:12" ht="12.95" customHeight="1">
      <c r="A9" s="1372">
        <v>2010</v>
      </c>
      <c r="B9" s="1490">
        <v>43200</v>
      </c>
      <c r="C9" s="373"/>
      <c r="D9" s="370"/>
      <c r="E9" s="370"/>
      <c r="F9" s="370"/>
      <c r="G9" s="373"/>
      <c r="H9" s="116"/>
    </row>
    <row r="10" spans="1:12" ht="12.95" customHeight="1">
      <c r="A10" s="1370">
        <v>2011</v>
      </c>
      <c r="B10" s="372">
        <v>41900</v>
      </c>
      <c r="C10" s="375"/>
      <c r="D10" s="376"/>
      <c r="E10" s="376"/>
      <c r="F10" s="376"/>
      <c r="G10" s="375"/>
      <c r="H10" s="116"/>
    </row>
    <row r="11" spans="1:12" ht="12.95" customHeight="1">
      <c r="A11" s="1372">
        <v>2012</v>
      </c>
      <c r="B11" s="1490">
        <v>40600</v>
      </c>
      <c r="C11" s="373"/>
      <c r="D11" s="370"/>
      <c r="E11" s="370"/>
      <c r="F11" s="370"/>
      <c r="G11" s="373"/>
      <c r="H11" s="116"/>
    </row>
    <row r="12" spans="1:12" ht="12.95" customHeight="1">
      <c r="A12" s="1491">
        <v>2013</v>
      </c>
      <c r="B12" s="377">
        <v>39000</v>
      </c>
      <c r="C12" s="1492">
        <v>26500</v>
      </c>
      <c r="D12" s="1493">
        <v>1900</v>
      </c>
      <c r="E12" s="1493">
        <v>1200</v>
      </c>
      <c r="F12" s="1493">
        <v>9500</v>
      </c>
      <c r="G12" s="1494">
        <f>(D12+E12)/B12</f>
        <v>7.9487179487179482E-2</v>
      </c>
      <c r="H12" s="116"/>
    </row>
    <row r="13" spans="1:12" ht="12" customHeight="1">
      <c r="A13" s="2500" t="s">
        <v>1394</v>
      </c>
      <c r="B13" s="2750"/>
      <c r="C13" s="2750"/>
      <c r="D13" s="2750"/>
      <c r="E13" s="2750"/>
      <c r="F13" s="2750"/>
      <c r="G13" s="2750"/>
      <c r="H13" s="1379"/>
    </row>
    <row r="14" spans="1:12" s="1388" customFormat="1" ht="24.95" customHeight="1">
      <c r="A14" s="378" t="s">
        <v>1088</v>
      </c>
      <c r="B14" s="2262" t="s">
        <v>1393</v>
      </c>
      <c r="C14" s="2395"/>
      <c r="D14" s="2395"/>
      <c r="E14" s="2395"/>
      <c r="F14" s="2395"/>
      <c r="G14" s="2395"/>
      <c r="H14" s="1373"/>
      <c r="I14" s="350"/>
      <c r="J14" s="350"/>
      <c r="K14" s="350"/>
      <c r="L14" s="350"/>
    </row>
  </sheetData>
  <mergeCells count="7">
    <mergeCell ref="B14:G14"/>
    <mergeCell ref="A1:H2"/>
    <mergeCell ref="A3:A4"/>
    <mergeCell ref="B3:B4"/>
    <mergeCell ref="C3:F3"/>
    <mergeCell ref="G3:G4"/>
    <mergeCell ref="A13:G13"/>
  </mergeCells>
  <pageMargins left="0.75" right="0.75" top="1" bottom="1" header="0.5" footer="0.5"/>
  <pageSetup orientation="landscape" horizontalDpi="1200" verticalDpi="12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663300"/>
    <pageSetUpPr fitToPage="1"/>
  </sheetPr>
  <dimension ref="A1:P33"/>
  <sheetViews>
    <sheetView showGridLines="0" zoomScaleNormal="100" workbookViewId="0">
      <selection sqref="A1:M2"/>
    </sheetView>
  </sheetViews>
  <sheetFormatPr defaultColWidth="9.140625" defaultRowHeight="12.75"/>
  <cols>
    <col min="1" max="1" width="4.5703125" style="350" customWidth="1"/>
    <col min="2" max="2" width="2.5703125" style="350" customWidth="1"/>
    <col min="3" max="3" width="3.42578125" style="350" customWidth="1"/>
    <col min="4" max="5" width="10.42578125" style="350" customWidth="1"/>
    <col min="6" max="11" width="10.28515625" style="350" customWidth="1"/>
    <col min="12" max="12" width="10.42578125" style="350" customWidth="1"/>
    <col min="13" max="13" width="10.5703125" style="350" customWidth="1"/>
    <col min="14" max="16384" width="9.140625" style="350"/>
  </cols>
  <sheetData>
    <row r="1" spans="1:16" ht="12.75" customHeight="1">
      <c r="A1" s="2557" t="s">
        <v>1951</v>
      </c>
      <c r="B1" s="2557"/>
      <c r="C1" s="2557"/>
      <c r="D1" s="2557"/>
      <c r="E1" s="2557"/>
      <c r="F1" s="2557"/>
      <c r="G1" s="2557"/>
      <c r="H1" s="2557"/>
      <c r="I1" s="2557"/>
      <c r="J1" s="2557"/>
      <c r="K1" s="2557"/>
      <c r="L1" s="2557"/>
      <c r="M1" s="2557"/>
    </row>
    <row r="2" spans="1:16">
      <c r="A2" s="2751"/>
      <c r="B2" s="2751"/>
      <c r="C2" s="2751"/>
      <c r="D2" s="2751"/>
      <c r="E2" s="2751"/>
      <c r="F2" s="2751"/>
      <c r="G2" s="2751"/>
      <c r="H2" s="2751"/>
      <c r="I2" s="2751"/>
      <c r="J2" s="2751"/>
      <c r="K2" s="2751"/>
      <c r="L2" s="2751"/>
      <c r="M2" s="2751"/>
    </row>
    <row r="3" spans="1:16" ht="12.75" customHeight="1">
      <c r="A3" s="2469" t="s">
        <v>32</v>
      </c>
      <c r="B3" s="2470"/>
      <c r="C3" s="2470"/>
      <c r="D3" s="2279" t="s">
        <v>519</v>
      </c>
      <c r="E3" s="2279"/>
      <c r="F3" s="2279"/>
      <c r="G3" s="2279"/>
      <c r="H3" s="2279"/>
      <c r="I3" s="2279"/>
      <c r="J3" s="2279"/>
      <c r="K3" s="2279"/>
      <c r="L3" s="2279" t="s">
        <v>520</v>
      </c>
      <c r="M3" s="2419" t="s">
        <v>827</v>
      </c>
    </row>
    <row r="4" spans="1:16" ht="39" customHeight="1">
      <c r="A4" s="2471"/>
      <c r="B4" s="2470"/>
      <c r="C4" s="2470"/>
      <c r="D4" s="2279" t="s">
        <v>521</v>
      </c>
      <c r="E4" s="2419" t="s">
        <v>256</v>
      </c>
      <c r="F4" s="2421"/>
      <c r="G4" s="2279" t="s">
        <v>523</v>
      </c>
      <c r="H4" s="2419" t="s">
        <v>1102</v>
      </c>
      <c r="I4" s="2421"/>
      <c r="J4" s="2419" t="s">
        <v>733</v>
      </c>
      <c r="K4" s="2421"/>
      <c r="L4" s="2279"/>
      <c r="M4" s="2419"/>
    </row>
    <row r="5" spans="1:16">
      <c r="A5" s="2471"/>
      <c r="B5" s="2470"/>
      <c r="C5" s="2470"/>
      <c r="D5" s="2279"/>
      <c r="E5" s="1371" t="s">
        <v>1100</v>
      </c>
      <c r="F5" s="1371" t="s">
        <v>1101</v>
      </c>
      <c r="G5" s="2279"/>
      <c r="H5" s="1371" t="s">
        <v>1100</v>
      </c>
      <c r="I5" s="1371" t="s">
        <v>1101</v>
      </c>
      <c r="J5" s="1371" t="s">
        <v>1100</v>
      </c>
      <c r="K5" s="1371" t="s">
        <v>1101</v>
      </c>
      <c r="L5" s="2279"/>
      <c r="M5" s="2419"/>
      <c r="N5" s="246"/>
      <c r="O5" s="246"/>
      <c r="P5" s="246"/>
    </row>
    <row r="6" spans="1:16" ht="12.95" customHeight="1">
      <c r="A6" s="2742" t="s">
        <v>1103</v>
      </c>
      <c r="B6" s="2743"/>
      <c r="C6" s="2743"/>
      <c r="D6" s="2743"/>
      <c r="E6" s="2743"/>
      <c r="F6" s="2743"/>
      <c r="G6" s="2743"/>
      <c r="H6" s="2743"/>
      <c r="I6" s="2743"/>
      <c r="J6" s="2743"/>
      <c r="K6" s="2743"/>
      <c r="L6" s="2743"/>
      <c r="M6" s="2743"/>
    </row>
    <row r="7" spans="1:16" ht="12.95" customHeight="1">
      <c r="A7" s="2271">
        <v>2008</v>
      </c>
      <c r="B7" s="2300"/>
      <c r="C7" s="2301"/>
      <c r="D7" s="1495">
        <v>27315</v>
      </c>
      <c r="E7" s="1495">
        <v>2993</v>
      </c>
      <c r="F7" s="1495">
        <v>2003</v>
      </c>
      <c r="G7" s="1495">
        <v>1720</v>
      </c>
      <c r="H7" s="1495">
        <v>5073</v>
      </c>
      <c r="I7" s="1495">
        <v>9860</v>
      </c>
      <c r="J7" s="1496">
        <v>53</v>
      </c>
      <c r="K7" s="1497">
        <v>45</v>
      </c>
      <c r="L7" s="1498">
        <f>SUM(D7:K7)</f>
        <v>49062</v>
      </c>
      <c r="M7" s="1495">
        <f t="shared" ref="M7:M14" si="0">E7+F7+G7</f>
        <v>6716</v>
      </c>
      <c r="N7" s="1375"/>
      <c r="O7" s="1375"/>
    </row>
    <row r="8" spans="1:16">
      <c r="A8" s="2275">
        <v>2009</v>
      </c>
      <c r="B8" s="2296"/>
      <c r="C8" s="2297"/>
      <c r="D8" s="81">
        <v>27394</v>
      </c>
      <c r="E8" s="81">
        <v>2501</v>
      </c>
      <c r="F8" s="81">
        <v>1687</v>
      </c>
      <c r="G8" s="81">
        <v>1611</v>
      </c>
      <c r="H8" s="81">
        <v>4501</v>
      </c>
      <c r="I8" s="81">
        <v>8943</v>
      </c>
      <c r="J8" s="138">
        <v>56</v>
      </c>
      <c r="K8" s="1499">
        <v>56</v>
      </c>
      <c r="L8" s="1500">
        <f>SUM(D8:K8)</f>
        <v>46749</v>
      </c>
      <c r="M8" s="81">
        <f>E8+F8+G8</f>
        <v>5799</v>
      </c>
    </row>
    <row r="9" spans="1:16" ht="12.95" customHeight="1">
      <c r="A9" s="2271">
        <v>2010</v>
      </c>
      <c r="B9" s="2300"/>
      <c r="C9" s="2301"/>
      <c r="D9" s="1495">
        <v>27031</v>
      </c>
      <c r="E9" s="1495">
        <v>2115</v>
      </c>
      <c r="F9" s="1495">
        <v>1455</v>
      </c>
      <c r="G9" s="1495">
        <v>1562</v>
      </c>
      <c r="H9" s="1495">
        <v>4111</v>
      </c>
      <c r="I9" s="1495">
        <v>8430</v>
      </c>
      <c r="J9" s="1496">
        <v>52</v>
      </c>
      <c r="K9" s="1497">
        <v>36</v>
      </c>
      <c r="L9" s="1498">
        <f>SUM(D9:K9)</f>
        <v>44792</v>
      </c>
      <c r="M9" s="1495">
        <f t="shared" si="0"/>
        <v>5132</v>
      </c>
    </row>
    <row r="10" spans="1:16">
      <c r="A10" s="2275">
        <v>2011</v>
      </c>
      <c r="B10" s="2296"/>
      <c r="C10" s="2297"/>
      <c r="D10" s="81">
        <v>26052</v>
      </c>
      <c r="E10" s="81">
        <v>1666</v>
      </c>
      <c r="F10" s="81">
        <v>1262</v>
      </c>
      <c r="G10" s="81">
        <v>1455</v>
      </c>
      <c r="H10" s="81">
        <v>3745</v>
      </c>
      <c r="I10" s="81">
        <v>7517</v>
      </c>
      <c r="J10" s="138">
        <v>46</v>
      </c>
      <c r="K10" s="1499">
        <v>43</v>
      </c>
      <c r="L10" s="1500">
        <v>41786</v>
      </c>
      <c r="M10" s="81">
        <f t="shared" si="0"/>
        <v>4383</v>
      </c>
    </row>
    <row r="11" spans="1:16" ht="12.95" customHeight="1">
      <c r="A11" s="2271">
        <v>2012</v>
      </c>
      <c r="B11" s="2300"/>
      <c r="C11" s="2301"/>
      <c r="D11" s="1495">
        <v>26254</v>
      </c>
      <c r="E11" s="1495">
        <v>1489</v>
      </c>
      <c r="F11" s="1495">
        <v>1147</v>
      </c>
      <c r="G11" s="1495">
        <v>1407</v>
      </c>
      <c r="H11" s="1495">
        <v>3461</v>
      </c>
      <c r="I11" s="1495">
        <v>7071</v>
      </c>
      <c r="J11" s="1496">
        <v>59</v>
      </c>
      <c r="K11" s="1497">
        <v>40</v>
      </c>
      <c r="L11" s="1498">
        <v>40928</v>
      </c>
      <c r="M11" s="1495">
        <f t="shared" si="0"/>
        <v>4043</v>
      </c>
    </row>
    <row r="12" spans="1:16" ht="12.95" customHeight="1">
      <c r="A12" s="2275">
        <v>2013</v>
      </c>
      <c r="B12" s="2296"/>
      <c r="C12" s="2297"/>
      <c r="D12" s="81">
        <v>25467</v>
      </c>
      <c r="E12" s="81">
        <v>1334</v>
      </c>
      <c r="F12" s="81">
        <v>999</v>
      </c>
      <c r="G12" s="81">
        <v>1432</v>
      </c>
      <c r="H12" s="81">
        <v>3350</v>
      </c>
      <c r="I12" s="81">
        <v>6562</v>
      </c>
      <c r="J12" s="138">
        <v>42</v>
      </c>
      <c r="K12" s="1499">
        <v>45</v>
      </c>
      <c r="L12" s="1500">
        <v>39414</v>
      </c>
      <c r="M12" s="81">
        <f t="shared" si="0"/>
        <v>3765</v>
      </c>
    </row>
    <row r="13" spans="1:16" ht="12.95" customHeight="1">
      <c r="A13" s="2271">
        <v>2014</v>
      </c>
      <c r="B13" s="2300"/>
      <c r="C13" s="2301"/>
      <c r="D13" s="1495">
        <v>26428</v>
      </c>
      <c r="E13" s="1495">
        <v>1255</v>
      </c>
      <c r="F13" s="1495">
        <v>955</v>
      </c>
      <c r="G13" s="1495">
        <v>1395</v>
      </c>
      <c r="H13" s="1495">
        <v>3271</v>
      </c>
      <c r="I13" s="1495">
        <v>6582</v>
      </c>
      <c r="J13" s="1496">
        <v>34</v>
      </c>
      <c r="K13" s="1497">
        <v>32</v>
      </c>
      <c r="L13" s="1498">
        <v>40144</v>
      </c>
      <c r="M13" s="1495">
        <f t="shared" si="0"/>
        <v>3605</v>
      </c>
    </row>
    <row r="14" spans="1:16" ht="12.95" customHeight="1">
      <c r="A14" s="2275">
        <v>2015</v>
      </c>
      <c r="B14" s="2296"/>
      <c r="C14" s="2297"/>
      <c r="D14" s="81">
        <v>26387</v>
      </c>
      <c r="E14" s="81">
        <v>1304</v>
      </c>
      <c r="F14" s="81">
        <v>1025</v>
      </c>
      <c r="G14" s="81">
        <v>1432</v>
      </c>
      <c r="H14" s="81">
        <v>3248</v>
      </c>
      <c r="I14" s="81">
        <v>6336</v>
      </c>
      <c r="J14" s="138">
        <v>37</v>
      </c>
      <c r="K14" s="1499">
        <v>29</v>
      </c>
      <c r="L14" s="1500">
        <v>39939</v>
      </c>
      <c r="M14" s="81">
        <f t="shared" si="0"/>
        <v>3761</v>
      </c>
    </row>
    <row r="15" spans="1:16" ht="12.95" customHeight="1">
      <c r="A15" s="2271">
        <v>2016</v>
      </c>
      <c r="B15" s="2300"/>
      <c r="C15" s="2301"/>
      <c r="D15" s="1495">
        <v>26090</v>
      </c>
      <c r="E15" s="1495">
        <v>1204</v>
      </c>
      <c r="F15" s="1495">
        <v>988</v>
      </c>
      <c r="G15" s="1495">
        <v>1409</v>
      </c>
      <c r="H15" s="1495">
        <v>3293</v>
      </c>
      <c r="I15" s="1495">
        <v>6465</v>
      </c>
      <c r="J15" s="1496">
        <v>27</v>
      </c>
      <c r="K15" s="1497">
        <v>43</v>
      </c>
      <c r="L15" s="1498">
        <v>39647</v>
      </c>
      <c r="M15" s="1495">
        <f>E15+F15+G15</f>
        <v>3601</v>
      </c>
    </row>
    <row r="16" spans="1:16" ht="12.95" customHeight="1">
      <c r="A16" s="2275">
        <v>2017</v>
      </c>
      <c r="B16" s="2296"/>
      <c r="C16" s="2297"/>
      <c r="D16" s="81">
        <v>25404</v>
      </c>
      <c r="E16" s="81">
        <v>1308</v>
      </c>
      <c r="F16" s="81">
        <v>1035</v>
      </c>
      <c r="G16" s="81">
        <v>1347</v>
      </c>
      <c r="H16" s="81">
        <v>2850</v>
      </c>
      <c r="I16" s="81">
        <v>6206</v>
      </c>
      <c r="J16" s="138">
        <v>33</v>
      </c>
      <c r="K16" s="1499">
        <v>43</v>
      </c>
      <c r="L16" s="1500">
        <v>39329</v>
      </c>
      <c r="M16" s="81">
        <f>E16+F16+G16</f>
        <v>3690</v>
      </c>
    </row>
    <row r="17" spans="1:13" ht="12.95" customHeight="1">
      <c r="A17" s="2271">
        <v>2018</v>
      </c>
      <c r="B17" s="2300"/>
      <c r="C17" s="2301"/>
      <c r="D17" s="1495">
        <v>24650</v>
      </c>
      <c r="E17" s="1495">
        <v>1430</v>
      </c>
      <c r="F17" s="1495">
        <v>1048</v>
      </c>
      <c r="G17" s="1495">
        <v>1305</v>
      </c>
      <c r="H17" s="1495">
        <v>2727</v>
      </c>
      <c r="I17" s="1495">
        <v>6051</v>
      </c>
      <c r="J17" s="1496">
        <v>35</v>
      </c>
      <c r="K17" s="1497">
        <v>41</v>
      </c>
      <c r="L17" s="1498">
        <v>37377</v>
      </c>
      <c r="M17" s="1495">
        <f>E17+F17+G17</f>
        <v>3783</v>
      </c>
    </row>
    <row r="18" spans="1:13" ht="12.95" customHeight="1">
      <c r="A18" s="2742" t="s">
        <v>1130</v>
      </c>
      <c r="B18" s="2743"/>
      <c r="C18" s="2743"/>
      <c r="D18" s="2743"/>
      <c r="E18" s="2743"/>
      <c r="F18" s="2743"/>
      <c r="G18" s="2743"/>
      <c r="H18" s="2743"/>
      <c r="I18" s="2743"/>
      <c r="J18" s="2743"/>
      <c r="K18" s="2743"/>
      <c r="L18" s="2743"/>
      <c r="M18" s="2743"/>
    </row>
    <row r="19" spans="1:13" ht="12.75" customHeight="1">
      <c r="A19" s="2271">
        <v>2008</v>
      </c>
      <c r="B19" s="2271"/>
      <c r="C19" s="2287"/>
      <c r="D19" s="1501">
        <v>0.55674452733276258</v>
      </c>
      <c r="E19" s="1501">
        <v>6.1004443357384537E-2</v>
      </c>
      <c r="F19" s="1501">
        <v>4.0825893767070236E-2</v>
      </c>
      <c r="G19" s="1501">
        <v>3.5057682116505645E-2</v>
      </c>
      <c r="H19" s="1501">
        <v>0.10339977987036811</v>
      </c>
      <c r="I19" s="1501">
        <v>0.20097020097020096</v>
      </c>
      <c r="J19" s="1501">
        <v>1.0802657861481392E-3</v>
      </c>
      <c r="K19" s="1502">
        <v>9.1720679955974074E-4</v>
      </c>
      <c r="L19" s="1503">
        <v>100</v>
      </c>
      <c r="M19" s="1501">
        <v>0.13688801924096042</v>
      </c>
    </row>
    <row r="20" spans="1:13" ht="12.95" customHeight="1">
      <c r="A20" s="2275">
        <v>2009</v>
      </c>
      <c r="B20" s="2275"/>
      <c r="C20" s="2289"/>
      <c r="D20" s="261">
        <v>0.58598044877965305</v>
      </c>
      <c r="E20" s="261">
        <v>5.3498470555519907E-2</v>
      </c>
      <c r="F20" s="261">
        <v>3.6086333397505832E-2</v>
      </c>
      <c r="G20" s="261">
        <v>3.4460630173907464E-2</v>
      </c>
      <c r="H20" s="261">
        <v>9.6280134334424269E-2</v>
      </c>
      <c r="I20" s="261">
        <v>0.19129820958737084</v>
      </c>
      <c r="J20" s="261">
        <v>1.1978865858093221E-3</v>
      </c>
      <c r="K20" s="1504">
        <v>1.1978865858093221E-3</v>
      </c>
      <c r="L20" s="1505">
        <v>100</v>
      </c>
      <c r="M20" s="261">
        <v>0.1240454341269332</v>
      </c>
    </row>
    <row r="21" spans="1:13" ht="12.75" customHeight="1">
      <c r="A21" s="2271">
        <v>2010</v>
      </c>
      <c r="B21" s="2271"/>
      <c r="C21" s="2287"/>
      <c r="D21" s="1501">
        <v>0.60347829969637434</v>
      </c>
      <c r="E21" s="1501">
        <v>4.721825325951063E-2</v>
      </c>
      <c r="F21" s="1501">
        <v>3.2483479192712987E-2</v>
      </c>
      <c r="G21" s="1501">
        <v>3.4872298624754418E-2</v>
      </c>
      <c r="H21" s="1501">
        <v>9.1779782103947133E-2</v>
      </c>
      <c r="I21" s="1501">
        <v>0.18820325058046081</v>
      </c>
      <c r="J21" s="1501">
        <v>1.1609215931416325E-3</v>
      </c>
      <c r="K21" s="1502">
        <v>8.0371494909805326E-4</v>
      </c>
      <c r="L21" s="1503">
        <v>100</v>
      </c>
      <c r="M21" s="1501">
        <v>0.11457403107697803</v>
      </c>
    </row>
    <row r="22" spans="1:13">
      <c r="A22" s="2275">
        <v>2011</v>
      </c>
      <c r="B22" s="2275"/>
      <c r="C22" s="2289"/>
      <c r="D22" s="261">
        <v>0.62346240367587236</v>
      </c>
      <c r="E22" s="261">
        <v>3.9869812855980472E-2</v>
      </c>
      <c r="F22" s="261">
        <v>3.0201502895706694E-2</v>
      </c>
      <c r="G22" s="261">
        <v>3.4820274733164215E-2</v>
      </c>
      <c r="H22" s="261">
        <v>8.9623318814914088E-2</v>
      </c>
      <c r="I22" s="261">
        <v>0.17989278705786627</v>
      </c>
      <c r="J22" s="261">
        <v>1.1008471736945389E-3</v>
      </c>
      <c r="K22" s="1504">
        <v>1.0290527928014167E-3</v>
      </c>
      <c r="L22" s="1505">
        <v>100</v>
      </c>
      <c r="M22" s="261">
        <v>0.10489159048485139</v>
      </c>
    </row>
    <row r="23" spans="1:13" ht="12.75" customHeight="1">
      <c r="A23" s="2271">
        <v>2012</v>
      </c>
      <c r="B23" s="2271"/>
      <c r="C23" s="2287"/>
      <c r="D23" s="1501">
        <v>0.64146794370602034</v>
      </c>
      <c r="E23" s="1501">
        <v>3.6380961688819387E-2</v>
      </c>
      <c r="F23" s="1501">
        <v>2.8024824081313526E-2</v>
      </c>
      <c r="G23" s="1501">
        <v>3.4377443315089913E-2</v>
      </c>
      <c r="H23" s="1501">
        <v>8.4563135261923383E-2</v>
      </c>
      <c r="I23" s="1501">
        <v>0.1727668100078186</v>
      </c>
      <c r="J23" s="1501">
        <v>1.4415559030492573E-3</v>
      </c>
      <c r="K23" s="1502">
        <v>9.7732603596559805E-4</v>
      </c>
      <c r="L23" s="1503">
        <v>100</v>
      </c>
      <c r="M23" s="1501">
        <v>9.8783229085222829E-2</v>
      </c>
    </row>
    <row r="24" spans="1:13" ht="12.95" customHeight="1">
      <c r="A24" s="2275">
        <v>2013</v>
      </c>
      <c r="B24" s="2275"/>
      <c r="C24" s="2289"/>
      <c r="D24" s="261">
        <v>0.64614096513929065</v>
      </c>
      <c r="E24" s="261">
        <v>3.3845841579134318E-2</v>
      </c>
      <c r="F24" s="261">
        <v>2.5346323641345713E-2</v>
      </c>
      <c r="G24" s="261">
        <v>3.6332267722129191E-2</v>
      </c>
      <c r="H24" s="261">
        <v>8.4995179377886032E-2</v>
      </c>
      <c r="I24" s="261">
        <v>0.16648906479930989</v>
      </c>
      <c r="J24" s="261">
        <v>1.0656112041406607E-3</v>
      </c>
      <c r="K24" s="1504">
        <v>1.141726290150708E-3</v>
      </c>
      <c r="L24" s="1505">
        <v>100</v>
      </c>
      <c r="M24" s="261">
        <v>9.5524432942609219E-2</v>
      </c>
    </row>
    <row r="25" spans="1:13" ht="12.75" customHeight="1">
      <c r="A25" s="2271">
        <v>2014</v>
      </c>
      <c r="B25" s="2271"/>
      <c r="C25" s="2287"/>
      <c r="D25" s="1501">
        <v>0.65833001195695495</v>
      </c>
      <c r="E25" s="1501">
        <v>3.1262455161418894E-2</v>
      </c>
      <c r="F25" s="1501">
        <v>2.3789358310083698E-2</v>
      </c>
      <c r="G25" s="1501">
        <v>3.4636011520508492E-2</v>
      </c>
      <c r="H25" s="1501">
        <v>8.1481666002391387E-2</v>
      </c>
      <c r="I25" s="1501">
        <v>0.16415602553870709</v>
      </c>
      <c r="J25" s="1501">
        <v>8.4695097648465525E-4</v>
      </c>
      <c r="K25" s="1502">
        <v>7.9713033080908732E-4</v>
      </c>
      <c r="L25" s="1503">
        <v>101</v>
      </c>
      <c r="M25" s="1501">
        <v>8.9801713830211238E-2</v>
      </c>
    </row>
    <row r="26" spans="1:13" ht="12.95" customHeight="1">
      <c r="A26" s="2275">
        <v>2015</v>
      </c>
      <c r="B26" s="2296"/>
      <c r="C26" s="2297"/>
      <c r="D26" s="261">
        <v>0.66068254087483413</v>
      </c>
      <c r="E26" s="261">
        <v>3.2649790931170035E-2</v>
      </c>
      <c r="F26" s="261">
        <v>2.5664137810160494E-2</v>
      </c>
      <c r="G26" s="261">
        <v>3.5911325107834284E-2</v>
      </c>
      <c r="H26" s="261">
        <v>8.132401912917199E-2</v>
      </c>
      <c r="I26" s="261">
        <v>0.15943232429984147</v>
      </c>
      <c r="J26" s="261">
        <v>9.2641277948872025E-4</v>
      </c>
      <c r="K26" s="1504">
        <v>7.2610731365332134E-4</v>
      </c>
      <c r="L26" s="1506">
        <v>102</v>
      </c>
      <c r="M26" s="261">
        <v>9.4168607125866943E-2</v>
      </c>
    </row>
    <row r="27" spans="1:13" ht="12.75" customHeight="1">
      <c r="A27" s="2271">
        <v>2016</v>
      </c>
      <c r="B27" s="2300"/>
      <c r="C27" s="2301"/>
      <c r="D27" s="1501">
        <v>0.65805735616818417</v>
      </c>
      <c r="E27" s="1501">
        <v>3.0367997578631421E-2</v>
      </c>
      <c r="F27" s="1501">
        <v>2.4919918278810502E-2</v>
      </c>
      <c r="G27" s="1501">
        <v>3.553862839559109E-2</v>
      </c>
      <c r="H27" s="1501">
        <v>8.3057986732918004E-2</v>
      </c>
      <c r="I27" s="1501">
        <v>0.16306404015436224</v>
      </c>
      <c r="J27" s="1501">
        <v>6.8100991247761495E-4</v>
      </c>
      <c r="K27" s="1502">
        <v>1.0845713420939793E-3</v>
      </c>
      <c r="L27" s="1503">
        <v>100</v>
      </c>
      <c r="M27" s="1501">
        <v>9.082654425303302E-2</v>
      </c>
    </row>
    <row r="28" spans="1:13" ht="12.95" customHeight="1">
      <c r="A28" s="2275">
        <v>2017</v>
      </c>
      <c r="B28" s="2296"/>
      <c r="C28" s="2297"/>
      <c r="D28" s="261">
        <v>0.64593556917287498</v>
      </c>
      <c r="E28" s="261">
        <v>3.3257901294210378E-2</v>
      </c>
      <c r="F28" s="261">
        <v>2.6316458592895827E-2</v>
      </c>
      <c r="G28" s="261">
        <v>3.4249535965826743E-2</v>
      </c>
      <c r="H28" s="261">
        <v>7.2465610618118945E-2</v>
      </c>
      <c r="I28" s="261">
        <v>0.15779704543720918</v>
      </c>
      <c r="J28" s="261">
        <v>8.3907549136769306E-4</v>
      </c>
      <c r="K28" s="1504">
        <v>1.0933407917821454E-3</v>
      </c>
      <c r="L28" s="1505">
        <v>101</v>
      </c>
      <c r="M28" s="261">
        <v>9.3823895852932951E-2</v>
      </c>
    </row>
    <row r="29" spans="1:13" ht="12.75" customHeight="1">
      <c r="A29" s="2269">
        <v>2018</v>
      </c>
      <c r="B29" s="2752"/>
      <c r="C29" s="2753"/>
      <c r="D29" s="1507">
        <v>0.65949648179361642</v>
      </c>
      <c r="E29" s="1507">
        <v>3.8258822270380181E-2</v>
      </c>
      <c r="F29" s="1507">
        <v>2.8038633384166733E-2</v>
      </c>
      <c r="G29" s="1507">
        <v>3.4914519624367923E-2</v>
      </c>
      <c r="H29" s="1507">
        <v>7.295930652540332E-2</v>
      </c>
      <c r="I29" s="1507">
        <v>0.16189100248816116</v>
      </c>
      <c r="J29" s="1507">
        <v>9.3640474088343094E-4</v>
      </c>
      <c r="K29" s="1508">
        <v>1.0969312678920191E-3</v>
      </c>
      <c r="L29" s="1509">
        <v>102</v>
      </c>
      <c r="M29" s="1507">
        <v>0.10121197527891485</v>
      </c>
    </row>
    <row r="30" spans="1:13" ht="12" customHeight="1">
      <c r="A30" s="2263" t="s">
        <v>828</v>
      </c>
      <c r="B30" s="2395"/>
      <c r="C30" s="2395"/>
      <c r="D30" s="2395"/>
      <c r="E30" s="2395"/>
      <c r="F30" s="2395"/>
      <c r="G30" s="2395"/>
      <c r="H30" s="2395"/>
      <c r="I30" s="2395"/>
      <c r="J30" s="2395"/>
      <c r="K30" s="2395"/>
      <c r="L30" s="2395"/>
      <c r="M30" s="2395"/>
    </row>
    <row r="31" spans="1:13" ht="12" customHeight="1">
      <c r="A31" s="2356" t="s">
        <v>1104</v>
      </c>
      <c r="B31" s="2357"/>
      <c r="C31" s="2357"/>
      <c r="D31" s="2357"/>
      <c r="E31" s="2357"/>
      <c r="F31" s="2357"/>
      <c r="G31" s="2357"/>
      <c r="H31" s="2357"/>
      <c r="I31" s="2357"/>
      <c r="J31" s="2357"/>
      <c r="K31" s="2357"/>
      <c r="L31" s="2357"/>
      <c r="M31" s="2357"/>
    </row>
    <row r="32" spans="1:13" ht="12" customHeight="1">
      <c r="A32" s="2356" t="s">
        <v>1097</v>
      </c>
      <c r="B32" s="2357"/>
      <c r="C32" s="2357"/>
      <c r="D32" s="2357"/>
      <c r="E32" s="2357"/>
      <c r="F32" s="2357"/>
      <c r="G32" s="2357"/>
      <c r="H32" s="2357"/>
      <c r="I32" s="2357"/>
      <c r="J32" s="2357"/>
      <c r="K32" s="2357"/>
      <c r="L32" s="2357"/>
      <c r="M32" s="2357"/>
    </row>
    <row r="33" spans="1:13" s="1388" customFormat="1" ht="60" customHeight="1">
      <c r="A33" s="2263" t="s">
        <v>667</v>
      </c>
      <c r="B33" s="2263"/>
      <c r="C33" s="2262" t="s">
        <v>1952</v>
      </c>
      <c r="D33" s="2262"/>
      <c r="E33" s="2262"/>
      <c r="F33" s="2262"/>
      <c r="G33" s="2262"/>
      <c r="H33" s="2262"/>
      <c r="I33" s="2262"/>
      <c r="J33" s="2262"/>
      <c r="K33" s="2262"/>
      <c r="L33" s="2262"/>
      <c r="M33" s="2262"/>
    </row>
  </sheetData>
  <mergeCells count="39">
    <mergeCell ref="A30:M30"/>
    <mergeCell ref="A31:M31"/>
    <mergeCell ref="A32:M32"/>
    <mergeCell ref="A33:B33"/>
    <mergeCell ref="C33:M33"/>
    <mergeCell ref="A29:C29"/>
    <mergeCell ref="A18:M18"/>
    <mergeCell ref="A19:C19"/>
    <mergeCell ref="A20:C20"/>
    <mergeCell ref="A21:C21"/>
    <mergeCell ref="A22:C22"/>
    <mergeCell ref="A23:C23"/>
    <mergeCell ref="A24:C24"/>
    <mergeCell ref="A25:C25"/>
    <mergeCell ref="A26:C26"/>
    <mergeCell ref="A27:C27"/>
    <mergeCell ref="A28:C28"/>
    <mergeCell ref="A17:C17"/>
    <mergeCell ref="A6:M6"/>
    <mergeCell ref="A7:C7"/>
    <mergeCell ref="A8:C8"/>
    <mergeCell ref="A9:C9"/>
    <mergeCell ref="A10:C10"/>
    <mergeCell ref="A11:C11"/>
    <mergeCell ref="A12:C12"/>
    <mergeCell ref="A13:C13"/>
    <mergeCell ref="A14:C14"/>
    <mergeCell ref="A15:C15"/>
    <mergeCell ref="A16:C16"/>
    <mergeCell ref="A1:M2"/>
    <mergeCell ref="A3:C5"/>
    <mergeCell ref="D3:K3"/>
    <mergeCell ref="L3:L5"/>
    <mergeCell ref="M3:M5"/>
    <mergeCell ref="D4:D5"/>
    <mergeCell ref="E4:F4"/>
    <mergeCell ref="G4:G5"/>
    <mergeCell ref="H4:I4"/>
    <mergeCell ref="J4:K4"/>
  </mergeCells>
  <pageMargins left="0.75" right="0.75" top="1" bottom="1" header="0.5" footer="0.5"/>
  <pageSetup orientation="landscape" horizontalDpi="1200" verticalDpi="12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663300"/>
  </sheetPr>
  <dimension ref="A1:J39"/>
  <sheetViews>
    <sheetView showGridLines="0" zoomScaleNormal="100" workbookViewId="0">
      <pane xSplit="3" ySplit="6" topLeftCell="D7" activePane="bottomRight" state="frozen"/>
      <selection pane="topRight" activeCell="D1" sqref="D1"/>
      <selection pane="bottomLeft" activeCell="A7" sqref="A7"/>
      <selection pane="bottomRight" sqref="A1:J2"/>
    </sheetView>
  </sheetViews>
  <sheetFormatPr defaultColWidth="9.140625" defaultRowHeight="12.75"/>
  <cols>
    <col min="1" max="1" width="4.5703125" style="350" customWidth="1"/>
    <col min="2" max="2" width="2.5703125" style="350" customWidth="1"/>
    <col min="3" max="3" width="3.42578125" style="350" customWidth="1"/>
    <col min="4" max="10" width="12.7109375" style="350" customWidth="1"/>
    <col min="11" max="16384" width="9.140625" style="350"/>
  </cols>
  <sheetData>
    <row r="1" spans="1:10" ht="12.75" customHeight="1">
      <c r="A1" s="2458" t="s">
        <v>1953</v>
      </c>
      <c r="B1" s="2458"/>
      <c r="C1" s="2458"/>
      <c r="D1" s="2458"/>
      <c r="E1" s="2458"/>
      <c r="F1" s="2458"/>
      <c r="G1" s="2458"/>
      <c r="H1" s="2458"/>
      <c r="I1" s="2458"/>
      <c r="J1" s="2458"/>
    </row>
    <row r="2" spans="1:10">
      <c r="A2" s="2413"/>
      <c r="B2" s="2413"/>
      <c r="C2" s="2413"/>
      <c r="D2" s="2413"/>
      <c r="E2" s="2413"/>
      <c r="F2" s="2413"/>
      <c r="G2" s="2413"/>
      <c r="H2" s="2413"/>
      <c r="I2" s="2413"/>
      <c r="J2" s="2413"/>
    </row>
    <row r="3" spans="1:10" ht="12.75" customHeight="1">
      <c r="A3" s="2390" t="s">
        <v>304</v>
      </c>
      <c r="B3" s="2434"/>
      <c r="C3" s="2434"/>
      <c r="D3" s="2279" t="s">
        <v>519</v>
      </c>
      <c r="E3" s="2279"/>
      <c r="F3" s="2279"/>
      <c r="G3" s="2279"/>
      <c r="H3" s="2279"/>
      <c r="I3" s="2279" t="s">
        <v>520</v>
      </c>
      <c r="J3" s="2419" t="s">
        <v>791</v>
      </c>
    </row>
    <row r="4" spans="1:10" ht="39" customHeight="1">
      <c r="A4" s="2460"/>
      <c r="B4" s="2434"/>
      <c r="C4" s="2434"/>
      <c r="D4" s="2279" t="s">
        <v>521</v>
      </c>
      <c r="E4" s="2279" t="s">
        <v>256</v>
      </c>
      <c r="F4" s="2279" t="s">
        <v>523</v>
      </c>
      <c r="G4" s="2279" t="s">
        <v>673</v>
      </c>
      <c r="H4" s="2279" t="s">
        <v>733</v>
      </c>
      <c r="I4" s="2279"/>
      <c r="J4" s="2419"/>
    </row>
    <row r="5" spans="1:10">
      <c r="A5" s="2460"/>
      <c r="B5" s="2434"/>
      <c r="C5" s="2434"/>
      <c r="D5" s="2279"/>
      <c r="E5" s="2279"/>
      <c r="F5" s="2279"/>
      <c r="G5" s="2279"/>
      <c r="H5" s="2279"/>
      <c r="I5" s="2279"/>
      <c r="J5" s="2419"/>
    </row>
    <row r="6" spans="1:10" ht="12.95" customHeight="1">
      <c r="A6" s="2742" t="s">
        <v>972</v>
      </c>
      <c r="B6" s="2743"/>
      <c r="C6" s="2743"/>
      <c r="D6" s="2743"/>
      <c r="E6" s="2743"/>
      <c r="F6" s="2743"/>
      <c r="G6" s="2743"/>
      <c r="H6" s="2743"/>
      <c r="I6" s="2743"/>
      <c r="J6" s="2743"/>
    </row>
    <row r="7" spans="1:10" ht="12.95" customHeight="1">
      <c r="A7" s="2271">
        <v>2006</v>
      </c>
      <c r="B7" s="2300"/>
      <c r="C7" s="2300"/>
      <c r="D7" s="1510">
        <v>273738</v>
      </c>
      <c r="E7" s="1495">
        <v>77303</v>
      </c>
      <c r="F7" s="1495">
        <v>34191</v>
      </c>
      <c r="G7" s="1495">
        <v>52496</v>
      </c>
      <c r="H7" s="1495">
        <v>2737</v>
      </c>
      <c r="I7" s="1511">
        <v>337309</v>
      </c>
      <c r="J7" s="1345">
        <v>33.053965355208433</v>
      </c>
    </row>
    <row r="8" spans="1:10" ht="12.95" customHeight="1">
      <c r="A8" s="2275">
        <v>2007</v>
      </c>
      <c r="B8" s="2296"/>
      <c r="C8" s="2296"/>
      <c r="D8" s="351">
        <v>359103</v>
      </c>
      <c r="E8" s="81">
        <v>80128</v>
      </c>
      <c r="F8" s="81">
        <v>45044</v>
      </c>
      <c r="G8" s="81">
        <v>57639</v>
      </c>
      <c r="H8" s="81">
        <v>2456</v>
      </c>
      <c r="I8" s="1512">
        <v>544369</v>
      </c>
      <c r="J8" s="82">
        <v>22.993961816341489</v>
      </c>
    </row>
    <row r="9" spans="1:10" ht="12.95" customHeight="1">
      <c r="A9" s="2271">
        <v>2008</v>
      </c>
      <c r="B9" s="2300"/>
      <c r="C9" s="2300"/>
      <c r="D9" s="1510">
        <v>391511</v>
      </c>
      <c r="E9" s="1495">
        <v>86350</v>
      </c>
      <c r="F9" s="1495">
        <v>48435</v>
      </c>
      <c r="G9" s="1495">
        <v>63510</v>
      </c>
      <c r="H9" s="1495">
        <v>6591</v>
      </c>
      <c r="I9" s="1511">
        <v>596398</v>
      </c>
      <c r="J9" s="1345">
        <v>22.599841045744622</v>
      </c>
    </row>
    <row r="10" spans="1:10">
      <c r="A10" s="2275">
        <v>2009</v>
      </c>
      <c r="B10" s="2296"/>
      <c r="C10" s="2296"/>
      <c r="D10" s="351">
        <v>417721</v>
      </c>
      <c r="E10" s="81">
        <v>90208</v>
      </c>
      <c r="F10" s="81">
        <v>50912</v>
      </c>
      <c r="G10" s="81">
        <v>68343</v>
      </c>
      <c r="H10" s="81">
        <v>7048</v>
      </c>
      <c r="I10" s="1512">
        <v>634232</v>
      </c>
      <c r="J10" s="82">
        <v>22.250532928013726</v>
      </c>
    </row>
    <row r="11" spans="1:10" ht="12.95" customHeight="1">
      <c r="A11" s="2271">
        <v>2010</v>
      </c>
      <c r="B11" s="2300"/>
      <c r="C11" s="2300"/>
      <c r="D11" s="1510">
        <v>428243</v>
      </c>
      <c r="E11" s="1495">
        <v>82424</v>
      </c>
      <c r="F11" s="1495">
        <v>52096</v>
      </c>
      <c r="G11" s="1495">
        <v>67324</v>
      </c>
      <c r="H11" s="1495">
        <v>7117</v>
      </c>
      <c r="I11" s="1511">
        <v>637204</v>
      </c>
      <c r="J11" s="1345">
        <v>21.110978587705038</v>
      </c>
    </row>
    <row r="12" spans="1:10" ht="12.95" customHeight="1">
      <c r="A12" s="2275">
        <v>2011</v>
      </c>
      <c r="B12" s="2296"/>
      <c r="C12" s="2296"/>
      <c r="D12" s="351">
        <v>446305</v>
      </c>
      <c r="E12" s="81">
        <v>79507</v>
      </c>
      <c r="F12" s="81">
        <v>53049</v>
      </c>
      <c r="G12" s="81">
        <v>69005</v>
      </c>
      <c r="H12" s="81">
        <v>7237</v>
      </c>
      <c r="I12" s="1512">
        <v>655103</v>
      </c>
      <c r="J12" s="82">
        <v>20.234375357768165</v>
      </c>
    </row>
    <row r="13" spans="1:10" ht="12.95" customHeight="1">
      <c r="A13" s="2271">
        <v>2012</v>
      </c>
      <c r="B13" s="2300"/>
      <c r="C13" s="2300"/>
      <c r="D13" s="1510">
        <v>446328</v>
      </c>
      <c r="E13" s="1495">
        <v>78524</v>
      </c>
      <c r="F13" s="1495">
        <v>53194</v>
      </c>
      <c r="G13" s="1495">
        <v>70866</v>
      </c>
      <c r="H13" s="1495">
        <v>7354</v>
      </c>
      <c r="I13" s="1511">
        <v>676266</v>
      </c>
      <c r="J13" s="1345">
        <v>19.477247118737299</v>
      </c>
    </row>
    <row r="14" spans="1:10" ht="12.95" customHeight="1">
      <c r="A14" s="2275">
        <v>2013</v>
      </c>
      <c r="B14" s="2296"/>
      <c r="C14" s="2296"/>
      <c r="D14" s="351">
        <v>474770</v>
      </c>
      <c r="E14" s="81">
        <v>73615</v>
      </c>
      <c r="F14" s="81">
        <v>55110</v>
      </c>
      <c r="G14" s="81">
        <v>71571</v>
      </c>
      <c r="H14" s="81">
        <v>7278</v>
      </c>
      <c r="I14" s="1512">
        <v>682344</v>
      </c>
      <c r="J14" s="82">
        <v>18.86511788775163</v>
      </c>
    </row>
    <row r="15" spans="1:10" ht="12.95" customHeight="1">
      <c r="A15" s="2271">
        <v>2014</v>
      </c>
      <c r="B15" s="2300"/>
      <c r="C15" s="2300"/>
      <c r="D15" s="1510">
        <v>494900</v>
      </c>
      <c r="E15" s="1495">
        <v>72519</v>
      </c>
      <c r="F15" s="1495">
        <v>55179</v>
      </c>
      <c r="G15" s="1495">
        <v>74400</v>
      </c>
      <c r="H15" s="1495">
        <v>7397</v>
      </c>
      <c r="I15" s="1511">
        <v>703296</v>
      </c>
      <c r="J15" s="1345">
        <v>18.15707753207753</v>
      </c>
    </row>
    <row r="16" spans="1:10" ht="12.95" customHeight="1">
      <c r="A16" s="2275">
        <v>2015</v>
      </c>
      <c r="B16" s="2275"/>
      <c r="C16" s="2275"/>
      <c r="D16" s="351">
        <v>515113</v>
      </c>
      <c r="E16" s="81">
        <v>71598</v>
      </c>
      <c r="F16" s="81">
        <v>55210</v>
      </c>
      <c r="G16" s="81">
        <v>75010</v>
      </c>
      <c r="H16" s="81">
        <v>7497</v>
      </c>
      <c r="I16" s="1512">
        <v>724427</v>
      </c>
      <c r="J16" s="82">
        <v>17.504593285451811</v>
      </c>
    </row>
    <row r="17" spans="1:10" ht="12.95" customHeight="1">
      <c r="A17" s="2271">
        <v>2016</v>
      </c>
      <c r="B17" s="2300"/>
      <c r="C17" s="2300"/>
      <c r="D17" s="1510">
        <v>534878</v>
      </c>
      <c r="E17" s="1495">
        <v>70634</v>
      </c>
      <c r="F17" s="1495">
        <v>55255</v>
      </c>
      <c r="G17" s="1495">
        <v>76729</v>
      </c>
      <c r="H17" s="1495">
        <v>7569</v>
      </c>
      <c r="I17" s="1511">
        <v>745064</v>
      </c>
      <c r="J17" s="1345">
        <v>16.896400846101812</v>
      </c>
    </row>
    <row r="18" spans="1:10" ht="12.95" customHeight="1">
      <c r="A18" s="2275">
        <v>2017</v>
      </c>
      <c r="B18" s="2275"/>
      <c r="C18" s="2275"/>
      <c r="D18" s="351">
        <v>554159</v>
      </c>
      <c r="E18" s="81">
        <v>69956</v>
      </c>
      <c r="F18" s="81">
        <v>55318</v>
      </c>
      <c r="G18" s="81">
        <v>78025</v>
      </c>
      <c r="H18" s="81">
        <v>7670</v>
      </c>
      <c r="I18" s="1512">
        <v>765129</v>
      </c>
      <c r="J18" s="82">
        <v>16.372925349842969</v>
      </c>
    </row>
    <row r="19" spans="1:10" ht="12.95" customHeight="1">
      <c r="A19" s="2742" t="s">
        <v>971</v>
      </c>
      <c r="B19" s="2742"/>
      <c r="C19" s="2742"/>
      <c r="D19" s="2742"/>
      <c r="E19" s="2742"/>
      <c r="F19" s="2742"/>
      <c r="G19" s="2742"/>
      <c r="H19" s="2742"/>
      <c r="I19" s="2742"/>
      <c r="J19" s="2742"/>
    </row>
    <row r="20" spans="1:10" ht="12.95" customHeight="1">
      <c r="A20" s="2271">
        <v>2006</v>
      </c>
      <c r="B20" s="2300"/>
      <c r="C20" s="2755"/>
      <c r="D20" s="90"/>
      <c r="E20" s="1495">
        <v>45820</v>
      </c>
      <c r="F20" s="90"/>
      <c r="G20" s="1495">
        <v>114449</v>
      </c>
      <c r="H20" s="1495">
        <v>1708</v>
      </c>
      <c r="I20" s="1511">
        <v>100750</v>
      </c>
      <c r="J20" s="1345">
        <v>45.478908188585606</v>
      </c>
    </row>
    <row r="21" spans="1:10" ht="12.95" customHeight="1">
      <c r="A21" s="2275">
        <v>2007</v>
      </c>
      <c r="B21" s="2275"/>
      <c r="C21" s="2754"/>
      <c r="D21" s="90"/>
      <c r="E21" s="81">
        <v>48843</v>
      </c>
      <c r="F21" s="90"/>
      <c r="G21" s="81">
        <v>127830</v>
      </c>
      <c r="H21" s="81">
        <v>1406</v>
      </c>
      <c r="I21" s="1512">
        <v>178078</v>
      </c>
      <c r="J21" s="82">
        <v>27.427868686755239</v>
      </c>
    </row>
    <row r="22" spans="1:10">
      <c r="A22" s="2271">
        <v>2008</v>
      </c>
      <c r="B22" s="2300"/>
      <c r="C22" s="2755"/>
      <c r="D22" s="90"/>
      <c r="E22" s="1495">
        <v>54138</v>
      </c>
      <c r="F22" s="90"/>
      <c r="G22" s="1495">
        <v>141343</v>
      </c>
      <c r="H22" s="1495">
        <v>5395</v>
      </c>
      <c r="I22" s="1511">
        <v>200876</v>
      </c>
      <c r="J22" s="1345">
        <v>26.95095481789761</v>
      </c>
    </row>
    <row r="23" spans="1:10" ht="12.95" customHeight="1">
      <c r="A23" s="2275">
        <v>2009</v>
      </c>
      <c r="B23" s="2275"/>
      <c r="C23" s="2754"/>
      <c r="D23" s="90"/>
      <c r="E23" s="81">
        <v>55203</v>
      </c>
      <c r="F23" s="90"/>
      <c r="G23" s="81">
        <v>152602</v>
      </c>
      <c r="H23" s="81">
        <v>5886</v>
      </c>
      <c r="I23" s="1512">
        <v>213690</v>
      </c>
      <c r="J23" s="82">
        <v>25.833216341429171</v>
      </c>
    </row>
    <row r="24" spans="1:10" ht="12.95" customHeight="1">
      <c r="A24" s="2271">
        <v>2010</v>
      </c>
      <c r="B24" s="2300"/>
      <c r="C24" s="2755"/>
      <c r="D24" s="90"/>
      <c r="E24" s="1495">
        <v>53509</v>
      </c>
      <c r="F24" s="90"/>
      <c r="G24" s="1495">
        <v>152982</v>
      </c>
      <c r="H24" s="1495">
        <v>6113</v>
      </c>
      <c r="I24" s="1511">
        <v>212604</v>
      </c>
      <c r="J24" s="1345">
        <v>25.168388177080391</v>
      </c>
    </row>
    <row r="25" spans="1:10" ht="12.95" customHeight="1">
      <c r="A25" s="2275">
        <v>2011</v>
      </c>
      <c r="B25" s="2275"/>
      <c r="C25" s="2754"/>
      <c r="D25" s="90"/>
      <c r="E25" s="81">
        <v>52762</v>
      </c>
      <c r="F25" s="90"/>
      <c r="G25" s="81">
        <v>157306</v>
      </c>
      <c r="H25" s="81">
        <v>6287</v>
      </c>
      <c r="I25" s="1512">
        <v>216355</v>
      </c>
      <c r="J25" s="82">
        <v>24.386771740888815</v>
      </c>
    </row>
    <row r="26" spans="1:10" ht="12" customHeight="1">
      <c r="A26" s="2271">
        <v>2012</v>
      </c>
      <c r="B26" s="2300"/>
      <c r="C26" s="2755"/>
      <c r="D26" s="90"/>
      <c r="E26" s="1495">
        <v>52432</v>
      </c>
      <c r="F26" s="90"/>
      <c r="G26" s="1495">
        <v>161822</v>
      </c>
      <c r="H26" s="1495">
        <v>6458</v>
      </c>
      <c r="I26" s="1511">
        <v>220713</v>
      </c>
      <c r="J26" s="1345">
        <v>23.755737088436113</v>
      </c>
    </row>
    <row r="27" spans="1:10" ht="12.95" customHeight="1">
      <c r="A27" s="2275">
        <v>2013</v>
      </c>
      <c r="B27" s="2275"/>
      <c r="C27" s="2754"/>
      <c r="D27" s="90"/>
      <c r="E27" s="81">
        <v>50578</v>
      </c>
      <c r="F27" s="90"/>
      <c r="G27" s="81">
        <v>163349</v>
      </c>
      <c r="H27" s="81">
        <v>6504</v>
      </c>
      <c r="I27" s="1512">
        <v>220431</v>
      </c>
      <c r="J27" s="82">
        <v>22.945048563949715</v>
      </c>
    </row>
    <row r="28" spans="1:10" ht="12" customHeight="1">
      <c r="A28" s="2271">
        <v>2014</v>
      </c>
      <c r="B28" s="2300"/>
      <c r="C28" s="2755"/>
      <c r="D28" s="90"/>
      <c r="E28" s="1495">
        <v>50109</v>
      </c>
      <c r="F28" s="90"/>
      <c r="G28" s="1495">
        <v>167488</v>
      </c>
      <c r="H28" s="1495">
        <v>6687</v>
      </c>
      <c r="I28" s="1511">
        <v>224285</v>
      </c>
      <c r="J28" s="1345">
        <v>22.341663508482512</v>
      </c>
    </row>
    <row r="29" spans="1:10" ht="12.95" customHeight="1">
      <c r="A29" s="2275">
        <v>2015</v>
      </c>
      <c r="B29" s="2275"/>
      <c r="C29" s="2754"/>
      <c r="D29" s="90"/>
      <c r="E29" s="81">
        <v>49822</v>
      </c>
      <c r="F29" s="90"/>
      <c r="G29" s="81">
        <v>171626</v>
      </c>
      <c r="H29" s="81">
        <v>6830</v>
      </c>
      <c r="I29" s="1512">
        <v>228278</v>
      </c>
      <c r="J29" s="82">
        <v>21.825143027361374</v>
      </c>
    </row>
    <row r="30" spans="1:10" ht="12" customHeight="1">
      <c r="A30" s="2271">
        <v>2016</v>
      </c>
      <c r="B30" s="2300"/>
      <c r="C30" s="2755"/>
      <c r="D30" s="90"/>
      <c r="E30" s="1495">
        <v>49494</v>
      </c>
      <c r="F30" s="90"/>
      <c r="G30" s="1495">
        <v>175950</v>
      </c>
      <c r="H30" s="1495">
        <v>6985</v>
      </c>
      <c r="I30" s="1511">
        <v>232429</v>
      </c>
      <c r="J30" s="1345">
        <v>21.294244694078621</v>
      </c>
    </row>
    <row r="31" spans="1:10" ht="12.95" customHeight="1">
      <c r="A31" s="2756">
        <v>2017</v>
      </c>
      <c r="B31" s="2756"/>
      <c r="C31" s="2757"/>
      <c r="D31" s="1513"/>
      <c r="E31" s="1514">
        <v>49288</v>
      </c>
      <c r="F31" s="1513"/>
      <c r="G31" s="1514">
        <v>180137</v>
      </c>
      <c r="H31" s="1514">
        <v>7164</v>
      </c>
      <c r="I31" s="1515">
        <v>236589</v>
      </c>
      <c r="J31" s="1516">
        <v>20.832752156693676</v>
      </c>
    </row>
    <row r="32" spans="1:10" ht="13.15" customHeight="1">
      <c r="A32" s="2283" t="s">
        <v>973</v>
      </c>
      <c r="B32" s="2283"/>
      <c r="C32" s="2283"/>
      <c r="D32" s="2283"/>
      <c r="E32" s="1386"/>
      <c r="F32" s="1386"/>
      <c r="G32" s="1386"/>
      <c r="H32" s="1386"/>
      <c r="I32" s="1386"/>
      <c r="J32" s="1386"/>
    </row>
    <row r="33" spans="1:10" ht="54.95" customHeight="1">
      <c r="A33" s="2263" t="s">
        <v>1954</v>
      </c>
      <c r="B33" s="2395"/>
      <c r="C33" s="2395"/>
      <c r="D33" s="2395"/>
      <c r="E33" s="2395"/>
      <c r="F33" s="2395"/>
      <c r="G33" s="2395"/>
      <c r="H33" s="2395"/>
      <c r="I33" s="2395"/>
      <c r="J33" s="2395"/>
    </row>
    <row r="34" spans="1:10" ht="12.95" customHeight="1">
      <c r="A34" s="2263" t="s">
        <v>1955</v>
      </c>
      <c r="B34" s="2395"/>
      <c r="C34" s="2395"/>
      <c r="D34" s="2395"/>
      <c r="E34" s="2395"/>
      <c r="F34" s="2395"/>
      <c r="G34" s="2395"/>
      <c r="H34" s="2395"/>
      <c r="I34" s="2395"/>
      <c r="J34" s="2395"/>
    </row>
    <row r="35" spans="1:10" ht="12" customHeight="1">
      <c r="A35" s="2356" t="s">
        <v>410</v>
      </c>
      <c r="B35" s="2357"/>
      <c r="C35" s="2357"/>
      <c r="D35" s="2357"/>
      <c r="E35" s="2357"/>
      <c r="F35" s="2357"/>
      <c r="G35" s="2357"/>
      <c r="H35" s="2357"/>
      <c r="I35" s="2357"/>
      <c r="J35" s="2357"/>
    </row>
    <row r="36" spans="1:10" ht="114" customHeight="1">
      <c r="A36" s="2263" t="s">
        <v>667</v>
      </c>
      <c r="B36" s="2263"/>
      <c r="C36" s="2262" t="s">
        <v>1956</v>
      </c>
      <c r="D36" s="2395"/>
      <c r="E36" s="2395"/>
      <c r="F36" s="2395"/>
      <c r="G36" s="2395"/>
      <c r="H36" s="2395"/>
      <c r="I36" s="2395"/>
      <c r="J36" s="2395"/>
    </row>
    <row r="37" spans="1:10">
      <c r="C37" s="2312"/>
      <c r="D37" s="2312"/>
      <c r="E37" s="2312"/>
      <c r="F37" s="2312"/>
      <c r="G37" s="2312"/>
      <c r="H37" s="2312"/>
      <c r="I37" s="2312"/>
      <c r="J37" s="2312"/>
    </row>
    <row r="38" spans="1:10">
      <c r="C38" s="2312"/>
      <c r="D38" s="2312"/>
      <c r="E38" s="2312"/>
      <c r="F38" s="2312"/>
      <c r="G38" s="2312"/>
      <c r="H38" s="2312"/>
      <c r="I38" s="2312"/>
      <c r="J38" s="2312"/>
    </row>
    <row r="39" spans="1:10">
      <c r="C39" s="2357"/>
      <c r="D39" s="2357"/>
      <c r="E39" s="2357"/>
      <c r="F39" s="2357"/>
      <c r="G39" s="2357"/>
      <c r="H39" s="2357"/>
      <c r="I39" s="2357"/>
      <c r="J39" s="2357"/>
    </row>
  </sheetData>
  <mergeCells count="45">
    <mergeCell ref="A36:B36"/>
    <mergeCell ref="C36:J36"/>
    <mergeCell ref="C37:J37"/>
    <mergeCell ref="C38:J38"/>
    <mergeCell ref="C39:J39"/>
    <mergeCell ref="A35:J35"/>
    <mergeCell ref="A24:C24"/>
    <mergeCell ref="A25:C25"/>
    <mergeCell ref="A26:C26"/>
    <mergeCell ref="A27:C27"/>
    <mergeCell ref="A28:C28"/>
    <mergeCell ref="A29:C29"/>
    <mergeCell ref="A30:C30"/>
    <mergeCell ref="A31:C31"/>
    <mergeCell ref="A32:D32"/>
    <mergeCell ref="A33:J33"/>
    <mergeCell ref="A34:J34"/>
    <mergeCell ref="A23:C23"/>
    <mergeCell ref="A12:C12"/>
    <mergeCell ref="A13:C13"/>
    <mergeCell ref="A14:C14"/>
    <mergeCell ref="A15:C15"/>
    <mergeCell ref="A16:C16"/>
    <mergeCell ref="A17:C17"/>
    <mergeCell ref="A18:C18"/>
    <mergeCell ref="A19:J19"/>
    <mergeCell ref="A20:C20"/>
    <mergeCell ref="A21:C21"/>
    <mergeCell ref="A22:C22"/>
    <mergeCell ref="A11:C11"/>
    <mergeCell ref="A1:J2"/>
    <mergeCell ref="A3:C5"/>
    <mergeCell ref="D3:H3"/>
    <mergeCell ref="I3:I5"/>
    <mergeCell ref="J3:J5"/>
    <mergeCell ref="D4:D5"/>
    <mergeCell ref="E4:E5"/>
    <mergeCell ref="F4:F5"/>
    <mergeCell ref="G4:G5"/>
    <mergeCell ref="H4:H5"/>
    <mergeCell ref="A6:J6"/>
    <mergeCell ref="A7:C7"/>
    <mergeCell ref="A8:C8"/>
    <mergeCell ref="A9:C9"/>
    <mergeCell ref="A10:C10"/>
  </mergeCells>
  <pageMargins left="0.75" right="0.75" top="1" bottom="1" header="0.5" footer="0.5"/>
  <pageSetup orientation="portrait" horizontalDpi="1200" verticalDpi="120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663300"/>
  </sheetPr>
  <dimension ref="A1:J60"/>
  <sheetViews>
    <sheetView showGridLines="0" zoomScaleNormal="100" workbookViewId="0">
      <selection sqref="A1:J2"/>
    </sheetView>
  </sheetViews>
  <sheetFormatPr defaultColWidth="9.140625" defaultRowHeight="12.75"/>
  <cols>
    <col min="1" max="1" width="4.5703125" style="350" customWidth="1"/>
    <col min="2" max="2" width="2.5703125" style="350" customWidth="1"/>
    <col min="3" max="3" width="3.42578125" style="350" customWidth="1"/>
    <col min="4" max="10" width="12.7109375" style="350" customWidth="1"/>
    <col min="11" max="16384" width="9.140625" style="350"/>
  </cols>
  <sheetData>
    <row r="1" spans="1:10" ht="12.75" customHeight="1">
      <c r="A1" s="2458" t="s">
        <v>1957</v>
      </c>
      <c r="B1" s="2458"/>
      <c r="C1" s="2458"/>
      <c r="D1" s="2458"/>
      <c r="E1" s="2458"/>
      <c r="F1" s="2458"/>
      <c r="G1" s="2458"/>
      <c r="H1" s="2458"/>
      <c r="I1" s="2458"/>
      <c r="J1" s="2458"/>
    </row>
    <row r="2" spans="1:10">
      <c r="A2" s="2413"/>
      <c r="B2" s="2413"/>
      <c r="C2" s="2413"/>
      <c r="D2" s="2413"/>
      <c r="E2" s="2413"/>
      <c r="F2" s="2413"/>
      <c r="G2" s="2413"/>
      <c r="H2" s="2413"/>
      <c r="I2" s="2413"/>
      <c r="J2" s="2413"/>
    </row>
    <row r="3" spans="1:10" ht="13.5" customHeight="1">
      <c r="A3" s="2390" t="s">
        <v>304</v>
      </c>
      <c r="B3" s="2434"/>
      <c r="C3" s="2434"/>
      <c r="D3" s="2279" t="s">
        <v>519</v>
      </c>
      <c r="E3" s="2279"/>
      <c r="F3" s="2279"/>
      <c r="G3" s="2279"/>
      <c r="H3" s="2279"/>
      <c r="I3" s="2279" t="s">
        <v>520</v>
      </c>
      <c r="J3" s="2419" t="s">
        <v>1395</v>
      </c>
    </row>
    <row r="4" spans="1:10" ht="23.25" customHeight="1">
      <c r="A4" s="2460"/>
      <c r="B4" s="2434"/>
      <c r="C4" s="2434"/>
      <c r="D4" s="2279" t="s">
        <v>521</v>
      </c>
      <c r="E4" s="2279" t="s">
        <v>522</v>
      </c>
      <c r="F4" s="2279" t="s">
        <v>523</v>
      </c>
      <c r="G4" s="2279" t="s">
        <v>1102</v>
      </c>
      <c r="H4" s="2279" t="s">
        <v>733</v>
      </c>
      <c r="I4" s="2279"/>
      <c r="J4" s="2419"/>
    </row>
    <row r="5" spans="1:10" ht="27" customHeight="1">
      <c r="A5" s="2460"/>
      <c r="B5" s="2434"/>
      <c r="C5" s="2434"/>
      <c r="D5" s="2279"/>
      <c r="E5" s="2279"/>
      <c r="F5" s="2279"/>
      <c r="G5" s="2279"/>
      <c r="H5" s="2279"/>
      <c r="I5" s="2279"/>
      <c r="J5" s="2419"/>
    </row>
    <row r="6" spans="1:10" ht="12.95" customHeight="1">
      <c r="A6" s="2742" t="s">
        <v>972</v>
      </c>
      <c r="B6" s="2743"/>
      <c r="C6" s="2743"/>
      <c r="D6" s="2743"/>
      <c r="E6" s="2743"/>
      <c r="F6" s="2743"/>
      <c r="G6" s="2743"/>
      <c r="H6" s="2743"/>
      <c r="I6" s="2743"/>
      <c r="J6" s="2743"/>
    </row>
    <row r="7" spans="1:10" ht="12.95" customHeight="1">
      <c r="A7" s="2271">
        <v>1994</v>
      </c>
      <c r="B7" s="2300"/>
      <c r="C7" s="2300"/>
      <c r="D7" s="1517">
        <v>25669</v>
      </c>
      <c r="E7" s="1495">
        <v>10584</v>
      </c>
      <c r="F7" s="1495">
        <v>3571</v>
      </c>
      <c r="G7" s="1495">
        <v>2064</v>
      </c>
      <c r="H7" s="1518">
        <v>792</v>
      </c>
      <c r="I7" s="1511">
        <v>42680</v>
      </c>
      <c r="J7" s="1345">
        <v>33.165417057169634</v>
      </c>
    </row>
    <row r="8" spans="1:10" ht="12.95" customHeight="1">
      <c r="A8" s="2275">
        <v>1995</v>
      </c>
      <c r="B8" s="2296"/>
      <c r="C8" s="2296"/>
      <c r="D8" s="1519">
        <v>25241</v>
      </c>
      <c r="E8" s="81">
        <v>11008</v>
      </c>
      <c r="F8" s="81">
        <v>3504</v>
      </c>
      <c r="G8" s="81">
        <v>2457</v>
      </c>
      <c r="H8" s="137">
        <v>690</v>
      </c>
      <c r="I8" s="1512">
        <v>42900</v>
      </c>
      <c r="J8" s="82">
        <v>33.827505827505824</v>
      </c>
    </row>
    <row r="9" spans="1:10" ht="12.95" customHeight="1">
      <c r="A9" s="2271">
        <v>1996</v>
      </c>
      <c r="B9" s="2300"/>
      <c r="C9" s="2300"/>
      <c r="D9" s="1517">
        <v>16877</v>
      </c>
      <c r="E9" s="1495">
        <v>8685</v>
      </c>
      <c r="F9" s="1495">
        <v>2601</v>
      </c>
      <c r="G9" s="1495">
        <v>2161</v>
      </c>
      <c r="H9" s="1518">
        <v>628</v>
      </c>
      <c r="I9" s="1511">
        <v>30952</v>
      </c>
      <c r="J9" s="1345">
        <v>36.462910312742309</v>
      </c>
    </row>
    <row r="10" spans="1:10" ht="12.95" customHeight="1">
      <c r="A10" s="2275">
        <v>1997</v>
      </c>
      <c r="B10" s="2296"/>
      <c r="C10" s="2296"/>
      <c r="D10" s="1519">
        <v>8703</v>
      </c>
      <c r="E10" s="81">
        <v>5441</v>
      </c>
      <c r="F10" s="81">
        <v>1470</v>
      </c>
      <c r="G10" s="81">
        <v>1511</v>
      </c>
      <c r="H10" s="137">
        <v>286</v>
      </c>
      <c r="I10" s="1512">
        <v>17411</v>
      </c>
      <c r="J10" s="82">
        <v>39.693297340761582</v>
      </c>
    </row>
    <row r="11" spans="1:10" ht="12.95" customHeight="1">
      <c r="A11" s="2271">
        <v>1998</v>
      </c>
      <c r="B11" s="2300"/>
      <c r="C11" s="2300"/>
      <c r="D11" s="1517">
        <v>7120</v>
      </c>
      <c r="E11" s="1495">
        <v>4735</v>
      </c>
      <c r="F11" s="1495">
        <v>1338</v>
      </c>
      <c r="G11" s="1495">
        <v>1300</v>
      </c>
      <c r="H11" s="1518">
        <v>223</v>
      </c>
      <c r="I11" s="1511">
        <v>14716</v>
      </c>
      <c r="J11" s="1345">
        <v>41.268007610763796</v>
      </c>
    </row>
    <row r="12" spans="1:10" ht="12.95" customHeight="1">
      <c r="A12" s="2275">
        <v>1999</v>
      </c>
      <c r="B12" s="2296"/>
      <c r="C12" s="2296"/>
      <c r="D12" s="1519">
        <v>6703</v>
      </c>
      <c r="E12" s="81">
        <v>4425</v>
      </c>
      <c r="F12" s="81">
        <v>1335</v>
      </c>
      <c r="G12" s="81">
        <v>1403</v>
      </c>
      <c r="H12" s="137">
        <v>194</v>
      </c>
      <c r="I12" s="1512">
        <v>14060</v>
      </c>
      <c r="J12" s="82">
        <v>40.96728307254623</v>
      </c>
    </row>
    <row r="13" spans="1:10" ht="12.95" customHeight="1">
      <c r="A13" s="2271">
        <v>2000</v>
      </c>
      <c r="B13" s="2300"/>
      <c r="C13" s="2300"/>
      <c r="D13" s="1517">
        <v>6316</v>
      </c>
      <c r="E13" s="1495">
        <v>4182</v>
      </c>
      <c r="F13" s="1495">
        <v>1334</v>
      </c>
      <c r="G13" s="1495">
        <v>1417</v>
      </c>
      <c r="H13" s="1518">
        <v>204</v>
      </c>
      <c r="I13" s="1511">
        <v>13453</v>
      </c>
      <c r="J13" s="1345">
        <v>41.002006987289079</v>
      </c>
    </row>
    <row r="14" spans="1:10" ht="12.95" customHeight="1">
      <c r="A14" s="2275">
        <v>2001</v>
      </c>
      <c r="B14" s="2296"/>
      <c r="C14" s="2296"/>
      <c r="D14" s="1519">
        <v>5995</v>
      </c>
      <c r="E14" s="81">
        <v>3749</v>
      </c>
      <c r="F14" s="81">
        <v>1342</v>
      </c>
      <c r="G14" s="81">
        <v>1485</v>
      </c>
      <c r="H14" s="137">
        <v>169</v>
      </c>
      <c r="I14" s="1512">
        <v>12740</v>
      </c>
      <c r="J14" s="82">
        <v>39.960753532182103</v>
      </c>
    </row>
    <row r="15" spans="1:10" ht="12.95" customHeight="1">
      <c r="A15" s="2271">
        <v>2002</v>
      </c>
      <c r="B15" s="2300"/>
      <c r="C15" s="2300"/>
      <c r="D15" s="1517">
        <v>5960</v>
      </c>
      <c r="E15" s="1495">
        <v>3738</v>
      </c>
      <c r="F15" s="1495">
        <v>1278</v>
      </c>
      <c r="G15" s="1495">
        <v>1465</v>
      </c>
      <c r="H15" s="1518">
        <v>160</v>
      </c>
      <c r="I15" s="1511">
        <v>12601</v>
      </c>
      <c r="J15" s="1345">
        <v>39.806364574240135</v>
      </c>
    </row>
    <row r="16" spans="1:10" ht="12.95" customHeight="1">
      <c r="A16" s="2275">
        <v>2003</v>
      </c>
      <c r="B16" s="2296"/>
      <c r="C16" s="2296"/>
      <c r="D16" s="1519">
        <v>6131</v>
      </c>
      <c r="E16" s="81">
        <v>3655</v>
      </c>
      <c r="F16" s="81">
        <v>1343</v>
      </c>
      <c r="G16" s="81">
        <v>1436</v>
      </c>
      <c r="H16" s="137">
        <v>163</v>
      </c>
      <c r="I16" s="1512">
        <v>12728</v>
      </c>
      <c r="J16" s="82">
        <v>39.267756128221244</v>
      </c>
    </row>
    <row r="17" spans="1:10" ht="12.95" customHeight="1">
      <c r="A17" s="2271">
        <v>2004</v>
      </c>
      <c r="B17" s="2300"/>
      <c r="C17" s="2300"/>
      <c r="D17" s="1517">
        <v>5896</v>
      </c>
      <c r="E17" s="1495">
        <v>3356</v>
      </c>
      <c r="F17" s="1495">
        <v>1262</v>
      </c>
      <c r="G17" s="1495">
        <v>1514</v>
      </c>
      <c r="H17" s="1518">
        <v>137</v>
      </c>
      <c r="I17" s="1511">
        <v>12165</v>
      </c>
      <c r="J17" s="1345">
        <v>37.96136457048911</v>
      </c>
    </row>
    <row r="18" spans="1:10" ht="12.95" customHeight="1">
      <c r="A18" s="2275">
        <v>2005</v>
      </c>
      <c r="B18" s="2296"/>
      <c r="C18" s="2296"/>
      <c r="D18" s="1519">
        <v>6165</v>
      </c>
      <c r="E18" s="81">
        <v>3618</v>
      </c>
      <c r="F18" s="81">
        <v>1387</v>
      </c>
      <c r="G18" s="81">
        <v>1553</v>
      </c>
      <c r="H18" s="137">
        <v>147</v>
      </c>
      <c r="I18" s="1512">
        <v>12870</v>
      </c>
      <c r="J18" s="82">
        <v>38.888888888888893</v>
      </c>
    </row>
    <row r="19" spans="1:10" ht="12.95" customHeight="1">
      <c r="A19" s="2271">
        <v>2006</v>
      </c>
      <c r="B19" s="2300"/>
      <c r="C19" s="2300"/>
      <c r="D19" s="1517">
        <v>6107</v>
      </c>
      <c r="E19" s="1495">
        <v>3217</v>
      </c>
      <c r="F19" s="1495">
        <v>1398</v>
      </c>
      <c r="G19" s="1495">
        <v>1667</v>
      </c>
      <c r="H19" s="1518">
        <v>136</v>
      </c>
      <c r="I19" s="1511">
        <v>12525</v>
      </c>
      <c r="J19" s="1345">
        <v>36.846307385229544</v>
      </c>
    </row>
    <row r="20" spans="1:10" ht="12.95" customHeight="1">
      <c r="A20" s="2275">
        <v>2007</v>
      </c>
      <c r="B20" s="2296"/>
      <c r="C20" s="2296"/>
      <c r="D20" s="1519">
        <v>6596</v>
      </c>
      <c r="E20" s="81">
        <v>3306</v>
      </c>
      <c r="F20" s="81">
        <v>1430</v>
      </c>
      <c r="G20" s="81">
        <v>1738</v>
      </c>
      <c r="H20" s="137">
        <v>117</v>
      </c>
      <c r="I20" s="1512">
        <v>13187</v>
      </c>
      <c r="J20" s="82">
        <v>35.914157882763327</v>
      </c>
    </row>
    <row r="21" spans="1:10" ht="12.95" customHeight="1">
      <c r="A21" s="2271">
        <v>2008</v>
      </c>
      <c r="B21" s="2300"/>
      <c r="C21" s="2300"/>
      <c r="D21" s="1517">
        <v>6040</v>
      </c>
      <c r="E21" s="1495">
        <v>2982</v>
      </c>
      <c r="F21" s="1495">
        <v>1308</v>
      </c>
      <c r="G21" s="1495">
        <v>1737</v>
      </c>
      <c r="H21" s="1518">
        <v>116</v>
      </c>
      <c r="I21" s="1511">
        <v>12182</v>
      </c>
      <c r="J21" s="1345">
        <v>35.215892300114923</v>
      </c>
    </row>
    <row r="22" spans="1:10" ht="12.95" customHeight="1">
      <c r="A22" s="2275">
        <v>2009</v>
      </c>
      <c r="B22" s="2296"/>
      <c r="C22" s="2296"/>
      <c r="D22" s="1519">
        <v>5804</v>
      </c>
      <c r="E22" s="81">
        <v>2802</v>
      </c>
      <c r="F22" s="81">
        <v>1317</v>
      </c>
      <c r="G22" s="81">
        <v>1493</v>
      </c>
      <c r="H22" s="137">
        <v>98</v>
      </c>
      <c r="I22" s="1512">
        <v>11514</v>
      </c>
      <c r="J22" s="82">
        <v>35.773840541948928</v>
      </c>
    </row>
    <row r="23" spans="1:10" ht="12.95" customHeight="1">
      <c r="A23" s="2271">
        <v>2010</v>
      </c>
      <c r="B23" s="2300"/>
      <c r="C23" s="2300"/>
      <c r="D23" s="1517">
        <v>5512</v>
      </c>
      <c r="E23" s="1495">
        <v>2463</v>
      </c>
      <c r="F23" s="1495">
        <v>1182</v>
      </c>
      <c r="G23" s="1495">
        <v>1451</v>
      </c>
      <c r="H23" s="1518">
        <v>104</v>
      </c>
      <c r="I23" s="1511">
        <v>10348</v>
      </c>
      <c r="J23" s="1345">
        <v>35.224197912640129</v>
      </c>
    </row>
    <row r="24" spans="1:10" ht="12.95" customHeight="1">
      <c r="A24" s="2275">
        <v>2011</v>
      </c>
      <c r="B24" s="2296"/>
      <c r="C24" s="2296"/>
      <c r="D24" s="1519">
        <v>6461</v>
      </c>
      <c r="E24" s="81">
        <v>2680</v>
      </c>
      <c r="F24" s="81">
        <v>1316</v>
      </c>
      <c r="G24" s="81">
        <v>1713</v>
      </c>
      <c r="H24" s="137">
        <v>125</v>
      </c>
      <c r="I24" s="1512">
        <v>12296</v>
      </c>
      <c r="J24" s="82">
        <v>32.49837345478204</v>
      </c>
    </row>
    <row r="25" spans="1:10" ht="12.95" customHeight="1">
      <c r="A25" s="2271">
        <v>2012</v>
      </c>
      <c r="B25" s="2300"/>
      <c r="C25" s="2300"/>
      <c r="D25" s="1517">
        <v>6398</v>
      </c>
      <c r="E25" s="1495">
        <v>2556</v>
      </c>
      <c r="F25" s="1495">
        <v>1291</v>
      </c>
      <c r="G25" s="1495">
        <v>1625</v>
      </c>
      <c r="H25" s="1520">
        <v>122</v>
      </c>
      <c r="I25" s="1511">
        <v>11992</v>
      </c>
      <c r="J25" s="1345">
        <v>32.079719813208804</v>
      </c>
    </row>
    <row r="26" spans="1:10" ht="12.95" customHeight="1">
      <c r="A26" s="2275">
        <v>2013</v>
      </c>
      <c r="B26" s="2296"/>
      <c r="C26" s="2296"/>
      <c r="D26" s="1519">
        <v>6401</v>
      </c>
      <c r="E26" s="81">
        <v>2373</v>
      </c>
      <c r="F26" s="81">
        <v>1335</v>
      </c>
      <c r="G26" s="81">
        <v>1632</v>
      </c>
      <c r="H26" s="137">
        <v>109</v>
      </c>
      <c r="I26" s="1512">
        <v>11851</v>
      </c>
      <c r="J26" s="82">
        <v>31.288498860855622</v>
      </c>
    </row>
    <row r="27" spans="1:10" ht="12.95" customHeight="1">
      <c r="A27" s="2271">
        <v>2014</v>
      </c>
      <c r="B27" s="2300"/>
      <c r="C27" s="2300"/>
      <c r="D27" s="1517">
        <v>6538</v>
      </c>
      <c r="E27" s="1495">
        <v>2411</v>
      </c>
      <c r="F27" s="1495">
        <v>1346</v>
      </c>
      <c r="G27" s="1495">
        <v>1577</v>
      </c>
      <c r="H27" s="1520">
        <v>92</v>
      </c>
      <c r="I27" s="1511">
        <v>11965</v>
      </c>
      <c r="J27" s="1345">
        <v>31.399916422900127</v>
      </c>
    </row>
    <row r="28" spans="1:10" ht="12.95" customHeight="1">
      <c r="A28" s="2275">
        <v>2015</v>
      </c>
      <c r="B28" s="2296"/>
      <c r="C28" s="2296"/>
      <c r="D28" s="1519">
        <v>6575</v>
      </c>
      <c r="E28" s="81">
        <v>2288</v>
      </c>
      <c r="F28" s="81">
        <v>1402</v>
      </c>
      <c r="G28" s="81">
        <v>1587</v>
      </c>
      <c r="H28" s="137">
        <v>105</v>
      </c>
      <c r="I28" s="1512">
        <v>11958</v>
      </c>
      <c r="J28" s="82">
        <v>30.858003010536876</v>
      </c>
    </row>
    <row r="29" spans="1:10" ht="12.95" customHeight="1">
      <c r="A29" s="2271">
        <v>2016</v>
      </c>
      <c r="B29" s="2300"/>
      <c r="C29" s="2300"/>
      <c r="D29" s="1517">
        <v>6883</v>
      </c>
      <c r="E29" s="1495">
        <v>2281</v>
      </c>
      <c r="F29" s="1495">
        <v>1387</v>
      </c>
      <c r="G29" s="1495">
        <v>1674</v>
      </c>
      <c r="H29" s="1520">
        <v>103</v>
      </c>
      <c r="I29" s="1511">
        <v>12328</v>
      </c>
      <c r="J29" s="1345">
        <v>29.753406878650228</v>
      </c>
    </row>
    <row r="30" spans="1:10" ht="12.95" customHeight="1">
      <c r="A30" s="2275">
        <v>2017</v>
      </c>
      <c r="B30" s="2296"/>
      <c r="C30" s="2296"/>
      <c r="D30" s="1519">
        <v>6855</v>
      </c>
      <c r="E30" s="81">
        <v>2117</v>
      </c>
      <c r="F30" s="81">
        <v>1326</v>
      </c>
      <c r="G30" s="81">
        <v>1665</v>
      </c>
      <c r="H30" s="137">
        <v>103</v>
      </c>
      <c r="I30" s="1512">
        <v>12067</v>
      </c>
      <c r="J30" s="82">
        <v>28.532360984503192</v>
      </c>
    </row>
    <row r="31" spans="1:10" ht="12.95" customHeight="1">
      <c r="A31" s="2742" t="s">
        <v>971</v>
      </c>
      <c r="B31" s="2743"/>
      <c r="C31" s="2743"/>
      <c r="D31" s="2743"/>
      <c r="E31" s="2743"/>
      <c r="F31" s="2743"/>
      <c r="G31" s="2743"/>
      <c r="H31" s="2743"/>
      <c r="I31" s="2743"/>
      <c r="J31" s="2743"/>
    </row>
    <row r="32" spans="1:10" ht="12.95" customHeight="1">
      <c r="A32" s="2271">
        <v>1994</v>
      </c>
      <c r="B32" s="2300"/>
      <c r="C32" s="2300"/>
      <c r="D32" s="1521"/>
      <c r="E32" s="1495">
        <v>3749</v>
      </c>
      <c r="F32" s="90"/>
      <c r="G32" s="1495">
        <v>3525</v>
      </c>
      <c r="H32" s="1518">
        <v>303</v>
      </c>
      <c r="I32" s="1511">
        <v>7577</v>
      </c>
      <c r="J32" s="1345">
        <f>E32/I32*100</f>
        <v>49.478685495578723</v>
      </c>
    </row>
    <row r="33" spans="1:10" ht="12.95" customHeight="1">
      <c r="A33" s="2275">
        <v>1995</v>
      </c>
      <c r="B33" s="2296"/>
      <c r="C33" s="2296"/>
      <c r="D33" s="1521"/>
      <c r="E33" s="81">
        <v>3867</v>
      </c>
      <c r="F33" s="90"/>
      <c r="G33" s="81">
        <v>4048</v>
      </c>
      <c r="H33" s="137">
        <v>315</v>
      </c>
      <c r="I33" s="1512">
        <v>8230</v>
      </c>
      <c r="J33" s="82">
        <f t="shared" ref="J33:J55" si="0">E33/I33*100</f>
        <v>46.986634264884572</v>
      </c>
    </row>
    <row r="34" spans="1:10" ht="12.95" customHeight="1">
      <c r="A34" s="2271">
        <v>1996</v>
      </c>
      <c r="B34" s="2300"/>
      <c r="C34" s="2300"/>
      <c r="D34" s="1521"/>
      <c r="E34" s="1495">
        <v>3314</v>
      </c>
      <c r="F34" s="90"/>
      <c r="G34" s="1495">
        <v>3472</v>
      </c>
      <c r="H34" s="1518">
        <v>226</v>
      </c>
      <c r="I34" s="1511">
        <v>7012</v>
      </c>
      <c r="J34" s="1345">
        <f t="shared" si="0"/>
        <v>47.261836851112378</v>
      </c>
    </row>
    <row r="35" spans="1:10" ht="12.95" customHeight="1">
      <c r="A35" s="2275">
        <v>1997</v>
      </c>
      <c r="B35" s="2296"/>
      <c r="C35" s="2296"/>
      <c r="D35" s="1521"/>
      <c r="E35" s="81">
        <v>2170</v>
      </c>
      <c r="F35" s="90"/>
      <c r="G35" s="81">
        <v>2317</v>
      </c>
      <c r="H35" s="137">
        <v>129</v>
      </c>
      <c r="I35" s="1512">
        <v>4616</v>
      </c>
      <c r="J35" s="82">
        <f t="shared" si="0"/>
        <v>47.010398613518198</v>
      </c>
    </row>
    <row r="36" spans="1:10" ht="12.95" customHeight="1">
      <c r="A36" s="2271">
        <v>1998</v>
      </c>
      <c r="B36" s="2300"/>
      <c r="C36" s="2300"/>
      <c r="D36" s="1521"/>
      <c r="E36" s="1495">
        <v>1970</v>
      </c>
      <c r="F36" s="90"/>
      <c r="G36" s="1495">
        <v>2100</v>
      </c>
      <c r="H36" s="1518">
        <v>100</v>
      </c>
      <c r="I36" s="1511">
        <v>4170</v>
      </c>
      <c r="J36" s="1345">
        <f t="shared" si="0"/>
        <v>47.242206235011992</v>
      </c>
    </row>
    <row r="37" spans="1:10" ht="12.95" customHeight="1">
      <c r="A37" s="2275">
        <v>1999</v>
      </c>
      <c r="B37" s="2296"/>
      <c r="C37" s="2296"/>
      <c r="D37" s="1521"/>
      <c r="E37" s="81">
        <v>2051</v>
      </c>
      <c r="F37" s="90"/>
      <c r="G37" s="81">
        <v>2157</v>
      </c>
      <c r="H37" s="137">
        <v>97</v>
      </c>
      <c r="I37" s="1512">
        <v>4305</v>
      </c>
      <c r="J37" s="82">
        <f t="shared" si="0"/>
        <v>47.642276422764226</v>
      </c>
    </row>
    <row r="38" spans="1:10" ht="12.95" customHeight="1">
      <c r="A38" s="2271">
        <v>2000</v>
      </c>
      <c r="B38" s="2300"/>
      <c r="C38" s="2300"/>
      <c r="D38" s="1521"/>
      <c r="E38" s="1495">
        <v>1925</v>
      </c>
      <c r="F38" s="90"/>
      <c r="G38" s="1495">
        <v>2192</v>
      </c>
      <c r="H38" s="1518">
        <v>92</v>
      </c>
      <c r="I38" s="1511">
        <v>4209</v>
      </c>
      <c r="J38" s="1345">
        <f t="shared" si="0"/>
        <v>45.735329056783087</v>
      </c>
    </row>
    <row r="39" spans="1:10" ht="12.95" customHeight="1">
      <c r="A39" s="2275">
        <v>2001</v>
      </c>
      <c r="B39" s="2296"/>
      <c r="C39" s="2296"/>
      <c r="D39" s="1521"/>
      <c r="E39" s="81">
        <v>1829</v>
      </c>
      <c r="F39" s="90"/>
      <c r="G39" s="81">
        <v>2258</v>
      </c>
      <c r="H39" s="137">
        <v>86</v>
      </c>
      <c r="I39" s="1512">
        <v>4173</v>
      </c>
      <c r="J39" s="82">
        <f t="shared" si="0"/>
        <v>43.829379343398031</v>
      </c>
    </row>
    <row r="40" spans="1:10" ht="12.95" customHeight="1">
      <c r="A40" s="2271">
        <v>2002</v>
      </c>
      <c r="B40" s="2300"/>
      <c r="C40" s="2300"/>
      <c r="D40" s="1521"/>
      <c r="E40" s="1495">
        <v>1923</v>
      </c>
      <c r="F40" s="90"/>
      <c r="G40" s="1495">
        <v>2281</v>
      </c>
      <c r="H40" s="1518">
        <v>84</v>
      </c>
      <c r="I40" s="1511">
        <v>4288</v>
      </c>
      <c r="J40" s="1345">
        <f t="shared" si="0"/>
        <v>44.846082089552233</v>
      </c>
    </row>
    <row r="41" spans="1:10" ht="12.95" customHeight="1">
      <c r="A41" s="2275">
        <v>2003</v>
      </c>
      <c r="B41" s="2296"/>
      <c r="C41" s="2296"/>
      <c r="D41" s="1521"/>
      <c r="E41" s="81">
        <v>1955</v>
      </c>
      <c r="F41" s="90"/>
      <c r="G41" s="81">
        <v>2257</v>
      </c>
      <c r="H41" s="137">
        <v>86</v>
      </c>
      <c r="I41" s="1512">
        <v>4298</v>
      </c>
      <c r="J41" s="82">
        <f t="shared" si="0"/>
        <v>45.486272684969755</v>
      </c>
    </row>
    <row r="42" spans="1:10" ht="12.95" customHeight="1">
      <c r="A42" s="2271">
        <v>2004</v>
      </c>
      <c r="B42" s="2300"/>
      <c r="C42" s="2300"/>
      <c r="D42" s="1521"/>
      <c r="E42" s="1495">
        <v>1966</v>
      </c>
      <c r="F42" s="90"/>
      <c r="G42" s="1495">
        <v>2312</v>
      </c>
      <c r="H42" s="1518">
        <v>71</v>
      </c>
      <c r="I42" s="1511">
        <v>4349</v>
      </c>
      <c r="J42" s="1345">
        <f t="shared" si="0"/>
        <v>45.205794435502419</v>
      </c>
    </row>
    <row r="43" spans="1:10" ht="12.95" customHeight="1">
      <c r="A43" s="2275">
        <v>2005</v>
      </c>
      <c r="B43" s="2296"/>
      <c r="C43" s="2296"/>
      <c r="D43" s="1521"/>
      <c r="E43" s="81">
        <v>1937</v>
      </c>
      <c r="F43" s="90"/>
      <c r="G43" s="81">
        <v>2397</v>
      </c>
      <c r="H43" s="137">
        <v>94</v>
      </c>
      <c r="I43" s="1512">
        <v>4428</v>
      </c>
      <c r="J43" s="82">
        <f t="shared" si="0"/>
        <v>43.744354110207766</v>
      </c>
    </row>
    <row r="44" spans="1:10">
      <c r="A44" s="2271">
        <v>2006</v>
      </c>
      <c r="B44" s="2300"/>
      <c r="C44" s="2300"/>
      <c r="D44" s="1521"/>
      <c r="E44" s="1495">
        <v>1824</v>
      </c>
      <c r="F44" s="90"/>
      <c r="G44" s="1495">
        <v>2527</v>
      </c>
      <c r="H44" s="1518">
        <v>86</v>
      </c>
      <c r="I44" s="1511">
        <v>4438</v>
      </c>
      <c r="J44" s="1345">
        <f t="shared" si="0"/>
        <v>41.09959441189725</v>
      </c>
    </row>
    <row r="45" spans="1:10" ht="12.75" customHeight="1">
      <c r="A45" s="2275">
        <v>2007</v>
      </c>
      <c r="B45" s="2296"/>
      <c r="C45" s="2296"/>
      <c r="D45" s="1521"/>
      <c r="E45" s="81">
        <v>1949</v>
      </c>
      <c r="F45" s="90"/>
      <c r="G45" s="81">
        <v>2736</v>
      </c>
      <c r="H45" s="137">
        <v>68</v>
      </c>
      <c r="I45" s="1512">
        <v>4752</v>
      </c>
      <c r="J45" s="82">
        <f t="shared" si="0"/>
        <v>41.014309764309765</v>
      </c>
    </row>
    <row r="46" spans="1:10" ht="12.75" customHeight="1">
      <c r="A46" s="2271">
        <v>2008</v>
      </c>
      <c r="B46" s="2300"/>
      <c r="C46" s="2300"/>
      <c r="D46" s="1521"/>
      <c r="E46" s="1495">
        <v>1838</v>
      </c>
      <c r="F46" s="90"/>
      <c r="G46" s="1495">
        <v>2457</v>
      </c>
      <c r="H46" s="1518">
        <v>55</v>
      </c>
      <c r="I46" s="1511">
        <v>4381</v>
      </c>
      <c r="J46" s="1345">
        <f t="shared" si="0"/>
        <v>41.953891805523853</v>
      </c>
    </row>
    <row r="47" spans="1:10" ht="12.75" customHeight="1">
      <c r="A47" s="2275">
        <v>2009</v>
      </c>
      <c r="B47" s="2296"/>
      <c r="C47" s="2296"/>
      <c r="D47" s="1521"/>
      <c r="E47" s="81">
        <v>1578</v>
      </c>
      <c r="F47" s="90"/>
      <c r="G47" s="81">
        <v>2402</v>
      </c>
      <c r="H47" s="137">
        <v>73</v>
      </c>
      <c r="I47" s="1512">
        <v>4048</v>
      </c>
      <c r="J47" s="82">
        <f t="shared" si="0"/>
        <v>38.98221343873518</v>
      </c>
    </row>
    <row r="48" spans="1:10" ht="12.75" customHeight="1">
      <c r="A48" s="2271">
        <v>2010</v>
      </c>
      <c r="B48" s="2300"/>
      <c r="C48" s="2300"/>
      <c r="D48" s="1521"/>
      <c r="E48" s="1495">
        <v>1367</v>
      </c>
      <c r="F48" s="90"/>
      <c r="G48" s="1495">
        <v>2266</v>
      </c>
      <c r="H48" s="1518">
        <v>72</v>
      </c>
      <c r="I48" s="1511">
        <v>3687</v>
      </c>
      <c r="J48" s="1345">
        <f t="shared" si="0"/>
        <v>37.07621372389476</v>
      </c>
    </row>
    <row r="49" spans="1:10" ht="12.75" customHeight="1">
      <c r="A49" s="2275">
        <v>2011</v>
      </c>
      <c r="B49" s="2296"/>
      <c r="C49" s="2296"/>
      <c r="D49" s="1521"/>
      <c r="E49" s="81">
        <v>1612</v>
      </c>
      <c r="F49" s="90"/>
      <c r="G49" s="81">
        <v>2606</v>
      </c>
      <c r="H49" s="137">
        <v>81</v>
      </c>
      <c r="I49" s="1512">
        <v>4300</v>
      </c>
      <c r="J49" s="82">
        <f t="shared" si="0"/>
        <v>37.488372093023251</v>
      </c>
    </row>
    <row r="50" spans="1:10" ht="13.15" customHeight="1">
      <c r="A50" s="2271">
        <v>2012</v>
      </c>
      <c r="B50" s="2300"/>
      <c r="C50" s="2300"/>
      <c r="D50" s="1521"/>
      <c r="E50" s="1495">
        <v>1510</v>
      </c>
      <c r="F50" s="90"/>
      <c r="G50" s="1495">
        <v>2698</v>
      </c>
      <c r="H50" s="1518">
        <v>80</v>
      </c>
      <c r="I50" s="1511">
        <v>4288</v>
      </c>
      <c r="J50" s="1345">
        <f t="shared" si="0"/>
        <v>35.214552238805972</v>
      </c>
    </row>
    <row r="51" spans="1:10" ht="12.75" customHeight="1">
      <c r="A51" s="2275">
        <v>2013</v>
      </c>
      <c r="B51" s="2296"/>
      <c r="C51" s="2296"/>
      <c r="D51" s="1521"/>
      <c r="E51" s="81">
        <v>1505</v>
      </c>
      <c r="F51" s="90"/>
      <c r="G51" s="81">
        <v>2501</v>
      </c>
      <c r="H51" s="137">
        <v>60</v>
      </c>
      <c r="I51" s="1512">
        <v>4066</v>
      </c>
      <c r="J51" s="82">
        <f t="shared" si="0"/>
        <v>37.014264633546482</v>
      </c>
    </row>
    <row r="52" spans="1:10" ht="13.15" customHeight="1">
      <c r="A52" s="2271">
        <v>2014</v>
      </c>
      <c r="B52" s="2300"/>
      <c r="C52" s="2300"/>
      <c r="D52" s="1521"/>
      <c r="E52" s="1495">
        <v>1458</v>
      </c>
      <c r="F52" s="90"/>
      <c r="G52" s="1495">
        <v>2665</v>
      </c>
      <c r="H52" s="1518">
        <v>60</v>
      </c>
      <c r="I52" s="1511">
        <v>4183</v>
      </c>
      <c r="J52" s="1345">
        <f t="shared" si="0"/>
        <v>34.855366961510875</v>
      </c>
    </row>
    <row r="53" spans="1:10" ht="12.75" customHeight="1">
      <c r="A53" s="2275">
        <v>2015</v>
      </c>
      <c r="B53" s="2296"/>
      <c r="C53" s="2296"/>
      <c r="D53" s="1521"/>
      <c r="E53" s="81">
        <v>1349</v>
      </c>
      <c r="F53" s="90"/>
      <c r="G53" s="81">
        <v>2477</v>
      </c>
      <c r="H53" s="137">
        <v>75</v>
      </c>
      <c r="I53" s="1512">
        <v>3901</v>
      </c>
      <c r="J53" s="82">
        <f t="shared" si="0"/>
        <v>34.580876698282495</v>
      </c>
    </row>
    <row r="54" spans="1:10" ht="13.15" customHeight="1">
      <c r="A54" s="2271">
        <v>2016</v>
      </c>
      <c r="B54" s="2300"/>
      <c r="C54" s="2300"/>
      <c r="D54" s="1521"/>
      <c r="E54" s="1495">
        <v>1380</v>
      </c>
      <c r="F54" s="90"/>
      <c r="G54" s="1495">
        <v>2552</v>
      </c>
      <c r="H54" s="1518">
        <v>74</v>
      </c>
      <c r="I54" s="1511">
        <v>4006</v>
      </c>
      <c r="J54" s="1345">
        <f t="shared" si="0"/>
        <v>34.448327508736895</v>
      </c>
    </row>
    <row r="55" spans="1:10" ht="12.75" customHeight="1">
      <c r="A55" s="2756">
        <v>2017</v>
      </c>
      <c r="B55" s="2758"/>
      <c r="C55" s="2758"/>
      <c r="D55" s="1522"/>
      <c r="E55" s="1514">
        <v>1334</v>
      </c>
      <c r="F55" s="1513"/>
      <c r="G55" s="1514">
        <v>2498</v>
      </c>
      <c r="H55" s="1523">
        <v>71</v>
      </c>
      <c r="I55" s="1515">
        <v>3902</v>
      </c>
      <c r="J55" s="1516">
        <f t="shared" si="0"/>
        <v>34.187596104561763</v>
      </c>
    </row>
    <row r="56" spans="1:10" ht="12.4" customHeight="1">
      <c r="A56" s="2283" t="s">
        <v>973</v>
      </c>
      <c r="B56" s="2283"/>
      <c r="C56" s="2283"/>
      <c r="D56" s="2283"/>
      <c r="E56" s="1386"/>
      <c r="F56" s="1386"/>
      <c r="G56" s="1386"/>
      <c r="H56" s="1386"/>
      <c r="I56" s="1386"/>
      <c r="J56" s="1386"/>
    </row>
    <row r="57" spans="1:10" s="1388" customFormat="1" ht="12.6" customHeight="1">
      <c r="A57" s="2263" t="s">
        <v>1151</v>
      </c>
      <c r="B57" s="2263"/>
      <c r="C57" s="2263"/>
      <c r="D57" s="2263"/>
      <c r="E57" s="2263"/>
      <c r="F57" s="2263"/>
      <c r="G57" s="2263"/>
      <c r="H57" s="2263"/>
      <c r="I57" s="2263"/>
      <c r="J57" s="2263"/>
    </row>
    <row r="58" spans="1:10" s="1388" customFormat="1" ht="12.6" customHeight="1">
      <c r="A58" s="2263" t="s">
        <v>1349</v>
      </c>
      <c r="B58" s="2263"/>
      <c r="C58" s="2263"/>
      <c r="D58" s="2263"/>
      <c r="E58" s="2263"/>
      <c r="F58" s="2263"/>
      <c r="G58" s="2263"/>
      <c r="H58" s="2263"/>
      <c r="I58" s="2263"/>
      <c r="J58" s="2263"/>
    </row>
    <row r="59" spans="1:10">
      <c r="A59" s="2356" t="s">
        <v>410</v>
      </c>
      <c r="B59" s="2357"/>
      <c r="C59" s="2357"/>
      <c r="D59" s="2357"/>
      <c r="E59" s="2357"/>
      <c r="F59" s="2357"/>
      <c r="G59" s="2357"/>
      <c r="H59" s="2357"/>
      <c r="I59" s="2357"/>
      <c r="J59" s="2357"/>
    </row>
    <row r="60" spans="1:10" ht="84" customHeight="1">
      <c r="A60" s="2263" t="s">
        <v>667</v>
      </c>
      <c r="B60" s="2263"/>
      <c r="C60" s="2262" t="s">
        <v>1396</v>
      </c>
      <c r="D60" s="2262"/>
      <c r="E60" s="2262"/>
      <c r="F60" s="2262"/>
      <c r="G60" s="2262"/>
      <c r="H60" s="2262"/>
      <c r="I60" s="2262"/>
      <c r="J60" s="2262"/>
    </row>
  </sheetData>
  <mergeCells count="66">
    <mergeCell ref="A59:J59"/>
    <mergeCell ref="A60:B60"/>
    <mergeCell ref="C60:J60"/>
    <mergeCell ref="A53:C53"/>
    <mergeCell ref="A54:C54"/>
    <mergeCell ref="A55:C55"/>
    <mergeCell ref="A56:D56"/>
    <mergeCell ref="A57:J57"/>
    <mergeCell ref="A58:J58"/>
    <mergeCell ref="A52:C52"/>
    <mergeCell ref="A41:C41"/>
    <mergeCell ref="A42:C42"/>
    <mergeCell ref="A43:C43"/>
    <mergeCell ref="A44:C44"/>
    <mergeCell ref="A45:C45"/>
    <mergeCell ref="A46:C46"/>
    <mergeCell ref="A47:C47"/>
    <mergeCell ref="A48:C48"/>
    <mergeCell ref="A49:C49"/>
    <mergeCell ref="A50:C50"/>
    <mergeCell ref="A51:C51"/>
    <mergeCell ref="A40:C40"/>
    <mergeCell ref="A29:C29"/>
    <mergeCell ref="A30:C30"/>
    <mergeCell ref="A31:J31"/>
    <mergeCell ref="A32:C32"/>
    <mergeCell ref="A33:C33"/>
    <mergeCell ref="A34:C34"/>
    <mergeCell ref="A35:C35"/>
    <mergeCell ref="A36:C36"/>
    <mergeCell ref="A37:C37"/>
    <mergeCell ref="A38:C38"/>
    <mergeCell ref="A39:C39"/>
    <mergeCell ref="A28:C28"/>
    <mergeCell ref="A17:C17"/>
    <mergeCell ref="A18:C18"/>
    <mergeCell ref="A19:C19"/>
    <mergeCell ref="A20:C20"/>
    <mergeCell ref="A21:C21"/>
    <mergeCell ref="A22:C22"/>
    <mergeCell ref="A23:C23"/>
    <mergeCell ref="A24:C24"/>
    <mergeCell ref="A25:C25"/>
    <mergeCell ref="A26:C26"/>
    <mergeCell ref="A27:C27"/>
    <mergeCell ref="A16:C16"/>
    <mergeCell ref="A6:J6"/>
    <mergeCell ref="A7:C7"/>
    <mergeCell ref="A8:C8"/>
    <mergeCell ref="A9:C9"/>
    <mergeCell ref="A10:C10"/>
    <mergeCell ref="A11:C11"/>
    <mergeCell ref="A12:C12"/>
    <mergeCell ref="A13:C13"/>
    <mergeCell ref="A14:C14"/>
    <mergeCell ref="A15:C15"/>
    <mergeCell ref="A1:J2"/>
    <mergeCell ref="A3:C5"/>
    <mergeCell ref="D3:H3"/>
    <mergeCell ref="I3:I5"/>
    <mergeCell ref="J3:J5"/>
    <mergeCell ref="D4:D5"/>
    <mergeCell ref="E4:E5"/>
    <mergeCell ref="F4:F5"/>
    <mergeCell ref="G4:G5"/>
    <mergeCell ref="H4:H5"/>
  </mergeCells>
  <pageMargins left="0.75" right="0.75" top="1" bottom="1" header="0.5" footer="0.5"/>
  <pageSetup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663300"/>
  </sheetPr>
  <dimension ref="A1:K30"/>
  <sheetViews>
    <sheetView showGridLines="0" workbookViewId="0">
      <selection sqref="A1:J2"/>
    </sheetView>
  </sheetViews>
  <sheetFormatPr defaultRowHeight="12.75"/>
  <cols>
    <col min="1" max="1" width="2.28515625" style="350" customWidth="1"/>
    <col min="2" max="2" width="4.28515625" style="350" customWidth="1"/>
    <col min="3" max="3" width="8.28515625" style="350" customWidth="1"/>
    <col min="4" max="10" width="12.7109375" style="350" customWidth="1"/>
    <col min="11" max="16384" width="9.140625" style="350"/>
  </cols>
  <sheetData>
    <row r="1" spans="1:11" ht="12.75" customHeight="1">
      <c r="A1" s="2458" t="s">
        <v>1958</v>
      </c>
      <c r="B1" s="2458"/>
      <c r="C1" s="2458"/>
      <c r="D1" s="2458"/>
      <c r="E1" s="2458"/>
      <c r="F1" s="2458"/>
      <c r="G1" s="2458"/>
      <c r="H1" s="2458"/>
      <c r="I1" s="2458"/>
      <c r="J1" s="2458"/>
    </row>
    <row r="2" spans="1:11">
      <c r="A2" s="2413"/>
      <c r="B2" s="2413"/>
      <c r="C2" s="2413"/>
      <c r="D2" s="2413"/>
      <c r="E2" s="2413"/>
      <c r="F2" s="2413"/>
      <c r="G2" s="2413"/>
      <c r="H2" s="2413"/>
      <c r="I2" s="2413"/>
      <c r="J2" s="2413"/>
    </row>
    <row r="3" spans="1:11" ht="54.6" customHeight="1">
      <c r="A3" s="2761" t="s">
        <v>32</v>
      </c>
      <c r="B3" s="2633"/>
      <c r="C3" s="2633"/>
      <c r="D3" s="1371" t="s">
        <v>257</v>
      </c>
      <c r="E3" s="1371" t="s">
        <v>258</v>
      </c>
      <c r="F3" s="1371" t="s">
        <v>259</v>
      </c>
      <c r="G3" s="1371" t="s">
        <v>789</v>
      </c>
      <c r="H3" s="1371" t="s">
        <v>260</v>
      </c>
      <c r="I3" s="1371" t="s">
        <v>462</v>
      </c>
      <c r="J3" s="1382" t="s">
        <v>790</v>
      </c>
    </row>
    <row r="4" spans="1:11">
      <c r="A4" s="1524"/>
      <c r="B4" s="2762">
        <v>1996</v>
      </c>
      <c r="C4" s="2763"/>
      <c r="D4" s="1525">
        <v>21210</v>
      </c>
      <c r="E4" s="678">
        <v>18467</v>
      </c>
      <c r="F4" s="1526">
        <v>86.5</v>
      </c>
      <c r="G4" s="511">
        <v>3.8</v>
      </c>
      <c r="H4" s="678">
        <v>18265</v>
      </c>
      <c r="I4" s="1526">
        <v>85.6</v>
      </c>
      <c r="J4" s="511">
        <v>7.7</v>
      </c>
    </row>
    <row r="5" spans="1:11">
      <c r="B5" s="2759">
        <v>1997</v>
      </c>
      <c r="C5" s="2760"/>
      <c r="D5" s="110">
        <v>19751</v>
      </c>
      <c r="E5" s="110">
        <v>17678</v>
      </c>
      <c r="F5" s="111">
        <v>89.1</v>
      </c>
      <c r="G5" s="73">
        <v>3.3</v>
      </c>
      <c r="H5" s="110">
        <v>17555</v>
      </c>
      <c r="I5" s="111">
        <v>88.4</v>
      </c>
      <c r="J5" s="73">
        <v>7.8</v>
      </c>
    </row>
    <row r="6" spans="1:11">
      <c r="A6" s="1524"/>
      <c r="B6" s="2762">
        <v>1998</v>
      </c>
      <c r="C6" s="2763"/>
      <c r="D6" s="1525">
        <v>18287</v>
      </c>
      <c r="E6" s="678">
        <v>16849</v>
      </c>
      <c r="F6" s="1526">
        <v>91.8</v>
      </c>
      <c r="G6" s="511">
        <v>2.9</v>
      </c>
      <c r="H6" s="678">
        <v>16730</v>
      </c>
      <c r="I6" s="1526">
        <v>91.1</v>
      </c>
      <c r="J6" s="511">
        <v>7.7</v>
      </c>
    </row>
    <row r="7" spans="1:11">
      <c r="B7" s="2759">
        <v>1999</v>
      </c>
      <c r="C7" s="2760"/>
      <c r="D7" s="110">
        <v>17501</v>
      </c>
      <c r="E7" s="110">
        <v>16331</v>
      </c>
      <c r="F7" s="111">
        <v>93.2</v>
      </c>
      <c r="G7" s="73">
        <v>2.6</v>
      </c>
      <c r="H7" s="110">
        <v>16232</v>
      </c>
      <c r="I7" s="111">
        <v>92.6</v>
      </c>
      <c r="J7" s="73">
        <v>7.1</v>
      </c>
    </row>
    <row r="8" spans="1:11">
      <c r="A8" s="1524"/>
      <c r="B8" s="2762">
        <v>2000</v>
      </c>
      <c r="C8" s="2763"/>
      <c r="D8" s="1525">
        <v>16310</v>
      </c>
      <c r="E8" s="678">
        <v>15495</v>
      </c>
      <c r="F8" s="1526">
        <v>94.6</v>
      </c>
      <c r="G8" s="511">
        <v>2.5</v>
      </c>
      <c r="H8" s="678">
        <v>15454</v>
      </c>
      <c r="I8" s="1526">
        <v>94.4</v>
      </c>
      <c r="J8" s="511">
        <v>7.5</v>
      </c>
    </row>
    <row r="9" spans="1:11">
      <c r="B9" s="2759">
        <v>2001</v>
      </c>
      <c r="C9" s="2760"/>
      <c r="D9" s="110">
        <v>15945</v>
      </c>
      <c r="E9" s="110">
        <v>14871</v>
      </c>
      <c r="F9" s="111">
        <v>93</v>
      </c>
      <c r="G9" s="73">
        <v>2.2999999999999998</v>
      </c>
      <c r="H9" s="110">
        <v>14780</v>
      </c>
      <c r="I9" s="111">
        <v>92.4</v>
      </c>
      <c r="J9" s="73">
        <v>7.2</v>
      </c>
    </row>
    <row r="10" spans="1:11">
      <c r="A10" s="1524"/>
      <c r="B10" s="2762">
        <v>2002</v>
      </c>
      <c r="C10" s="2763"/>
      <c r="D10" s="1525">
        <v>15056</v>
      </c>
      <c r="E10" s="678">
        <v>14305</v>
      </c>
      <c r="F10" s="1526">
        <v>94.9</v>
      </c>
      <c r="G10" s="511">
        <v>2.2000000000000002</v>
      </c>
      <c r="H10" s="678">
        <v>14274</v>
      </c>
      <c r="I10" s="1526">
        <v>94.7</v>
      </c>
      <c r="J10" s="511">
        <v>7</v>
      </c>
    </row>
    <row r="11" spans="1:11">
      <c r="B11" s="2759">
        <v>2003</v>
      </c>
      <c r="C11" s="2760"/>
      <c r="D11" s="110">
        <v>14838</v>
      </c>
      <c r="E11" s="110">
        <v>14347</v>
      </c>
      <c r="F11" s="111">
        <v>96.5</v>
      </c>
      <c r="G11" s="73">
        <v>2.2000000000000002</v>
      </c>
      <c r="H11" s="110">
        <v>14293</v>
      </c>
      <c r="I11" s="111">
        <v>96.1</v>
      </c>
      <c r="J11" s="73">
        <v>7.3</v>
      </c>
    </row>
    <row r="12" spans="1:11">
      <c r="A12" s="1524"/>
      <c r="B12" s="2762">
        <v>2004</v>
      </c>
      <c r="C12" s="2763"/>
      <c r="D12" s="1525">
        <v>14502</v>
      </c>
      <c r="E12" s="678">
        <v>14135</v>
      </c>
      <c r="F12" s="1526">
        <v>97.4</v>
      </c>
      <c r="G12" s="511">
        <v>1.8</v>
      </c>
      <c r="H12" s="678">
        <v>14114</v>
      </c>
      <c r="I12" s="1526">
        <v>97.2</v>
      </c>
      <c r="J12" s="511">
        <v>7.4</v>
      </c>
    </row>
    <row r="13" spans="1:11">
      <c r="B13" s="2759">
        <v>2005</v>
      </c>
      <c r="C13" s="2760"/>
      <c r="D13" s="110">
        <v>14080</v>
      </c>
      <c r="E13" s="110">
        <v>12938</v>
      </c>
      <c r="F13" s="111">
        <v>97.8</v>
      </c>
      <c r="G13" s="73">
        <v>2.2000000000000002</v>
      </c>
      <c r="H13" s="110">
        <v>12915</v>
      </c>
      <c r="I13" s="111">
        <v>97.6</v>
      </c>
      <c r="J13" s="73">
        <v>7.8</v>
      </c>
      <c r="K13" s="110"/>
    </row>
    <row r="14" spans="1:11">
      <c r="A14" s="1524"/>
      <c r="B14" s="2762">
        <v>2006</v>
      </c>
      <c r="C14" s="2763"/>
      <c r="D14" s="1525">
        <v>13779</v>
      </c>
      <c r="E14" s="678">
        <v>12655</v>
      </c>
      <c r="F14" s="1526">
        <v>97.6</v>
      </c>
      <c r="G14" s="511">
        <v>2</v>
      </c>
      <c r="H14" s="678">
        <v>12611</v>
      </c>
      <c r="I14" s="1526">
        <v>97.2</v>
      </c>
      <c r="J14" s="511">
        <v>7.9</v>
      </c>
      <c r="K14" s="110"/>
    </row>
    <row r="15" spans="1:11">
      <c r="B15" s="2759">
        <v>2007</v>
      </c>
      <c r="C15" s="2760"/>
      <c r="D15" s="110">
        <v>12518</v>
      </c>
      <c r="E15" s="110">
        <v>12142</v>
      </c>
      <c r="F15" s="111">
        <v>97</v>
      </c>
      <c r="G15" s="73">
        <v>2.1</v>
      </c>
      <c r="H15" s="110">
        <v>12103</v>
      </c>
      <c r="I15" s="111">
        <v>96.7</v>
      </c>
      <c r="J15" s="73">
        <v>8</v>
      </c>
    </row>
    <row r="16" spans="1:11">
      <c r="A16" s="1524"/>
      <c r="B16" s="2762">
        <v>2008</v>
      </c>
      <c r="C16" s="2763"/>
      <c r="D16" s="1525">
        <v>12117</v>
      </c>
      <c r="E16" s="678">
        <v>11821</v>
      </c>
      <c r="F16" s="1526">
        <v>97.6</v>
      </c>
      <c r="G16" s="511">
        <v>1.8</v>
      </c>
      <c r="H16" s="678">
        <v>11792</v>
      </c>
      <c r="I16" s="1526">
        <v>97.3</v>
      </c>
      <c r="J16" s="511">
        <v>7.3</v>
      </c>
    </row>
    <row r="17" spans="1:10">
      <c r="B17" s="2759">
        <v>2009</v>
      </c>
      <c r="C17" s="2760"/>
      <c r="D17" s="110">
        <v>10893</v>
      </c>
      <c r="E17" s="110">
        <v>10590</v>
      </c>
      <c r="F17" s="111">
        <v>97.2</v>
      </c>
      <c r="G17" s="73">
        <v>1.4</v>
      </c>
      <c r="H17" s="110">
        <v>10571</v>
      </c>
      <c r="I17" s="111">
        <v>97</v>
      </c>
      <c r="J17" s="73">
        <v>7.8</v>
      </c>
    </row>
    <row r="18" spans="1:10">
      <c r="A18" s="1524"/>
      <c r="B18" s="2762">
        <v>2010</v>
      </c>
      <c r="C18" s="2763"/>
      <c r="D18" s="1525">
        <v>10541</v>
      </c>
      <c r="E18" s="678">
        <v>10116</v>
      </c>
      <c r="F18" s="1526">
        <v>96</v>
      </c>
      <c r="G18" s="511">
        <v>1.6</v>
      </c>
      <c r="H18" s="678">
        <v>10091</v>
      </c>
      <c r="I18" s="1526">
        <v>95.7</v>
      </c>
      <c r="J18" s="511">
        <v>7</v>
      </c>
    </row>
    <row r="19" spans="1:10">
      <c r="B19" s="2759">
        <v>2011</v>
      </c>
      <c r="C19" s="2760"/>
      <c r="D19" s="110">
        <v>9946</v>
      </c>
      <c r="E19" s="110">
        <v>9692</v>
      </c>
      <c r="F19" s="111">
        <v>97.4</v>
      </c>
      <c r="G19" s="73">
        <v>1.5</v>
      </c>
      <c r="H19" s="110">
        <v>9686</v>
      </c>
      <c r="I19" s="111">
        <v>97.4</v>
      </c>
      <c r="J19" s="73">
        <v>7.6</v>
      </c>
    </row>
    <row r="20" spans="1:10">
      <c r="A20" s="1524"/>
      <c r="B20" s="2762">
        <v>2012</v>
      </c>
      <c r="C20" s="2763"/>
      <c r="D20" s="1525">
        <v>9456</v>
      </c>
      <c r="E20" s="678">
        <v>9264</v>
      </c>
      <c r="F20" s="1526">
        <v>98</v>
      </c>
      <c r="G20" s="511">
        <v>1.5</v>
      </c>
      <c r="H20" s="678">
        <v>9246</v>
      </c>
      <c r="I20" s="1526">
        <v>97.8</v>
      </c>
      <c r="J20" s="511">
        <v>7.4</v>
      </c>
    </row>
    <row r="21" spans="1:10">
      <c r="B21" s="2759">
        <v>2013</v>
      </c>
      <c r="C21" s="2760"/>
      <c r="D21" s="110">
        <v>9094</v>
      </c>
      <c r="E21" s="110">
        <v>8966</v>
      </c>
      <c r="F21" s="111">
        <v>98.6</v>
      </c>
      <c r="G21" s="73">
        <v>1.6</v>
      </c>
      <c r="H21" s="110">
        <v>8956</v>
      </c>
      <c r="I21" s="111">
        <v>98.5</v>
      </c>
      <c r="J21" s="73">
        <v>7.1</v>
      </c>
    </row>
    <row r="22" spans="1:10">
      <c r="A22" s="1524"/>
      <c r="B22" s="2762" t="s">
        <v>1398</v>
      </c>
      <c r="C22" s="2763"/>
      <c r="D22" s="1525">
        <v>8961</v>
      </c>
      <c r="E22" s="678">
        <v>8839</v>
      </c>
      <c r="F22" s="1526">
        <v>98.6</v>
      </c>
      <c r="G22" s="511">
        <v>1.5</v>
      </c>
      <c r="H22" s="678">
        <v>8838</v>
      </c>
      <c r="I22" s="1526">
        <v>98.6</v>
      </c>
      <c r="J22" s="511">
        <v>7.5</v>
      </c>
    </row>
    <row r="23" spans="1:10">
      <c r="B23" s="2759">
        <v>2015</v>
      </c>
      <c r="C23" s="2760"/>
      <c r="D23" s="110">
        <v>9115</v>
      </c>
      <c r="E23" s="110">
        <v>9016</v>
      </c>
      <c r="F23" s="111">
        <v>98.9</v>
      </c>
      <c r="G23" s="73">
        <v>1.6</v>
      </c>
      <c r="H23" s="110">
        <v>9015</v>
      </c>
      <c r="I23" s="111">
        <v>98.9</v>
      </c>
      <c r="J23" s="73">
        <v>7.2</v>
      </c>
    </row>
    <row r="24" spans="1:10">
      <c r="A24" s="687"/>
      <c r="B24" s="2764" t="s">
        <v>1332</v>
      </c>
      <c r="C24" s="2763"/>
      <c r="D24" s="678">
        <v>8878</v>
      </c>
      <c r="E24" s="678">
        <v>8751</v>
      </c>
      <c r="F24" s="1526">
        <v>98.6</v>
      </c>
      <c r="G24" s="511">
        <v>1.3</v>
      </c>
      <c r="H24" s="678">
        <v>8759</v>
      </c>
      <c r="I24" s="1526">
        <v>98.7</v>
      </c>
      <c r="J24" s="511">
        <v>6.8</v>
      </c>
    </row>
    <row r="25" spans="1:10">
      <c r="A25" s="31"/>
      <c r="B25" s="2759">
        <v>2017</v>
      </c>
      <c r="C25" s="2760"/>
      <c r="D25" s="110">
        <v>8668</v>
      </c>
      <c r="E25" s="110">
        <v>8518</v>
      </c>
      <c r="F25" s="111">
        <v>98.3</v>
      </c>
      <c r="G25" s="73">
        <v>1.2</v>
      </c>
      <c r="H25" s="110">
        <v>8527</v>
      </c>
      <c r="I25" s="111">
        <v>98.4</v>
      </c>
      <c r="J25" s="73">
        <v>6.7</v>
      </c>
    </row>
    <row r="26" spans="1:10">
      <c r="A26" s="1527"/>
      <c r="B26" s="2765" t="s">
        <v>1959</v>
      </c>
      <c r="C26" s="2766"/>
      <c r="D26" s="1528">
        <v>8650</v>
      </c>
      <c r="E26" s="1528">
        <v>8375</v>
      </c>
      <c r="F26" s="1529">
        <v>96.8</v>
      </c>
      <c r="G26" s="519">
        <v>1.3</v>
      </c>
      <c r="H26" s="1528">
        <v>8387</v>
      </c>
      <c r="I26" s="1529">
        <v>97</v>
      </c>
      <c r="J26" s="519">
        <v>6.8</v>
      </c>
    </row>
    <row r="27" spans="1:10" ht="12.4" customHeight="1">
      <c r="A27" s="2357" t="s">
        <v>1397</v>
      </c>
      <c r="B27" s="2357"/>
      <c r="C27" s="2357"/>
      <c r="D27" s="2357"/>
      <c r="E27" s="2357"/>
      <c r="F27" s="2357"/>
      <c r="G27" s="2357"/>
      <c r="H27" s="2357"/>
      <c r="I27" s="2357"/>
      <c r="J27" s="2357"/>
    </row>
    <row r="28" spans="1:10" ht="12.4" customHeight="1">
      <c r="A28" s="2313" t="s">
        <v>1399</v>
      </c>
      <c r="B28" s="2312"/>
      <c r="C28" s="2312"/>
      <c r="D28" s="2312"/>
      <c r="E28" s="2312"/>
      <c r="F28" s="2312"/>
      <c r="G28" s="2312"/>
      <c r="H28" s="2312"/>
      <c r="I28" s="2312"/>
      <c r="J28" s="2312"/>
    </row>
    <row r="29" spans="1:10" ht="24.95" customHeight="1">
      <c r="A29" s="2263" t="s">
        <v>505</v>
      </c>
      <c r="B29" s="2263"/>
      <c r="C29" s="2263" t="s">
        <v>1960</v>
      </c>
      <c r="D29" s="2263"/>
      <c r="E29" s="2263"/>
      <c r="F29" s="2263"/>
      <c r="G29" s="2263"/>
      <c r="H29" s="2263"/>
      <c r="I29" s="2263"/>
      <c r="J29" s="2263"/>
    </row>
    <row r="30" spans="1:10">
      <c r="C30" s="1380"/>
      <c r="D30" s="1380"/>
      <c r="E30" s="1380"/>
      <c r="F30" s="1380"/>
      <c r="G30" s="1380"/>
      <c r="H30" s="1380"/>
      <c r="I30" s="1380"/>
      <c r="J30" s="1380"/>
    </row>
  </sheetData>
  <mergeCells count="29">
    <mergeCell ref="A27:J27"/>
    <mergeCell ref="A28:J28"/>
    <mergeCell ref="A29:B29"/>
    <mergeCell ref="C29:J29"/>
    <mergeCell ref="B23:C23"/>
    <mergeCell ref="B24:C24"/>
    <mergeCell ref="B25:C25"/>
    <mergeCell ref="B26:C26"/>
    <mergeCell ref="B20:C20"/>
    <mergeCell ref="B21:C21"/>
    <mergeCell ref="B22:C22"/>
    <mergeCell ref="B14:C14"/>
    <mergeCell ref="B15:C15"/>
    <mergeCell ref="B16:C16"/>
    <mergeCell ref="B17:C17"/>
    <mergeCell ref="B18:C18"/>
    <mergeCell ref="B19:C19"/>
    <mergeCell ref="B13:C13"/>
    <mergeCell ref="A1:J2"/>
    <mergeCell ref="A3:C3"/>
    <mergeCell ref="B4:C4"/>
    <mergeCell ref="B5:C5"/>
    <mergeCell ref="B6:C6"/>
    <mergeCell ref="B7:C7"/>
    <mergeCell ref="B8:C8"/>
    <mergeCell ref="B9:C9"/>
    <mergeCell ref="B10:C10"/>
    <mergeCell ref="B11:C11"/>
    <mergeCell ref="B12:C12"/>
  </mergeCell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Y45"/>
  <sheetViews>
    <sheetView showGridLines="0" workbookViewId="0"/>
  </sheetViews>
  <sheetFormatPr defaultColWidth="9.140625" defaultRowHeight="12.75"/>
  <cols>
    <col min="1" max="1" width="4.5703125" style="350" customWidth="1"/>
    <col min="2" max="2" width="2.5703125" style="350" customWidth="1"/>
    <col min="3" max="3" width="3.42578125" style="350" customWidth="1"/>
    <col min="4" max="10" width="10.7109375" style="350" customWidth="1"/>
    <col min="11" max="16384" width="9.140625" style="350"/>
  </cols>
  <sheetData>
    <row r="1" spans="1:13" s="322" customFormat="1" ht="28.5" customHeight="1">
      <c r="A1" s="502" t="s">
        <v>1603</v>
      </c>
      <c r="B1" s="323"/>
      <c r="C1" s="323"/>
      <c r="D1" s="323"/>
      <c r="E1" s="323"/>
      <c r="F1" s="323"/>
      <c r="G1" s="323"/>
      <c r="H1" s="323"/>
      <c r="I1" s="323"/>
      <c r="J1" s="323"/>
    </row>
    <row r="2" spans="1:13" ht="24" customHeight="1">
      <c r="A2" s="2279" t="s">
        <v>32</v>
      </c>
      <c r="B2" s="2279"/>
      <c r="C2" s="2279"/>
      <c r="D2" s="462" t="s">
        <v>1341</v>
      </c>
      <c r="E2" s="462"/>
      <c r="F2" s="462"/>
      <c r="G2" s="462" t="s">
        <v>1342</v>
      </c>
      <c r="H2" s="462"/>
      <c r="I2" s="462"/>
      <c r="J2" s="462"/>
    </row>
    <row r="3" spans="1:13" ht="12.75" customHeight="1">
      <c r="A3" s="2279"/>
      <c r="B3" s="2279"/>
      <c r="C3" s="2279"/>
      <c r="D3" s="2279" t="s">
        <v>33</v>
      </c>
      <c r="E3" s="2279" t="s">
        <v>34</v>
      </c>
      <c r="F3" s="2279" t="s">
        <v>35</v>
      </c>
      <c r="G3" s="2279" t="s">
        <v>36</v>
      </c>
      <c r="H3" s="2279" t="s">
        <v>37</v>
      </c>
      <c r="I3" s="2279" t="s">
        <v>38</v>
      </c>
      <c r="J3" s="2279" t="s">
        <v>39</v>
      </c>
    </row>
    <row r="4" spans="1:13">
      <c r="A4" s="2279"/>
      <c r="B4" s="2279"/>
      <c r="C4" s="2279"/>
      <c r="D4" s="2279"/>
      <c r="E4" s="2279"/>
      <c r="F4" s="2279"/>
      <c r="G4" s="2279"/>
      <c r="H4" s="2279"/>
      <c r="I4" s="2279"/>
      <c r="J4" s="2279"/>
    </row>
    <row r="5" spans="1:13" ht="12.75" customHeight="1">
      <c r="A5" s="2321" t="s">
        <v>759</v>
      </c>
      <c r="B5" s="2322"/>
      <c r="C5" s="2322"/>
      <c r="D5" s="2322"/>
      <c r="E5" s="2322"/>
      <c r="F5" s="2322"/>
      <c r="G5" s="2322"/>
      <c r="H5" s="2322"/>
      <c r="I5" s="2322"/>
      <c r="J5" s="2322"/>
    </row>
    <row r="6" spans="1:13">
      <c r="A6" s="2314">
        <v>2002</v>
      </c>
      <c r="B6" s="2320"/>
      <c r="C6" s="2320"/>
      <c r="D6" s="503">
        <v>47958</v>
      </c>
      <c r="E6" s="465">
        <v>14795</v>
      </c>
      <c r="F6" s="465">
        <v>6287</v>
      </c>
      <c r="G6" s="503">
        <v>4377</v>
      </c>
      <c r="H6" s="465">
        <v>1804</v>
      </c>
      <c r="I6" s="465">
        <v>1303</v>
      </c>
      <c r="J6" s="504">
        <v>436</v>
      </c>
      <c r="L6" s="246"/>
      <c r="M6" s="246"/>
    </row>
    <row r="7" spans="1:13">
      <c r="A7" s="2316">
        <v>2003</v>
      </c>
      <c r="B7" s="2308"/>
      <c r="C7" s="2308"/>
      <c r="D7" s="505">
        <v>49001</v>
      </c>
      <c r="E7" s="72">
        <v>15163</v>
      </c>
      <c r="F7" s="72">
        <v>6451</v>
      </c>
      <c r="G7" s="505">
        <v>4693</v>
      </c>
      <c r="H7" s="72">
        <v>1830</v>
      </c>
      <c r="I7" s="72">
        <v>1310</v>
      </c>
      <c r="J7" s="53">
        <v>294</v>
      </c>
      <c r="L7" s="246"/>
      <c r="M7" s="246"/>
    </row>
    <row r="8" spans="1:13">
      <c r="A8" s="2314">
        <v>2004</v>
      </c>
      <c r="B8" s="2320"/>
      <c r="C8" s="2320"/>
      <c r="D8" s="503">
        <v>49157</v>
      </c>
      <c r="E8" s="465">
        <v>14849</v>
      </c>
      <c r="F8" s="465">
        <v>6110</v>
      </c>
      <c r="G8" s="503">
        <v>4404</v>
      </c>
      <c r="H8" s="465">
        <v>1616</v>
      </c>
      <c r="I8" s="465">
        <v>1312</v>
      </c>
      <c r="J8" s="504">
        <v>265</v>
      </c>
      <c r="L8" s="246"/>
      <c r="M8" s="246"/>
    </row>
    <row r="9" spans="1:13">
      <c r="A9" s="2316">
        <v>2005</v>
      </c>
      <c r="B9" s="2308"/>
      <c r="C9" s="2308"/>
      <c r="D9" s="505">
        <v>49571</v>
      </c>
      <c r="E9" s="72">
        <v>15346</v>
      </c>
      <c r="F9" s="72">
        <v>6491</v>
      </c>
      <c r="G9" s="505">
        <v>4658</v>
      </c>
      <c r="H9" s="72">
        <v>1817</v>
      </c>
      <c r="I9" s="72">
        <v>1188</v>
      </c>
      <c r="J9" s="53">
        <v>272</v>
      </c>
      <c r="L9" s="246"/>
      <c r="M9" s="246"/>
    </row>
    <row r="10" spans="1:13">
      <c r="A10" s="2314">
        <v>2006</v>
      </c>
      <c r="B10" s="2320"/>
      <c r="C10" s="2320"/>
      <c r="D10" s="503">
        <v>50983</v>
      </c>
      <c r="E10" s="465">
        <v>16482</v>
      </c>
      <c r="F10" s="465">
        <v>7098</v>
      </c>
      <c r="G10" s="503">
        <v>5226</v>
      </c>
      <c r="H10" s="465">
        <v>1761</v>
      </c>
      <c r="I10" s="465">
        <v>1385</v>
      </c>
      <c r="J10" s="504">
        <v>385</v>
      </c>
      <c r="L10" s="246"/>
      <c r="M10" s="246"/>
    </row>
    <row r="11" spans="1:13">
      <c r="A11" s="2316">
        <v>2007</v>
      </c>
      <c r="B11" s="2308"/>
      <c r="C11" s="2308"/>
      <c r="D11" s="505">
        <v>50541</v>
      </c>
      <c r="E11" s="72">
        <v>16334</v>
      </c>
      <c r="F11" s="72">
        <v>6907</v>
      </c>
      <c r="G11" s="505">
        <v>5188</v>
      </c>
      <c r="H11" s="72">
        <v>1838</v>
      </c>
      <c r="I11" s="72">
        <v>1051</v>
      </c>
      <c r="J11" s="53">
        <v>345</v>
      </c>
      <c r="L11" s="246"/>
      <c r="M11" s="246"/>
    </row>
    <row r="12" spans="1:13">
      <c r="A12" s="2314">
        <v>2008</v>
      </c>
      <c r="B12" s="2320"/>
      <c r="C12" s="2320"/>
      <c r="D12" s="503">
        <v>52154</v>
      </c>
      <c r="E12" s="465">
        <v>15190</v>
      </c>
      <c r="F12" s="465">
        <v>6210</v>
      </c>
      <c r="G12" s="503">
        <v>4732</v>
      </c>
      <c r="H12" s="465">
        <v>1796</v>
      </c>
      <c r="I12" s="465">
        <v>908</v>
      </c>
      <c r="J12" s="504">
        <v>237</v>
      </c>
    </row>
    <row r="13" spans="1:13">
      <c r="A13" s="2316">
        <v>2009</v>
      </c>
      <c r="B13" s="2308"/>
      <c r="C13" s="2308"/>
      <c r="D13" s="505">
        <v>51991</v>
      </c>
      <c r="E13" s="72">
        <v>16064</v>
      </c>
      <c r="F13" s="72">
        <v>6980</v>
      </c>
      <c r="G13" s="505">
        <v>5282</v>
      </c>
      <c r="H13" s="72">
        <v>2030</v>
      </c>
      <c r="I13" s="72">
        <v>1299</v>
      </c>
      <c r="J13" s="53">
        <v>367</v>
      </c>
    </row>
    <row r="14" spans="1:13">
      <c r="A14" s="2314">
        <v>2010</v>
      </c>
      <c r="B14" s="2320"/>
      <c r="C14" s="2320"/>
      <c r="D14" s="503">
        <v>51832</v>
      </c>
      <c r="E14" s="465">
        <v>16051</v>
      </c>
      <c r="F14" s="465">
        <v>6957</v>
      </c>
      <c r="G14" s="503">
        <v>5093</v>
      </c>
      <c r="H14" s="465">
        <v>2159</v>
      </c>
      <c r="I14" s="465">
        <v>1082</v>
      </c>
      <c r="J14" s="504">
        <v>375</v>
      </c>
    </row>
    <row r="15" spans="1:13">
      <c r="A15" s="2316">
        <v>2011</v>
      </c>
      <c r="B15" s="2308"/>
      <c r="C15" s="2308"/>
      <c r="D15" s="505">
        <v>51243</v>
      </c>
      <c r="E15" s="72">
        <v>14657</v>
      </c>
      <c r="F15" s="72">
        <v>6119</v>
      </c>
      <c r="G15" s="505">
        <v>4471</v>
      </c>
      <c r="H15" s="72">
        <v>1840</v>
      </c>
      <c r="I15" s="72">
        <v>970</v>
      </c>
      <c r="J15" s="53">
        <v>231</v>
      </c>
    </row>
    <row r="16" spans="1:13">
      <c r="A16" s="2314">
        <v>2012</v>
      </c>
      <c r="B16" s="2320"/>
      <c r="C16" s="2320"/>
      <c r="D16" s="503">
        <v>54389</v>
      </c>
      <c r="E16" s="465">
        <v>16666</v>
      </c>
      <c r="F16" s="465">
        <v>6831</v>
      </c>
      <c r="G16" s="503">
        <v>4862</v>
      </c>
      <c r="H16" s="465">
        <v>2139</v>
      </c>
      <c r="I16" s="465">
        <v>1171</v>
      </c>
      <c r="J16" s="504">
        <v>270</v>
      </c>
    </row>
    <row r="17" spans="1:10">
      <c r="A17" s="2316">
        <v>2013</v>
      </c>
      <c r="B17" s="2308"/>
      <c r="C17" s="2308"/>
      <c r="D17" s="505">
        <v>53172</v>
      </c>
      <c r="E17" s="72">
        <v>15348</v>
      </c>
      <c r="F17" s="72">
        <v>6484</v>
      </c>
      <c r="G17" s="505">
        <v>4521</v>
      </c>
      <c r="H17" s="72">
        <v>1705</v>
      </c>
      <c r="I17" s="72">
        <v>1365</v>
      </c>
      <c r="J17" s="53">
        <v>251</v>
      </c>
    </row>
    <row r="18" spans="1:10" ht="13.5" thickBot="1">
      <c r="A18" s="2314">
        <v>2014</v>
      </c>
      <c r="B18" s="2320"/>
      <c r="C18" s="2320"/>
      <c r="D18" s="503">
        <v>54395</v>
      </c>
      <c r="E18" s="465">
        <v>14966</v>
      </c>
      <c r="F18" s="465">
        <v>6537</v>
      </c>
      <c r="G18" s="503">
        <v>4325</v>
      </c>
      <c r="H18" s="465">
        <v>1875</v>
      </c>
      <c r="I18" s="465">
        <v>1595</v>
      </c>
      <c r="J18" s="504">
        <v>330</v>
      </c>
    </row>
    <row r="19" spans="1:10" ht="13.5" thickTop="1">
      <c r="A19" s="2317" t="s">
        <v>1306</v>
      </c>
      <c r="B19" s="2318"/>
      <c r="C19" s="2318"/>
      <c r="D19" s="506"/>
      <c r="E19" s="477">
        <v>18942</v>
      </c>
      <c r="F19" s="477">
        <v>6365</v>
      </c>
      <c r="G19" s="507">
        <v>3775</v>
      </c>
      <c r="H19" s="477">
        <v>1874</v>
      </c>
      <c r="I19" s="477">
        <v>1653</v>
      </c>
      <c r="J19" s="508">
        <v>446</v>
      </c>
    </row>
    <row r="20" spans="1:10" ht="12.75" customHeight="1">
      <c r="A20" s="2314" t="s">
        <v>1332</v>
      </c>
      <c r="B20" s="2320"/>
      <c r="C20" s="2320"/>
      <c r="D20" s="509"/>
      <c r="E20" s="465">
        <v>18671</v>
      </c>
      <c r="F20" s="465">
        <v>6207</v>
      </c>
      <c r="G20" s="503">
        <v>3350</v>
      </c>
      <c r="H20" s="465">
        <v>1953</v>
      </c>
      <c r="I20" s="465">
        <v>1735</v>
      </c>
      <c r="J20" s="504">
        <v>497</v>
      </c>
    </row>
    <row r="21" spans="1:10">
      <c r="A21" s="2316">
        <v>2017</v>
      </c>
      <c r="B21" s="2308"/>
      <c r="C21" s="2308"/>
      <c r="D21" s="509"/>
      <c r="E21" s="72">
        <v>18077</v>
      </c>
      <c r="F21" s="72">
        <v>5956</v>
      </c>
      <c r="G21" s="505">
        <v>3239</v>
      </c>
      <c r="H21" s="72">
        <v>1727</v>
      </c>
      <c r="I21" s="72">
        <v>1841</v>
      </c>
      <c r="J21" s="53">
        <v>352</v>
      </c>
    </row>
    <row r="22" spans="1:10">
      <c r="A22" s="2314">
        <v>2018</v>
      </c>
      <c r="B22" s="2320"/>
      <c r="C22" s="2320"/>
      <c r="D22" s="509"/>
      <c r="E22" s="465">
        <v>16882</v>
      </c>
      <c r="F22" s="465">
        <v>5424</v>
      </c>
      <c r="G22" s="503">
        <v>2852</v>
      </c>
      <c r="H22" s="465">
        <v>1634</v>
      </c>
      <c r="I22" s="465">
        <v>1670</v>
      </c>
      <c r="J22" s="504">
        <v>243</v>
      </c>
    </row>
    <row r="23" spans="1:10" ht="12.75" customHeight="1">
      <c r="A23" s="2321" t="s">
        <v>40</v>
      </c>
      <c r="B23" s="2322"/>
      <c r="C23" s="2322"/>
      <c r="D23" s="2322"/>
      <c r="E23" s="2322"/>
      <c r="F23" s="2322"/>
      <c r="G23" s="2322"/>
      <c r="H23" s="2322"/>
      <c r="I23" s="2322"/>
      <c r="J23" s="2322"/>
    </row>
    <row r="24" spans="1:10">
      <c r="A24" s="2314">
        <v>2002</v>
      </c>
      <c r="B24" s="2314"/>
      <c r="C24" s="2315"/>
      <c r="D24" s="510">
        <v>20.399999999999999</v>
      </c>
      <c r="E24" s="511">
        <v>6.3</v>
      </c>
      <c r="F24" s="511">
        <v>2.7</v>
      </c>
      <c r="G24" s="510">
        <v>1.9</v>
      </c>
      <c r="H24" s="511">
        <v>0.8</v>
      </c>
      <c r="I24" s="511">
        <v>0.6</v>
      </c>
      <c r="J24" s="511">
        <v>0.2</v>
      </c>
    </row>
    <row r="25" spans="1:10">
      <c r="A25" s="2316">
        <v>2003</v>
      </c>
      <c r="B25" s="2316"/>
      <c r="C25" s="2319"/>
      <c r="D25" s="512">
        <v>20.6</v>
      </c>
      <c r="E25" s="73">
        <v>6.4</v>
      </c>
      <c r="F25" s="73">
        <v>2.7</v>
      </c>
      <c r="G25" s="512">
        <v>2</v>
      </c>
      <c r="H25" s="73">
        <v>0.8</v>
      </c>
      <c r="I25" s="73">
        <v>0.6</v>
      </c>
      <c r="J25" s="73">
        <v>0.1</v>
      </c>
    </row>
    <row r="26" spans="1:10">
      <c r="A26" s="2314">
        <v>2004</v>
      </c>
      <c r="B26" s="2314"/>
      <c r="C26" s="2315"/>
      <c r="D26" s="510">
        <v>20.399999999999999</v>
      </c>
      <c r="E26" s="511">
        <v>6.2</v>
      </c>
      <c r="F26" s="511">
        <v>2.5</v>
      </c>
      <c r="G26" s="510">
        <v>1.8</v>
      </c>
      <c r="H26" s="511">
        <v>0.7</v>
      </c>
      <c r="I26" s="511">
        <v>0.5</v>
      </c>
      <c r="J26" s="511">
        <v>0.1</v>
      </c>
    </row>
    <row r="27" spans="1:10">
      <c r="A27" s="2316">
        <v>2005</v>
      </c>
      <c r="B27" s="2316"/>
      <c r="C27" s="2319"/>
      <c r="D27" s="512">
        <v>20.399999999999999</v>
      </c>
      <c r="E27" s="73">
        <v>6.3</v>
      </c>
      <c r="F27" s="73">
        <v>2.7</v>
      </c>
      <c r="G27" s="512">
        <v>1.9</v>
      </c>
      <c r="H27" s="73">
        <v>0.7</v>
      </c>
      <c r="I27" s="73">
        <v>0.5</v>
      </c>
      <c r="J27" s="73">
        <v>0.1</v>
      </c>
    </row>
    <row r="28" spans="1:10">
      <c r="A28" s="2314">
        <v>2006</v>
      </c>
      <c r="B28" s="2314"/>
      <c r="C28" s="2315"/>
      <c r="D28" s="510">
        <v>20.7</v>
      </c>
      <c r="E28" s="511">
        <v>6.7</v>
      </c>
      <c r="F28" s="511">
        <v>2.9</v>
      </c>
      <c r="G28" s="510">
        <v>2.1</v>
      </c>
      <c r="H28" s="511">
        <v>0.7</v>
      </c>
      <c r="I28" s="511">
        <v>0.6</v>
      </c>
      <c r="J28" s="511">
        <v>0.2</v>
      </c>
    </row>
    <row r="29" spans="1:10">
      <c r="A29" s="2316">
        <v>2007</v>
      </c>
      <c r="B29" s="2316"/>
      <c r="C29" s="2319"/>
      <c r="D29" s="512">
        <v>20.399999999999999</v>
      </c>
      <c r="E29" s="73">
        <v>6.6</v>
      </c>
      <c r="F29" s="73">
        <v>2.8</v>
      </c>
      <c r="G29" s="512">
        <v>2.1</v>
      </c>
      <c r="H29" s="73">
        <v>0.7</v>
      </c>
      <c r="I29" s="73">
        <v>0.4</v>
      </c>
      <c r="J29" s="73">
        <v>0.1</v>
      </c>
    </row>
    <row r="30" spans="1:10">
      <c r="A30" s="2314">
        <v>2008</v>
      </c>
      <c r="B30" s="2314"/>
      <c r="C30" s="2315"/>
      <c r="D30" s="510">
        <v>20.9</v>
      </c>
      <c r="E30" s="511">
        <v>6.1</v>
      </c>
      <c r="F30" s="511">
        <v>2.5</v>
      </c>
      <c r="G30" s="510">
        <v>1.9</v>
      </c>
      <c r="H30" s="511">
        <v>0.7</v>
      </c>
      <c r="I30" s="511">
        <v>0.4</v>
      </c>
      <c r="J30" s="511">
        <v>0.1</v>
      </c>
    </row>
    <row r="31" spans="1:10">
      <c r="A31" s="2316">
        <v>2009</v>
      </c>
      <c r="B31" s="2316"/>
      <c r="C31" s="2319"/>
      <c r="D31" s="512">
        <v>20.6</v>
      </c>
      <c r="E31" s="73">
        <v>6.4</v>
      </c>
      <c r="F31" s="73">
        <v>2.8</v>
      </c>
      <c r="G31" s="512">
        <v>2.1</v>
      </c>
      <c r="H31" s="73">
        <v>0.8</v>
      </c>
      <c r="I31" s="73">
        <v>0.5</v>
      </c>
      <c r="J31" s="73">
        <v>0.1</v>
      </c>
    </row>
    <row r="32" spans="1:10">
      <c r="A32" s="2314">
        <v>2010</v>
      </c>
      <c r="B32" s="2314"/>
      <c r="C32" s="2315"/>
      <c r="D32" s="510">
        <v>20.399999999999999</v>
      </c>
      <c r="E32" s="511">
        <v>6.3</v>
      </c>
      <c r="F32" s="511">
        <v>2.7</v>
      </c>
      <c r="G32" s="510">
        <v>2</v>
      </c>
      <c r="H32" s="511">
        <v>0.9</v>
      </c>
      <c r="I32" s="511">
        <v>0.4</v>
      </c>
      <c r="J32" s="511">
        <v>0.1</v>
      </c>
    </row>
    <row r="33" spans="1:25">
      <c r="A33" s="2316">
        <v>2011</v>
      </c>
      <c r="B33" s="2316"/>
      <c r="C33" s="2319"/>
      <c r="D33" s="512">
        <v>19.899999999999999</v>
      </c>
      <c r="E33" s="73">
        <v>5.7</v>
      </c>
      <c r="F33" s="73">
        <v>2.4</v>
      </c>
      <c r="G33" s="512">
        <v>1.7</v>
      </c>
      <c r="H33" s="73">
        <v>0.7</v>
      </c>
      <c r="I33" s="73">
        <v>0.4</v>
      </c>
      <c r="J33" s="73">
        <v>0.1</v>
      </c>
      <c r="O33" s="2313"/>
      <c r="P33" s="2312"/>
      <c r="Q33" s="2312"/>
      <c r="R33" s="2312"/>
      <c r="S33" s="2312"/>
      <c r="T33" s="2312"/>
      <c r="U33" s="2312"/>
      <c r="V33" s="2312"/>
      <c r="W33" s="2312"/>
      <c r="X33" s="2312"/>
      <c r="Y33" s="2312"/>
    </row>
    <row r="34" spans="1:25">
      <c r="A34" s="2314">
        <v>2012</v>
      </c>
      <c r="B34" s="2314"/>
      <c r="C34" s="2315"/>
      <c r="D34" s="510">
        <v>20.9</v>
      </c>
      <c r="E34" s="511">
        <v>6.4</v>
      </c>
      <c r="F34" s="511">
        <v>2.6</v>
      </c>
      <c r="G34" s="510">
        <v>1.9</v>
      </c>
      <c r="H34" s="511">
        <v>0.8</v>
      </c>
      <c r="I34" s="511">
        <v>0.5</v>
      </c>
      <c r="J34" s="511">
        <v>0.1</v>
      </c>
      <c r="O34" s="2312"/>
      <c r="P34" s="2312"/>
      <c r="Q34" s="2312"/>
      <c r="R34" s="2312"/>
      <c r="S34" s="2312"/>
      <c r="T34" s="2312"/>
      <c r="U34" s="2312"/>
      <c r="V34" s="2312"/>
      <c r="W34" s="2312"/>
      <c r="X34" s="2312"/>
      <c r="Y34" s="2312"/>
    </row>
    <row r="35" spans="1:25">
      <c r="A35" s="2316">
        <v>2013</v>
      </c>
      <c r="B35" s="2316"/>
      <c r="C35" s="2316"/>
      <c r="D35" s="512">
        <v>20.3</v>
      </c>
      <c r="E35" s="73">
        <v>5.8</v>
      </c>
      <c r="F35" s="73">
        <v>2.5</v>
      </c>
      <c r="G35" s="512">
        <v>1.7</v>
      </c>
      <c r="H35" s="73">
        <v>0.6</v>
      </c>
      <c r="I35" s="73">
        <v>0.5</v>
      </c>
      <c r="J35" s="73">
        <v>0.1</v>
      </c>
      <c r="O35" s="2312"/>
      <c r="P35" s="2312"/>
      <c r="Q35" s="2312"/>
      <c r="R35" s="2312"/>
      <c r="S35" s="2312"/>
      <c r="T35" s="2312"/>
      <c r="U35" s="2312"/>
      <c r="V35" s="2312"/>
      <c r="W35" s="2312"/>
      <c r="X35" s="2312"/>
      <c r="Y35" s="2312"/>
    </row>
    <row r="36" spans="1:25" ht="13.5" thickBot="1">
      <c r="A36" s="2314">
        <v>2014</v>
      </c>
      <c r="B36" s="2314"/>
      <c r="C36" s="2314"/>
      <c r="D36" s="510">
        <v>20.5</v>
      </c>
      <c r="E36" s="511">
        <v>5.6</v>
      </c>
      <c r="F36" s="511">
        <v>2.5</v>
      </c>
      <c r="G36" s="510">
        <v>1.6</v>
      </c>
      <c r="H36" s="511">
        <v>0.7</v>
      </c>
      <c r="I36" s="511">
        <v>0.6</v>
      </c>
      <c r="J36" s="511">
        <v>0.1</v>
      </c>
      <c r="O36" s="2312"/>
      <c r="P36" s="2312"/>
      <c r="Q36" s="2312"/>
      <c r="R36" s="2312"/>
      <c r="S36" s="2312"/>
      <c r="T36" s="2312"/>
      <c r="U36" s="2312"/>
      <c r="V36" s="2312"/>
      <c r="W36" s="2312"/>
      <c r="X36" s="2312"/>
      <c r="Y36" s="2312"/>
    </row>
    <row r="37" spans="1:25" ht="13.5" thickTop="1">
      <c r="A37" s="2317" t="s">
        <v>1306</v>
      </c>
      <c r="B37" s="2318"/>
      <c r="C37" s="2318"/>
      <c r="D37" s="513"/>
      <c r="E37" s="514">
        <v>7.1</v>
      </c>
      <c r="F37" s="514">
        <v>2.4</v>
      </c>
      <c r="G37" s="515">
        <v>1.4</v>
      </c>
      <c r="H37" s="514">
        <v>0.7</v>
      </c>
      <c r="I37" s="514">
        <v>0.6</v>
      </c>
      <c r="J37" s="514">
        <v>0.2</v>
      </c>
    </row>
    <row r="38" spans="1:25">
      <c r="A38" s="2314">
        <v>2016</v>
      </c>
      <c r="B38" s="2314"/>
      <c r="C38" s="2315"/>
      <c r="D38" s="516"/>
      <c r="E38" s="511">
        <v>6.9</v>
      </c>
      <c r="F38" s="511">
        <v>2.2999999999999998</v>
      </c>
      <c r="G38" s="510">
        <v>1.2</v>
      </c>
      <c r="H38" s="511">
        <v>0.7</v>
      </c>
      <c r="I38" s="511">
        <v>0.6</v>
      </c>
      <c r="J38" s="511">
        <v>0.2</v>
      </c>
    </row>
    <row r="39" spans="1:25">
      <c r="A39" s="2307">
        <v>2017</v>
      </c>
      <c r="B39" s="2308"/>
      <c r="C39" s="2308"/>
      <c r="D39" s="517"/>
      <c r="E39" s="73">
        <v>6.6</v>
      </c>
      <c r="F39" s="73">
        <v>2.2000000000000002</v>
      </c>
      <c r="G39" s="512">
        <v>1.2</v>
      </c>
      <c r="H39" s="73">
        <v>0.6</v>
      </c>
      <c r="I39" s="73">
        <v>0.7</v>
      </c>
      <c r="J39" s="73">
        <v>0.1</v>
      </c>
    </row>
    <row r="40" spans="1:25">
      <c r="A40" s="2309">
        <v>2018</v>
      </c>
      <c r="B40" s="2309"/>
      <c r="C40" s="2309"/>
      <c r="D40" s="518"/>
      <c r="E40" s="519">
        <v>6.2</v>
      </c>
      <c r="F40" s="519">
        <v>2</v>
      </c>
      <c r="G40" s="520">
        <v>1</v>
      </c>
      <c r="H40" s="519">
        <v>0.6</v>
      </c>
      <c r="I40" s="519">
        <v>0.6</v>
      </c>
      <c r="J40" s="519">
        <v>0.1</v>
      </c>
    </row>
    <row r="41" spans="1:25" ht="24.95" customHeight="1">
      <c r="A41" s="2310" t="s">
        <v>1492</v>
      </c>
      <c r="B41" s="2311"/>
      <c r="C41" s="2311"/>
      <c r="D41" s="2311"/>
      <c r="E41" s="2311"/>
      <c r="F41" s="2311"/>
      <c r="G41" s="2311"/>
      <c r="H41" s="2311"/>
      <c r="I41" s="2311"/>
      <c r="J41" s="2311"/>
    </row>
    <row r="42" spans="1:25" ht="12" customHeight="1">
      <c r="A42" s="2312" t="s">
        <v>667</v>
      </c>
      <c r="B42" s="2312"/>
      <c r="C42" s="2312" t="s">
        <v>1604</v>
      </c>
      <c r="D42" s="2312"/>
      <c r="E42" s="2312"/>
      <c r="F42" s="2312"/>
      <c r="G42" s="2312"/>
      <c r="H42" s="2312"/>
      <c r="I42" s="2312"/>
      <c r="J42" s="2312"/>
    </row>
    <row r="43" spans="1:25" ht="12" customHeight="1">
      <c r="C43" s="2312"/>
      <c r="D43" s="2312"/>
      <c r="E43" s="2312"/>
      <c r="F43" s="2312"/>
      <c r="G43" s="2312"/>
      <c r="H43" s="2312"/>
      <c r="I43" s="2312"/>
      <c r="J43" s="2312"/>
    </row>
    <row r="44" spans="1:25" ht="12" customHeight="1">
      <c r="C44" s="2312"/>
      <c r="D44" s="2312"/>
      <c r="E44" s="2312"/>
      <c r="F44" s="2312"/>
      <c r="G44" s="2312"/>
      <c r="H44" s="2312"/>
      <c r="I44" s="2312"/>
      <c r="J44" s="2312"/>
    </row>
    <row r="45" spans="1:25">
      <c r="C45" s="456"/>
      <c r="D45" s="456"/>
      <c r="E45" s="456"/>
      <c r="F45" s="456"/>
      <c r="G45" s="456"/>
      <c r="H45" s="456"/>
      <c r="I45" s="456"/>
      <c r="J45" s="456"/>
    </row>
  </sheetData>
  <mergeCells count="48">
    <mergeCell ref="A14:C14"/>
    <mergeCell ref="I3:I4"/>
    <mergeCell ref="J3:J4"/>
    <mergeCell ref="A5:J5"/>
    <mergeCell ref="A6:C6"/>
    <mergeCell ref="A7:C7"/>
    <mergeCell ref="A8:C8"/>
    <mergeCell ref="A2:C4"/>
    <mergeCell ref="D3:D4"/>
    <mergeCell ref="E3:E4"/>
    <mergeCell ref="F3:F4"/>
    <mergeCell ref="G3:G4"/>
    <mergeCell ref="H3:H4"/>
    <mergeCell ref="A9:C9"/>
    <mergeCell ref="A10:C10"/>
    <mergeCell ref="A11:C11"/>
    <mergeCell ref="A32:C32"/>
    <mergeCell ref="A33:C33"/>
    <mergeCell ref="A12:C12"/>
    <mergeCell ref="A13:C13"/>
    <mergeCell ref="A26:C26"/>
    <mergeCell ref="A15:C15"/>
    <mergeCell ref="A16:C16"/>
    <mergeCell ref="A17:C17"/>
    <mergeCell ref="A18:C18"/>
    <mergeCell ref="A19:C19"/>
    <mergeCell ref="A20:C20"/>
    <mergeCell ref="A21:C21"/>
    <mergeCell ref="A22:C22"/>
    <mergeCell ref="A23:J23"/>
    <mergeCell ref="A24:C24"/>
    <mergeCell ref="A25:C25"/>
    <mergeCell ref="A27:C27"/>
    <mergeCell ref="A28:C28"/>
    <mergeCell ref="A29:C29"/>
    <mergeCell ref="A30:C30"/>
    <mergeCell ref="A31:C31"/>
    <mergeCell ref="O33:Y36"/>
    <mergeCell ref="A34:C34"/>
    <mergeCell ref="A35:C35"/>
    <mergeCell ref="A36:C36"/>
    <mergeCell ref="A38:C38"/>
    <mergeCell ref="A37:C37"/>
    <mergeCell ref="A39:C39"/>
    <mergeCell ref="A40:C40"/>
    <mergeCell ref="A41:J41"/>
    <mergeCell ref="A42:B42"/>
    <mergeCell ref="C42:J44"/>
  </mergeCells>
  <pageMargins left="0.75" right="0.75" top="1" bottom="1" header="0.5" footer="0.5"/>
  <pageSetup orientation="portrait" horizontalDpi="1200" verticalDpi="1200" r:id="rId1"/>
  <headerFooter alignWithMargins="0"/>
  <ignoredErrors>
    <ignoredError sqref="A19:A20 A37"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663300"/>
  </sheetPr>
  <dimension ref="A1:N31"/>
  <sheetViews>
    <sheetView showGridLines="0" zoomScale="120" zoomScaleNormal="120" workbookViewId="0">
      <selection sqref="A1:H2"/>
    </sheetView>
  </sheetViews>
  <sheetFormatPr defaultRowHeight="12.75"/>
  <cols>
    <col min="1" max="1" width="6.140625" style="350" customWidth="1"/>
    <col min="2" max="2" width="3.42578125" style="350" customWidth="1"/>
    <col min="3" max="8" width="11.7109375" style="350" customWidth="1"/>
    <col min="9" max="16384" width="9.140625" style="350"/>
  </cols>
  <sheetData>
    <row r="1" spans="1:14" ht="12.75" customHeight="1">
      <c r="A1" s="2458" t="s">
        <v>1961</v>
      </c>
      <c r="B1" s="2458"/>
      <c r="C1" s="2458"/>
      <c r="D1" s="2458"/>
      <c r="E1" s="2458"/>
      <c r="F1" s="2458"/>
      <c r="G1" s="2458"/>
      <c r="H1" s="2458"/>
    </row>
    <row r="2" spans="1:14">
      <c r="A2" s="2413"/>
      <c r="B2" s="2413"/>
      <c r="C2" s="2413"/>
      <c r="D2" s="2413"/>
      <c r="E2" s="2413"/>
      <c r="F2" s="2413"/>
      <c r="G2" s="2413"/>
      <c r="H2" s="2413"/>
    </row>
    <row r="3" spans="1:14" ht="24" customHeight="1">
      <c r="A3" s="2414" t="s">
        <v>1258</v>
      </c>
      <c r="B3" s="2767"/>
      <c r="C3" s="2279" t="s">
        <v>261</v>
      </c>
      <c r="D3" s="2279"/>
      <c r="E3" s="2279"/>
      <c r="F3" s="2279" t="s">
        <v>706</v>
      </c>
      <c r="G3" s="2279"/>
      <c r="H3" s="2419"/>
    </row>
    <row r="4" spans="1:14" ht="12.75" customHeight="1">
      <c r="A4" s="2417"/>
      <c r="B4" s="2768"/>
      <c r="C4" s="2422" t="s">
        <v>1257</v>
      </c>
      <c r="D4" s="2422" t="s">
        <v>1256</v>
      </c>
      <c r="E4" s="2474" t="s">
        <v>1255</v>
      </c>
      <c r="F4" s="2422" t="s">
        <v>1257</v>
      </c>
      <c r="G4" s="2422" t="s">
        <v>1256</v>
      </c>
      <c r="H4" s="2474" t="s">
        <v>1255</v>
      </c>
      <c r="J4" s="246"/>
      <c r="K4" s="246"/>
      <c r="L4" s="246"/>
      <c r="M4" s="246"/>
      <c r="N4" s="246"/>
    </row>
    <row r="5" spans="1:14">
      <c r="A5" s="2769"/>
      <c r="B5" s="2770"/>
      <c r="C5" s="2423"/>
      <c r="D5" s="2423"/>
      <c r="E5" s="2771"/>
      <c r="F5" s="2423"/>
      <c r="G5" s="2423"/>
      <c r="H5" s="2771"/>
      <c r="J5" s="246"/>
      <c r="K5" s="246"/>
      <c r="L5" s="246"/>
      <c r="M5" s="246"/>
      <c r="N5" s="246"/>
    </row>
    <row r="6" spans="1:14">
      <c r="A6" s="2271">
        <v>1997</v>
      </c>
      <c r="B6" s="2446"/>
      <c r="C6" s="1530">
        <v>30021</v>
      </c>
      <c r="D6" s="1525">
        <v>10416</v>
      </c>
      <c r="E6" s="678">
        <v>3816</v>
      </c>
      <c r="F6" s="1531">
        <v>11.22</v>
      </c>
      <c r="G6" s="1532">
        <v>3.9</v>
      </c>
      <c r="H6" s="1532">
        <v>1.43</v>
      </c>
    </row>
    <row r="7" spans="1:14">
      <c r="A7" s="2275">
        <v>1998</v>
      </c>
      <c r="B7" s="2442"/>
      <c r="C7" s="310">
        <v>23229</v>
      </c>
      <c r="D7" s="110">
        <v>10258</v>
      </c>
      <c r="E7" s="110">
        <v>3518</v>
      </c>
      <c r="F7" s="309">
        <v>8.59</v>
      </c>
      <c r="G7" s="128">
        <v>3.8</v>
      </c>
      <c r="H7" s="128">
        <v>1.3</v>
      </c>
    </row>
    <row r="8" spans="1:14">
      <c r="A8" s="2271">
        <v>1999</v>
      </c>
      <c r="B8" s="2446"/>
      <c r="C8" s="1530">
        <v>17047</v>
      </c>
      <c r="D8" s="1525">
        <v>7694</v>
      </c>
      <c r="E8" s="678">
        <v>3111</v>
      </c>
      <c r="F8" s="1531">
        <v>6.25</v>
      </c>
      <c r="G8" s="1532">
        <v>2.82</v>
      </c>
      <c r="H8" s="1532">
        <v>1.1399999999999999</v>
      </c>
    </row>
    <row r="9" spans="1:14">
      <c r="A9" s="2275">
        <v>2000</v>
      </c>
      <c r="B9" s="2442"/>
      <c r="C9" s="310">
        <v>13397</v>
      </c>
      <c r="D9" s="110">
        <v>8036</v>
      </c>
      <c r="E9" s="110">
        <v>3197</v>
      </c>
      <c r="F9" s="309">
        <v>4.91</v>
      </c>
      <c r="G9" s="128">
        <v>2.95</v>
      </c>
      <c r="H9" s="128">
        <v>1.17</v>
      </c>
    </row>
    <row r="10" spans="1:14">
      <c r="A10" s="2271">
        <v>2001</v>
      </c>
      <c r="B10" s="2446"/>
      <c r="C10" s="1530">
        <v>10609</v>
      </c>
      <c r="D10" s="1525">
        <v>7843</v>
      </c>
      <c r="E10" s="678">
        <v>3976</v>
      </c>
      <c r="F10" s="1531">
        <v>3.77</v>
      </c>
      <c r="G10" s="1532">
        <v>2.79</v>
      </c>
      <c r="H10" s="1532">
        <v>1.41</v>
      </c>
    </row>
    <row r="11" spans="1:14">
      <c r="A11" s="2275">
        <v>2002</v>
      </c>
      <c r="B11" s="2442"/>
      <c r="C11" s="310">
        <v>8795</v>
      </c>
      <c r="D11" s="110">
        <v>7996</v>
      </c>
      <c r="E11" s="110">
        <v>1823</v>
      </c>
      <c r="F11" s="309">
        <v>3.13</v>
      </c>
      <c r="G11" s="128">
        <v>2.84</v>
      </c>
      <c r="H11" s="128">
        <v>0.65</v>
      </c>
    </row>
    <row r="12" spans="1:14">
      <c r="A12" s="2271">
        <v>2003</v>
      </c>
      <c r="B12" s="2446"/>
      <c r="C12" s="1530">
        <v>7653</v>
      </c>
      <c r="D12" s="1525">
        <v>7526</v>
      </c>
      <c r="E12" s="678">
        <v>1102</v>
      </c>
      <c r="F12" s="1531">
        <v>2.66</v>
      </c>
      <c r="G12" s="1532">
        <v>2.61</v>
      </c>
      <c r="H12" s="1532">
        <v>0.38</v>
      </c>
    </row>
    <row r="13" spans="1:14">
      <c r="A13" s="2275">
        <v>2004</v>
      </c>
      <c r="B13" s="2442"/>
      <c r="C13" s="310">
        <v>5683</v>
      </c>
      <c r="D13" s="110">
        <v>6212</v>
      </c>
      <c r="E13" s="110">
        <v>720</v>
      </c>
      <c r="F13" s="309">
        <v>1.95</v>
      </c>
      <c r="G13" s="128">
        <v>2.14</v>
      </c>
      <c r="H13" s="128">
        <v>0.31</v>
      </c>
    </row>
    <row r="14" spans="1:14">
      <c r="A14" s="2271">
        <v>2005</v>
      </c>
      <c r="B14" s="2446"/>
      <c r="C14" s="1530">
        <v>4488</v>
      </c>
      <c r="D14" s="1525">
        <v>5119</v>
      </c>
      <c r="E14" s="678">
        <v>652</v>
      </c>
      <c r="F14" s="1531">
        <v>1.53</v>
      </c>
      <c r="G14" s="1532">
        <v>1.78</v>
      </c>
      <c r="H14" s="1532">
        <v>0.23</v>
      </c>
    </row>
    <row r="15" spans="1:14">
      <c r="A15" s="2275">
        <v>2006</v>
      </c>
      <c r="B15" s="2442"/>
      <c r="C15" s="310">
        <v>3579</v>
      </c>
      <c r="D15" s="110">
        <v>4713</v>
      </c>
      <c r="E15" s="110">
        <v>766</v>
      </c>
      <c r="F15" s="309">
        <v>1.21</v>
      </c>
      <c r="G15" s="128">
        <v>1.62</v>
      </c>
      <c r="H15" s="128">
        <v>0.26</v>
      </c>
    </row>
    <row r="16" spans="1:14">
      <c r="A16" s="2271">
        <v>2007</v>
      </c>
      <c r="B16" s="2446"/>
      <c r="C16" s="1530">
        <v>2979</v>
      </c>
      <c r="D16" s="1525">
        <v>4519</v>
      </c>
      <c r="E16" s="678">
        <v>845</v>
      </c>
      <c r="F16" s="1531">
        <v>1</v>
      </c>
      <c r="G16" s="1532">
        <v>1.51</v>
      </c>
      <c r="H16" s="1532">
        <v>0.28000000000000003</v>
      </c>
    </row>
    <row r="17" spans="1:9" ht="12.75" customHeight="1">
      <c r="A17" s="2275">
        <v>2008</v>
      </c>
      <c r="B17" s="2442"/>
      <c r="C17" s="310">
        <v>2585</v>
      </c>
      <c r="D17" s="110">
        <v>4033</v>
      </c>
      <c r="E17" s="110">
        <v>877</v>
      </c>
      <c r="F17" s="309">
        <v>0.86</v>
      </c>
      <c r="G17" s="128">
        <v>1.34</v>
      </c>
      <c r="H17" s="128">
        <v>0.28999999999999998</v>
      </c>
    </row>
    <row r="18" spans="1:9" s="1388" customFormat="1" ht="12.75" customHeight="1">
      <c r="A18" s="2271">
        <v>2009</v>
      </c>
      <c r="B18" s="2446"/>
      <c r="C18" s="1530">
        <v>1987</v>
      </c>
      <c r="D18" s="1525">
        <v>3405</v>
      </c>
      <c r="E18" s="678">
        <v>782</v>
      </c>
      <c r="F18" s="1531">
        <v>0.65</v>
      </c>
      <c r="G18" s="1532">
        <v>1.1200000000000001</v>
      </c>
      <c r="H18" s="1532">
        <v>0.27</v>
      </c>
    </row>
    <row r="19" spans="1:9" s="1388" customFormat="1" ht="12.75" customHeight="1">
      <c r="A19" s="2275">
        <v>2010</v>
      </c>
      <c r="B19" s="2442"/>
      <c r="C19" s="310">
        <v>1670</v>
      </c>
      <c r="D19" s="110">
        <v>3374</v>
      </c>
      <c r="E19" s="110">
        <v>849</v>
      </c>
      <c r="F19" s="309">
        <v>0.54</v>
      </c>
      <c r="G19" s="128">
        <v>1.1000000000000001</v>
      </c>
      <c r="H19" s="128">
        <v>0.28999999999999998</v>
      </c>
    </row>
    <row r="20" spans="1:9" s="1388" customFormat="1" ht="12.75" customHeight="1">
      <c r="A20" s="2271">
        <v>2011</v>
      </c>
      <c r="B20" s="2446"/>
      <c r="C20" s="1530">
        <v>1398</v>
      </c>
      <c r="D20" s="1525">
        <v>2903</v>
      </c>
      <c r="E20" s="678">
        <v>1232</v>
      </c>
      <c r="F20" s="1531">
        <v>0.45</v>
      </c>
      <c r="G20" s="1532">
        <v>0.94</v>
      </c>
      <c r="H20" s="1532">
        <v>0.42</v>
      </c>
    </row>
    <row r="21" spans="1:9" s="1388" customFormat="1" ht="12.75" customHeight="1">
      <c r="A21" s="2275">
        <v>2012</v>
      </c>
      <c r="B21" s="2442"/>
      <c r="C21" s="310">
        <v>1562</v>
      </c>
      <c r="D21" s="110">
        <v>2895</v>
      </c>
      <c r="E21" s="110">
        <v>1782</v>
      </c>
      <c r="F21" s="309">
        <v>0.5</v>
      </c>
      <c r="G21" s="128">
        <v>0.93</v>
      </c>
      <c r="H21" s="128">
        <v>0.59</v>
      </c>
    </row>
    <row r="22" spans="1:9" s="1388" customFormat="1" ht="12.75" customHeight="1">
      <c r="A22" s="2271">
        <v>2013</v>
      </c>
      <c r="B22" s="2446"/>
      <c r="C22" s="1530">
        <v>1781</v>
      </c>
      <c r="D22" s="1525">
        <v>3050</v>
      </c>
      <c r="E22" s="678">
        <v>2138</v>
      </c>
      <c r="F22" s="1531">
        <v>0.56999999999999995</v>
      </c>
      <c r="G22" s="1532">
        <v>0.97</v>
      </c>
      <c r="H22" s="1532">
        <v>0.71</v>
      </c>
    </row>
    <row r="23" spans="1:9" s="1388" customFormat="1" ht="12.75" customHeight="1">
      <c r="A23" s="2275">
        <v>2014</v>
      </c>
      <c r="B23" s="2442"/>
      <c r="C23" s="310">
        <v>1239</v>
      </c>
      <c r="D23" s="110">
        <v>2791</v>
      </c>
      <c r="E23" s="110">
        <v>2194</v>
      </c>
      <c r="F23" s="309">
        <v>0.39</v>
      </c>
      <c r="G23" s="128">
        <v>0.88</v>
      </c>
      <c r="H23" s="128">
        <v>0.73</v>
      </c>
    </row>
    <row r="24" spans="1:9" s="1388" customFormat="1" ht="12.75" customHeight="1">
      <c r="A24" s="2271">
        <v>2015</v>
      </c>
      <c r="B24" s="2446"/>
      <c r="C24" s="1530">
        <v>1390</v>
      </c>
      <c r="D24" s="1525">
        <v>3370</v>
      </c>
      <c r="E24" s="678">
        <v>2436</v>
      </c>
      <c r="F24" s="1531">
        <v>0.43</v>
      </c>
      <c r="G24" s="1532">
        <v>1.06</v>
      </c>
      <c r="H24" s="1532">
        <v>0.81</v>
      </c>
    </row>
    <row r="25" spans="1:9" s="1388" customFormat="1" ht="12.75" customHeight="1">
      <c r="A25" s="2275">
        <v>2016</v>
      </c>
      <c r="B25" s="2442"/>
      <c r="C25" s="310">
        <v>2007</v>
      </c>
      <c r="D25" s="110">
        <v>3218</v>
      </c>
      <c r="E25" s="110">
        <v>2967</v>
      </c>
      <c r="F25" s="309">
        <v>0.62</v>
      </c>
      <c r="G25" s="128">
        <v>1</v>
      </c>
      <c r="H25" s="128">
        <v>0.97</v>
      </c>
    </row>
    <row r="26" spans="1:9" s="1388" customFormat="1" ht="12.75" customHeight="1">
      <c r="A26" s="2271">
        <v>2017</v>
      </c>
      <c r="B26" s="2446"/>
      <c r="C26" s="1530">
        <v>3366</v>
      </c>
      <c r="D26" s="678">
        <v>3409</v>
      </c>
      <c r="E26" s="678">
        <v>3216</v>
      </c>
      <c r="F26" s="1533">
        <v>1</v>
      </c>
      <c r="G26" s="1532">
        <v>1.1000000000000001</v>
      </c>
      <c r="H26" s="1532">
        <v>1</v>
      </c>
    </row>
    <row r="27" spans="1:9" s="1388" customFormat="1" ht="12.75" customHeight="1">
      <c r="A27" s="2275">
        <v>2018</v>
      </c>
      <c r="B27" s="2442"/>
      <c r="C27" s="1534"/>
      <c r="D27" s="1535">
        <v>3322</v>
      </c>
      <c r="E27" s="1535">
        <v>4768</v>
      </c>
      <c r="F27" s="1536"/>
      <c r="G27" s="128">
        <v>1.02</v>
      </c>
      <c r="H27" s="128">
        <v>1.54</v>
      </c>
    </row>
    <row r="28" spans="1:9" ht="12.75" customHeight="1">
      <c r="A28" s="2772" t="s">
        <v>666</v>
      </c>
      <c r="B28" s="2772"/>
      <c r="C28" s="2772"/>
      <c r="D28" s="1537"/>
      <c r="E28" s="1385"/>
      <c r="F28" s="1385"/>
      <c r="G28" s="1385"/>
      <c r="H28" s="1385"/>
      <c r="I28" s="1386"/>
    </row>
    <row r="29" spans="1:9" ht="80.25" customHeight="1">
      <c r="A29" s="1373" t="s">
        <v>505</v>
      </c>
      <c r="B29" s="2262" t="s">
        <v>1962</v>
      </c>
      <c r="C29" s="2262"/>
      <c r="D29" s="2262"/>
      <c r="E29" s="2262"/>
      <c r="F29" s="2262"/>
      <c r="G29" s="2262"/>
      <c r="H29" s="2262"/>
      <c r="I29" s="1386"/>
    </row>
    <row r="31" spans="1:9">
      <c r="A31" s="1387"/>
      <c r="B31" s="126"/>
      <c r="C31" s="127"/>
      <c r="D31" s="127"/>
      <c r="E31" s="127"/>
    </row>
  </sheetData>
  <mergeCells count="34">
    <mergeCell ref="B29:H29"/>
    <mergeCell ref="A18:B18"/>
    <mergeCell ref="A19:B19"/>
    <mergeCell ref="A20:B20"/>
    <mergeCell ref="A21:B21"/>
    <mergeCell ref="A22:B22"/>
    <mergeCell ref="A23:B23"/>
    <mergeCell ref="A24:B24"/>
    <mergeCell ref="A25:B25"/>
    <mergeCell ref="A26:B26"/>
    <mergeCell ref="A27:B27"/>
    <mergeCell ref="A28:C28"/>
    <mergeCell ref="A17:B17"/>
    <mergeCell ref="A6:B6"/>
    <mergeCell ref="A7:B7"/>
    <mergeCell ref="A8:B8"/>
    <mergeCell ref="A9:B9"/>
    <mergeCell ref="A10:B10"/>
    <mergeCell ref="A11:B11"/>
    <mergeCell ref="A12:B12"/>
    <mergeCell ref="A13:B13"/>
    <mergeCell ref="A14:B14"/>
    <mergeCell ref="A15:B15"/>
    <mergeCell ref="A16:B16"/>
    <mergeCell ref="A1:H2"/>
    <mergeCell ref="A3:B5"/>
    <mergeCell ref="C3:E3"/>
    <mergeCell ref="F3:H3"/>
    <mergeCell ref="C4:C5"/>
    <mergeCell ref="D4:D5"/>
    <mergeCell ref="E4:E5"/>
    <mergeCell ref="F4:F5"/>
    <mergeCell ref="G4:G5"/>
    <mergeCell ref="H4:H5"/>
  </mergeCells>
  <pageMargins left="0.75" right="0.75" top="1" bottom="1" header="0.5" footer="0.5"/>
  <pageSetup orientation="portrait" horizontalDpi="1200" verticalDpi="1200"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00FFFF"/>
  </sheetPr>
  <dimension ref="A1:N46"/>
  <sheetViews>
    <sheetView showGridLines="0" zoomScaleNormal="100" workbookViewId="0">
      <pane xSplit="2" ySplit="4" topLeftCell="C17" activePane="bottomRight" state="frozen"/>
      <selection pane="topRight" activeCell="C1" sqref="C1"/>
      <selection pane="bottomLeft" activeCell="A5" sqref="A5"/>
      <selection pane="bottomRight" activeCell="B40" sqref="B40:H40"/>
    </sheetView>
  </sheetViews>
  <sheetFormatPr defaultColWidth="9.140625" defaultRowHeight="12.75"/>
  <cols>
    <col min="1" max="1" width="6.42578125" style="350" customWidth="1"/>
    <col min="2" max="2" width="2" style="350" customWidth="1"/>
    <col min="3" max="3" width="12.7109375" style="350" customWidth="1"/>
    <col min="4" max="6" width="10.7109375" style="350" customWidth="1"/>
    <col min="7" max="7" width="12.7109375" style="350" customWidth="1"/>
    <col min="8" max="9" width="10.7109375" style="350" customWidth="1"/>
    <col min="10" max="10" width="9.140625" style="350"/>
    <col min="11" max="11" width="19" style="350" customWidth="1"/>
    <col min="12" max="16384" width="9.140625" style="350"/>
  </cols>
  <sheetData>
    <row r="1" spans="1:14" ht="12.75" customHeight="1">
      <c r="A1" s="2458" t="s">
        <v>1643</v>
      </c>
      <c r="B1" s="2458"/>
      <c r="C1" s="2458"/>
      <c r="D1" s="2458"/>
      <c r="E1" s="2458"/>
      <c r="F1" s="2458"/>
      <c r="G1" s="2458"/>
      <c r="H1" s="2458"/>
      <c r="I1" s="613"/>
    </row>
    <row r="2" spans="1:14" ht="20.100000000000001" customHeight="1">
      <c r="A2" s="2779" t="s">
        <v>32</v>
      </c>
      <c r="B2" s="2392"/>
      <c r="C2" s="2640" t="s">
        <v>823</v>
      </c>
      <c r="D2" s="2420"/>
      <c r="E2" s="2420"/>
      <c r="F2" s="2421"/>
      <c r="G2" s="2495" t="s">
        <v>824</v>
      </c>
      <c r="H2" s="2466"/>
    </row>
    <row r="3" spans="1:14" ht="24" customHeight="1">
      <c r="A3" s="2279"/>
      <c r="B3" s="2419"/>
      <c r="C3" s="2450" t="s">
        <v>514</v>
      </c>
      <c r="D3" s="2279" t="s">
        <v>1376</v>
      </c>
      <c r="E3" s="2780" t="s">
        <v>772</v>
      </c>
      <c r="F3" s="2780"/>
      <c r="G3" s="2781" t="s">
        <v>514</v>
      </c>
      <c r="H3" s="2782" t="s">
        <v>1376</v>
      </c>
    </row>
    <row r="4" spans="1:14" ht="39" customHeight="1">
      <c r="A4" s="2422"/>
      <c r="B4" s="2474"/>
      <c r="C4" s="2450"/>
      <c r="D4" s="2279"/>
      <c r="E4" s="671" t="s">
        <v>520</v>
      </c>
      <c r="F4" s="671" t="s">
        <v>1644</v>
      </c>
      <c r="G4" s="2423"/>
      <c r="H4" s="2771"/>
      <c r="J4" s="246"/>
      <c r="K4" s="246"/>
      <c r="L4" s="246"/>
      <c r="M4" s="246"/>
      <c r="N4" s="246"/>
    </row>
    <row r="5" spans="1:14" ht="15" customHeight="1">
      <c r="A5" s="2777">
        <v>1989</v>
      </c>
      <c r="B5" s="2778"/>
      <c r="C5" s="729">
        <v>1646037</v>
      </c>
      <c r="D5" s="730">
        <v>666.9</v>
      </c>
      <c r="E5" s="731">
        <v>21500</v>
      </c>
      <c r="F5" s="732"/>
      <c r="G5" s="729">
        <v>12605412</v>
      </c>
      <c r="H5" s="730">
        <v>5107.1000000000004</v>
      </c>
    </row>
    <row r="6" spans="1:14" ht="15" customHeight="1">
      <c r="A6" s="2776">
        <v>1990</v>
      </c>
      <c r="B6" s="2442"/>
      <c r="C6" s="733">
        <v>1820127</v>
      </c>
      <c r="D6" s="734">
        <v>729.6</v>
      </c>
      <c r="E6" s="735">
        <v>23438</v>
      </c>
      <c r="F6" s="732"/>
      <c r="G6" s="736">
        <v>12655486</v>
      </c>
      <c r="H6" s="737">
        <v>5073.1000000000004</v>
      </c>
    </row>
    <row r="7" spans="1:14" ht="15" customHeight="1">
      <c r="A7" s="2777">
        <v>1991</v>
      </c>
      <c r="B7" s="2778"/>
      <c r="C7" s="729">
        <v>1911767</v>
      </c>
      <c r="D7" s="730">
        <v>758.2</v>
      </c>
      <c r="E7" s="731">
        <v>24703</v>
      </c>
      <c r="F7" s="738">
        <v>1607</v>
      </c>
      <c r="G7" s="729">
        <v>12961116</v>
      </c>
      <c r="H7" s="730">
        <v>5140.2</v>
      </c>
    </row>
    <row r="8" spans="1:14" ht="15" customHeight="1">
      <c r="A8" s="2776">
        <v>1992</v>
      </c>
      <c r="B8" s="2442"/>
      <c r="C8" s="733">
        <v>1932274</v>
      </c>
      <c r="D8" s="734">
        <v>757.7</v>
      </c>
      <c r="E8" s="735">
        <v>23760</v>
      </c>
      <c r="F8" s="739">
        <v>1555</v>
      </c>
      <c r="G8" s="733">
        <v>12505917</v>
      </c>
      <c r="H8" s="734">
        <v>4903.7</v>
      </c>
    </row>
    <row r="9" spans="1:14" ht="15" customHeight="1">
      <c r="A9" s="2777">
        <v>1993</v>
      </c>
      <c r="B9" s="2778"/>
      <c r="C9" s="729">
        <v>1926017</v>
      </c>
      <c r="D9" s="730">
        <v>747.1</v>
      </c>
      <c r="E9" s="731">
        <v>24526</v>
      </c>
      <c r="F9" s="738">
        <v>1556</v>
      </c>
      <c r="G9" s="729">
        <v>12218777</v>
      </c>
      <c r="H9" s="730">
        <v>4740</v>
      </c>
    </row>
    <row r="10" spans="1:14" ht="15" customHeight="1">
      <c r="A10" s="2776">
        <v>1994</v>
      </c>
      <c r="B10" s="2442"/>
      <c r="C10" s="733">
        <v>1857670</v>
      </c>
      <c r="D10" s="734">
        <v>713.6</v>
      </c>
      <c r="E10" s="735">
        <v>23326</v>
      </c>
      <c r="F10" s="739">
        <v>1450</v>
      </c>
      <c r="G10" s="733">
        <v>12131873</v>
      </c>
      <c r="H10" s="734">
        <v>4660.2</v>
      </c>
    </row>
    <row r="11" spans="1:14" ht="15" customHeight="1">
      <c r="A11" s="2777">
        <v>1995</v>
      </c>
      <c r="B11" s="2778"/>
      <c r="C11" s="729">
        <v>1798792</v>
      </c>
      <c r="D11" s="730">
        <v>684.5</v>
      </c>
      <c r="E11" s="731">
        <v>21606</v>
      </c>
      <c r="F11" s="738">
        <v>1195</v>
      </c>
      <c r="G11" s="729">
        <v>12063935</v>
      </c>
      <c r="H11" s="730">
        <v>4590.5</v>
      </c>
    </row>
    <row r="12" spans="1:14" ht="15" customHeight="1">
      <c r="A12" s="2776">
        <v>1996</v>
      </c>
      <c r="B12" s="2442"/>
      <c r="C12" s="733">
        <v>1688540</v>
      </c>
      <c r="D12" s="734">
        <v>636.6</v>
      </c>
      <c r="E12" s="735">
        <v>19645</v>
      </c>
      <c r="F12" s="739">
        <v>1038</v>
      </c>
      <c r="G12" s="733">
        <v>11805323</v>
      </c>
      <c r="H12" s="734">
        <v>4451</v>
      </c>
    </row>
    <row r="13" spans="1:14" ht="15" customHeight="1">
      <c r="A13" s="2777">
        <v>1997</v>
      </c>
      <c r="B13" s="2778"/>
      <c r="C13" s="729">
        <v>1636096</v>
      </c>
      <c r="D13" s="730">
        <v>611</v>
      </c>
      <c r="E13" s="731">
        <v>18208</v>
      </c>
      <c r="F13" s="738">
        <v>908</v>
      </c>
      <c r="G13" s="729">
        <v>11558475</v>
      </c>
      <c r="H13" s="730">
        <v>4316.3</v>
      </c>
    </row>
    <row r="14" spans="1:14" ht="15" customHeight="1">
      <c r="A14" s="2776">
        <v>1998</v>
      </c>
      <c r="B14" s="2442"/>
      <c r="C14" s="733">
        <v>1533887</v>
      </c>
      <c r="D14" s="734">
        <v>567.6</v>
      </c>
      <c r="E14" s="735">
        <v>16974</v>
      </c>
      <c r="F14" s="739">
        <v>799</v>
      </c>
      <c r="G14" s="733">
        <v>10951827</v>
      </c>
      <c r="H14" s="734">
        <v>4052.5</v>
      </c>
    </row>
    <row r="15" spans="1:14" ht="15" customHeight="1">
      <c r="A15" s="2777">
        <v>1999</v>
      </c>
      <c r="B15" s="2778"/>
      <c r="C15" s="729">
        <v>1426044</v>
      </c>
      <c r="D15" s="730">
        <v>523</v>
      </c>
      <c r="E15" s="731">
        <v>15522</v>
      </c>
      <c r="F15" s="738">
        <v>708</v>
      </c>
      <c r="G15" s="729">
        <v>10208334</v>
      </c>
      <c r="H15" s="730">
        <v>3743.6</v>
      </c>
    </row>
    <row r="16" spans="1:14" ht="15" customHeight="1">
      <c r="A16" s="2776">
        <v>2000</v>
      </c>
      <c r="B16" s="2442"/>
      <c r="C16" s="733">
        <v>1425486</v>
      </c>
      <c r="D16" s="734">
        <v>506.5</v>
      </c>
      <c r="E16" s="735">
        <v>15586</v>
      </c>
      <c r="F16" s="739">
        <v>669</v>
      </c>
      <c r="G16" s="733">
        <v>10182584</v>
      </c>
      <c r="H16" s="734">
        <v>3618.3</v>
      </c>
    </row>
    <row r="17" spans="1:12" ht="15" customHeight="1">
      <c r="A17" s="2777">
        <v>2001</v>
      </c>
      <c r="B17" s="2778"/>
      <c r="C17" s="729">
        <v>1439480</v>
      </c>
      <c r="D17" s="730">
        <v>504.5</v>
      </c>
      <c r="E17" s="731">
        <v>16037</v>
      </c>
      <c r="F17" s="738">
        <v>693</v>
      </c>
      <c r="G17" s="729">
        <v>10437189</v>
      </c>
      <c r="H17" s="730">
        <v>3658.1</v>
      </c>
    </row>
    <row r="18" spans="1:12" ht="15" customHeight="1">
      <c r="A18" s="2776">
        <v>2002</v>
      </c>
      <c r="B18" s="2442"/>
      <c r="C18" s="733">
        <v>1423677</v>
      </c>
      <c r="D18" s="734">
        <v>494.4</v>
      </c>
      <c r="E18" s="735">
        <v>16229</v>
      </c>
      <c r="F18" s="739">
        <v>749</v>
      </c>
      <c r="G18" s="733">
        <v>10455277</v>
      </c>
      <c r="H18" s="734">
        <v>3630.6</v>
      </c>
    </row>
    <row r="19" spans="1:12" ht="15" customHeight="1">
      <c r="A19" s="2777">
        <v>2003</v>
      </c>
      <c r="B19" s="2778"/>
      <c r="C19" s="729">
        <v>1383676</v>
      </c>
      <c r="D19" s="730">
        <v>475.8</v>
      </c>
      <c r="E19" s="731">
        <v>16528</v>
      </c>
      <c r="F19" s="738">
        <v>732</v>
      </c>
      <c r="G19" s="729">
        <v>10442862</v>
      </c>
      <c r="H19" s="730">
        <v>3591.2</v>
      </c>
      <c r="K19" s="400"/>
      <c r="L19" s="401"/>
    </row>
    <row r="20" spans="1:12" ht="15" customHeight="1">
      <c r="A20" s="2776">
        <v>2004</v>
      </c>
      <c r="B20" s="2442"/>
      <c r="C20" s="733">
        <v>1360088</v>
      </c>
      <c r="D20" s="734">
        <v>463.2</v>
      </c>
      <c r="E20" s="735">
        <v>16148</v>
      </c>
      <c r="F20" s="739">
        <v>657</v>
      </c>
      <c r="G20" s="733">
        <v>10319386</v>
      </c>
      <c r="H20" s="734">
        <v>3514.1</v>
      </c>
      <c r="K20" s="400"/>
      <c r="L20" s="401"/>
    </row>
    <row r="21" spans="1:12" ht="15" customHeight="1">
      <c r="A21" s="2777">
        <v>2005</v>
      </c>
      <c r="B21" s="2778"/>
      <c r="C21" s="729">
        <v>1390745</v>
      </c>
      <c r="D21" s="730">
        <v>469</v>
      </c>
      <c r="E21" s="731">
        <v>16740</v>
      </c>
      <c r="F21" s="738">
        <v>686</v>
      </c>
      <c r="G21" s="729">
        <v>10174754</v>
      </c>
      <c r="H21" s="730">
        <v>3431.5</v>
      </c>
      <c r="K21" s="400"/>
      <c r="L21" s="401"/>
    </row>
    <row r="22" spans="1:12" ht="15" customHeight="1">
      <c r="A22" s="2776">
        <v>2006</v>
      </c>
      <c r="B22" s="2442"/>
      <c r="C22" s="733">
        <v>1435123</v>
      </c>
      <c r="D22" s="734">
        <v>479.3</v>
      </c>
      <c r="E22" s="735">
        <v>17309</v>
      </c>
      <c r="F22" s="739">
        <v>859</v>
      </c>
      <c r="G22" s="733">
        <v>10019601</v>
      </c>
      <c r="H22" s="734">
        <v>3346.6</v>
      </c>
      <c r="K22" s="400"/>
      <c r="L22" s="401"/>
    </row>
    <row r="23" spans="1:12" ht="15" customHeight="1">
      <c r="A23" s="2777">
        <v>2007</v>
      </c>
      <c r="B23" s="2778"/>
      <c r="C23" s="729">
        <v>1422970</v>
      </c>
      <c r="D23" s="730">
        <v>471.8</v>
      </c>
      <c r="E23" s="731">
        <v>17128</v>
      </c>
      <c r="F23" s="738">
        <v>655</v>
      </c>
      <c r="G23" s="729">
        <v>9882212</v>
      </c>
      <c r="H23" s="730">
        <v>3276.4</v>
      </c>
      <c r="K23" s="400"/>
      <c r="L23" s="401"/>
    </row>
    <row r="24" spans="1:12" ht="15" customHeight="1">
      <c r="A24" s="2776">
        <v>2008</v>
      </c>
      <c r="B24" s="2442"/>
      <c r="C24" s="733">
        <v>1394461</v>
      </c>
      <c r="D24" s="734">
        <v>458.6</v>
      </c>
      <c r="E24" s="735">
        <v>16465</v>
      </c>
      <c r="F24" s="739">
        <v>570</v>
      </c>
      <c r="G24" s="733">
        <v>9774152</v>
      </c>
      <c r="H24" s="734">
        <v>3214.6</v>
      </c>
      <c r="K24" s="400"/>
      <c r="L24" s="401"/>
    </row>
    <row r="25" spans="1:12" ht="15" customHeight="1">
      <c r="A25" s="2777">
        <v>2009</v>
      </c>
      <c r="B25" s="2778"/>
      <c r="C25" s="729">
        <v>1325896</v>
      </c>
      <c r="D25" s="730">
        <v>431.9</v>
      </c>
      <c r="E25" s="731">
        <v>15399</v>
      </c>
      <c r="F25" s="738">
        <v>590</v>
      </c>
      <c r="G25" s="729">
        <v>9337060</v>
      </c>
      <c r="H25" s="730">
        <v>3041.3</v>
      </c>
      <c r="K25" s="400"/>
      <c r="L25" s="401"/>
    </row>
    <row r="26" spans="1:12" ht="15" customHeight="1">
      <c r="A26" s="2776">
        <v>2010</v>
      </c>
      <c r="B26" s="2442"/>
      <c r="C26" s="733">
        <v>1251248</v>
      </c>
      <c r="D26" s="734">
        <v>404.5</v>
      </c>
      <c r="E26" s="735">
        <v>14722</v>
      </c>
      <c r="F26" s="739">
        <v>534</v>
      </c>
      <c r="G26" s="733">
        <v>9112625</v>
      </c>
      <c r="H26" s="734">
        <v>2945.9</v>
      </c>
      <c r="K26" s="400"/>
      <c r="L26" s="401"/>
    </row>
    <row r="27" spans="1:12" ht="15" customHeight="1">
      <c r="A27" s="2777">
        <v>2011</v>
      </c>
      <c r="B27" s="2778"/>
      <c r="C27" s="729">
        <v>1206005</v>
      </c>
      <c r="D27" s="730">
        <v>387.1</v>
      </c>
      <c r="E27" s="731">
        <v>14661</v>
      </c>
      <c r="F27" s="738">
        <v>518</v>
      </c>
      <c r="G27" s="729">
        <v>9052743</v>
      </c>
      <c r="H27" s="730">
        <v>2905.4</v>
      </c>
      <c r="K27" s="400"/>
      <c r="L27" s="401"/>
    </row>
    <row r="28" spans="1:12" ht="15" customHeight="1">
      <c r="A28" s="2776">
        <v>2012</v>
      </c>
      <c r="B28" s="2442"/>
      <c r="C28" s="733">
        <v>1217057</v>
      </c>
      <c r="D28" s="734">
        <v>387.8</v>
      </c>
      <c r="E28" s="735">
        <v>14856</v>
      </c>
      <c r="F28" s="739">
        <v>420</v>
      </c>
      <c r="G28" s="733">
        <v>9001992</v>
      </c>
      <c r="H28" s="734">
        <v>2868</v>
      </c>
      <c r="K28" s="400"/>
      <c r="L28" s="401"/>
    </row>
    <row r="29" spans="1:12" ht="15" customHeight="1">
      <c r="A29" s="2777">
        <v>2013</v>
      </c>
      <c r="B29" s="2778"/>
      <c r="C29" s="729">
        <v>1168298</v>
      </c>
      <c r="D29" s="730">
        <v>369.1</v>
      </c>
      <c r="E29" s="731">
        <v>14319</v>
      </c>
      <c r="F29" s="738">
        <v>445</v>
      </c>
      <c r="G29" s="729">
        <v>8651892</v>
      </c>
      <c r="H29" s="730">
        <v>2733.6</v>
      </c>
      <c r="K29" s="400"/>
      <c r="L29" s="401"/>
    </row>
    <row r="30" spans="1:12" ht="15" customHeight="1">
      <c r="A30" s="2776">
        <v>2014</v>
      </c>
      <c r="B30" s="2442"/>
      <c r="C30" s="733">
        <v>1153022</v>
      </c>
      <c r="D30" s="734">
        <v>361.6</v>
      </c>
      <c r="E30" s="735">
        <v>14164</v>
      </c>
      <c r="F30" s="739">
        <v>432</v>
      </c>
      <c r="G30" s="733">
        <v>8209010</v>
      </c>
      <c r="H30" s="734">
        <v>2574.1</v>
      </c>
      <c r="K30" s="400"/>
      <c r="L30" s="401"/>
    </row>
    <row r="31" spans="1:12" ht="15" customHeight="1">
      <c r="A31" s="2777">
        <v>2015</v>
      </c>
      <c r="B31" s="2778"/>
      <c r="C31" s="729">
        <v>1199310</v>
      </c>
      <c r="D31" s="730">
        <v>373.7</v>
      </c>
      <c r="E31" s="731">
        <v>15883</v>
      </c>
      <c r="F31" s="738">
        <v>543</v>
      </c>
      <c r="G31" s="729">
        <v>8024115</v>
      </c>
      <c r="H31" s="730">
        <v>2500.5</v>
      </c>
      <c r="K31" s="400"/>
      <c r="L31" s="401"/>
    </row>
    <row r="32" spans="1:12" ht="15" customHeight="1">
      <c r="A32" s="2776">
        <v>2016</v>
      </c>
      <c r="B32" s="2442"/>
      <c r="C32" s="733">
        <v>1250162</v>
      </c>
      <c r="D32" s="734">
        <v>386.6</v>
      </c>
      <c r="E32" s="735">
        <v>17413</v>
      </c>
      <c r="F32" s="740"/>
      <c r="G32" s="733">
        <v>7928530</v>
      </c>
      <c r="H32" s="734">
        <v>2451.6</v>
      </c>
      <c r="K32" s="400"/>
      <c r="L32" s="401"/>
    </row>
    <row r="33" spans="1:12" ht="15" customHeight="1">
      <c r="A33" s="2777">
        <v>2017</v>
      </c>
      <c r="B33" s="2778"/>
      <c r="C33" s="729">
        <v>1247917</v>
      </c>
      <c r="D33" s="730">
        <v>383.8</v>
      </c>
      <c r="E33" s="731">
        <v>17294</v>
      </c>
      <c r="F33" s="738">
        <v>662</v>
      </c>
      <c r="G33" s="729">
        <v>7682988</v>
      </c>
      <c r="H33" s="730">
        <v>2362.9</v>
      </c>
      <c r="K33" s="400"/>
      <c r="L33" s="401"/>
    </row>
    <row r="34" spans="1:12" ht="15" customHeight="1">
      <c r="A34" s="2776">
        <v>2018</v>
      </c>
      <c r="B34" s="2442"/>
      <c r="C34" s="733">
        <v>1206836</v>
      </c>
      <c r="D34" s="734">
        <v>368.9</v>
      </c>
      <c r="E34" s="735">
        <v>16214</v>
      </c>
      <c r="F34" s="739">
        <v>619</v>
      </c>
      <c r="G34" s="733">
        <v>7196045</v>
      </c>
      <c r="H34" s="734">
        <v>2199.5</v>
      </c>
      <c r="K34" s="400"/>
      <c r="L34" s="401"/>
    </row>
    <row r="35" spans="1:12" ht="12.75" customHeight="1">
      <c r="A35" s="2775" t="s">
        <v>666</v>
      </c>
      <c r="B35" s="2775"/>
      <c r="C35" s="2775"/>
      <c r="D35" s="308"/>
      <c r="E35" s="308"/>
      <c r="F35" s="308"/>
      <c r="G35" s="308"/>
      <c r="H35" s="308"/>
      <c r="I35" s="621"/>
      <c r="K35" s="400"/>
      <c r="L35" s="401"/>
    </row>
    <row r="36" spans="1:12" ht="24.95" customHeight="1">
      <c r="A36" s="2313" t="s">
        <v>1373</v>
      </c>
      <c r="B36" s="2280"/>
      <c r="C36" s="2280"/>
      <c r="D36" s="2280"/>
      <c r="E36" s="2280"/>
      <c r="F36" s="2280"/>
      <c r="G36" s="2280"/>
      <c r="H36" s="2280"/>
      <c r="I36" s="604"/>
      <c r="K36" s="400"/>
      <c r="L36" s="401"/>
    </row>
    <row r="37" spans="1:12" ht="12" customHeight="1">
      <c r="A37" s="2356" t="s">
        <v>1374</v>
      </c>
      <c r="B37" s="2384"/>
      <c r="C37" s="2384"/>
      <c r="D37" s="2384"/>
      <c r="E37" s="2384"/>
      <c r="F37" s="2384"/>
      <c r="G37" s="2384"/>
      <c r="H37" s="2384"/>
      <c r="I37" s="609"/>
      <c r="K37" s="400"/>
      <c r="L37" s="401"/>
    </row>
    <row r="38" spans="1:12" ht="12.4" customHeight="1">
      <c r="A38" s="2356" t="s">
        <v>1375</v>
      </c>
      <c r="B38" s="2384"/>
      <c r="C38" s="2384"/>
      <c r="D38" s="2384"/>
      <c r="E38" s="2384"/>
      <c r="F38" s="2384"/>
      <c r="G38" s="2384"/>
      <c r="H38" s="2384"/>
      <c r="I38" s="609"/>
      <c r="K38" s="400"/>
      <c r="L38" s="401"/>
    </row>
    <row r="39" spans="1:12" ht="21.75" customHeight="1">
      <c r="A39" s="2356" t="s">
        <v>1645</v>
      </c>
      <c r="B39" s="2384"/>
      <c r="C39" s="2384"/>
      <c r="D39" s="2384"/>
      <c r="E39" s="2384"/>
      <c r="F39" s="2384"/>
      <c r="G39" s="2384"/>
      <c r="H39" s="2384"/>
      <c r="I39" s="609"/>
      <c r="K39" s="400"/>
      <c r="L39" s="401"/>
    </row>
    <row r="40" spans="1:12" s="623" customFormat="1" ht="72" customHeight="1">
      <c r="A40" s="597" t="s">
        <v>505</v>
      </c>
      <c r="B40" s="2263" t="s">
        <v>1646</v>
      </c>
      <c r="C40" s="2395"/>
      <c r="D40" s="2395"/>
      <c r="E40" s="2395"/>
      <c r="F40" s="2395"/>
      <c r="G40" s="2395"/>
      <c r="H40" s="2395"/>
      <c r="I40" s="597"/>
      <c r="K40" s="402"/>
      <c r="L40" s="403"/>
    </row>
    <row r="41" spans="1:12">
      <c r="B41" s="597"/>
      <c r="C41" s="597"/>
      <c r="D41" s="597"/>
      <c r="E41" s="597"/>
      <c r="F41" s="597"/>
      <c r="G41" s="597"/>
      <c r="H41" s="597"/>
      <c r="I41" s="597"/>
      <c r="K41" s="400"/>
      <c r="L41" s="401"/>
    </row>
    <row r="42" spans="1:12" s="623" customFormat="1" ht="27.75" customHeight="1">
      <c r="A42" s="623" t="s">
        <v>1647</v>
      </c>
      <c r="C42" s="2773" t="s">
        <v>1648</v>
      </c>
      <c r="D42" s="2774"/>
      <c r="E42" s="2774"/>
      <c r="F42" s="2774"/>
      <c r="G42" s="2774"/>
      <c r="H42" s="2774"/>
    </row>
    <row r="43" spans="1:12" ht="12.75" customHeight="1">
      <c r="A43" s="629"/>
      <c r="C43" s="2394" t="s">
        <v>1649</v>
      </c>
      <c r="D43" s="2394"/>
      <c r="E43" s="2394"/>
      <c r="F43" s="2394"/>
      <c r="G43" s="2394"/>
      <c r="H43" s="2394"/>
      <c r="I43" s="2394"/>
      <c r="J43" s="2394"/>
      <c r="K43" s="2394"/>
      <c r="L43" s="2394"/>
    </row>
    <row r="44" spans="1:12" ht="12.75" customHeight="1">
      <c r="A44" s="629"/>
      <c r="C44" s="105" t="s">
        <v>1650</v>
      </c>
    </row>
    <row r="45" spans="1:12">
      <c r="A45" s="629"/>
    </row>
    <row r="46" spans="1:12" ht="12.75" customHeight="1"/>
  </sheetData>
  <mergeCells count="47">
    <mergeCell ref="A10:B10"/>
    <mergeCell ref="A1:H1"/>
    <mergeCell ref="A2:B4"/>
    <mergeCell ref="C2:F2"/>
    <mergeCell ref="G2:H2"/>
    <mergeCell ref="C3:C4"/>
    <mergeCell ref="D3:D4"/>
    <mergeCell ref="E3:F3"/>
    <mergeCell ref="G3:G4"/>
    <mergeCell ref="H3:H4"/>
    <mergeCell ref="A5:B5"/>
    <mergeCell ref="A6:B6"/>
    <mergeCell ref="A7:B7"/>
    <mergeCell ref="A8:B8"/>
    <mergeCell ref="A9:B9"/>
    <mergeCell ref="A22:B22"/>
    <mergeCell ref="A11:B11"/>
    <mergeCell ref="A12:B12"/>
    <mergeCell ref="A13:B13"/>
    <mergeCell ref="A14:B14"/>
    <mergeCell ref="A15:B15"/>
    <mergeCell ref="A16:B16"/>
    <mergeCell ref="A17:B17"/>
    <mergeCell ref="A18:B18"/>
    <mergeCell ref="A19:B19"/>
    <mergeCell ref="A20:B20"/>
    <mergeCell ref="A21:B21"/>
    <mergeCell ref="A34:B34"/>
    <mergeCell ref="A23:B23"/>
    <mergeCell ref="A24:B24"/>
    <mergeCell ref="A25:B25"/>
    <mergeCell ref="A26:B26"/>
    <mergeCell ref="A27:B27"/>
    <mergeCell ref="A28:B28"/>
    <mergeCell ref="A29:B29"/>
    <mergeCell ref="A30:B30"/>
    <mergeCell ref="A31:B31"/>
    <mergeCell ref="A32:B32"/>
    <mergeCell ref="A33:B33"/>
    <mergeCell ref="C42:H42"/>
    <mergeCell ref="C43:L43"/>
    <mergeCell ref="A35:C35"/>
    <mergeCell ref="A36:H36"/>
    <mergeCell ref="A37:H37"/>
    <mergeCell ref="A38:H38"/>
    <mergeCell ref="A39:H39"/>
    <mergeCell ref="B40:H40"/>
  </mergeCells>
  <pageMargins left="0.75" right="0.75" top="1" bottom="1" header="0.5" footer="0.5"/>
  <pageSetup orientation="portrait" horizontalDpi="1200" verticalDpi="12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00FFFF"/>
  </sheetPr>
  <dimension ref="A1:S44"/>
  <sheetViews>
    <sheetView showGridLines="0" workbookViewId="0">
      <pane xSplit="3" ySplit="5" topLeftCell="D12" activePane="bottomRight" state="frozen"/>
      <selection pane="topRight" activeCell="D1" sqref="D1"/>
      <selection pane="bottomLeft" activeCell="A6" sqref="A6"/>
      <selection pane="bottomRight" sqref="A1:O2"/>
    </sheetView>
  </sheetViews>
  <sheetFormatPr defaultColWidth="9.140625" defaultRowHeight="12.75"/>
  <cols>
    <col min="1" max="1" width="4.5703125" style="350" customWidth="1"/>
    <col min="2" max="2" width="2.5703125" style="350" customWidth="1"/>
    <col min="3" max="3" width="2" style="350" customWidth="1"/>
    <col min="4" max="4" width="12.42578125" style="350" customWidth="1"/>
    <col min="5" max="5" width="10.7109375" style="350" customWidth="1"/>
    <col min="6" max="8" width="9.7109375" style="350" customWidth="1"/>
    <col min="9" max="9" width="10.7109375" style="350" customWidth="1"/>
    <col min="10" max="10" width="9.7109375" style="350" customWidth="1"/>
    <col min="11" max="11" width="10.7109375" style="350" customWidth="1"/>
    <col min="12" max="12" width="9.7109375" style="350" customWidth="1"/>
    <col min="13" max="13" width="10.7109375" style="350" customWidth="1"/>
    <col min="14" max="14" width="9.7109375" style="350" customWidth="1"/>
    <col min="15" max="15" width="10.7109375" style="350" customWidth="1"/>
    <col min="16" max="16" width="10.42578125" style="350" bestFit="1" customWidth="1"/>
    <col min="17" max="16384" width="9.140625" style="350"/>
  </cols>
  <sheetData>
    <row r="1" spans="1:19" ht="12.75" customHeight="1">
      <c r="A1" s="2458" t="s">
        <v>1651</v>
      </c>
      <c r="B1" s="2458"/>
      <c r="C1" s="2458"/>
      <c r="D1" s="2458"/>
      <c r="E1" s="2458"/>
      <c r="F1" s="2458"/>
      <c r="G1" s="2458"/>
      <c r="H1" s="2458"/>
      <c r="I1" s="2458"/>
      <c r="J1" s="2458"/>
      <c r="K1" s="2458"/>
      <c r="L1" s="2458"/>
      <c r="M1" s="2458"/>
      <c r="N1" s="2458"/>
      <c r="O1" s="2458"/>
    </row>
    <row r="2" spans="1:19">
      <c r="A2" s="2413"/>
      <c r="B2" s="2413"/>
      <c r="C2" s="2413"/>
      <c r="D2" s="2413"/>
      <c r="E2" s="2413"/>
      <c r="F2" s="2413"/>
      <c r="G2" s="2413"/>
      <c r="H2" s="2413"/>
      <c r="I2" s="2413"/>
      <c r="J2" s="2413"/>
      <c r="K2" s="2413"/>
      <c r="L2" s="2413"/>
      <c r="M2" s="2413"/>
      <c r="N2" s="2413"/>
      <c r="O2" s="2413"/>
    </row>
    <row r="3" spans="1:19" ht="13.5" customHeight="1">
      <c r="A3" s="2450" t="s">
        <v>32</v>
      </c>
      <c r="B3" s="2451"/>
      <c r="C3" s="2451"/>
      <c r="D3" s="2279" t="s">
        <v>773</v>
      </c>
      <c r="E3" s="2279" t="s">
        <v>368</v>
      </c>
      <c r="F3" s="2279"/>
      <c r="G3" s="2474" t="s">
        <v>774</v>
      </c>
      <c r="H3" s="2462"/>
      <c r="I3" s="2462"/>
      <c r="J3" s="2462"/>
      <c r="K3" s="2462"/>
      <c r="L3" s="2462"/>
      <c r="M3" s="2462"/>
      <c r="N3" s="2462"/>
      <c r="O3" s="2462"/>
    </row>
    <row r="4" spans="1:19" ht="13.5" customHeight="1">
      <c r="A4" s="2452"/>
      <c r="B4" s="2451"/>
      <c r="C4" s="2451"/>
      <c r="D4" s="2279"/>
      <c r="E4" s="2279"/>
      <c r="F4" s="2279"/>
      <c r="G4" s="2780" t="s">
        <v>826</v>
      </c>
      <c r="H4" s="2279" t="s">
        <v>775</v>
      </c>
      <c r="I4" s="2279"/>
      <c r="J4" s="2279" t="s">
        <v>198</v>
      </c>
      <c r="K4" s="2279"/>
      <c r="L4" s="2279" t="s">
        <v>369</v>
      </c>
      <c r="M4" s="2279"/>
      <c r="N4" s="2279" t="s">
        <v>548</v>
      </c>
      <c r="O4" s="2419"/>
      <c r="Q4" s="246"/>
      <c r="R4" s="246"/>
      <c r="S4" s="246"/>
    </row>
    <row r="5" spans="1:19" ht="22.5">
      <c r="A5" s="2452"/>
      <c r="B5" s="2451"/>
      <c r="C5" s="2451"/>
      <c r="D5" s="2279"/>
      <c r="E5" s="671" t="s">
        <v>514</v>
      </c>
      <c r="F5" s="671" t="s">
        <v>825</v>
      </c>
      <c r="G5" s="2780"/>
      <c r="H5" s="671" t="s">
        <v>776</v>
      </c>
      <c r="I5" s="671" t="s">
        <v>370</v>
      </c>
      <c r="J5" s="671" t="s">
        <v>776</v>
      </c>
      <c r="K5" s="671" t="s">
        <v>370</v>
      </c>
      <c r="L5" s="671" t="s">
        <v>776</v>
      </c>
      <c r="M5" s="671" t="s">
        <v>370</v>
      </c>
      <c r="N5" s="671" t="s">
        <v>776</v>
      </c>
      <c r="O5" s="672" t="s">
        <v>370</v>
      </c>
      <c r="Q5" s="246"/>
      <c r="R5" s="246"/>
      <c r="S5" s="246"/>
    </row>
    <row r="6" spans="1:19" ht="12.95" customHeight="1">
      <c r="A6" s="2271">
        <v>1989</v>
      </c>
      <c r="B6" s="2300"/>
      <c r="C6" s="2446"/>
      <c r="D6" s="465">
        <v>14340900</v>
      </c>
      <c r="E6" s="741">
        <v>1361700</v>
      </c>
      <c r="F6" s="648">
        <v>9.4</v>
      </c>
      <c r="G6" s="742">
        <f>SUM(H6:O6)</f>
        <v>99.90000000000002</v>
      </c>
      <c r="H6" s="743">
        <v>19.100000000000001</v>
      </c>
      <c r="I6" s="511">
        <v>34.700000000000003</v>
      </c>
      <c r="J6" s="647">
        <v>6.2</v>
      </c>
      <c r="K6" s="648">
        <v>23.1</v>
      </c>
      <c r="L6" s="647">
        <v>0.7</v>
      </c>
      <c r="M6" s="648">
        <v>1.4</v>
      </c>
      <c r="N6" s="511">
        <v>6.3</v>
      </c>
      <c r="O6" s="511">
        <v>8.4</v>
      </c>
      <c r="Q6" s="246"/>
      <c r="R6" s="246"/>
      <c r="S6" s="246"/>
    </row>
    <row r="7" spans="1:19" ht="12.95" customHeight="1">
      <c r="A7" s="2275">
        <v>1990</v>
      </c>
      <c r="B7" s="2296"/>
      <c r="C7" s="2442"/>
      <c r="D7" s="72">
        <v>14195100</v>
      </c>
      <c r="E7" s="233">
        <v>1089500</v>
      </c>
      <c r="F7" s="121">
        <v>7.6</v>
      </c>
      <c r="G7" s="307">
        <f t="shared" ref="G7:G27" si="0">SUM(H7:O7)</f>
        <v>100</v>
      </c>
      <c r="H7" s="250">
        <v>21</v>
      </c>
      <c r="I7" s="73">
        <v>33.299999999999997</v>
      </c>
      <c r="J7" s="250">
        <v>6.1</v>
      </c>
      <c r="K7" s="121">
        <v>23.9</v>
      </c>
      <c r="L7" s="250">
        <v>0.6</v>
      </c>
      <c r="M7" s="121">
        <v>1.5</v>
      </c>
      <c r="N7" s="73">
        <v>3.9</v>
      </c>
      <c r="O7" s="73">
        <v>9.6999999999999993</v>
      </c>
      <c r="Q7" s="246"/>
      <c r="R7" s="246"/>
      <c r="S7" s="246"/>
    </row>
    <row r="8" spans="1:19" ht="12.95" customHeight="1">
      <c r="A8" s="2271">
        <v>1991</v>
      </c>
      <c r="B8" s="2300"/>
      <c r="C8" s="2446"/>
      <c r="D8" s="465">
        <v>14211900</v>
      </c>
      <c r="E8" s="741">
        <v>1010000</v>
      </c>
      <c r="F8" s="648">
        <v>7.1</v>
      </c>
      <c r="G8" s="742">
        <f t="shared" si="0"/>
        <v>100.1</v>
      </c>
      <c r="H8" s="743">
        <v>22.5</v>
      </c>
      <c r="I8" s="511">
        <v>32.799999999999997</v>
      </c>
      <c r="J8" s="647">
        <v>6.1</v>
      </c>
      <c r="K8" s="648">
        <v>22.4</v>
      </c>
      <c r="L8" s="647">
        <v>0.8</v>
      </c>
      <c r="M8" s="648">
        <v>1.4</v>
      </c>
      <c r="N8" s="511">
        <v>4</v>
      </c>
      <c r="O8" s="511">
        <v>10.1</v>
      </c>
      <c r="Q8" s="246"/>
      <c r="R8" s="246"/>
      <c r="S8" s="246"/>
    </row>
    <row r="9" spans="1:19" ht="12.95" customHeight="1">
      <c r="A9" s="2275">
        <v>1992</v>
      </c>
      <c r="B9" s="2296"/>
      <c r="C9" s="2442"/>
      <c r="D9" s="72">
        <v>14075100</v>
      </c>
      <c r="E9" s="233">
        <v>1066400</v>
      </c>
      <c r="F9" s="121">
        <v>7.5</v>
      </c>
      <c r="G9" s="307">
        <f t="shared" si="0"/>
        <v>100.10000000000001</v>
      </c>
      <c r="H9" s="250">
        <v>20.6</v>
      </c>
      <c r="I9" s="73">
        <v>32.4</v>
      </c>
      <c r="J9" s="250">
        <v>6.6</v>
      </c>
      <c r="K9" s="121">
        <v>25.5</v>
      </c>
      <c r="L9" s="250">
        <v>0.7</v>
      </c>
      <c r="M9" s="121">
        <v>1.2</v>
      </c>
      <c r="N9" s="73">
        <v>3.9</v>
      </c>
      <c r="O9" s="73">
        <v>9.1999999999999993</v>
      </c>
    </row>
    <row r="10" spans="1:19" ht="12.95" customHeight="1">
      <c r="A10" s="2271">
        <v>1993</v>
      </c>
      <c r="B10" s="2300"/>
      <c r="C10" s="2446"/>
      <c r="D10" s="465">
        <v>14036300</v>
      </c>
      <c r="E10" s="741">
        <v>1126300</v>
      </c>
      <c r="F10" s="648">
        <v>8</v>
      </c>
      <c r="G10" s="742">
        <f t="shared" si="0"/>
        <v>100</v>
      </c>
      <c r="H10" s="743">
        <v>19.2</v>
      </c>
      <c r="I10" s="511">
        <v>31.1</v>
      </c>
      <c r="J10" s="647">
        <v>6.2</v>
      </c>
      <c r="K10" s="648">
        <v>27.6</v>
      </c>
      <c r="L10" s="647">
        <v>0.6</v>
      </c>
      <c r="M10" s="648">
        <v>1.2</v>
      </c>
      <c r="N10" s="511">
        <v>3.7</v>
      </c>
      <c r="O10" s="511">
        <v>10.4</v>
      </c>
    </row>
    <row r="11" spans="1:19" ht="12.95" customHeight="1">
      <c r="A11" s="2275">
        <v>1994</v>
      </c>
      <c r="B11" s="2296"/>
      <c r="C11" s="2442"/>
      <c r="D11" s="72">
        <v>14648700</v>
      </c>
      <c r="E11" s="233">
        <v>1351400</v>
      </c>
      <c r="F11" s="121">
        <v>9.1999999999999993</v>
      </c>
      <c r="G11" s="307">
        <f t="shared" si="0"/>
        <v>100</v>
      </c>
      <c r="H11" s="250">
        <v>16.8</v>
      </c>
      <c r="I11" s="73">
        <v>30.3</v>
      </c>
      <c r="J11" s="250">
        <v>5.8</v>
      </c>
      <c r="K11" s="121">
        <v>29.8</v>
      </c>
      <c r="L11" s="250">
        <v>0.5</v>
      </c>
      <c r="M11" s="121">
        <v>1.2</v>
      </c>
      <c r="N11" s="73">
        <v>3.6</v>
      </c>
      <c r="O11" s="73">
        <v>12</v>
      </c>
    </row>
    <row r="12" spans="1:19" ht="12.95" customHeight="1">
      <c r="A12" s="2271">
        <v>1995</v>
      </c>
      <c r="B12" s="2300"/>
      <c r="C12" s="2446"/>
      <c r="D12" s="465">
        <v>15119800</v>
      </c>
      <c r="E12" s="741">
        <v>1476100</v>
      </c>
      <c r="F12" s="648">
        <v>9.6999999999999993</v>
      </c>
      <c r="G12" s="742">
        <f t="shared" si="0"/>
        <v>100.10000000000001</v>
      </c>
      <c r="H12" s="743">
        <v>14.7</v>
      </c>
      <c r="I12" s="511">
        <v>27.8</v>
      </c>
      <c r="J12" s="647">
        <v>5.8</v>
      </c>
      <c r="K12" s="648">
        <v>34.1</v>
      </c>
      <c r="L12" s="647">
        <v>0.7</v>
      </c>
      <c r="M12" s="648">
        <v>1.5</v>
      </c>
      <c r="N12" s="511">
        <v>3.7</v>
      </c>
      <c r="O12" s="511">
        <v>11.8</v>
      </c>
    </row>
    <row r="13" spans="1:19" ht="12.95" customHeight="1">
      <c r="A13" s="2275">
        <v>1996</v>
      </c>
      <c r="B13" s="2296"/>
      <c r="C13" s="2442"/>
      <c r="D13" s="72">
        <v>15168100</v>
      </c>
      <c r="E13" s="233">
        <v>1506200</v>
      </c>
      <c r="F13" s="121">
        <v>9.9</v>
      </c>
      <c r="G13" s="307">
        <f t="shared" si="0"/>
        <v>100</v>
      </c>
      <c r="H13" s="250">
        <v>14.2</v>
      </c>
      <c r="I13" s="73">
        <v>25.6</v>
      </c>
      <c r="J13" s="250">
        <v>6.3</v>
      </c>
      <c r="K13" s="121">
        <v>36.299999999999997</v>
      </c>
      <c r="L13" s="250">
        <v>0.6</v>
      </c>
      <c r="M13" s="121">
        <v>1.4</v>
      </c>
      <c r="N13" s="73">
        <v>3.7</v>
      </c>
      <c r="O13" s="73">
        <v>11.9</v>
      </c>
    </row>
    <row r="14" spans="1:19" ht="12.95" customHeight="1">
      <c r="A14" s="2271">
        <v>1997</v>
      </c>
      <c r="B14" s="2300"/>
      <c r="C14" s="2446"/>
      <c r="D14" s="465">
        <v>15284300</v>
      </c>
      <c r="E14" s="741">
        <v>1583600</v>
      </c>
      <c r="F14" s="648">
        <v>10.3</v>
      </c>
      <c r="G14" s="742">
        <f t="shared" si="0"/>
        <v>100.1</v>
      </c>
      <c r="H14" s="743">
        <v>10.3</v>
      </c>
      <c r="I14" s="511">
        <v>25.4</v>
      </c>
      <c r="J14" s="647">
        <v>5.6</v>
      </c>
      <c r="K14" s="648">
        <v>38.299999999999997</v>
      </c>
      <c r="L14" s="647">
        <v>0.8</v>
      </c>
      <c r="M14" s="648">
        <v>1.8</v>
      </c>
      <c r="N14" s="511">
        <v>3.9</v>
      </c>
      <c r="O14" s="511">
        <v>14</v>
      </c>
    </row>
    <row r="15" spans="1:19" ht="12.95" customHeight="1">
      <c r="A15" s="2275">
        <v>1998</v>
      </c>
      <c r="B15" s="2296"/>
      <c r="C15" s="2442"/>
      <c r="D15" s="72">
        <v>14528300</v>
      </c>
      <c r="E15" s="233">
        <v>1559100</v>
      </c>
      <c r="F15" s="121">
        <v>10.7</v>
      </c>
      <c r="G15" s="307">
        <f t="shared" si="0"/>
        <v>100.00000000000001</v>
      </c>
      <c r="H15" s="250">
        <v>11</v>
      </c>
      <c r="I15" s="73">
        <v>25.6</v>
      </c>
      <c r="J15" s="250">
        <v>5.4</v>
      </c>
      <c r="K15" s="121">
        <v>38.4</v>
      </c>
      <c r="L15" s="250">
        <v>1</v>
      </c>
      <c r="M15" s="121">
        <v>1.9</v>
      </c>
      <c r="N15" s="73">
        <v>3.8</v>
      </c>
      <c r="O15" s="73">
        <v>12.9</v>
      </c>
    </row>
    <row r="16" spans="1:19" ht="12.95" customHeight="1">
      <c r="A16" s="2271">
        <v>1999</v>
      </c>
      <c r="B16" s="2300"/>
      <c r="C16" s="2446"/>
      <c r="D16" s="465">
        <v>14031070</v>
      </c>
      <c r="E16" s="741">
        <v>1532200</v>
      </c>
      <c r="F16" s="648">
        <v>10.9</v>
      </c>
      <c r="G16" s="742">
        <f t="shared" si="0"/>
        <v>100.00000000000001</v>
      </c>
      <c r="H16" s="743">
        <v>10</v>
      </c>
      <c r="I16" s="511">
        <v>24.5</v>
      </c>
      <c r="J16" s="647">
        <v>5.5</v>
      </c>
      <c r="K16" s="648">
        <v>40.5</v>
      </c>
      <c r="L16" s="647">
        <v>1.2</v>
      </c>
      <c r="M16" s="648">
        <v>1.9</v>
      </c>
      <c r="N16" s="511">
        <v>2.9</v>
      </c>
      <c r="O16" s="511">
        <v>13.5</v>
      </c>
    </row>
    <row r="17" spans="1:16" ht="12.95" customHeight="1">
      <c r="A17" s="2275">
        <v>2000</v>
      </c>
      <c r="B17" s="2296"/>
      <c r="C17" s="2442"/>
      <c r="D17" s="72">
        <v>13980297</v>
      </c>
      <c r="E17" s="233">
        <v>1579566</v>
      </c>
      <c r="F17" s="121">
        <v>10.9</v>
      </c>
      <c r="G17" s="307">
        <f t="shared" si="0"/>
        <v>99.899999999999991</v>
      </c>
      <c r="H17" s="250">
        <v>9.3000000000000007</v>
      </c>
      <c r="I17" s="73">
        <v>24.2</v>
      </c>
      <c r="J17" s="250">
        <v>5.6</v>
      </c>
      <c r="K17" s="121">
        <v>40.9</v>
      </c>
      <c r="L17" s="250">
        <v>1.1000000000000001</v>
      </c>
      <c r="M17" s="121">
        <v>2.2000000000000002</v>
      </c>
      <c r="N17" s="73">
        <v>3</v>
      </c>
      <c r="O17" s="73">
        <v>13.6</v>
      </c>
    </row>
    <row r="18" spans="1:16" ht="12.95" customHeight="1">
      <c r="A18" s="2271">
        <v>2001</v>
      </c>
      <c r="B18" s="2300"/>
      <c r="C18" s="2446"/>
      <c r="D18" s="465">
        <v>13699254</v>
      </c>
      <c r="E18" s="741">
        <v>1586902</v>
      </c>
      <c r="F18" s="648">
        <v>11.5</v>
      </c>
      <c r="G18" s="742">
        <f t="shared" si="0"/>
        <v>100.00000000000001</v>
      </c>
      <c r="H18" s="743">
        <v>9.6999999999999993</v>
      </c>
      <c r="I18" s="511">
        <v>23.1</v>
      </c>
      <c r="J18" s="647">
        <v>5.2</v>
      </c>
      <c r="K18" s="648">
        <v>40.4</v>
      </c>
      <c r="L18" s="647">
        <v>1.4</v>
      </c>
      <c r="M18" s="648">
        <v>2.7</v>
      </c>
      <c r="N18" s="511">
        <v>3.1</v>
      </c>
      <c r="O18" s="511">
        <v>14.4</v>
      </c>
    </row>
    <row r="19" spans="1:16" ht="12.95" customHeight="1">
      <c r="A19" s="2275">
        <v>2002</v>
      </c>
      <c r="B19" s="2296"/>
      <c r="C19" s="2442"/>
      <c r="D19" s="72">
        <v>13741438</v>
      </c>
      <c r="E19" s="233">
        <v>1538813</v>
      </c>
      <c r="F19" s="121">
        <v>11.2</v>
      </c>
      <c r="G19" s="307">
        <f t="shared" si="0"/>
        <v>99.800000000000011</v>
      </c>
      <c r="H19" s="250">
        <v>8.8000000000000007</v>
      </c>
      <c r="I19" s="73">
        <v>21.3</v>
      </c>
      <c r="J19" s="250">
        <v>5.4</v>
      </c>
      <c r="K19" s="121">
        <v>39.9</v>
      </c>
      <c r="L19" s="250">
        <v>1.4</v>
      </c>
      <c r="M19" s="121">
        <v>3</v>
      </c>
      <c r="N19" s="73">
        <v>4</v>
      </c>
      <c r="O19" s="73">
        <v>16</v>
      </c>
    </row>
    <row r="20" spans="1:16" ht="12.95" customHeight="1">
      <c r="A20" s="2271">
        <v>2003</v>
      </c>
      <c r="B20" s="2300"/>
      <c r="C20" s="2446"/>
      <c r="D20" s="465">
        <v>13639479</v>
      </c>
      <c r="E20" s="741">
        <v>1678192</v>
      </c>
      <c r="F20" s="648">
        <v>12.3</v>
      </c>
      <c r="G20" s="742">
        <f t="shared" si="0"/>
        <v>100.1</v>
      </c>
      <c r="H20" s="743">
        <v>8.8000000000000007</v>
      </c>
      <c r="I20" s="511">
        <v>21.5</v>
      </c>
      <c r="J20" s="647">
        <v>5.5</v>
      </c>
      <c r="K20" s="648">
        <v>39.5</v>
      </c>
      <c r="L20" s="647">
        <v>1.5</v>
      </c>
      <c r="M20" s="648">
        <v>3.1</v>
      </c>
      <c r="N20" s="511">
        <v>3.6</v>
      </c>
      <c r="O20" s="511">
        <v>16.600000000000001</v>
      </c>
    </row>
    <row r="21" spans="1:16" ht="12.95" customHeight="1">
      <c r="A21" s="2275">
        <v>2004</v>
      </c>
      <c r="B21" s="2296"/>
      <c r="C21" s="2442"/>
      <c r="D21" s="72">
        <v>13938071</v>
      </c>
      <c r="E21" s="233">
        <v>1746670</v>
      </c>
      <c r="F21" s="121">
        <v>12.5</v>
      </c>
      <c r="G21" s="307">
        <f t="shared" si="0"/>
        <v>99.999999999999986</v>
      </c>
      <c r="H21" s="250">
        <v>8.3000000000000007</v>
      </c>
      <c r="I21" s="73">
        <v>22</v>
      </c>
      <c r="J21" s="250">
        <v>5</v>
      </c>
      <c r="K21" s="121">
        <v>39.299999999999997</v>
      </c>
      <c r="L21" s="250">
        <v>1.6</v>
      </c>
      <c r="M21" s="121">
        <v>3.5</v>
      </c>
      <c r="N21" s="73">
        <v>3.3</v>
      </c>
      <c r="O21" s="73">
        <v>17</v>
      </c>
    </row>
    <row r="22" spans="1:16" ht="12.95" customHeight="1">
      <c r="A22" s="2271">
        <v>2005</v>
      </c>
      <c r="B22" s="2300"/>
      <c r="C22" s="2446"/>
      <c r="D22" s="465">
        <v>14094186</v>
      </c>
      <c r="E22" s="741">
        <v>1846351</v>
      </c>
      <c r="F22" s="648">
        <v>13.1</v>
      </c>
      <c r="G22" s="742">
        <f t="shared" si="0"/>
        <v>99.90000000000002</v>
      </c>
      <c r="H22" s="743">
        <v>8</v>
      </c>
      <c r="I22" s="511">
        <v>22.2</v>
      </c>
      <c r="J22" s="647">
        <v>4.9000000000000004</v>
      </c>
      <c r="K22" s="648">
        <v>37.700000000000003</v>
      </c>
      <c r="L22" s="647">
        <v>1.4</v>
      </c>
      <c r="M22" s="648">
        <v>3.4</v>
      </c>
      <c r="N22" s="511">
        <v>4</v>
      </c>
      <c r="O22" s="511">
        <v>18.3</v>
      </c>
    </row>
    <row r="23" spans="1:16" ht="12.95" customHeight="1">
      <c r="A23" s="2275">
        <v>2006</v>
      </c>
      <c r="B23" s="2296"/>
      <c r="C23" s="2442"/>
      <c r="D23" s="72">
        <v>14380370</v>
      </c>
      <c r="E23" s="233">
        <v>1889810</v>
      </c>
      <c r="F23" s="121">
        <v>13.1</v>
      </c>
      <c r="G23" s="307">
        <f t="shared" si="0"/>
        <v>100.00000000000001</v>
      </c>
      <c r="H23" s="250">
        <v>8</v>
      </c>
      <c r="I23" s="73">
        <v>22.8</v>
      </c>
      <c r="J23" s="250">
        <v>4.8</v>
      </c>
      <c r="K23" s="121">
        <v>39.1</v>
      </c>
      <c r="L23" s="250">
        <v>1.5</v>
      </c>
      <c r="M23" s="121">
        <v>3.4</v>
      </c>
      <c r="N23" s="73">
        <v>3.2</v>
      </c>
      <c r="O23" s="73">
        <v>17.2</v>
      </c>
    </row>
    <row r="24" spans="1:16" ht="12.95" customHeight="1">
      <c r="A24" s="2271">
        <v>2007</v>
      </c>
      <c r="B24" s="2300"/>
      <c r="C24" s="2446"/>
      <c r="D24" s="465">
        <v>14209365</v>
      </c>
      <c r="E24" s="741">
        <v>1841182</v>
      </c>
      <c r="F24" s="648">
        <v>13</v>
      </c>
      <c r="G24" s="742">
        <f t="shared" si="0"/>
        <v>99.999999999999986</v>
      </c>
      <c r="H24" s="743">
        <v>7.9</v>
      </c>
      <c r="I24" s="511">
        <v>21.5</v>
      </c>
      <c r="J24" s="647">
        <v>5.3</v>
      </c>
      <c r="K24" s="648">
        <v>42.1</v>
      </c>
      <c r="L24" s="647">
        <v>1.5</v>
      </c>
      <c r="M24" s="648">
        <v>3.3</v>
      </c>
      <c r="N24" s="511">
        <v>2.8</v>
      </c>
      <c r="O24" s="511">
        <v>15.6</v>
      </c>
    </row>
    <row r="25" spans="1:16" ht="12.95" customHeight="1">
      <c r="A25" s="2275">
        <v>2008</v>
      </c>
      <c r="B25" s="2296"/>
      <c r="C25" s="2442"/>
      <c r="D25" s="72">
        <v>14005615</v>
      </c>
      <c r="E25" s="233">
        <v>1702537</v>
      </c>
      <c r="F25" s="121">
        <v>12.2</v>
      </c>
      <c r="G25" s="307">
        <f t="shared" si="0"/>
        <v>99.999999999999986</v>
      </c>
      <c r="H25" s="250">
        <v>7.7</v>
      </c>
      <c r="I25" s="73">
        <v>20.100000000000001</v>
      </c>
      <c r="J25" s="250">
        <v>5.5</v>
      </c>
      <c r="K25" s="121">
        <v>44.3</v>
      </c>
      <c r="L25" s="250">
        <v>1.5</v>
      </c>
      <c r="M25" s="121">
        <v>3.3</v>
      </c>
      <c r="N25" s="73">
        <v>3</v>
      </c>
      <c r="O25" s="73">
        <v>14.6</v>
      </c>
    </row>
    <row r="26" spans="1:16" ht="12.95" customHeight="1">
      <c r="A26" s="2271">
        <v>2009</v>
      </c>
      <c r="B26" s="2300"/>
      <c r="C26" s="2446"/>
      <c r="D26" s="465">
        <v>13687241</v>
      </c>
      <c r="E26" s="741">
        <v>1663582</v>
      </c>
      <c r="F26" s="648">
        <f>(E26/D26) * 100</f>
        <v>12.154253731632256</v>
      </c>
      <c r="G26" s="742">
        <f t="shared" si="0"/>
        <v>99.9</v>
      </c>
      <c r="H26" s="743">
        <v>7.1</v>
      </c>
      <c r="I26" s="511">
        <v>17.7</v>
      </c>
      <c r="J26" s="647">
        <v>6</v>
      </c>
      <c r="K26" s="648">
        <v>45.6</v>
      </c>
      <c r="L26" s="647">
        <v>1.7</v>
      </c>
      <c r="M26" s="648">
        <v>3.7</v>
      </c>
      <c r="N26" s="511">
        <v>3.5</v>
      </c>
      <c r="O26" s="511">
        <v>14.6</v>
      </c>
    </row>
    <row r="27" spans="1:16" ht="12.95" customHeight="1">
      <c r="A27" s="2275">
        <v>2010</v>
      </c>
      <c r="B27" s="2296"/>
      <c r="C27" s="2442"/>
      <c r="D27" s="72">
        <v>13120947</v>
      </c>
      <c r="E27" s="233">
        <v>1638846</v>
      </c>
      <c r="F27" s="121">
        <f>(E27/D27) * 100</f>
        <v>12.490302719765578</v>
      </c>
      <c r="G27" s="307">
        <f t="shared" si="0"/>
        <v>99.999999999999986</v>
      </c>
      <c r="H27" s="250">
        <v>6.2</v>
      </c>
      <c r="I27" s="73">
        <v>16.399999999999999</v>
      </c>
      <c r="J27" s="250">
        <v>6.3</v>
      </c>
      <c r="K27" s="121">
        <v>45.8</v>
      </c>
      <c r="L27" s="250">
        <v>1.8</v>
      </c>
      <c r="M27" s="121">
        <v>4.0999999999999996</v>
      </c>
      <c r="N27" s="73">
        <v>3.7</v>
      </c>
      <c r="O27" s="73">
        <v>15.7</v>
      </c>
      <c r="P27" s="109"/>
    </row>
    <row r="28" spans="1:16" ht="12.95" customHeight="1">
      <c r="A28" s="2271">
        <v>2011</v>
      </c>
      <c r="B28" s="2300"/>
      <c r="C28" s="2446"/>
      <c r="D28" s="465">
        <v>12408899</v>
      </c>
      <c r="E28" s="741">
        <v>1531251</v>
      </c>
      <c r="F28" s="648">
        <f>(E28/D28)*100</f>
        <v>12.339942488048294</v>
      </c>
      <c r="G28" s="742">
        <f>SUM(H28:O28)</f>
        <v>100.1</v>
      </c>
      <c r="H28" s="743">
        <v>6.3</v>
      </c>
      <c r="I28" s="511">
        <v>16.7</v>
      </c>
      <c r="J28" s="647">
        <v>6.2</v>
      </c>
      <c r="K28" s="648">
        <v>43.3</v>
      </c>
      <c r="L28" s="647">
        <v>1.8</v>
      </c>
      <c r="M28" s="648">
        <v>4.5999999999999996</v>
      </c>
      <c r="N28" s="511">
        <v>4</v>
      </c>
      <c r="O28" s="511">
        <v>17.2</v>
      </c>
      <c r="P28" s="109"/>
    </row>
    <row r="29" spans="1:16" ht="12.95" customHeight="1">
      <c r="A29" s="2275">
        <v>2012</v>
      </c>
      <c r="B29" s="2296"/>
      <c r="C29" s="2442"/>
      <c r="D29" s="72">
        <v>12196959</v>
      </c>
      <c r="E29" s="233">
        <v>1552432</v>
      </c>
      <c r="F29" s="121">
        <f>(E29/D29)*100</f>
        <v>12.728025075758637</v>
      </c>
      <c r="G29" s="307">
        <f>SUM(H29:O29)</f>
        <v>100.00000000000001</v>
      </c>
      <c r="H29" s="250">
        <v>6.1</v>
      </c>
      <c r="I29" s="73">
        <v>16.5</v>
      </c>
      <c r="J29" s="250">
        <v>5.9</v>
      </c>
      <c r="K29" s="121">
        <v>42.4</v>
      </c>
      <c r="L29" s="250">
        <v>1.9</v>
      </c>
      <c r="M29" s="121">
        <v>4.5</v>
      </c>
      <c r="N29" s="73">
        <v>4</v>
      </c>
      <c r="O29" s="73">
        <v>18.7</v>
      </c>
      <c r="P29" s="109"/>
    </row>
    <row r="30" spans="1:16" ht="12.95" customHeight="1">
      <c r="A30" s="2271">
        <v>2013</v>
      </c>
      <c r="B30" s="2300"/>
      <c r="C30" s="2446"/>
      <c r="D30" s="465">
        <v>11302102</v>
      </c>
      <c r="E30" s="741">
        <v>1501043</v>
      </c>
      <c r="F30" s="648">
        <f>E30/D30*100</f>
        <v>13.281095852789154</v>
      </c>
      <c r="G30" s="742">
        <v>100</v>
      </c>
      <c r="H30" s="743">
        <v>6</v>
      </c>
      <c r="I30" s="511">
        <v>16.399999999999999</v>
      </c>
      <c r="J30" s="647">
        <v>5.6</v>
      </c>
      <c r="K30" s="648">
        <v>40.6</v>
      </c>
      <c r="L30" s="647">
        <v>1.9</v>
      </c>
      <c r="M30" s="648">
        <v>4.5999999999999996</v>
      </c>
      <c r="N30" s="511">
        <v>4.2</v>
      </c>
      <c r="O30" s="511">
        <v>20.7</v>
      </c>
      <c r="P30" s="109"/>
    </row>
    <row r="31" spans="1:16" ht="12.4" customHeight="1">
      <c r="A31" s="2275">
        <v>2014</v>
      </c>
      <c r="B31" s="2296"/>
      <c r="C31" s="2442"/>
      <c r="D31" s="72">
        <v>11205833</v>
      </c>
      <c r="E31" s="233">
        <v>1561231</v>
      </c>
      <c r="F31" s="121">
        <f>E31/D31*100</f>
        <v>13.932306505013949</v>
      </c>
      <c r="G31" s="307">
        <v>100</v>
      </c>
      <c r="H31" s="250">
        <v>5.8</v>
      </c>
      <c r="I31" s="73">
        <v>17</v>
      </c>
      <c r="J31" s="250">
        <v>5.2</v>
      </c>
      <c r="K31" s="121">
        <v>39.700000000000003</v>
      </c>
      <c r="L31" s="250">
        <v>1.9</v>
      </c>
      <c r="M31" s="121">
        <v>4.8</v>
      </c>
      <c r="N31" s="73">
        <v>4.0999999999999996</v>
      </c>
      <c r="O31" s="73">
        <v>21.5</v>
      </c>
    </row>
    <row r="32" spans="1:16" ht="12.4" customHeight="1">
      <c r="A32" s="2271">
        <v>2015</v>
      </c>
      <c r="B32" s="2300"/>
      <c r="C32" s="2446"/>
      <c r="D32" s="465">
        <v>10797088</v>
      </c>
      <c r="E32" s="741">
        <v>1488707</v>
      </c>
      <c r="F32" s="648">
        <v>13.932306505013949</v>
      </c>
      <c r="G32" s="742">
        <v>100</v>
      </c>
      <c r="H32" s="743">
        <v>5.5</v>
      </c>
      <c r="I32" s="511">
        <v>19.899999999999999</v>
      </c>
      <c r="J32" s="647">
        <v>4.5999999999999996</v>
      </c>
      <c r="K32" s="648">
        <v>38.6</v>
      </c>
      <c r="L32" s="647">
        <v>1.8</v>
      </c>
      <c r="M32" s="648">
        <v>5.0999999999999996</v>
      </c>
      <c r="N32" s="511">
        <v>4.2</v>
      </c>
      <c r="O32" s="511">
        <v>20.100000000000001</v>
      </c>
      <c r="P32" s="339"/>
    </row>
    <row r="33" spans="1:16" ht="12.4" customHeight="1">
      <c r="A33" s="2275">
        <v>2016</v>
      </c>
      <c r="B33" s="2296"/>
      <c r="C33" s="2442"/>
      <c r="D33" s="72">
        <v>10662252</v>
      </c>
      <c r="E33" s="233">
        <v>1572579</v>
      </c>
      <c r="F33" s="121">
        <f>E33/D33*100</f>
        <v>14.749032380776594</v>
      </c>
      <c r="G33" s="307">
        <v>100</v>
      </c>
      <c r="H33" s="250">
        <v>5.4</v>
      </c>
      <c r="I33" s="73">
        <v>20.399999999999999</v>
      </c>
      <c r="J33" s="250">
        <v>4.2</v>
      </c>
      <c r="K33" s="121">
        <v>37.4</v>
      </c>
      <c r="L33" s="250">
        <v>1.6</v>
      </c>
      <c r="M33" s="121">
        <v>5.2</v>
      </c>
      <c r="N33" s="73">
        <v>4.0999999999999996</v>
      </c>
      <c r="O33" s="73">
        <v>21.8</v>
      </c>
      <c r="P33" s="339"/>
    </row>
    <row r="34" spans="1:16" ht="12.4" customHeight="1">
      <c r="A34" s="2271">
        <v>2017</v>
      </c>
      <c r="B34" s="2300"/>
      <c r="C34" s="2446"/>
      <c r="D34" s="465">
        <v>10554985</v>
      </c>
      <c r="E34" s="741">
        <v>1632921</v>
      </c>
      <c r="F34" s="648">
        <f>E34/D34*100</f>
        <v>15.470614122142287</v>
      </c>
      <c r="G34" s="742">
        <v>100</v>
      </c>
      <c r="H34" s="743">
        <v>5.2</v>
      </c>
      <c r="I34" s="511">
        <v>20.6</v>
      </c>
      <c r="J34" s="647">
        <v>3.7</v>
      </c>
      <c r="K34" s="648">
        <v>36.700000000000003</v>
      </c>
      <c r="L34" s="647">
        <v>1.6</v>
      </c>
      <c r="M34" s="648">
        <v>4.8</v>
      </c>
      <c r="N34" s="511">
        <v>4</v>
      </c>
      <c r="O34" s="511">
        <v>23.3</v>
      </c>
      <c r="P34" s="339"/>
    </row>
    <row r="35" spans="1:16" ht="12.4" customHeight="1">
      <c r="A35" s="2275">
        <v>2018</v>
      </c>
      <c r="B35" s="2296"/>
      <c r="C35" s="2442"/>
      <c r="D35" s="72">
        <v>10662252</v>
      </c>
      <c r="E35" s="233">
        <v>1572579</v>
      </c>
      <c r="F35" s="121">
        <f>E35/D35*100</f>
        <v>14.749032380776594</v>
      </c>
      <c r="G35" s="307">
        <v>100</v>
      </c>
      <c r="H35" s="250">
        <v>4.4000000000000004</v>
      </c>
      <c r="I35" s="73">
        <v>20.2</v>
      </c>
      <c r="J35" s="250">
        <v>3.3</v>
      </c>
      <c r="K35" s="121">
        <v>36.799999999999997</v>
      </c>
      <c r="L35" s="250">
        <v>1.8</v>
      </c>
      <c r="M35" s="121">
        <v>4.3</v>
      </c>
      <c r="N35" s="73">
        <v>4</v>
      </c>
      <c r="O35" s="73">
        <v>25</v>
      </c>
      <c r="P35" s="339"/>
    </row>
    <row r="36" spans="1:16" ht="12.95" customHeight="1">
      <c r="A36" s="2783" t="s">
        <v>417</v>
      </c>
      <c r="B36" s="2783"/>
      <c r="C36" s="2783"/>
      <c r="D36" s="2783"/>
      <c r="E36" s="2783"/>
      <c r="F36" s="2783"/>
      <c r="G36" s="2783"/>
      <c r="H36" s="2783"/>
      <c r="I36" s="2783"/>
      <c r="J36" s="2783"/>
      <c r="K36" s="2783"/>
      <c r="L36" s="2783"/>
      <c r="M36" s="2783"/>
      <c r="N36" s="2783"/>
      <c r="O36" s="2783"/>
      <c r="P36" s="339"/>
    </row>
    <row r="37" spans="1:16" ht="12.95" customHeight="1">
      <c r="A37" s="2356" t="s">
        <v>418</v>
      </c>
      <c r="B37" s="2357"/>
      <c r="C37" s="2357"/>
      <c r="D37" s="2357"/>
      <c r="E37" s="2357"/>
      <c r="F37" s="2357"/>
      <c r="G37" s="2357"/>
      <c r="H37" s="2357"/>
      <c r="I37" s="2357"/>
      <c r="J37" s="2357"/>
      <c r="K37" s="2357"/>
      <c r="L37" s="2357"/>
      <c r="M37" s="2357"/>
      <c r="N37" s="2357"/>
      <c r="O37" s="2357"/>
      <c r="P37" s="105"/>
    </row>
    <row r="38" spans="1:16" ht="12.95" customHeight="1">
      <c r="A38" s="2356" t="s">
        <v>419</v>
      </c>
      <c r="B38" s="2357"/>
      <c r="C38" s="2357"/>
      <c r="D38" s="2357"/>
      <c r="E38" s="2357"/>
      <c r="F38" s="2357"/>
      <c r="G38" s="2357"/>
      <c r="H38" s="2357"/>
      <c r="I38" s="2357"/>
      <c r="J38" s="2357"/>
      <c r="K38" s="2357"/>
      <c r="L38" s="2357"/>
      <c r="M38" s="2357"/>
      <c r="N38" s="2357"/>
      <c r="O38" s="2357"/>
    </row>
    <row r="39" spans="1:16" ht="12.95" customHeight="1">
      <c r="A39" s="2356" t="s">
        <v>420</v>
      </c>
      <c r="B39" s="2357"/>
      <c r="C39" s="2357"/>
      <c r="D39" s="2357"/>
      <c r="E39" s="2357"/>
      <c r="F39" s="2357"/>
      <c r="G39" s="2357"/>
      <c r="H39" s="2357"/>
      <c r="I39" s="2357"/>
      <c r="J39" s="2357"/>
      <c r="K39" s="2357"/>
      <c r="L39" s="2357"/>
      <c r="M39" s="2357"/>
      <c r="N39" s="2357"/>
      <c r="O39" s="2357"/>
    </row>
    <row r="40" spans="1:16" ht="36" customHeight="1">
      <c r="A40" s="2263" t="s">
        <v>505</v>
      </c>
      <c r="B40" s="2263"/>
      <c r="C40" s="2263" t="s">
        <v>1652</v>
      </c>
      <c r="D40" s="2263"/>
      <c r="E40" s="2263"/>
      <c r="F40" s="2263"/>
      <c r="G40" s="2263"/>
      <c r="H40" s="2263"/>
      <c r="I40" s="2263"/>
      <c r="J40" s="2263"/>
      <c r="K40" s="2263"/>
      <c r="L40" s="2263"/>
      <c r="M40" s="2263"/>
      <c r="N40" s="2263"/>
      <c r="O40" s="2263"/>
    </row>
    <row r="42" spans="1:16" ht="12.6" customHeight="1">
      <c r="A42" s="606" t="s">
        <v>1647</v>
      </c>
      <c r="D42" s="2394" t="s">
        <v>1653</v>
      </c>
      <c r="E42" s="2337"/>
      <c r="F42" s="2337"/>
      <c r="G42" s="2337"/>
      <c r="H42" s="2337"/>
      <c r="I42" s="2337"/>
      <c r="J42" s="2337"/>
      <c r="K42" s="2337"/>
      <c r="L42" s="2337"/>
      <c r="M42" s="2337"/>
      <c r="N42" s="2337"/>
      <c r="O42" s="2337"/>
    </row>
    <row r="43" spans="1:16">
      <c r="D43" s="2394" t="s">
        <v>1654</v>
      </c>
      <c r="E43" s="2337"/>
      <c r="F43" s="2337"/>
      <c r="G43" s="2337"/>
      <c r="H43" s="2337"/>
      <c r="I43" s="2337"/>
      <c r="J43" s="2337"/>
      <c r="K43" s="2337"/>
      <c r="L43" s="2337"/>
      <c r="M43" s="2337"/>
      <c r="N43" s="2337"/>
      <c r="O43" s="2337"/>
    </row>
    <row r="44" spans="1:16" ht="12.6" customHeight="1"/>
  </sheetData>
  <mergeCells count="48">
    <mergeCell ref="A11:C11"/>
    <mergeCell ref="A1:O2"/>
    <mergeCell ref="A3:C5"/>
    <mergeCell ref="D3:D5"/>
    <mergeCell ref="E3:F4"/>
    <mergeCell ref="G3:O3"/>
    <mergeCell ref="G4:G5"/>
    <mergeCell ref="H4:I4"/>
    <mergeCell ref="J4:K4"/>
    <mergeCell ref="L4:M4"/>
    <mergeCell ref="N4:O4"/>
    <mergeCell ref="A6:C6"/>
    <mergeCell ref="A7:C7"/>
    <mergeCell ref="A8:C8"/>
    <mergeCell ref="A9:C9"/>
    <mergeCell ref="A10:C10"/>
    <mergeCell ref="A23:C23"/>
    <mergeCell ref="A12:C12"/>
    <mergeCell ref="A13:C13"/>
    <mergeCell ref="A14:C14"/>
    <mergeCell ref="A15:C15"/>
    <mergeCell ref="A16:C16"/>
    <mergeCell ref="A17:C17"/>
    <mergeCell ref="A18:C18"/>
    <mergeCell ref="A19:C19"/>
    <mergeCell ref="A20:C20"/>
    <mergeCell ref="A21:C21"/>
    <mergeCell ref="A22:C22"/>
    <mergeCell ref="A35:C35"/>
    <mergeCell ref="A24:C24"/>
    <mergeCell ref="A25:C25"/>
    <mergeCell ref="A26:C26"/>
    <mergeCell ref="A27:C27"/>
    <mergeCell ref="A28:C28"/>
    <mergeCell ref="A29:C29"/>
    <mergeCell ref="A30:C30"/>
    <mergeCell ref="A31:C31"/>
    <mergeCell ref="A32:C32"/>
    <mergeCell ref="A33:C33"/>
    <mergeCell ref="A34:C34"/>
    <mergeCell ref="D42:O42"/>
    <mergeCell ref="D43:O43"/>
    <mergeCell ref="A36:O36"/>
    <mergeCell ref="A37:O37"/>
    <mergeCell ref="A38:O38"/>
    <mergeCell ref="A39:O39"/>
    <mergeCell ref="A40:B40"/>
    <mergeCell ref="C40:O40"/>
  </mergeCells>
  <pageMargins left="0.75" right="0.75" top="1" bottom="1" header="0.5" footer="0.5"/>
  <pageSetup orientation="landscape" horizontalDpi="1200" verticalDpi="1200"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6">
    <tabColor rgb="FF00FFFF"/>
  </sheetPr>
  <dimension ref="A1:R50"/>
  <sheetViews>
    <sheetView showGridLines="0" workbookViewId="0">
      <selection sqref="A1:Q2"/>
    </sheetView>
  </sheetViews>
  <sheetFormatPr defaultColWidth="9.140625" defaultRowHeight="12.75"/>
  <cols>
    <col min="1" max="1" width="7.7109375" style="214" customWidth="1"/>
    <col min="2" max="2" width="10.7109375" style="214" customWidth="1"/>
    <col min="3" max="3" width="9.7109375" style="214" customWidth="1"/>
    <col min="4" max="4" width="9" style="214" customWidth="1"/>
    <col min="5" max="5" width="10.7109375" style="214" customWidth="1"/>
    <col min="6" max="6" width="9.7109375" style="214" customWidth="1"/>
    <col min="7" max="7" width="9" style="214" customWidth="1"/>
    <col min="8" max="8" width="9.28515625" style="214" customWidth="1"/>
    <col min="9" max="10" width="9" style="214" customWidth="1"/>
    <col min="11" max="11" width="9.28515625" style="214" customWidth="1"/>
    <col min="12" max="13" width="9" style="214" customWidth="1"/>
    <col min="14" max="14" width="9.28515625" style="214" customWidth="1"/>
    <col min="15" max="16" width="9" style="214" customWidth="1"/>
    <col min="17" max="17" width="9.7109375" style="214" customWidth="1"/>
    <col min="18" max="16384" width="9.140625" style="214"/>
  </cols>
  <sheetData>
    <row r="1" spans="1:18" ht="12.75" customHeight="1">
      <c r="A1" s="2503" t="s">
        <v>1377</v>
      </c>
      <c r="B1" s="2503"/>
      <c r="C1" s="2503"/>
      <c r="D1" s="2503"/>
      <c r="E1" s="2503"/>
      <c r="F1" s="2503"/>
      <c r="G1" s="2503"/>
      <c r="H1" s="2503"/>
      <c r="I1" s="2503"/>
      <c r="J1" s="2503"/>
      <c r="K1" s="2503"/>
      <c r="L1" s="2503"/>
      <c r="M1" s="2503"/>
      <c r="N1" s="2503"/>
      <c r="O1" s="2503"/>
      <c r="P1" s="2503"/>
      <c r="Q1" s="2503"/>
    </row>
    <row r="2" spans="1:18">
      <c r="A2" s="2330"/>
      <c r="B2" s="2330"/>
      <c r="C2" s="2330"/>
      <c r="D2" s="2330"/>
      <c r="E2" s="2330"/>
      <c r="F2" s="2330"/>
      <c r="G2" s="2330"/>
      <c r="H2" s="2330"/>
      <c r="I2" s="2330"/>
      <c r="J2" s="2330"/>
      <c r="K2" s="2330"/>
      <c r="L2" s="2330"/>
      <c r="M2" s="2330"/>
      <c r="N2" s="2330"/>
      <c r="O2" s="2330"/>
      <c r="P2" s="2330"/>
      <c r="Q2" s="2330"/>
    </row>
    <row r="3" spans="1:18" ht="13.5" customHeight="1">
      <c r="A3" s="2662" t="s">
        <v>32</v>
      </c>
      <c r="B3" s="2523" t="s">
        <v>1131</v>
      </c>
      <c r="C3" s="2618"/>
      <c r="D3" s="2618"/>
      <c r="E3" s="2618"/>
      <c r="F3" s="2618"/>
      <c r="G3" s="2618"/>
      <c r="H3" s="2618"/>
      <c r="I3" s="2618"/>
      <c r="J3" s="2618"/>
      <c r="K3" s="2618"/>
      <c r="L3" s="2618"/>
      <c r="M3" s="2618"/>
      <c r="N3" s="2618"/>
      <c r="O3" s="2618"/>
      <c r="P3" s="2618"/>
    </row>
    <row r="4" spans="1:18" ht="21.75" customHeight="1">
      <c r="A4" s="2786"/>
      <c r="B4" s="2523" t="s">
        <v>878</v>
      </c>
      <c r="C4" s="2618"/>
      <c r="D4" s="2506"/>
      <c r="E4" s="2788" t="s">
        <v>880</v>
      </c>
      <c r="F4" s="2618"/>
      <c r="G4" s="2506"/>
      <c r="H4" s="2523" t="s">
        <v>881</v>
      </c>
      <c r="I4" s="2618"/>
      <c r="J4" s="2506"/>
      <c r="K4" s="2523" t="s">
        <v>882</v>
      </c>
      <c r="L4" s="2618"/>
      <c r="M4" s="2506"/>
      <c r="N4" s="2523" t="s">
        <v>883</v>
      </c>
      <c r="O4" s="2789"/>
      <c r="P4" s="2506"/>
      <c r="R4" s="221"/>
    </row>
    <row r="5" spans="1:18" ht="33.75">
      <c r="A5" s="2787"/>
      <c r="B5" s="1376" t="s">
        <v>876</v>
      </c>
      <c r="C5" s="1538" t="s">
        <v>879</v>
      </c>
      <c r="D5" s="1538" t="s">
        <v>884</v>
      </c>
      <c r="E5" s="1376" t="s">
        <v>876</v>
      </c>
      <c r="F5" s="1538" t="s">
        <v>879</v>
      </c>
      <c r="G5" s="1538" t="s">
        <v>884</v>
      </c>
      <c r="H5" s="1376" t="s">
        <v>876</v>
      </c>
      <c r="I5" s="1538" t="s">
        <v>879</v>
      </c>
      <c r="J5" s="1538" t="s">
        <v>884</v>
      </c>
      <c r="K5" s="1376" t="s">
        <v>876</v>
      </c>
      <c r="L5" s="1538" t="s">
        <v>879</v>
      </c>
      <c r="M5" s="1538" t="s">
        <v>884</v>
      </c>
      <c r="N5" s="1376" t="s">
        <v>876</v>
      </c>
      <c r="O5" s="1538" t="s">
        <v>879</v>
      </c>
      <c r="P5" s="1538" t="s">
        <v>884</v>
      </c>
      <c r="R5" s="221"/>
    </row>
    <row r="6" spans="1:18" ht="12.95" customHeight="1">
      <c r="A6" s="1539">
        <v>1980</v>
      </c>
      <c r="B6" s="1540">
        <v>10458260</v>
      </c>
      <c r="C6" s="1541">
        <v>580900</v>
      </c>
      <c r="D6" s="1542">
        <v>129725</v>
      </c>
      <c r="E6" s="1540">
        <v>7743889</v>
      </c>
      <c r="F6" s="1541">
        <v>440692</v>
      </c>
      <c r="G6" s="1542">
        <v>85229</v>
      </c>
      <c r="H6" s="1543">
        <v>2529059</v>
      </c>
      <c r="I6" s="1544">
        <v>135157</v>
      </c>
      <c r="J6" s="1545">
        <v>43874</v>
      </c>
      <c r="K6" s="1546">
        <v>124603</v>
      </c>
      <c r="L6" s="1546">
        <v>2563</v>
      </c>
      <c r="M6" s="1542">
        <v>314</v>
      </c>
      <c r="N6" s="1546">
        <v>60709</v>
      </c>
      <c r="O6" s="1546">
        <v>2488</v>
      </c>
      <c r="P6" s="1546">
        <v>308</v>
      </c>
      <c r="Q6" s="1547"/>
      <c r="R6" s="221"/>
    </row>
    <row r="7" spans="1:18" ht="12.95" customHeight="1">
      <c r="A7" s="1548">
        <v>1981</v>
      </c>
      <c r="B7" s="1549">
        <v>10856260</v>
      </c>
      <c r="C7" s="1550">
        <v>559900</v>
      </c>
      <c r="D7" s="1551">
        <v>113685</v>
      </c>
      <c r="E7" s="1549">
        <v>7922506</v>
      </c>
      <c r="F7" s="1550">
        <v>414158</v>
      </c>
      <c r="G7" s="1551">
        <v>76789</v>
      </c>
      <c r="H7" s="1552">
        <v>2759103</v>
      </c>
      <c r="I7" s="1553">
        <v>140416</v>
      </c>
      <c r="J7" s="1554">
        <v>36311</v>
      </c>
      <c r="K7" s="1550">
        <v>109516</v>
      </c>
      <c r="L7" s="1550">
        <v>2300</v>
      </c>
      <c r="M7" s="1551">
        <v>307</v>
      </c>
      <c r="N7" s="1550">
        <v>65136</v>
      </c>
      <c r="O7" s="1550">
        <v>3026</v>
      </c>
      <c r="P7" s="1550">
        <v>277</v>
      </c>
      <c r="Q7" s="1547"/>
      <c r="R7" s="221"/>
    </row>
    <row r="8" spans="1:18" ht="12.95" customHeight="1">
      <c r="A8" s="1539">
        <v>1982</v>
      </c>
      <c r="B8" s="1540">
        <v>12147490</v>
      </c>
      <c r="C8" s="1541">
        <v>676000</v>
      </c>
      <c r="D8" s="1542">
        <v>138691</v>
      </c>
      <c r="E8" s="1540">
        <v>8749550</v>
      </c>
      <c r="F8" s="1541">
        <v>492614</v>
      </c>
      <c r="G8" s="1542">
        <v>93730</v>
      </c>
      <c r="H8" s="1543">
        <v>3208878</v>
      </c>
      <c r="I8" s="1544">
        <v>176959</v>
      </c>
      <c r="J8" s="1545">
        <v>43935</v>
      </c>
      <c r="K8" s="1546">
        <v>118435</v>
      </c>
      <c r="L8" s="1546">
        <v>2800</v>
      </c>
      <c r="M8" s="1542">
        <v>499</v>
      </c>
      <c r="N8" s="1546">
        <v>70627</v>
      </c>
      <c r="O8" s="1546">
        <v>3627</v>
      </c>
      <c r="P8" s="1546">
        <v>527</v>
      </c>
      <c r="Q8" s="1547"/>
      <c r="R8" s="221"/>
    </row>
    <row r="9" spans="1:18" ht="12.95" customHeight="1">
      <c r="A9" s="1548">
        <v>1983</v>
      </c>
      <c r="B9" s="1549">
        <v>11714490</v>
      </c>
      <c r="C9" s="1550">
        <v>661400</v>
      </c>
      <c r="D9" s="1551">
        <v>146781</v>
      </c>
      <c r="E9" s="1549">
        <v>8469965</v>
      </c>
      <c r="F9" s="1550">
        <v>464296</v>
      </c>
      <c r="G9" s="1551">
        <v>93179</v>
      </c>
      <c r="H9" s="1552">
        <v>3058203</v>
      </c>
      <c r="I9" s="1553">
        <v>190336</v>
      </c>
      <c r="J9" s="1554">
        <v>52451</v>
      </c>
      <c r="K9" s="1550">
        <v>113005</v>
      </c>
      <c r="L9" s="1550">
        <v>2604</v>
      </c>
      <c r="M9" s="1551">
        <v>527</v>
      </c>
      <c r="N9" s="1550">
        <v>73317</v>
      </c>
      <c r="O9" s="1550">
        <v>4164</v>
      </c>
      <c r="P9" s="1550">
        <v>624</v>
      </c>
      <c r="Q9" s="1547"/>
      <c r="R9" s="221"/>
    </row>
    <row r="10" spans="1:18" ht="12.95" customHeight="1">
      <c r="A10" s="1539">
        <v>1984</v>
      </c>
      <c r="B10" s="1540">
        <v>11585560</v>
      </c>
      <c r="C10" s="1541">
        <v>708400</v>
      </c>
      <c r="D10" s="1542">
        <v>159762</v>
      </c>
      <c r="E10" s="1540">
        <v>8394958</v>
      </c>
      <c r="F10" s="1541">
        <v>491971</v>
      </c>
      <c r="G10" s="1542">
        <v>96998</v>
      </c>
      <c r="H10" s="1543">
        <v>3001863</v>
      </c>
      <c r="I10" s="1544">
        <v>209725</v>
      </c>
      <c r="J10" s="1545">
        <v>61445</v>
      </c>
      <c r="K10" s="1546">
        <v>118101</v>
      </c>
      <c r="L10" s="1546">
        <v>3012</v>
      </c>
      <c r="M10" s="1542">
        <v>796</v>
      </c>
      <c r="N10" s="1546">
        <v>70639</v>
      </c>
      <c r="O10" s="1546">
        <v>3692</v>
      </c>
      <c r="P10" s="1546">
        <v>522</v>
      </c>
      <c r="Q10" s="1547"/>
      <c r="R10" s="221"/>
    </row>
    <row r="11" spans="1:18" ht="12.95" customHeight="1">
      <c r="A11" s="1548">
        <v>1985</v>
      </c>
      <c r="B11" s="1549">
        <v>11958260</v>
      </c>
      <c r="C11" s="1550">
        <v>811400</v>
      </c>
      <c r="D11" s="1551">
        <v>192972</v>
      </c>
      <c r="E11" s="1549">
        <v>8572862</v>
      </c>
      <c r="F11" s="1550">
        <v>557696</v>
      </c>
      <c r="G11" s="1551">
        <v>117961</v>
      </c>
      <c r="H11" s="1552">
        <v>3172734</v>
      </c>
      <c r="I11" s="1553">
        <v>245149</v>
      </c>
      <c r="J11" s="1554">
        <v>73458</v>
      </c>
      <c r="K11" s="1550">
        <v>132550</v>
      </c>
      <c r="L11" s="1550">
        <v>3708</v>
      </c>
      <c r="M11" s="1551">
        <v>904</v>
      </c>
      <c r="N11" s="1550">
        <v>80113</v>
      </c>
      <c r="O11" s="1550">
        <v>4847</v>
      </c>
      <c r="P11" s="1550">
        <v>648</v>
      </c>
      <c r="Q11" s="1547"/>
      <c r="R11" s="221"/>
    </row>
    <row r="12" spans="1:18" ht="12.95" customHeight="1">
      <c r="A12" s="1539">
        <v>1986</v>
      </c>
      <c r="B12" s="1540">
        <v>12487600</v>
      </c>
      <c r="C12" s="1541">
        <v>824100</v>
      </c>
      <c r="D12" s="1542">
        <v>209009</v>
      </c>
      <c r="E12" s="1540">
        <v>8883913</v>
      </c>
      <c r="F12" s="1541">
        <v>543521</v>
      </c>
      <c r="G12" s="1542">
        <v>117423</v>
      </c>
      <c r="H12" s="1543">
        <v>3391961</v>
      </c>
      <c r="I12" s="1544">
        <v>273377</v>
      </c>
      <c r="J12" s="1545">
        <v>90531</v>
      </c>
      <c r="K12" s="1546">
        <v>131284</v>
      </c>
      <c r="L12" s="1546">
        <v>3522</v>
      </c>
      <c r="M12" s="1542">
        <v>531</v>
      </c>
      <c r="N12" s="1546">
        <v>80442</v>
      </c>
      <c r="O12" s="1546">
        <v>3681</v>
      </c>
      <c r="P12" s="1546">
        <v>524</v>
      </c>
      <c r="Q12" s="1547"/>
      <c r="R12" s="221"/>
    </row>
    <row r="13" spans="1:18" ht="12.95" customHeight="1">
      <c r="A13" s="1548">
        <v>1987</v>
      </c>
      <c r="B13" s="1549">
        <v>12725150</v>
      </c>
      <c r="C13" s="1550">
        <v>937400</v>
      </c>
      <c r="D13" s="1551">
        <v>242051</v>
      </c>
      <c r="E13" s="1549">
        <v>8898156</v>
      </c>
      <c r="F13" s="1550">
        <v>604032</v>
      </c>
      <c r="G13" s="1551">
        <v>131598</v>
      </c>
      <c r="H13" s="1552">
        <v>3589795</v>
      </c>
      <c r="I13" s="1553">
        <v>325381</v>
      </c>
      <c r="J13" s="1554">
        <v>109076</v>
      </c>
      <c r="K13" s="1550">
        <v>147094</v>
      </c>
      <c r="L13" s="1550">
        <v>3740</v>
      </c>
      <c r="M13" s="1551">
        <v>630</v>
      </c>
      <c r="N13" s="1550">
        <v>90105</v>
      </c>
      <c r="O13" s="1550">
        <v>4248</v>
      </c>
      <c r="P13" s="1550">
        <v>747</v>
      </c>
      <c r="Q13" s="1547"/>
      <c r="R13" s="221"/>
    </row>
    <row r="14" spans="1:18" ht="12.95" customHeight="1">
      <c r="A14" s="1539">
        <v>1988</v>
      </c>
      <c r="B14" s="1540">
        <v>13826100</v>
      </c>
      <c r="C14" s="1541">
        <v>1155200</v>
      </c>
      <c r="D14" s="1542">
        <v>326271</v>
      </c>
      <c r="E14" s="1540">
        <v>9555392</v>
      </c>
      <c r="F14" s="1541">
        <v>696399</v>
      </c>
      <c r="G14" s="1542">
        <v>159461</v>
      </c>
      <c r="H14" s="1543">
        <v>4009328</v>
      </c>
      <c r="I14" s="1544">
        <v>448623</v>
      </c>
      <c r="J14" s="1545">
        <v>164609</v>
      </c>
      <c r="K14" s="1546">
        <v>152694</v>
      </c>
      <c r="L14" s="1546">
        <v>4659</v>
      </c>
      <c r="M14" s="1542">
        <v>919</v>
      </c>
      <c r="N14" s="1546">
        <v>108686</v>
      </c>
      <c r="O14" s="1546">
        <v>5519</v>
      </c>
      <c r="P14" s="1546">
        <v>1283</v>
      </c>
      <c r="Q14" s="1547"/>
      <c r="R14" s="221"/>
    </row>
    <row r="15" spans="1:18" ht="12.95" customHeight="1">
      <c r="A15" s="1548">
        <v>1989</v>
      </c>
      <c r="B15" s="1549">
        <v>14357170</v>
      </c>
      <c r="C15" s="1550">
        <v>1361700</v>
      </c>
      <c r="D15" s="1551">
        <v>436624</v>
      </c>
      <c r="E15" s="1549">
        <v>9852937</v>
      </c>
      <c r="F15" s="1550">
        <v>797072</v>
      </c>
      <c r="G15" s="1551">
        <v>205779</v>
      </c>
      <c r="H15" s="1552">
        <v>4275546</v>
      </c>
      <c r="I15" s="1553">
        <v>556579</v>
      </c>
      <c r="J15" s="1554">
        <v>228844</v>
      </c>
      <c r="K15" s="1550">
        <v>149540</v>
      </c>
      <c r="L15" s="1550">
        <v>4550</v>
      </c>
      <c r="M15" s="1551">
        <v>1056</v>
      </c>
      <c r="N15" s="1550">
        <v>79146</v>
      </c>
      <c r="O15" s="1550">
        <v>3499</v>
      </c>
      <c r="P15" s="1550">
        <v>944</v>
      </c>
      <c r="Q15" s="1547"/>
      <c r="R15" s="221"/>
    </row>
    <row r="16" spans="1:18" ht="12.95" customHeight="1">
      <c r="A16" s="1539">
        <v>1990</v>
      </c>
      <c r="B16" s="1540">
        <v>14217170</v>
      </c>
      <c r="C16" s="1541">
        <v>1089500</v>
      </c>
      <c r="D16" s="1542">
        <v>347915</v>
      </c>
      <c r="E16" s="1540">
        <v>9925854</v>
      </c>
      <c r="F16" s="1541">
        <v>641096</v>
      </c>
      <c r="G16" s="1542">
        <v>175286</v>
      </c>
      <c r="H16" s="1543">
        <v>4023754</v>
      </c>
      <c r="I16" s="1544">
        <v>439981</v>
      </c>
      <c r="J16" s="1545">
        <v>170821</v>
      </c>
      <c r="K16" s="1546">
        <v>154410</v>
      </c>
      <c r="L16" s="1546">
        <v>3766</v>
      </c>
      <c r="M16" s="1542">
        <v>792</v>
      </c>
      <c r="N16" s="1546">
        <v>113153</v>
      </c>
      <c r="O16" s="1546">
        <v>4657</v>
      </c>
      <c r="P16" s="1546">
        <v>1015</v>
      </c>
      <c r="Q16" s="1547"/>
      <c r="R16" s="221"/>
    </row>
    <row r="17" spans="1:18" ht="12.95" customHeight="1">
      <c r="A17" s="1548">
        <v>1991</v>
      </c>
      <c r="B17" s="1549">
        <v>14230290</v>
      </c>
      <c r="C17" s="1550">
        <v>1010000</v>
      </c>
      <c r="D17" s="1551">
        <v>359426</v>
      </c>
      <c r="E17" s="1549">
        <v>9846222</v>
      </c>
      <c r="F17" s="1550">
        <v>582731</v>
      </c>
      <c r="G17" s="1551">
        <v>170448</v>
      </c>
      <c r="H17" s="1552">
        <v>4099840</v>
      </c>
      <c r="I17" s="1553">
        <v>418598</v>
      </c>
      <c r="J17" s="1554">
        <v>186711</v>
      </c>
      <c r="K17" s="1550">
        <v>158508</v>
      </c>
      <c r="L17" s="1550">
        <v>3560</v>
      </c>
      <c r="M17" s="1551">
        <v>826</v>
      </c>
      <c r="N17" s="1550">
        <v>125719</v>
      </c>
      <c r="O17" s="1550">
        <v>5110</v>
      </c>
      <c r="P17" s="1550">
        <v>1441</v>
      </c>
      <c r="Q17" s="1547"/>
      <c r="R17" s="221"/>
    </row>
    <row r="18" spans="1:18" ht="12.95" customHeight="1">
      <c r="A18" s="1539">
        <v>1992</v>
      </c>
      <c r="B18" s="1540">
        <v>14093530</v>
      </c>
      <c r="C18" s="1541">
        <v>1066400</v>
      </c>
      <c r="D18" s="1542">
        <v>335968</v>
      </c>
      <c r="E18" s="1540">
        <v>9529394</v>
      </c>
      <c r="F18" s="1541">
        <v>625326</v>
      </c>
      <c r="G18" s="1542">
        <v>168525</v>
      </c>
      <c r="H18" s="1543">
        <v>4273293</v>
      </c>
      <c r="I18" s="1544">
        <v>431249</v>
      </c>
      <c r="J18" s="1545">
        <v>165277</v>
      </c>
      <c r="K18" s="1546">
        <v>159175</v>
      </c>
      <c r="L18" s="1546">
        <v>4218</v>
      </c>
      <c r="M18" s="1542">
        <v>739</v>
      </c>
      <c r="N18" s="1546">
        <v>131668</v>
      </c>
      <c r="O18" s="1546">
        <v>5607</v>
      </c>
      <c r="P18" s="1546">
        <v>1427</v>
      </c>
      <c r="Q18" s="1547"/>
    </row>
    <row r="19" spans="1:18" ht="12.95" customHeight="1">
      <c r="A19" s="1548">
        <v>1993</v>
      </c>
      <c r="B19" s="1549">
        <v>14050410</v>
      </c>
      <c r="C19" s="1550">
        <v>1126300</v>
      </c>
      <c r="D19" s="1551">
        <v>330680</v>
      </c>
      <c r="E19" s="1549">
        <v>9446729</v>
      </c>
      <c r="F19" s="1550">
        <v>674756</v>
      </c>
      <c r="G19" s="1551">
        <v>162655</v>
      </c>
      <c r="H19" s="1552">
        <v>4313209</v>
      </c>
      <c r="I19" s="1553">
        <v>440899</v>
      </c>
      <c r="J19" s="1554">
        <v>165710</v>
      </c>
      <c r="K19" s="1550">
        <v>159818</v>
      </c>
      <c r="L19" s="1550">
        <v>4846</v>
      </c>
      <c r="M19" s="1551">
        <v>913</v>
      </c>
      <c r="N19" s="1550">
        <v>130654</v>
      </c>
      <c r="O19" s="1550">
        <v>5798</v>
      </c>
      <c r="P19" s="1550">
        <v>1402</v>
      </c>
      <c r="Q19" s="1547"/>
    </row>
    <row r="20" spans="1:18" ht="12.95" customHeight="1">
      <c r="A20" s="1539">
        <v>1994</v>
      </c>
      <c r="B20" s="1540">
        <v>14662960</v>
      </c>
      <c r="C20" s="1541">
        <v>1351400</v>
      </c>
      <c r="D20" s="1542">
        <v>353873</v>
      </c>
      <c r="E20" s="1540">
        <v>9918029</v>
      </c>
      <c r="F20" s="1541">
        <v>834472</v>
      </c>
      <c r="G20" s="1542">
        <v>177832</v>
      </c>
      <c r="H20" s="1543">
        <v>4432474</v>
      </c>
      <c r="I20" s="1544">
        <v>503576</v>
      </c>
      <c r="J20" s="1545">
        <v>173455</v>
      </c>
      <c r="K20" s="1546">
        <v>164192</v>
      </c>
      <c r="L20" s="1546">
        <v>5922</v>
      </c>
      <c r="M20" s="1542">
        <v>981</v>
      </c>
      <c r="N20" s="1546">
        <v>148265</v>
      </c>
      <c r="O20" s="1546">
        <v>7430</v>
      </c>
      <c r="P20" s="1546">
        <v>1605</v>
      </c>
      <c r="Q20" s="1547"/>
    </row>
    <row r="21" spans="1:18" ht="12.95" customHeight="1">
      <c r="A21" s="1548">
        <v>1995</v>
      </c>
      <c r="B21" s="1549">
        <v>15131630</v>
      </c>
      <c r="C21" s="1550">
        <v>1476100</v>
      </c>
      <c r="D21" s="1551">
        <v>364083</v>
      </c>
      <c r="E21" s="1549">
        <v>10214118</v>
      </c>
      <c r="F21" s="1550">
        <v>910293</v>
      </c>
      <c r="G21" s="1551">
        <v>179845</v>
      </c>
      <c r="H21" s="1552">
        <v>4582105</v>
      </c>
      <c r="I21" s="1553">
        <v>550247</v>
      </c>
      <c r="J21" s="1554">
        <v>181238</v>
      </c>
      <c r="K21" s="1550">
        <v>177833</v>
      </c>
      <c r="L21" s="1550">
        <v>7117</v>
      </c>
      <c r="M21" s="1551">
        <v>1245</v>
      </c>
      <c r="N21" s="1550">
        <v>157575</v>
      </c>
      <c r="O21" s="1550">
        <v>8442</v>
      </c>
      <c r="P21" s="1550">
        <v>1756</v>
      </c>
      <c r="Q21" s="1547"/>
    </row>
    <row r="22" spans="1:18" ht="12.95" customHeight="1">
      <c r="A22" s="1539">
        <v>1996</v>
      </c>
      <c r="B22" s="1540">
        <v>15172910</v>
      </c>
      <c r="C22" s="1541">
        <v>1506200</v>
      </c>
      <c r="D22" s="1542">
        <v>368503</v>
      </c>
      <c r="E22" s="1540">
        <v>10352677</v>
      </c>
      <c r="F22" s="1541">
        <v>933390</v>
      </c>
      <c r="G22" s="1542">
        <v>182597</v>
      </c>
      <c r="H22" s="1543">
        <v>4451274</v>
      </c>
      <c r="I22" s="1544">
        <v>555580</v>
      </c>
      <c r="J22" s="1545">
        <v>182511</v>
      </c>
      <c r="K22" s="1546">
        <v>198526</v>
      </c>
      <c r="L22" s="1546">
        <v>7868</v>
      </c>
      <c r="M22" s="1542">
        <v>1421</v>
      </c>
      <c r="N22" s="1546">
        <v>170433</v>
      </c>
      <c r="O22" s="1546">
        <v>9362</v>
      </c>
      <c r="P22" s="1546">
        <v>1974</v>
      </c>
      <c r="Q22" s="1547"/>
    </row>
    <row r="23" spans="1:18" ht="12.95" customHeight="1">
      <c r="A23" s="1548">
        <v>1997</v>
      </c>
      <c r="B23" s="1549">
        <v>15290920</v>
      </c>
      <c r="C23" s="1550">
        <v>1583600</v>
      </c>
      <c r="D23" s="1551">
        <v>352038</v>
      </c>
      <c r="E23" s="1549">
        <v>10366712</v>
      </c>
      <c r="F23" s="1550">
        <v>988840</v>
      </c>
      <c r="G23" s="1551">
        <v>174242</v>
      </c>
      <c r="H23" s="1552">
        <v>4561174</v>
      </c>
      <c r="I23" s="1553">
        <v>575274</v>
      </c>
      <c r="J23" s="1554">
        <v>174362</v>
      </c>
      <c r="K23" s="1550">
        <v>195103</v>
      </c>
      <c r="L23" s="1550">
        <v>8708</v>
      </c>
      <c r="M23" s="1551">
        <v>1413</v>
      </c>
      <c r="N23" s="1550">
        <v>167932</v>
      </c>
      <c r="O23" s="1550">
        <v>10777</v>
      </c>
      <c r="P23" s="1550">
        <v>2021</v>
      </c>
      <c r="Q23" s="1547"/>
    </row>
    <row r="24" spans="1:18" ht="12.95" customHeight="1">
      <c r="A24" s="1539">
        <v>1998</v>
      </c>
      <c r="B24" s="1540">
        <v>14533620</v>
      </c>
      <c r="C24" s="1541">
        <v>1559100</v>
      </c>
      <c r="D24" s="1542">
        <v>348965</v>
      </c>
      <c r="E24" s="1540">
        <v>9901244</v>
      </c>
      <c r="F24" s="1541">
        <v>965556</v>
      </c>
      <c r="G24" s="1542">
        <v>171246</v>
      </c>
      <c r="H24" s="1543">
        <v>4293862</v>
      </c>
      <c r="I24" s="1544">
        <v>575331</v>
      </c>
      <c r="J24" s="1545">
        <v>174584</v>
      </c>
      <c r="K24" s="1546">
        <v>174763</v>
      </c>
      <c r="L24" s="1546">
        <v>8297</v>
      </c>
      <c r="M24" s="1542">
        <v>1251</v>
      </c>
      <c r="N24" s="1546">
        <v>163751</v>
      </c>
      <c r="O24" s="1546">
        <v>9916</v>
      </c>
      <c r="P24" s="1546">
        <v>1885</v>
      </c>
      <c r="Q24" s="1547"/>
    </row>
    <row r="25" spans="1:18" ht="12.95" customHeight="1">
      <c r="A25" s="1548">
        <v>1999</v>
      </c>
      <c r="B25" s="1549">
        <v>14053000</v>
      </c>
      <c r="C25" s="1550">
        <v>1532200</v>
      </c>
      <c r="D25" s="1551">
        <v>328144</v>
      </c>
      <c r="E25" s="1549">
        <v>9656650</v>
      </c>
      <c r="F25" s="1550">
        <v>966783</v>
      </c>
      <c r="G25" s="1551">
        <v>166576</v>
      </c>
      <c r="H25" s="1552">
        <v>4066837</v>
      </c>
      <c r="I25" s="1553">
        <v>546750</v>
      </c>
      <c r="J25" s="1554">
        <v>158396</v>
      </c>
      <c r="K25" s="1550">
        <v>182529</v>
      </c>
      <c r="L25" s="1550">
        <v>8816</v>
      </c>
      <c r="M25" s="1551">
        <v>1350</v>
      </c>
      <c r="N25" s="1550">
        <v>146983</v>
      </c>
      <c r="O25" s="1550">
        <v>9851</v>
      </c>
      <c r="P25" s="1550">
        <v>1823</v>
      </c>
      <c r="Q25" s="1547"/>
    </row>
    <row r="26" spans="1:18" ht="12.95" customHeight="1">
      <c r="A26" s="1539">
        <v>2000</v>
      </c>
      <c r="B26" s="1540">
        <v>13985979</v>
      </c>
      <c r="C26" s="1541">
        <v>1579566</v>
      </c>
      <c r="D26" s="1542">
        <v>327157</v>
      </c>
      <c r="E26" s="1540">
        <v>9636943</v>
      </c>
      <c r="F26" s="1541">
        <v>1005853</v>
      </c>
      <c r="G26" s="1542">
        <v>169537</v>
      </c>
      <c r="H26" s="1543">
        <v>4023525</v>
      </c>
      <c r="I26" s="1544">
        <v>553905</v>
      </c>
      <c r="J26" s="1545">
        <v>154264</v>
      </c>
      <c r="K26" s="1546">
        <v>178535</v>
      </c>
      <c r="L26" s="1546">
        <v>9128</v>
      </c>
      <c r="M26" s="1542">
        <v>1394</v>
      </c>
      <c r="N26" s="1546">
        <v>146976</v>
      </c>
      <c r="O26" s="1546">
        <v>10680</v>
      </c>
      <c r="P26" s="1546">
        <v>1961</v>
      </c>
      <c r="Q26" s="1547"/>
    </row>
    <row r="27" spans="1:18" ht="12.95" customHeight="1">
      <c r="A27" s="1548">
        <v>2001</v>
      </c>
      <c r="B27" s="1549">
        <v>13703209</v>
      </c>
      <c r="C27" s="1550">
        <v>1586902</v>
      </c>
      <c r="D27" s="1551">
        <v>325604</v>
      </c>
      <c r="E27" s="1549">
        <v>9441934</v>
      </c>
      <c r="F27" s="1550">
        <v>1014107</v>
      </c>
      <c r="G27" s="1551">
        <v>163958</v>
      </c>
      <c r="H27" s="1552">
        <v>3945300</v>
      </c>
      <c r="I27" s="1553">
        <v>552382</v>
      </c>
      <c r="J27" s="1554">
        <v>158364</v>
      </c>
      <c r="K27" s="1550">
        <v>166625</v>
      </c>
      <c r="L27" s="1550">
        <v>8822</v>
      </c>
      <c r="M27" s="1551">
        <v>1179</v>
      </c>
      <c r="N27" s="1550">
        <v>149350</v>
      </c>
      <c r="O27" s="1550">
        <v>11591</v>
      </c>
      <c r="P27" s="1550">
        <v>2103</v>
      </c>
      <c r="Q27" s="1547"/>
    </row>
    <row r="28" spans="1:18" ht="12.95" customHeight="1">
      <c r="A28" s="1539">
        <v>2002</v>
      </c>
      <c r="B28" s="1540">
        <v>13750337</v>
      </c>
      <c r="C28" s="1541">
        <v>1538813</v>
      </c>
      <c r="D28" s="1542">
        <v>308615</v>
      </c>
      <c r="E28" s="1540">
        <v>9645878</v>
      </c>
      <c r="F28" s="1541">
        <v>997627</v>
      </c>
      <c r="G28" s="1542">
        <v>157860</v>
      </c>
      <c r="H28" s="1543">
        <v>3759528</v>
      </c>
      <c r="I28" s="1544">
        <v>519885</v>
      </c>
      <c r="J28" s="1545">
        <v>147220</v>
      </c>
      <c r="K28" s="1546">
        <v>182136</v>
      </c>
      <c r="L28" s="1546">
        <v>9522</v>
      </c>
      <c r="M28" s="1542">
        <v>1311</v>
      </c>
      <c r="N28" s="1546">
        <v>162795</v>
      </c>
      <c r="O28" s="1546">
        <v>11779</v>
      </c>
      <c r="P28" s="1546">
        <v>2225</v>
      </c>
      <c r="Q28" s="1547"/>
    </row>
    <row r="29" spans="1:18" ht="12.95" customHeight="1">
      <c r="A29" s="1548">
        <v>2003</v>
      </c>
      <c r="B29" s="1549">
        <v>13646642</v>
      </c>
      <c r="C29" s="1550">
        <v>1678192</v>
      </c>
      <c r="D29" s="1551">
        <v>341290</v>
      </c>
      <c r="E29" s="1549">
        <v>9565828</v>
      </c>
      <c r="F29" s="1550">
        <v>1097610</v>
      </c>
      <c r="G29" s="1551">
        <v>174691</v>
      </c>
      <c r="H29" s="1552">
        <v>3741338</v>
      </c>
      <c r="I29" s="1553">
        <v>557171</v>
      </c>
      <c r="J29" s="1554">
        <v>162531</v>
      </c>
      <c r="K29" s="1550">
        <v>181041</v>
      </c>
      <c r="L29" s="1550">
        <v>10620</v>
      </c>
      <c r="M29" s="1551">
        <v>1667</v>
      </c>
      <c r="N29" s="1550">
        <v>158434</v>
      </c>
      <c r="O29" s="1550">
        <v>12791</v>
      </c>
      <c r="P29" s="1550">
        <v>2401</v>
      </c>
      <c r="Q29" s="1547"/>
    </row>
    <row r="30" spans="1:18" ht="12.95" customHeight="1">
      <c r="A30" s="1539">
        <v>2004</v>
      </c>
      <c r="B30" s="1540">
        <v>13941625</v>
      </c>
      <c r="C30" s="1541">
        <v>1746570</v>
      </c>
      <c r="D30" s="1542">
        <v>326397</v>
      </c>
      <c r="E30" s="1540">
        <v>9823752</v>
      </c>
      <c r="F30" s="1541">
        <v>1141852</v>
      </c>
      <c r="G30" s="1542">
        <v>173787</v>
      </c>
      <c r="H30" s="1543">
        <v>3780801</v>
      </c>
      <c r="I30" s="1544">
        <v>581464</v>
      </c>
      <c r="J30" s="1545">
        <v>148549</v>
      </c>
      <c r="K30" s="1546">
        <v>180494</v>
      </c>
      <c r="L30" s="1546">
        <v>10990</v>
      </c>
      <c r="M30" s="1542">
        <v>1805</v>
      </c>
      <c r="N30" s="1546">
        <v>156578</v>
      </c>
      <c r="O30" s="1546">
        <v>12264</v>
      </c>
      <c r="P30" s="1546">
        <v>2256</v>
      </c>
      <c r="Q30" s="1547"/>
    </row>
    <row r="31" spans="1:18" ht="12.95" customHeight="1">
      <c r="A31" s="1548">
        <v>2005</v>
      </c>
      <c r="B31" s="1549">
        <v>14097950</v>
      </c>
      <c r="C31" s="1550">
        <v>1846351</v>
      </c>
      <c r="D31" s="1551">
        <v>343698</v>
      </c>
      <c r="E31" s="1549">
        <v>9873670</v>
      </c>
      <c r="F31" s="1550">
        <v>1202924</v>
      </c>
      <c r="G31" s="1551">
        <v>181652</v>
      </c>
      <c r="H31" s="1552">
        <v>3883795</v>
      </c>
      <c r="I31" s="1553">
        <v>617744</v>
      </c>
      <c r="J31" s="1554">
        <v>157470</v>
      </c>
      <c r="K31" s="1550">
        <v>188536</v>
      </c>
      <c r="L31" s="1550">
        <v>12296</v>
      </c>
      <c r="M31" s="1551">
        <v>2118</v>
      </c>
      <c r="N31" s="1550">
        <v>151948</v>
      </c>
      <c r="O31" s="1550">
        <v>13387</v>
      </c>
      <c r="P31" s="1550">
        <v>2459</v>
      </c>
      <c r="Q31" s="1547"/>
    </row>
    <row r="32" spans="1:18" ht="12.95" customHeight="1">
      <c r="A32" s="1539">
        <v>2006</v>
      </c>
      <c r="B32" s="1540">
        <v>14382852</v>
      </c>
      <c r="C32" s="1541">
        <v>1889810</v>
      </c>
      <c r="D32" s="1542">
        <v>336780</v>
      </c>
      <c r="E32" s="1540">
        <v>10071398</v>
      </c>
      <c r="F32" s="1541">
        <v>1208364</v>
      </c>
      <c r="G32" s="1542">
        <v>176169</v>
      </c>
      <c r="H32" s="1543">
        <v>3969067</v>
      </c>
      <c r="I32" s="1544">
        <v>656229</v>
      </c>
      <c r="J32" s="1545">
        <v>156686</v>
      </c>
      <c r="K32" s="1546">
        <v>184471</v>
      </c>
      <c r="L32" s="1546">
        <v>11768</v>
      </c>
      <c r="M32" s="1542">
        <v>1776</v>
      </c>
      <c r="N32" s="1546">
        <v>157917</v>
      </c>
      <c r="O32" s="1546">
        <v>13449</v>
      </c>
      <c r="P32" s="1546">
        <v>2150</v>
      </c>
      <c r="Q32" s="1547"/>
    </row>
    <row r="33" spans="1:17" ht="12.95" customHeight="1">
      <c r="A33" s="1548">
        <v>2007</v>
      </c>
      <c r="B33" s="1549">
        <v>14211541</v>
      </c>
      <c r="C33" s="1550">
        <v>1841182</v>
      </c>
      <c r="D33" s="1551">
        <v>326958</v>
      </c>
      <c r="E33" s="1549">
        <v>9932687</v>
      </c>
      <c r="F33" s="1550">
        <v>1179813</v>
      </c>
      <c r="G33" s="1551">
        <v>171582</v>
      </c>
      <c r="H33" s="1552">
        <v>3932107</v>
      </c>
      <c r="I33" s="1553">
        <v>636337</v>
      </c>
      <c r="J33" s="1554">
        <v>151503</v>
      </c>
      <c r="K33" s="1550">
        <v>186943</v>
      </c>
      <c r="L33" s="1550">
        <v>11871</v>
      </c>
      <c r="M33" s="1551">
        <v>1691</v>
      </c>
      <c r="N33" s="1550">
        <v>159804</v>
      </c>
      <c r="O33" s="1550">
        <v>13161</v>
      </c>
      <c r="P33" s="1550">
        <v>2182</v>
      </c>
      <c r="Q33" s="1547"/>
    </row>
    <row r="34" spans="1:17" ht="12.95" customHeight="1">
      <c r="A34" s="1539">
        <v>2008</v>
      </c>
      <c r="B34" s="1540">
        <v>14007265</v>
      </c>
      <c r="C34" s="1541">
        <v>1702537</v>
      </c>
      <c r="D34" s="1542">
        <v>304989</v>
      </c>
      <c r="E34" s="1540">
        <v>9754700</v>
      </c>
      <c r="F34" s="1541">
        <v>1093965</v>
      </c>
      <c r="G34" s="1542">
        <v>165294</v>
      </c>
      <c r="H34" s="1543">
        <v>3906175</v>
      </c>
      <c r="I34" s="1544">
        <v>585118</v>
      </c>
      <c r="J34" s="1545">
        <v>136137</v>
      </c>
      <c r="K34" s="1546">
        <v>184349</v>
      </c>
      <c r="L34" s="1546">
        <v>10974</v>
      </c>
      <c r="M34" s="1542">
        <v>1464</v>
      </c>
      <c r="N34" s="1546">
        <v>162041</v>
      </c>
      <c r="O34" s="1546">
        <v>12480</v>
      </c>
      <c r="P34" s="1546">
        <v>2094</v>
      </c>
      <c r="Q34" s="1547"/>
    </row>
    <row r="35" spans="1:17" ht="12.95" customHeight="1">
      <c r="A35" s="1548">
        <v>2009</v>
      </c>
      <c r="B35" s="1549">
        <v>13689216</v>
      </c>
      <c r="C35" s="1550">
        <v>1663582</v>
      </c>
      <c r="D35" s="1551">
        <v>310505</v>
      </c>
      <c r="E35" s="1549">
        <v>9504857</v>
      </c>
      <c r="F35" s="1550">
        <v>1086003</v>
      </c>
      <c r="G35" s="1551">
        <v>178951</v>
      </c>
      <c r="H35" s="1552">
        <v>3831588</v>
      </c>
      <c r="I35" s="1553">
        <v>554105</v>
      </c>
      <c r="J35" s="1554">
        <v>127770</v>
      </c>
      <c r="K35" s="1550">
        <v>190530</v>
      </c>
      <c r="L35" s="1550">
        <v>11035</v>
      </c>
      <c r="M35" s="1551">
        <v>1720</v>
      </c>
      <c r="N35" s="1550">
        <v>162241</v>
      </c>
      <c r="O35" s="1550">
        <v>12440</v>
      </c>
      <c r="P35" s="1550">
        <v>2064</v>
      </c>
      <c r="Q35" s="1547"/>
    </row>
    <row r="36" spans="1:17" ht="12.95" customHeight="1">
      <c r="A36" s="1539">
        <v>2010</v>
      </c>
      <c r="B36" s="1540">
        <v>13122113</v>
      </c>
      <c r="C36" s="1541">
        <v>1638846</v>
      </c>
      <c r="D36" s="1542">
        <v>302312</v>
      </c>
      <c r="E36" s="1540">
        <v>9122011</v>
      </c>
      <c r="F36" s="1541">
        <v>1093909</v>
      </c>
      <c r="G36" s="1542">
        <v>181374</v>
      </c>
      <c r="H36" s="1543">
        <v>3655619</v>
      </c>
      <c r="I36" s="1544">
        <v>519826</v>
      </c>
      <c r="J36" s="1545">
        <v>116833</v>
      </c>
      <c r="K36" s="1546">
        <v>186116</v>
      </c>
      <c r="L36" s="1546">
        <v>11244</v>
      </c>
      <c r="M36" s="1542">
        <v>1739</v>
      </c>
      <c r="N36" s="1546">
        <v>158367</v>
      </c>
      <c r="O36" s="1546">
        <v>13868</v>
      </c>
      <c r="P36" s="1546">
        <v>2366</v>
      </c>
      <c r="Q36" s="1555"/>
    </row>
    <row r="37" spans="1:17" s="268" customFormat="1" ht="12.95" customHeight="1">
      <c r="A37" s="1548">
        <v>2011</v>
      </c>
      <c r="B37" s="1549">
        <v>12410323</v>
      </c>
      <c r="C37" s="1550">
        <v>1531251</v>
      </c>
      <c r="D37" s="1551">
        <v>281173</v>
      </c>
      <c r="E37" s="1549">
        <v>8596606</v>
      </c>
      <c r="F37" s="1550">
        <v>1025251</v>
      </c>
      <c r="G37" s="1551">
        <v>170969</v>
      </c>
      <c r="H37" s="1552">
        <v>3474965</v>
      </c>
      <c r="I37" s="1553">
        <v>481425</v>
      </c>
      <c r="J37" s="1554">
        <v>105979</v>
      </c>
      <c r="K37" s="1550">
        <v>187827</v>
      </c>
      <c r="L37" s="1550">
        <v>10962</v>
      </c>
      <c r="M37" s="1551">
        <v>1797</v>
      </c>
      <c r="N37" s="1550">
        <v>150925</v>
      </c>
      <c r="O37" s="1550">
        <v>13614</v>
      </c>
      <c r="P37" s="1550">
        <v>2429</v>
      </c>
      <c r="Q37" s="1556"/>
    </row>
    <row r="38" spans="1:17" ht="12.95" customHeight="1">
      <c r="A38" s="1539">
        <v>2012</v>
      </c>
      <c r="B38" s="1540">
        <v>12198491</v>
      </c>
      <c r="C38" s="1541">
        <v>1552432</v>
      </c>
      <c r="D38" s="1542">
        <v>277802</v>
      </c>
      <c r="E38" s="1540">
        <v>8418616</v>
      </c>
      <c r="F38" s="1541">
        <v>1040991</v>
      </c>
      <c r="G38" s="1542">
        <v>168073</v>
      </c>
      <c r="H38" s="1543">
        <v>3421356</v>
      </c>
      <c r="I38" s="1544">
        <v>482400</v>
      </c>
      <c r="J38" s="1545">
        <v>104529</v>
      </c>
      <c r="K38" s="1546">
        <v>177117</v>
      </c>
      <c r="L38" s="1546">
        <v>11104</v>
      </c>
      <c r="M38" s="1542">
        <v>1836</v>
      </c>
      <c r="N38" s="1546">
        <v>181401</v>
      </c>
      <c r="O38" s="1546">
        <v>17937</v>
      </c>
      <c r="P38" s="1546">
        <v>3363</v>
      </c>
      <c r="Q38" s="1555"/>
    </row>
    <row r="39" spans="1:17" s="268" customFormat="1" ht="12.95" customHeight="1">
      <c r="A39" s="1548">
        <v>2013</v>
      </c>
      <c r="B39" s="1549">
        <v>11303198</v>
      </c>
      <c r="C39" s="1550">
        <v>1501043</v>
      </c>
      <c r="D39" s="1551">
        <v>269271</v>
      </c>
      <c r="E39" s="1549">
        <v>7809933</v>
      </c>
      <c r="F39" s="1550">
        <v>1016730</v>
      </c>
      <c r="G39" s="1551">
        <v>166424</v>
      </c>
      <c r="H39" s="1552">
        <v>3173889</v>
      </c>
      <c r="I39" s="1553">
        <v>454928</v>
      </c>
      <c r="J39" s="1554">
        <v>97531</v>
      </c>
      <c r="K39" s="1550">
        <v>176937</v>
      </c>
      <c r="L39" s="1550">
        <v>11869</v>
      </c>
      <c r="M39" s="1551">
        <v>1777</v>
      </c>
      <c r="N39" s="1550">
        <v>142439</v>
      </c>
      <c r="O39" s="1550">
        <v>17516</v>
      </c>
      <c r="P39" s="1550">
        <v>3539</v>
      </c>
      <c r="Q39" s="1556"/>
    </row>
    <row r="40" spans="1:17" ht="12.95" customHeight="1">
      <c r="A40" s="1539">
        <v>2014</v>
      </c>
      <c r="B40" s="1540">
        <v>11207143</v>
      </c>
      <c r="C40" s="1541">
        <v>1561231</v>
      </c>
      <c r="D40" s="1542">
        <v>265903</v>
      </c>
      <c r="E40" s="1540">
        <v>7771915</v>
      </c>
      <c r="F40" s="1541">
        <v>1074359</v>
      </c>
      <c r="G40" s="1542">
        <v>166681</v>
      </c>
      <c r="H40" s="1543">
        <v>3115383</v>
      </c>
      <c r="I40" s="1544">
        <v>454960</v>
      </c>
      <c r="J40" s="1545">
        <v>93713</v>
      </c>
      <c r="K40" s="1546">
        <v>173728</v>
      </c>
      <c r="L40" s="1546">
        <v>13178</v>
      </c>
      <c r="M40" s="1542">
        <v>1905</v>
      </c>
      <c r="N40" s="1546">
        <v>146117</v>
      </c>
      <c r="O40" s="1546">
        <v>18734</v>
      </c>
      <c r="P40" s="1546">
        <v>3604</v>
      </c>
      <c r="Q40" s="1555"/>
    </row>
    <row r="41" spans="1:17" ht="27" customHeight="1">
      <c r="A41" s="2784" t="s">
        <v>1432</v>
      </c>
      <c r="B41" s="2785"/>
      <c r="C41" s="2785"/>
      <c r="D41" s="2785"/>
      <c r="E41" s="2785"/>
      <c r="F41" s="2785"/>
      <c r="G41" s="2785"/>
      <c r="H41" s="2785"/>
      <c r="I41" s="2785"/>
      <c r="J41" s="2785"/>
      <c r="K41" s="2785"/>
      <c r="L41" s="2785"/>
      <c r="M41" s="2785"/>
      <c r="N41" s="2785"/>
      <c r="O41" s="2785"/>
      <c r="P41" s="2785"/>
      <c r="Q41" s="1374"/>
    </row>
    <row r="42" spans="1:17">
      <c r="A42" s="2539"/>
      <c r="B42" s="2513"/>
      <c r="C42" s="2513"/>
      <c r="D42" s="2513"/>
      <c r="E42" s="2513"/>
      <c r="F42" s="2513"/>
      <c r="G42" s="2513"/>
      <c r="H42" s="2513"/>
      <c r="I42" s="2513"/>
      <c r="J42" s="2513"/>
      <c r="K42" s="2513"/>
      <c r="L42" s="2513"/>
      <c r="M42" s="2513"/>
      <c r="N42" s="2513"/>
      <c r="O42" s="2513"/>
      <c r="P42" s="2513"/>
    </row>
    <row r="43" spans="1:17" ht="15">
      <c r="A43" s="1557" t="s">
        <v>1970</v>
      </c>
    </row>
    <row r="44" spans="1:17">
      <c r="A44" s="1558" t="s">
        <v>1971</v>
      </c>
    </row>
    <row r="45" spans="1:17">
      <c r="A45" s="1558" t="s">
        <v>1972</v>
      </c>
    </row>
    <row r="46" spans="1:17">
      <c r="A46" s="1558" t="s">
        <v>1973</v>
      </c>
    </row>
    <row r="47" spans="1:17">
      <c r="A47" s="1558" t="s">
        <v>1974</v>
      </c>
    </row>
    <row r="48" spans="1:17">
      <c r="A48" s="1558" t="s">
        <v>1975</v>
      </c>
    </row>
    <row r="49" spans="1:1">
      <c r="A49" s="1558" t="s">
        <v>1976</v>
      </c>
    </row>
    <row r="50" spans="1:1" ht="92.25" customHeight="1"/>
  </sheetData>
  <mergeCells count="10">
    <mergeCell ref="A41:P41"/>
    <mergeCell ref="A42:P42"/>
    <mergeCell ref="A1:Q2"/>
    <mergeCell ref="A3:A5"/>
    <mergeCell ref="B3:P3"/>
    <mergeCell ref="B4:D4"/>
    <mergeCell ref="E4:G4"/>
    <mergeCell ref="H4:J4"/>
    <mergeCell ref="K4:M4"/>
    <mergeCell ref="N4:P4"/>
  </mergeCells>
  <pageMargins left="0.75" right="0.75" top="1" bottom="1" header="0.5" footer="0.5"/>
  <pageSetup orientation="landscape" horizontalDpi="1200" verticalDpi="120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7">
    <tabColor rgb="FF00FFFF"/>
  </sheetPr>
  <dimension ref="A1:R50"/>
  <sheetViews>
    <sheetView showGridLines="0" workbookViewId="0">
      <selection sqref="A1:Q2"/>
    </sheetView>
  </sheetViews>
  <sheetFormatPr defaultColWidth="9.140625" defaultRowHeight="12.75"/>
  <cols>
    <col min="1" max="1" width="7.7109375" style="214" customWidth="1"/>
    <col min="2" max="2" width="9.28515625" style="214" customWidth="1"/>
    <col min="3" max="4" width="9" style="214" customWidth="1"/>
    <col min="5" max="5" width="9.28515625" style="214" customWidth="1"/>
    <col min="6" max="7" width="9" style="214" customWidth="1"/>
    <col min="8" max="8" width="9.28515625" style="214" customWidth="1"/>
    <col min="9" max="10" width="9" style="214" customWidth="1"/>
    <col min="11" max="11" width="9.28515625" style="214" customWidth="1"/>
    <col min="12" max="13" width="9" style="214" customWidth="1"/>
    <col min="14" max="14" width="9.28515625" style="214" customWidth="1"/>
    <col min="15" max="16" width="9" style="214" customWidth="1"/>
    <col min="17" max="17" width="9.7109375" style="214" customWidth="1"/>
    <col min="18" max="16384" width="9.140625" style="214"/>
  </cols>
  <sheetData>
    <row r="1" spans="1:18" ht="12.75" customHeight="1">
      <c r="A1" s="2503" t="s">
        <v>1433</v>
      </c>
      <c r="B1" s="2503"/>
      <c r="C1" s="2503"/>
      <c r="D1" s="2503"/>
      <c r="E1" s="2503"/>
      <c r="F1" s="2503"/>
      <c r="G1" s="2503"/>
      <c r="H1" s="2503"/>
      <c r="I1" s="2503"/>
      <c r="J1" s="2503"/>
      <c r="K1" s="2503"/>
      <c r="L1" s="2503"/>
      <c r="M1" s="2503"/>
      <c r="N1" s="2503"/>
      <c r="O1" s="2503"/>
      <c r="P1" s="2503"/>
      <c r="Q1" s="2503"/>
    </row>
    <row r="2" spans="1:18">
      <c r="A2" s="2330"/>
      <c r="B2" s="2330"/>
      <c r="C2" s="2330"/>
      <c r="D2" s="2330"/>
      <c r="E2" s="2330"/>
      <c r="F2" s="2330"/>
      <c r="G2" s="2330"/>
      <c r="H2" s="2330"/>
      <c r="I2" s="2330"/>
      <c r="J2" s="2330"/>
      <c r="K2" s="2330"/>
      <c r="L2" s="2330"/>
      <c r="M2" s="2330"/>
      <c r="N2" s="2330"/>
      <c r="O2" s="2330"/>
      <c r="P2" s="2330"/>
      <c r="Q2" s="2330"/>
    </row>
    <row r="3" spans="1:18" ht="13.5" customHeight="1">
      <c r="A3" s="2662" t="s">
        <v>32</v>
      </c>
      <c r="B3" s="2523" t="s">
        <v>877</v>
      </c>
      <c r="C3" s="2618"/>
      <c r="D3" s="2618"/>
      <c r="E3" s="2618"/>
      <c r="F3" s="2618"/>
      <c r="G3" s="2618"/>
      <c r="H3" s="2618"/>
      <c r="I3" s="2618"/>
      <c r="J3" s="2618"/>
      <c r="K3" s="2618"/>
      <c r="L3" s="2618"/>
      <c r="M3" s="2618"/>
      <c r="N3" s="2618"/>
      <c r="O3" s="2618"/>
      <c r="P3" s="2618"/>
    </row>
    <row r="4" spans="1:18" ht="21.75" customHeight="1">
      <c r="A4" s="2786"/>
      <c r="B4" s="2523" t="s">
        <v>878</v>
      </c>
      <c r="C4" s="2618"/>
      <c r="D4" s="2506"/>
      <c r="E4" s="2788" t="s">
        <v>880</v>
      </c>
      <c r="F4" s="2618"/>
      <c r="G4" s="2506"/>
      <c r="H4" s="2523" t="s">
        <v>881</v>
      </c>
      <c r="I4" s="2618"/>
      <c r="J4" s="2506"/>
      <c r="K4" s="2523" t="s">
        <v>882</v>
      </c>
      <c r="L4" s="2618"/>
      <c r="M4" s="2506"/>
      <c r="N4" s="2523" t="s">
        <v>883</v>
      </c>
      <c r="O4" s="2789"/>
      <c r="P4" s="2506"/>
      <c r="R4" s="221"/>
    </row>
    <row r="5" spans="1:18" ht="33.75">
      <c r="A5" s="2787"/>
      <c r="B5" s="1376" t="s">
        <v>876</v>
      </c>
      <c r="C5" s="1538" t="s">
        <v>879</v>
      </c>
      <c r="D5" s="1538" t="s">
        <v>884</v>
      </c>
      <c r="E5" s="1376" t="s">
        <v>876</v>
      </c>
      <c r="F5" s="1538" t="s">
        <v>879</v>
      </c>
      <c r="G5" s="1538" t="s">
        <v>884</v>
      </c>
      <c r="H5" s="1376" t="s">
        <v>876</v>
      </c>
      <c r="I5" s="1538" t="s">
        <v>879</v>
      </c>
      <c r="J5" s="1538" t="s">
        <v>884</v>
      </c>
      <c r="K5" s="1376" t="s">
        <v>876</v>
      </c>
      <c r="L5" s="1538" t="s">
        <v>879</v>
      </c>
      <c r="M5" s="1538" t="s">
        <v>884</v>
      </c>
      <c r="N5" s="1376" t="s">
        <v>876</v>
      </c>
      <c r="O5" s="1538" t="s">
        <v>879</v>
      </c>
      <c r="P5" s="1538" t="s">
        <v>884</v>
      </c>
      <c r="R5" s="221"/>
    </row>
    <row r="6" spans="1:18" ht="12.95" customHeight="1">
      <c r="A6" s="1377">
        <v>1980</v>
      </c>
      <c r="B6" s="1559">
        <v>4602.6000000000004</v>
      </c>
      <c r="C6" s="1560">
        <v>255.7</v>
      </c>
      <c r="D6" s="1561">
        <v>57.1</v>
      </c>
      <c r="E6" s="1559">
        <v>3967.5</v>
      </c>
      <c r="F6" s="1560">
        <v>225.8</v>
      </c>
      <c r="G6" s="1561">
        <v>43.7</v>
      </c>
      <c r="H6" s="1562">
        <v>9447.1</v>
      </c>
      <c r="I6" s="1563">
        <v>504.9</v>
      </c>
      <c r="J6" s="1564">
        <v>163.9</v>
      </c>
      <c r="K6" s="1565">
        <v>8697.5</v>
      </c>
      <c r="L6" s="1565">
        <v>178.9</v>
      </c>
      <c r="M6" s="1561">
        <v>22</v>
      </c>
      <c r="N6" s="1565">
        <v>1582.3</v>
      </c>
      <c r="O6" s="1565">
        <v>64.8</v>
      </c>
      <c r="P6" s="1565">
        <v>8</v>
      </c>
      <c r="Q6" s="1547"/>
      <c r="R6" s="221"/>
    </row>
    <row r="7" spans="1:18" ht="12.95" customHeight="1">
      <c r="A7" s="1378">
        <v>1981</v>
      </c>
      <c r="B7" s="1566">
        <v>4731.1000000000004</v>
      </c>
      <c r="C7" s="1567">
        <v>244</v>
      </c>
      <c r="D7" s="1568">
        <v>49.5</v>
      </c>
      <c r="E7" s="1566">
        <v>4029</v>
      </c>
      <c r="F7" s="1567">
        <v>210.6</v>
      </c>
      <c r="G7" s="1568">
        <v>39.1</v>
      </c>
      <c r="H7" s="1569">
        <v>10168.6</v>
      </c>
      <c r="I7" s="1570">
        <v>517.5</v>
      </c>
      <c r="J7" s="1571">
        <v>133.80000000000001</v>
      </c>
      <c r="K7" s="1567">
        <v>7384.2</v>
      </c>
      <c r="L7" s="1567">
        <v>155.1</v>
      </c>
      <c r="M7" s="1568">
        <v>20.7</v>
      </c>
      <c r="N7" s="1567">
        <v>1545.6</v>
      </c>
      <c r="O7" s="1567">
        <v>71.8</v>
      </c>
      <c r="P7" s="1567">
        <v>6.6</v>
      </c>
      <c r="Q7" s="1547"/>
      <c r="R7" s="221"/>
    </row>
    <row r="8" spans="1:18" ht="12.95" customHeight="1">
      <c r="A8" s="1377">
        <v>1982</v>
      </c>
      <c r="B8" s="1559">
        <v>5243.6</v>
      </c>
      <c r="C8" s="1560">
        <v>291.8</v>
      </c>
      <c r="D8" s="1561">
        <v>59.9</v>
      </c>
      <c r="E8" s="1559">
        <v>4418.1000000000004</v>
      </c>
      <c r="F8" s="1560">
        <v>248.8</v>
      </c>
      <c r="G8" s="1561">
        <v>47.3</v>
      </c>
      <c r="H8" s="1562">
        <v>11665.1</v>
      </c>
      <c r="I8" s="1563">
        <v>643.29999999999995</v>
      </c>
      <c r="J8" s="1564">
        <v>159.69999999999999</v>
      </c>
      <c r="K8" s="1565">
        <v>7704.1</v>
      </c>
      <c r="L8" s="1565">
        <v>182.2</v>
      </c>
      <c r="M8" s="1561">
        <v>32.5</v>
      </c>
      <c r="N8" s="1565">
        <v>1541.6</v>
      </c>
      <c r="O8" s="1565">
        <v>79.2</v>
      </c>
      <c r="P8" s="1565">
        <v>11.5</v>
      </c>
      <c r="Q8" s="1547"/>
      <c r="R8" s="221"/>
    </row>
    <row r="9" spans="1:18" ht="12.95" customHeight="1">
      <c r="A9" s="1378">
        <v>1983</v>
      </c>
      <c r="B9" s="1566">
        <v>5010.7</v>
      </c>
      <c r="C9" s="1567">
        <v>282.89999999999998</v>
      </c>
      <c r="D9" s="1568">
        <v>62.8</v>
      </c>
      <c r="E9" s="1566">
        <v>4247.3</v>
      </c>
      <c r="F9" s="1567">
        <v>232.8</v>
      </c>
      <c r="G9" s="1568">
        <v>46.7</v>
      </c>
      <c r="H9" s="1569">
        <v>10974.1</v>
      </c>
      <c r="I9" s="1570">
        <v>683</v>
      </c>
      <c r="J9" s="1571">
        <v>188.2</v>
      </c>
      <c r="K9" s="1567">
        <v>7080.8</v>
      </c>
      <c r="L9" s="1567">
        <v>163.1</v>
      </c>
      <c r="M9" s="1568">
        <v>33</v>
      </c>
      <c r="N9" s="1567">
        <v>1493.6</v>
      </c>
      <c r="O9" s="1567">
        <v>84.8</v>
      </c>
      <c r="P9" s="1567">
        <v>12.7</v>
      </c>
      <c r="Q9" s="1547"/>
      <c r="R9" s="221"/>
    </row>
    <row r="10" spans="1:18" ht="12.95" customHeight="1">
      <c r="A10" s="1377">
        <v>1984</v>
      </c>
      <c r="B10" s="1559">
        <v>4912.8</v>
      </c>
      <c r="C10" s="1560">
        <v>300.39999999999998</v>
      </c>
      <c r="D10" s="1561">
        <v>67.8</v>
      </c>
      <c r="E10" s="1559">
        <v>4182.7</v>
      </c>
      <c r="F10" s="1560">
        <v>245.1</v>
      </c>
      <c r="G10" s="1561">
        <v>48.3</v>
      </c>
      <c r="H10" s="1562">
        <v>10640.2</v>
      </c>
      <c r="I10" s="1563">
        <v>743.4</v>
      </c>
      <c r="J10" s="1564">
        <v>217.8</v>
      </c>
      <c r="K10" s="1565">
        <v>7133.2</v>
      </c>
      <c r="L10" s="1565">
        <v>182</v>
      </c>
      <c r="M10" s="1561">
        <v>48.1</v>
      </c>
      <c r="N10" s="1565">
        <v>1345.7</v>
      </c>
      <c r="O10" s="1565">
        <v>70.3</v>
      </c>
      <c r="P10" s="1565">
        <v>10</v>
      </c>
      <c r="Q10" s="1547"/>
      <c r="R10" s="221"/>
    </row>
    <row r="11" spans="1:18" ht="12.95" customHeight="1">
      <c r="A11" s="1378">
        <v>1985</v>
      </c>
      <c r="B11" s="1566">
        <v>5026.1000000000004</v>
      </c>
      <c r="C11" s="1567">
        <v>341</v>
      </c>
      <c r="D11" s="1568">
        <v>81.099999999999994</v>
      </c>
      <c r="E11" s="1566">
        <v>4243.3</v>
      </c>
      <c r="F11" s="1567">
        <v>276</v>
      </c>
      <c r="G11" s="1568">
        <v>58.4</v>
      </c>
      <c r="H11" s="1569">
        <v>11105.7</v>
      </c>
      <c r="I11" s="1570">
        <v>858.1</v>
      </c>
      <c r="J11" s="1571">
        <v>257.10000000000002</v>
      </c>
      <c r="K11" s="1567">
        <v>7715.9</v>
      </c>
      <c r="L11" s="1567">
        <v>215.8</v>
      </c>
      <c r="M11" s="1568">
        <v>52.6</v>
      </c>
      <c r="N11" s="1567">
        <v>1429</v>
      </c>
      <c r="O11" s="1567">
        <v>86.5</v>
      </c>
      <c r="P11" s="1567">
        <v>11.6</v>
      </c>
      <c r="Q11" s="1547"/>
      <c r="R11" s="221"/>
    </row>
    <row r="12" spans="1:18" ht="12.95" customHeight="1">
      <c r="A12" s="1377">
        <v>1986</v>
      </c>
      <c r="B12" s="1559">
        <v>5200.3</v>
      </c>
      <c r="C12" s="1560">
        <v>343.2</v>
      </c>
      <c r="D12" s="1561">
        <v>87</v>
      </c>
      <c r="E12" s="1559">
        <v>4367.1000000000004</v>
      </c>
      <c r="F12" s="1560">
        <v>267.2</v>
      </c>
      <c r="G12" s="1561">
        <v>57.7</v>
      </c>
      <c r="H12" s="1562">
        <v>11720</v>
      </c>
      <c r="I12" s="1563">
        <v>944.6</v>
      </c>
      <c r="J12" s="1564">
        <v>312.8</v>
      </c>
      <c r="K12" s="1565">
        <v>7362.1</v>
      </c>
      <c r="L12" s="1565">
        <v>197.5</v>
      </c>
      <c r="M12" s="1561">
        <v>29.8</v>
      </c>
      <c r="N12" s="1565">
        <v>1345.6</v>
      </c>
      <c r="O12" s="1565">
        <v>61.6</v>
      </c>
      <c r="P12" s="1565">
        <v>8.8000000000000007</v>
      </c>
      <c r="Q12" s="1547"/>
      <c r="R12" s="221"/>
    </row>
    <row r="13" spans="1:18" ht="12.95" customHeight="1">
      <c r="A13" s="1378">
        <v>1987</v>
      </c>
      <c r="B13" s="1566">
        <v>5252.1</v>
      </c>
      <c r="C13" s="1567">
        <v>386.9</v>
      </c>
      <c r="D13" s="1568">
        <v>99.9</v>
      </c>
      <c r="E13" s="1566">
        <v>4345.3999999999996</v>
      </c>
      <c r="F13" s="1567">
        <v>295</v>
      </c>
      <c r="G13" s="1568">
        <v>64.3</v>
      </c>
      <c r="H13" s="1569">
        <v>12241.6</v>
      </c>
      <c r="I13" s="1570">
        <v>1109.5999999999999</v>
      </c>
      <c r="J13" s="1571">
        <v>372</v>
      </c>
      <c r="K13" s="1567">
        <v>7945.6</v>
      </c>
      <c r="L13" s="1567">
        <v>202</v>
      </c>
      <c r="M13" s="1568">
        <v>34.1</v>
      </c>
      <c r="N13" s="1567">
        <v>1420.5</v>
      </c>
      <c r="O13" s="1567">
        <v>67</v>
      </c>
      <c r="P13" s="1567">
        <v>11.8</v>
      </c>
      <c r="Q13" s="1547"/>
      <c r="R13" s="221"/>
    </row>
    <row r="14" spans="1:18" ht="12.95" customHeight="1">
      <c r="A14" s="1377">
        <v>1988</v>
      </c>
      <c r="B14" s="1559">
        <v>5654.9</v>
      </c>
      <c r="C14" s="1560">
        <v>472.5</v>
      </c>
      <c r="D14" s="1561">
        <v>133.4</v>
      </c>
      <c r="E14" s="1559">
        <v>4635.6000000000004</v>
      </c>
      <c r="F14" s="1560">
        <v>337.9</v>
      </c>
      <c r="G14" s="1561">
        <v>77.400000000000006</v>
      </c>
      <c r="H14" s="1562">
        <v>13489</v>
      </c>
      <c r="I14" s="1563">
        <v>1509.4</v>
      </c>
      <c r="J14" s="1564">
        <v>553.79999999999995</v>
      </c>
      <c r="K14" s="1565">
        <v>7939.7</v>
      </c>
      <c r="L14" s="1565">
        <v>242.3</v>
      </c>
      <c r="M14" s="1561">
        <v>47.8</v>
      </c>
      <c r="N14" s="1565">
        <v>1616.4</v>
      </c>
      <c r="O14" s="1565">
        <v>82.1</v>
      </c>
      <c r="P14" s="1565">
        <v>19.100000000000001</v>
      </c>
      <c r="Q14" s="1547"/>
      <c r="R14" s="221"/>
    </row>
    <row r="15" spans="1:18" ht="12.95" customHeight="1">
      <c r="A15" s="1378">
        <v>1989</v>
      </c>
      <c r="B15" s="1566">
        <v>5816.9</v>
      </c>
      <c r="C15" s="1567">
        <v>551.70000000000005</v>
      </c>
      <c r="D15" s="1568">
        <v>176.9</v>
      </c>
      <c r="E15" s="1566">
        <v>4747.5</v>
      </c>
      <c r="F15" s="1567">
        <v>384.1</v>
      </c>
      <c r="G15" s="1568">
        <v>99.2</v>
      </c>
      <c r="H15" s="1569">
        <v>14184</v>
      </c>
      <c r="I15" s="1570">
        <v>1846.4</v>
      </c>
      <c r="J15" s="1571">
        <v>759.2</v>
      </c>
      <c r="K15" s="1567">
        <v>7472</v>
      </c>
      <c r="L15" s="1567">
        <v>227.4</v>
      </c>
      <c r="M15" s="1568">
        <v>52.8</v>
      </c>
      <c r="N15" s="1567">
        <v>1109.4000000000001</v>
      </c>
      <c r="O15" s="1567">
        <v>49</v>
      </c>
      <c r="P15" s="1567">
        <v>13.2</v>
      </c>
      <c r="Q15" s="1547"/>
      <c r="R15" s="221"/>
    </row>
    <row r="16" spans="1:18" ht="12.95" customHeight="1">
      <c r="A16" s="1377">
        <v>1990</v>
      </c>
      <c r="B16" s="1559">
        <v>5695.5</v>
      </c>
      <c r="C16" s="1560">
        <v>436.5</v>
      </c>
      <c r="D16" s="1561">
        <v>139.4</v>
      </c>
      <c r="E16" s="1559">
        <v>4740.8999999999996</v>
      </c>
      <c r="F16" s="1560">
        <v>306.2</v>
      </c>
      <c r="G16" s="1561">
        <v>83.7</v>
      </c>
      <c r="H16" s="1562">
        <v>13128.8</v>
      </c>
      <c r="I16" s="1563">
        <v>1435.6</v>
      </c>
      <c r="J16" s="1564">
        <v>557.4</v>
      </c>
      <c r="K16" s="1565">
        <v>7500.3</v>
      </c>
      <c r="L16" s="1565">
        <v>182.9</v>
      </c>
      <c r="M16" s="1561">
        <v>38.5</v>
      </c>
      <c r="N16" s="1565">
        <v>1498.9</v>
      </c>
      <c r="O16" s="1565">
        <v>61.7</v>
      </c>
      <c r="P16" s="1565">
        <v>13.5</v>
      </c>
      <c r="Q16" s="1547"/>
      <c r="R16" s="221"/>
    </row>
    <row r="17" spans="1:18" ht="12.95" customHeight="1">
      <c r="A17" s="1378">
        <v>1991</v>
      </c>
      <c r="B17" s="1566">
        <v>5625</v>
      </c>
      <c r="C17" s="1567">
        <v>399.2</v>
      </c>
      <c r="D17" s="1568">
        <v>142.1</v>
      </c>
      <c r="E17" s="1566">
        <v>4653.1000000000004</v>
      </c>
      <c r="F17" s="1567">
        <v>275.39999999999998</v>
      </c>
      <c r="G17" s="1568">
        <v>80.599999999999994</v>
      </c>
      <c r="H17" s="1569">
        <v>13102.4</v>
      </c>
      <c r="I17" s="1570">
        <v>1337.8</v>
      </c>
      <c r="J17" s="1571">
        <v>596.70000000000005</v>
      </c>
      <c r="K17" s="1567">
        <v>7452.3</v>
      </c>
      <c r="L17" s="1567">
        <v>167.4</v>
      </c>
      <c r="M17" s="1568">
        <v>38.799999999999997</v>
      </c>
      <c r="N17" s="1567">
        <v>1579.9</v>
      </c>
      <c r="O17" s="1567">
        <v>64.2</v>
      </c>
      <c r="P17" s="1567">
        <v>18.100000000000001</v>
      </c>
      <c r="Q17" s="1547"/>
      <c r="R17" s="221"/>
    </row>
    <row r="18" spans="1:18" ht="12.95" customHeight="1">
      <c r="A18" s="1377">
        <v>1992</v>
      </c>
      <c r="B18" s="1559">
        <v>5494.3</v>
      </c>
      <c r="C18" s="1560">
        <v>415.7</v>
      </c>
      <c r="D18" s="1561">
        <v>131</v>
      </c>
      <c r="E18" s="1559">
        <v>4454.1000000000004</v>
      </c>
      <c r="F18" s="1560">
        <v>292.3</v>
      </c>
      <c r="G18" s="1561">
        <v>78.8</v>
      </c>
      <c r="H18" s="1562">
        <v>13362.4</v>
      </c>
      <c r="I18" s="1563">
        <v>1348.5</v>
      </c>
      <c r="J18" s="1564">
        <v>516.79999999999995</v>
      </c>
      <c r="K18" s="1565">
        <v>7228.1</v>
      </c>
      <c r="L18" s="1565">
        <v>191.5</v>
      </c>
      <c r="M18" s="1561">
        <v>33.6</v>
      </c>
      <c r="N18" s="1565">
        <v>1570</v>
      </c>
      <c r="O18" s="1565">
        <v>66.900000000000006</v>
      </c>
      <c r="P18" s="1565">
        <v>17</v>
      </c>
      <c r="Q18" s="1547"/>
    </row>
    <row r="19" spans="1:18" ht="12.95" customHeight="1">
      <c r="A19" s="1378">
        <v>1993</v>
      </c>
      <c r="B19" s="1566">
        <v>5405.7</v>
      </c>
      <c r="C19" s="1567">
        <v>433.3</v>
      </c>
      <c r="D19" s="1568">
        <v>127.2</v>
      </c>
      <c r="E19" s="1566">
        <v>4369.7</v>
      </c>
      <c r="F19" s="1567">
        <v>312.10000000000002</v>
      </c>
      <c r="G19" s="1568">
        <v>75.2</v>
      </c>
      <c r="H19" s="1569">
        <v>13216.6</v>
      </c>
      <c r="I19" s="1570">
        <v>1351</v>
      </c>
      <c r="J19" s="1571">
        <v>507.8</v>
      </c>
      <c r="K19" s="1567">
        <v>7003.3</v>
      </c>
      <c r="L19" s="1567">
        <v>212.4</v>
      </c>
      <c r="M19" s="1568">
        <v>40</v>
      </c>
      <c r="N19" s="1567">
        <v>1482.2</v>
      </c>
      <c r="O19" s="1567">
        <v>65.8</v>
      </c>
      <c r="P19" s="1567">
        <v>15.9</v>
      </c>
      <c r="Q19" s="1547"/>
    </row>
    <row r="20" spans="1:18" ht="12.95" customHeight="1">
      <c r="A20" s="1377">
        <v>1994</v>
      </c>
      <c r="B20" s="1559">
        <v>5572.6</v>
      </c>
      <c r="C20" s="1560">
        <v>513.6</v>
      </c>
      <c r="D20" s="1561">
        <v>134.5</v>
      </c>
      <c r="E20" s="1559">
        <v>4543.2</v>
      </c>
      <c r="F20" s="1560">
        <v>382.3</v>
      </c>
      <c r="G20" s="1561">
        <v>81.5</v>
      </c>
      <c r="H20" s="1562">
        <v>13327.2</v>
      </c>
      <c r="I20" s="1563">
        <v>1514.1</v>
      </c>
      <c r="J20" s="1564">
        <v>521.5</v>
      </c>
      <c r="K20" s="1565">
        <v>6954.1</v>
      </c>
      <c r="L20" s="1565">
        <v>250.8</v>
      </c>
      <c r="M20" s="1561">
        <v>41.5</v>
      </c>
      <c r="N20" s="1565">
        <v>1611.4</v>
      </c>
      <c r="O20" s="1565">
        <v>80.8</v>
      </c>
      <c r="P20" s="1565">
        <v>17.5</v>
      </c>
      <c r="Q20" s="1547"/>
    </row>
    <row r="21" spans="1:18" ht="12.95" customHeight="1">
      <c r="A21" s="1378">
        <v>1995</v>
      </c>
      <c r="B21" s="1566">
        <v>5682.6</v>
      </c>
      <c r="C21" s="1567">
        <v>554.29999999999995</v>
      </c>
      <c r="D21" s="1568">
        <v>136.69999999999999</v>
      </c>
      <c r="E21" s="1566">
        <v>4634.7</v>
      </c>
      <c r="F21" s="1567">
        <v>413.1</v>
      </c>
      <c r="G21" s="1568">
        <v>81.599999999999994</v>
      </c>
      <c r="H21" s="1569">
        <v>13537.6</v>
      </c>
      <c r="I21" s="1570">
        <v>1625.7</v>
      </c>
      <c r="J21" s="1571">
        <v>535.5</v>
      </c>
      <c r="K21" s="1567">
        <v>7283</v>
      </c>
      <c r="L21" s="1567">
        <v>291.5</v>
      </c>
      <c r="M21" s="1568">
        <v>51</v>
      </c>
      <c r="N21" s="1567">
        <v>1640.6</v>
      </c>
      <c r="O21" s="1567">
        <v>87.9</v>
      </c>
      <c r="P21" s="1567">
        <v>18.3</v>
      </c>
      <c r="Q21" s="1547"/>
    </row>
    <row r="22" spans="1:18" ht="12.95" customHeight="1">
      <c r="A22" s="1377">
        <v>1996</v>
      </c>
      <c r="B22" s="1559">
        <v>5632.2</v>
      </c>
      <c r="C22" s="1560">
        <v>559.1</v>
      </c>
      <c r="D22" s="1561">
        <v>136.80000000000001</v>
      </c>
      <c r="E22" s="1559">
        <v>4654.6000000000004</v>
      </c>
      <c r="F22" s="1560">
        <v>419.7</v>
      </c>
      <c r="G22" s="1561">
        <v>82.1</v>
      </c>
      <c r="H22" s="1562">
        <v>12933.9</v>
      </c>
      <c r="I22" s="1563">
        <v>1614.3</v>
      </c>
      <c r="J22" s="1564">
        <v>530.29999999999995</v>
      </c>
      <c r="K22" s="1565">
        <v>7831.8</v>
      </c>
      <c r="L22" s="1565">
        <v>310.39999999999998</v>
      </c>
      <c r="M22" s="1561">
        <v>56.1</v>
      </c>
      <c r="N22" s="1565">
        <v>1700.3</v>
      </c>
      <c r="O22" s="1565">
        <v>93.4</v>
      </c>
      <c r="P22" s="1565">
        <v>19.7</v>
      </c>
      <c r="Q22" s="1547"/>
    </row>
    <row r="23" spans="1:18" ht="12.95" customHeight="1">
      <c r="A23" s="1378">
        <v>1997</v>
      </c>
      <c r="B23" s="1566">
        <v>5608.3</v>
      </c>
      <c r="C23" s="1567">
        <v>580.79999999999995</v>
      </c>
      <c r="D23" s="1568">
        <v>129.1</v>
      </c>
      <c r="E23" s="1566">
        <v>4616.6000000000004</v>
      </c>
      <c r="F23" s="1567">
        <v>440.4</v>
      </c>
      <c r="G23" s="1568">
        <v>77.599999999999994</v>
      </c>
      <c r="H23" s="1569">
        <v>13029.1</v>
      </c>
      <c r="I23" s="1570">
        <v>1643.3</v>
      </c>
      <c r="J23" s="1571">
        <v>498.1</v>
      </c>
      <c r="K23" s="1567">
        <v>7428.3</v>
      </c>
      <c r="L23" s="1567">
        <v>331.6</v>
      </c>
      <c r="M23" s="1568">
        <v>53.8</v>
      </c>
      <c r="N23" s="1567">
        <v>1605.6</v>
      </c>
      <c r="O23" s="1567">
        <v>103</v>
      </c>
      <c r="P23" s="1567">
        <v>19.3</v>
      </c>
      <c r="Q23" s="1547"/>
    </row>
    <row r="24" spans="1:18" ht="12.95" customHeight="1">
      <c r="A24" s="1377">
        <v>1998</v>
      </c>
      <c r="B24" s="1559">
        <v>5268.6</v>
      </c>
      <c r="C24" s="1560">
        <v>565.20000000000005</v>
      </c>
      <c r="D24" s="1561">
        <v>126.5</v>
      </c>
      <c r="E24" s="1559">
        <v>4368.6000000000004</v>
      </c>
      <c r="F24" s="1560">
        <v>426</v>
      </c>
      <c r="G24" s="1561">
        <v>75.599999999999994</v>
      </c>
      <c r="H24" s="1562">
        <v>12063.4</v>
      </c>
      <c r="I24" s="1563">
        <v>1616.4</v>
      </c>
      <c r="J24" s="1564">
        <v>490.5</v>
      </c>
      <c r="K24" s="1565">
        <v>6410.9</v>
      </c>
      <c r="L24" s="1565">
        <v>304.39999999999998</v>
      </c>
      <c r="M24" s="1561">
        <v>45.9</v>
      </c>
      <c r="N24" s="1565">
        <v>1504.3</v>
      </c>
      <c r="O24" s="1565">
        <v>91.1</v>
      </c>
      <c r="P24" s="1565">
        <v>17.3</v>
      </c>
      <c r="Q24" s="1547"/>
    </row>
    <row r="25" spans="1:18" ht="12.95" customHeight="1">
      <c r="A25" s="1378">
        <v>1999</v>
      </c>
      <c r="B25" s="1566">
        <v>5036.2</v>
      </c>
      <c r="C25" s="1567">
        <v>549.1</v>
      </c>
      <c r="D25" s="1568">
        <v>117.6</v>
      </c>
      <c r="E25" s="1566">
        <v>4222.6000000000004</v>
      </c>
      <c r="F25" s="1567">
        <v>422.8</v>
      </c>
      <c r="G25" s="1568">
        <v>72.8</v>
      </c>
      <c r="H25" s="1569">
        <v>11242.7</v>
      </c>
      <c r="I25" s="1570">
        <v>1511.5</v>
      </c>
      <c r="J25" s="1571">
        <v>437.9</v>
      </c>
      <c r="K25" s="1567">
        <v>6443.5</v>
      </c>
      <c r="L25" s="1567">
        <v>311.2</v>
      </c>
      <c r="M25" s="1568">
        <v>47.6</v>
      </c>
      <c r="N25" s="1567">
        <v>1295.4000000000001</v>
      </c>
      <c r="O25" s="1567">
        <v>86.8</v>
      </c>
      <c r="P25" s="1567">
        <v>16.100000000000001</v>
      </c>
      <c r="Q25" s="1547"/>
    </row>
    <row r="26" spans="1:18" ht="12.95" customHeight="1">
      <c r="A26" s="1377">
        <v>2000</v>
      </c>
      <c r="B26" s="1559">
        <v>4956.7</v>
      </c>
      <c r="C26" s="1560">
        <v>559.79999999999995</v>
      </c>
      <c r="D26" s="1561">
        <v>116</v>
      </c>
      <c r="E26" s="1559">
        <v>4179.2</v>
      </c>
      <c r="F26" s="1560">
        <v>436.2</v>
      </c>
      <c r="G26" s="1561">
        <v>73.5</v>
      </c>
      <c r="H26" s="1562">
        <v>10956.7</v>
      </c>
      <c r="I26" s="1563">
        <v>1508.4</v>
      </c>
      <c r="J26" s="1564">
        <v>420.1</v>
      </c>
      <c r="K26" s="1565">
        <v>5991</v>
      </c>
      <c r="L26" s="1565">
        <v>306.3</v>
      </c>
      <c r="M26" s="1561">
        <v>46.8</v>
      </c>
      <c r="N26" s="1565">
        <v>1238.3</v>
      </c>
      <c r="O26" s="1565">
        <v>90</v>
      </c>
      <c r="P26" s="1565">
        <v>16.5</v>
      </c>
      <c r="Q26" s="1547"/>
    </row>
    <row r="27" spans="1:18" ht="12.95" customHeight="1">
      <c r="A27" s="1378">
        <v>2001</v>
      </c>
      <c r="B27" s="1566">
        <v>4807.3</v>
      </c>
      <c r="C27" s="1567">
        <v>556.70000000000005</v>
      </c>
      <c r="D27" s="1568">
        <v>114.2</v>
      </c>
      <c r="E27" s="1566">
        <v>4060.8</v>
      </c>
      <c r="F27" s="1567">
        <v>436.2</v>
      </c>
      <c r="G27" s="1568">
        <v>70.5</v>
      </c>
      <c r="H27" s="1569">
        <v>10606.8</v>
      </c>
      <c r="I27" s="1570">
        <v>1485.1</v>
      </c>
      <c r="J27" s="1571">
        <v>425.8</v>
      </c>
      <c r="K27" s="1567">
        <v>5491.6</v>
      </c>
      <c r="L27" s="1567">
        <v>290.8</v>
      </c>
      <c r="M27" s="1568">
        <v>38.9</v>
      </c>
      <c r="N27" s="1567">
        <v>1213.5</v>
      </c>
      <c r="O27" s="1567">
        <v>94.2</v>
      </c>
      <c r="P27" s="1567">
        <v>17.100000000000001</v>
      </c>
      <c r="Q27" s="1547"/>
    </row>
    <row r="28" spans="1:18" ht="12.95" customHeight="1">
      <c r="A28" s="1377">
        <v>2002</v>
      </c>
      <c r="B28" s="1559">
        <v>4778.6000000000004</v>
      </c>
      <c r="C28" s="1560">
        <v>534.79999999999995</v>
      </c>
      <c r="D28" s="1561">
        <v>107.3</v>
      </c>
      <c r="E28" s="1559">
        <v>4117.1000000000004</v>
      </c>
      <c r="F28" s="1560">
        <v>425.8</v>
      </c>
      <c r="G28" s="1561">
        <v>67.400000000000006</v>
      </c>
      <c r="H28" s="1562">
        <v>9988.6</v>
      </c>
      <c r="I28" s="1563">
        <v>1381.3</v>
      </c>
      <c r="J28" s="1564">
        <v>391.1</v>
      </c>
      <c r="K28" s="1565">
        <v>5900.5</v>
      </c>
      <c r="L28" s="1565">
        <v>308.5</v>
      </c>
      <c r="M28" s="1561">
        <v>42.5</v>
      </c>
      <c r="N28" s="1565">
        <v>1278.9000000000001</v>
      </c>
      <c r="O28" s="1565">
        <v>92.5</v>
      </c>
      <c r="P28" s="1565">
        <v>17.5</v>
      </c>
      <c r="Q28" s="1547"/>
    </row>
    <row r="29" spans="1:18" ht="12.95" customHeight="1">
      <c r="A29" s="1378">
        <v>2003</v>
      </c>
      <c r="B29" s="1566">
        <v>4701.8</v>
      </c>
      <c r="C29" s="1567">
        <v>578.20000000000005</v>
      </c>
      <c r="D29" s="1568">
        <v>117.6</v>
      </c>
      <c r="E29" s="1566">
        <v>4054.4</v>
      </c>
      <c r="F29" s="1567">
        <v>465.2</v>
      </c>
      <c r="G29" s="1568">
        <v>74</v>
      </c>
      <c r="H29" s="1569">
        <v>9836.1</v>
      </c>
      <c r="I29" s="1570">
        <v>1464.8</v>
      </c>
      <c r="J29" s="1571">
        <v>427.3</v>
      </c>
      <c r="K29" s="1567">
        <v>5769.4</v>
      </c>
      <c r="L29" s="1567">
        <v>338.4</v>
      </c>
      <c r="M29" s="1568">
        <v>53.1</v>
      </c>
      <c r="N29" s="1567">
        <v>1206.5</v>
      </c>
      <c r="O29" s="1567">
        <v>97.4</v>
      </c>
      <c r="P29" s="1567">
        <v>18.3</v>
      </c>
      <c r="Q29" s="1547"/>
    </row>
    <row r="30" spans="1:18" ht="12.95" customHeight="1">
      <c r="A30" s="1377">
        <v>2004</v>
      </c>
      <c r="B30" s="1559">
        <v>4759.3</v>
      </c>
      <c r="C30" s="1560">
        <v>596.20000000000005</v>
      </c>
      <c r="D30" s="1561">
        <v>111.4</v>
      </c>
      <c r="E30" s="1559">
        <v>4132.5</v>
      </c>
      <c r="F30" s="1560">
        <v>480.3</v>
      </c>
      <c r="G30" s="1561">
        <v>73.099999999999994</v>
      </c>
      <c r="H30" s="1562">
        <v>9820.2999999999993</v>
      </c>
      <c r="I30" s="1563">
        <v>1510.3</v>
      </c>
      <c r="J30" s="1564">
        <v>385.8</v>
      </c>
      <c r="K30" s="1565">
        <v>5652.2</v>
      </c>
      <c r="L30" s="1565">
        <v>344.2</v>
      </c>
      <c r="M30" s="1561">
        <v>56.5</v>
      </c>
      <c r="N30" s="1565">
        <v>1157.7</v>
      </c>
      <c r="O30" s="1565">
        <v>90.7</v>
      </c>
      <c r="P30" s="1565">
        <v>16.7</v>
      </c>
      <c r="Q30" s="1547"/>
    </row>
    <row r="31" spans="1:18" ht="12.95" customHeight="1">
      <c r="A31" s="1378">
        <v>2005</v>
      </c>
      <c r="B31" s="1566">
        <v>4769</v>
      </c>
      <c r="C31" s="1567">
        <v>624.6</v>
      </c>
      <c r="D31" s="1568">
        <v>116.3</v>
      </c>
      <c r="E31" s="1566">
        <v>4123.2</v>
      </c>
      <c r="F31" s="1567">
        <v>502.3</v>
      </c>
      <c r="G31" s="1568">
        <v>75.900000000000006</v>
      </c>
      <c r="H31" s="1569">
        <v>9966.6</v>
      </c>
      <c r="I31" s="1570">
        <v>1585.3</v>
      </c>
      <c r="J31" s="1571">
        <v>404.1</v>
      </c>
      <c r="K31" s="1567">
        <v>5800.3</v>
      </c>
      <c r="L31" s="1567">
        <v>378.3</v>
      </c>
      <c r="M31" s="1568">
        <v>65.2</v>
      </c>
      <c r="N31" s="1567">
        <v>1090.3</v>
      </c>
      <c r="O31" s="1567">
        <v>96.1</v>
      </c>
      <c r="P31" s="1567">
        <v>17.600000000000001</v>
      </c>
      <c r="Q31" s="1547"/>
    </row>
    <row r="32" spans="1:18" ht="12.95" customHeight="1">
      <c r="A32" s="1377">
        <v>2006</v>
      </c>
      <c r="B32" s="1559">
        <v>4819.5</v>
      </c>
      <c r="C32" s="1560">
        <v>633.29999999999995</v>
      </c>
      <c r="D32" s="1561">
        <v>112.9</v>
      </c>
      <c r="E32" s="1559">
        <v>4173.7</v>
      </c>
      <c r="F32" s="1560">
        <v>500.8</v>
      </c>
      <c r="G32" s="1561">
        <v>73</v>
      </c>
      <c r="H32" s="1562">
        <v>10056.299999999999</v>
      </c>
      <c r="I32" s="1563">
        <v>1662.7</v>
      </c>
      <c r="J32" s="1564">
        <v>397</v>
      </c>
      <c r="K32" s="1565">
        <v>5573</v>
      </c>
      <c r="L32" s="1565">
        <v>355.5</v>
      </c>
      <c r="M32" s="1561">
        <v>53.6</v>
      </c>
      <c r="N32" s="1565">
        <v>1100.8</v>
      </c>
      <c r="O32" s="1565">
        <v>93.8</v>
      </c>
      <c r="P32" s="1565">
        <v>15</v>
      </c>
      <c r="Q32" s="1547"/>
    </row>
    <row r="33" spans="1:17" ht="12.95" customHeight="1">
      <c r="A33" s="1378">
        <v>2007</v>
      </c>
      <c r="B33" s="1566">
        <v>4715.3</v>
      </c>
      <c r="C33" s="1567">
        <v>610.9</v>
      </c>
      <c r="D33" s="1568">
        <v>108.5</v>
      </c>
      <c r="E33" s="1566">
        <v>4083.2</v>
      </c>
      <c r="F33" s="1567">
        <v>485</v>
      </c>
      <c r="G33" s="1568">
        <v>70.5</v>
      </c>
      <c r="H33" s="1569">
        <v>9828.9</v>
      </c>
      <c r="I33" s="1570">
        <v>1590.6</v>
      </c>
      <c r="J33" s="1571">
        <v>378.7</v>
      </c>
      <c r="K33" s="1567">
        <v>5538.9</v>
      </c>
      <c r="L33" s="1567">
        <v>351.7</v>
      </c>
      <c r="M33" s="1568">
        <v>50.1</v>
      </c>
      <c r="N33" s="1567">
        <v>1083.2</v>
      </c>
      <c r="O33" s="1567">
        <v>89.2</v>
      </c>
      <c r="P33" s="1567">
        <v>14.8</v>
      </c>
      <c r="Q33" s="1547"/>
    </row>
    <row r="34" spans="1:17" ht="12.95" customHeight="1">
      <c r="A34" s="1377">
        <v>2008</v>
      </c>
      <c r="B34" s="1559">
        <v>4605</v>
      </c>
      <c r="C34" s="1560">
        <v>559.70000000000005</v>
      </c>
      <c r="D34" s="1561">
        <v>100.3</v>
      </c>
      <c r="E34" s="1559">
        <v>3980.5</v>
      </c>
      <c r="F34" s="1560">
        <v>446.4</v>
      </c>
      <c r="G34" s="1561">
        <v>67.5</v>
      </c>
      <c r="H34" s="1562">
        <v>9638.9</v>
      </c>
      <c r="I34" s="1563">
        <v>1443.8</v>
      </c>
      <c r="J34" s="1564">
        <v>335.9</v>
      </c>
      <c r="K34" s="1565">
        <v>5357.1</v>
      </c>
      <c r="L34" s="1565">
        <v>318.89999999999998</v>
      </c>
      <c r="M34" s="1561">
        <v>42.5</v>
      </c>
      <c r="N34" s="1565">
        <v>1069.5</v>
      </c>
      <c r="O34" s="1565">
        <v>82.4</v>
      </c>
      <c r="P34" s="1565">
        <v>13.8</v>
      </c>
      <c r="Q34" s="1547"/>
    </row>
    <row r="35" spans="1:17" ht="12.95" customHeight="1">
      <c r="A35" s="1378">
        <v>2009</v>
      </c>
      <c r="B35" s="1566">
        <v>4464</v>
      </c>
      <c r="C35" s="1567">
        <v>542.5</v>
      </c>
      <c r="D35" s="1568">
        <v>101.3</v>
      </c>
      <c r="E35" s="1566">
        <v>3854</v>
      </c>
      <c r="F35" s="1567">
        <v>440.4</v>
      </c>
      <c r="G35" s="1568">
        <v>72.599999999999994</v>
      </c>
      <c r="H35" s="1569">
        <v>9343.1</v>
      </c>
      <c r="I35" s="1570">
        <v>1351.2</v>
      </c>
      <c r="J35" s="1571">
        <v>311.60000000000002</v>
      </c>
      <c r="K35" s="1567">
        <v>5435.8</v>
      </c>
      <c r="L35" s="1567">
        <v>314.8</v>
      </c>
      <c r="M35" s="1568">
        <v>49.1</v>
      </c>
      <c r="N35" s="1567">
        <v>1045.4000000000001</v>
      </c>
      <c r="O35" s="1567">
        <v>80.2</v>
      </c>
      <c r="P35" s="1567">
        <v>13.3</v>
      </c>
      <c r="Q35" s="1547"/>
    </row>
    <row r="36" spans="1:17" ht="12.95" customHeight="1">
      <c r="A36" s="1377">
        <v>2010</v>
      </c>
      <c r="B36" s="1559">
        <v>4242.2</v>
      </c>
      <c r="C36" s="1560">
        <v>529.79999999999995</v>
      </c>
      <c r="D36" s="1561">
        <v>97.7</v>
      </c>
      <c r="E36" s="1559">
        <v>3711.9</v>
      </c>
      <c r="F36" s="1560">
        <v>445.1</v>
      </c>
      <c r="G36" s="1561">
        <v>73.8</v>
      </c>
      <c r="H36" s="1562">
        <v>8663.6</v>
      </c>
      <c r="I36" s="1563">
        <v>1232</v>
      </c>
      <c r="J36" s="1564">
        <v>276.89999999999998</v>
      </c>
      <c r="K36" s="1565">
        <v>4355.2</v>
      </c>
      <c r="L36" s="1565">
        <v>263.10000000000002</v>
      </c>
      <c r="M36" s="1561">
        <v>40.700000000000003</v>
      </c>
      <c r="N36" s="1565">
        <v>925.6</v>
      </c>
      <c r="O36" s="1565">
        <v>81.099999999999994</v>
      </c>
      <c r="P36" s="1565">
        <v>13.8</v>
      </c>
      <c r="Q36" s="1555"/>
    </row>
    <row r="37" spans="1:17" s="268" customFormat="1" ht="12.95" customHeight="1">
      <c r="A37" s="1378">
        <v>2011</v>
      </c>
      <c r="B37" s="1566">
        <v>3983</v>
      </c>
      <c r="C37" s="1567">
        <v>491.4</v>
      </c>
      <c r="D37" s="1568">
        <v>90.2</v>
      </c>
      <c r="E37" s="1566">
        <v>3481</v>
      </c>
      <c r="F37" s="1567">
        <v>415.2</v>
      </c>
      <c r="G37" s="1568">
        <v>69.2</v>
      </c>
      <c r="H37" s="1569">
        <v>8140.2</v>
      </c>
      <c r="I37" s="1570">
        <v>1127.7</v>
      </c>
      <c r="J37" s="1571">
        <v>248.3</v>
      </c>
      <c r="K37" s="1567">
        <v>4334.3</v>
      </c>
      <c r="L37" s="1567">
        <v>253</v>
      </c>
      <c r="M37" s="1568">
        <v>41.5</v>
      </c>
      <c r="N37" s="1567">
        <v>857.4</v>
      </c>
      <c r="O37" s="1567">
        <v>77.3</v>
      </c>
      <c r="P37" s="1567">
        <v>13.8</v>
      </c>
      <c r="Q37" s="1556"/>
    </row>
    <row r="38" spans="1:17" ht="12.95" customHeight="1">
      <c r="A38" s="1377">
        <v>2012</v>
      </c>
      <c r="B38" s="1559">
        <v>3886.4</v>
      </c>
      <c r="C38" s="1560">
        <v>494.6</v>
      </c>
      <c r="D38" s="1561">
        <v>88.5</v>
      </c>
      <c r="E38" s="1559">
        <v>3392.3</v>
      </c>
      <c r="F38" s="1560">
        <v>419.5</v>
      </c>
      <c r="G38" s="1561">
        <v>67.7</v>
      </c>
      <c r="H38" s="1562">
        <v>7920.1</v>
      </c>
      <c r="I38" s="1563">
        <v>1116.7</v>
      </c>
      <c r="J38" s="1564">
        <v>242</v>
      </c>
      <c r="K38" s="1565">
        <v>4029.2</v>
      </c>
      <c r="L38" s="1565">
        <v>252.6</v>
      </c>
      <c r="M38" s="1561">
        <v>41.8</v>
      </c>
      <c r="N38" s="1565">
        <v>1001.5</v>
      </c>
      <c r="O38" s="1565">
        <v>99</v>
      </c>
      <c r="P38" s="1565">
        <v>18.600000000000001</v>
      </c>
      <c r="Q38" s="1555"/>
    </row>
    <row r="39" spans="1:17" s="268" customFormat="1" ht="12.95" customHeight="1">
      <c r="A39" s="1378">
        <v>2013</v>
      </c>
      <c r="B39" s="1566">
        <v>3571.3</v>
      </c>
      <c r="C39" s="1567">
        <v>474.3</v>
      </c>
      <c r="D39" s="1568">
        <v>85.1</v>
      </c>
      <c r="E39" s="1566">
        <v>3130.9</v>
      </c>
      <c r="F39" s="1567">
        <v>407.6</v>
      </c>
      <c r="G39" s="1568">
        <v>66.7</v>
      </c>
      <c r="H39" s="1569">
        <v>7248.7</v>
      </c>
      <c r="I39" s="1570">
        <v>1039</v>
      </c>
      <c r="J39" s="1571">
        <v>222.8</v>
      </c>
      <c r="K39" s="1567">
        <v>3970.3</v>
      </c>
      <c r="L39" s="1567">
        <v>266.3</v>
      </c>
      <c r="M39" s="1568">
        <v>39.9</v>
      </c>
      <c r="N39" s="1567">
        <v>757.3</v>
      </c>
      <c r="O39" s="1567">
        <v>93.1</v>
      </c>
      <c r="P39" s="1567">
        <v>18.8</v>
      </c>
      <c r="Q39" s="1556"/>
    </row>
    <row r="40" spans="1:17" ht="12.95" customHeight="1">
      <c r="A40" s="1572">
        <v>2014</v>
      </c>
      <c r="B40" s="1573">
        <v>3514.8</v>
      </c>
      <c r="C40" s="1574">
        <v>489.6</v>
      </c>
      <c r="D40" s="1575">
        <v>83.4</v>
      </c>
      <c r="E40" s="1573">
        <v>3101</v>
      </c>
      <c r="F40" s="1574">
        <v>428.7</v>
      </c>
      <c r="G40" s="1575">
        <v>66.5</v>
      </c>
      <c r="H40" s="1576">
        <v>7031</v>
      </c>
      <c r="I40" s="1577">
        <v>1026.8</v>
      </c>
      <c r="J40" s="1578">
        <v>211.5</v>
      </c>
      <c r="K40" s="1574">
        <v>3844.4</v>
      </c>
      <c r="L40" s="1574">
        <v>291.60000000000002</v>
      </c>
      <c r="M40" s="1575">
        <v>42.2</v>
      </c>
      <c r="N40" s="1574">
        <v>753.3</v>
      </c>
      <c r="O40" s="1574">
        <v>96.6</v>
      </c>
      <c r="P40" s="1574">
        <v>18.600000000000001</v>
      </c>
      <c r="Q40" s="1555"/>
    </row>
    <row r="41" spans="1:17" ht="27" customHeight="1">
      <c r="A41" s="2784" t="s">
        <v>1432</v>
      </c>
      <c r="B41" s="2785"/>
      <c r="C41" s="2785"/>
      <c r="D41" s="2785"/>
      <c r="E41" s="2785"/>
      <c r="F41" s="2785"/>
      <c r="G41" s="2785"/>
      <c r="H41" s="2785"/>
      <c r="I41" s="2785"/>
      <c r="J41" s="2785"/>
      <c r="K41" s="2785"/>
      <c r="L41" s="2785"/>
      <c r="M41" s="2785"/>
      <c r="N41" s="2785"/>
      <c r="O41" s="2785"/>
      <c r="P41" s="2785"/>
      <c r="Q41" s="1374"/>
    </row>
    <row r="42" spans="1:17">
      <c r="A42" s="2539"/>
      <c r="B42" s="2513"/>
      <c r="C42" s="2513"/>
      <c r="D42" s="2513"/>
      <c r="E42" s="2513"/>
      <c r="F42" s="2513"/>
      <c r="G42" s="2513"/>
      <c r="H42" s="2513"/>
      <c r="I42" s="2513"/>
      <c r="J42" s="2513"/>
      <c r="K42" s="2513"/>
      <c r="L42" s="2513"/>
      <c r="M42" s="2513"/>
      <c r="N42" s="2513"/>
      <c r="O42" s="2513"/>
      <c r="P42" s="2513"/>
    </row>
    <row r="43" spans="1:17" ht="15">
      <c r="A43" s="1557" t="s">
        <v>1970</v>
      </c>
    </row>
    <row r="44" spans="1:17">
      <c r="A44" s="1558" t="s">
        <v>1971</v>
      </c>
    </row>
    <row r="45" spans="1:17">
      <c r="A45" s="1558" t="s">
        <v>1972</v>
      </c>
    </row>
    <row r="46" spans="1:17">
      <c r="A46" s="1558" t="s">
        <v>1973</v>
      </c>
    </row>
    <row r="47" spans="1:17">
      <c r="A47" s="1558" t="s">
        <v>1974</v>
      </c>
    </row>
    <row r="48" spans="1:17">
      <c r="A48" s="1558" t="s">
        <v>1975</v>
      </c>
    </row>
    <row r="49" spans="1:1">
      <c r="A49" s="1558" t="s">
        <v>1976</v>
      </c>
    </row>
    <row r="50" spans="1:1" ht="92.25" customHeight="1"/>
  </sheetData>
  <mergeCells count="10">
    <mergeCell ref="A41:P41"/>
    <mergeCell ref="A42:P42"/>
    <mergeCell ref="A1:Q2"/>
    <mergeCell ref="A3:A5"/>
    <mergeCell ref="B3:P3"/>
    <mergeCell ref="B4:D4"/>
    <mergeCell ref="E4:G4"/>
    <mergeCell ref="H4:J4"/>
    <mergeCell ref="K4:M4"/>
    <mergeCell ref="N4:P4"/>
  </mergeCells>
  <pageMargins left="0.75" right="0.75" top="1" bottom="1" header="0.5" footer="0.5"/>
  <pageSetup orientation="landscape" horizontalDpi="1200" verticalDpi="1200"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indexed="24"/>
  </sheetPr>
  <dimension ref="A1:N11"/>
  <sheetViews>
    <sheetView showGridLines="0" workbookViewId="0">
      <selection activeCell="I35" sqref="I35"/>
    </sheetView>
  </sheetViews>
  <sheetFormatPr defaultRowHeight="12.75"/>
  <cols>
    <col min="1" max="1" width="4.5703125" customWidth="1"/>
    <col min="2" max="2" width="2.5703125" customWidth="1"/>
    <col min="3" max="3" width="20" customWidth="1"/>
    <col min="4" max="6" width="18.7109375" customWidth="1"/>
    <col min="9" max="9" width="18.28515625" customWidth="1"/>
  </cols>
  <sheetData>
    <row r="1" spans="1:14" ht="12.75" customHeight="1">
      <c r="A1" s="2437" t="s">
        <v>269</v>
      </c>
      <c r="B1" s="2437"/>
      <c r="C1" s="2437"/>
      <c r="D1" s="2437"/>
      <c r="E1" s="2437"/>
      <c r="F1" s="2437"/>
    </row>
    <row r="2" spans="1:14">
      <c r="A2" s="2437"/>
      <c r="B2" s="2437"/>
      <c r="C2" s="2437"/>
      <c r="D2" s="2437"/>
      <c r="E2" s="2437"/>
      <c r="F2" s="2437"/>
    </row>
    <row r="3" spans="1:14">
      <c r="A3" s="2792"/>
      <c r="B3" s="2792"/>
      <c r="C3" s="2792"/>
      <c r="D3" s="2790" t="s">
        <v>265</v>
      </c>
      <c r="E3" s="2790" t="s">
        <v>619</v>
      </c>
      <c r="F3" s="2790" t="s">
        <v>608</v>
      </c>
      <c r="I3" t="s">
        <v>367</v>
      </c>
      <c r="J3" s="30"/>
      <c r="K3" s="30"/>
      <c r="L3" s="30"/>
      <c r="M3" s="30"/>
      <c r="N3" s="30"/>
    </row>
    <row r="4" spans="1:14">
      <c r="A4" s="2793"/>
      <c r="B4" s="2793"/>
      <c r="C4" s="2793"/>
      <c r="D4" s="2791"/>
      <c r="E4" s="2791"/>
      <c r="F4" s="2791"/>
      <c r="I4" s="1">
        <v>40437</v>
      </c>
    </row>
    <row r="5" spans="1:14" ht="17.100000000000001" customHeight="1">
      <c r="A5" s="2373" t="s">
        <v>266</v>
      </c>
      <c r="B5" s="2280"/>
      <c r="C5" s="2280"/>
      <c r="D5" s="51">
        <v>360000</v>
      </c>
      <c r="E5" s="51">
        <v>186500</v>
      </c>
      <c r="F5" s="51">
        <v>15300</v>
      </c>
    </row>
    <row r="6" spans="1:14" ht="17.100000000000001" customHeight="1">
      <c r="A6" s="2373" t="s">
        <v>267</v>
      </c>
      <c r="B6" s="2280"/>
      <c r="C6" s="2280"/>
      <c r="D6" s="51">
        <v>90000</v>
      </c>
      <c r="E6" s="51">
        <v>46600</v>
      </c>
      <c r="F6" s="51">
        <v>3800</v>
      </c>
    </row>
    <row r="7" spans="1:14" ht="17.100000000000001" customHeight="1">
      <c r="A7" s="2373" t="s">
        <v>268</v>
      </c>
      <c r="B7" s="2280"/>
      <c r="C7" s="2280"/>
      <c r="D7" s="27" t="s">
        <v>463</v>
      </c>
      <c r="E7" s="27" t="s">
        <v>464</v>
      </c>
      <c r="F7" s="27" t="s">
        <v>465</v>
      </c>
    </row>
    <row r="8" spans="1:14" ht="17.100000000000001" customHeight="1">
      <c r="A8" s="2794" t="s">
        <v>520</v>
      </c>
      <c r="B8" s="2795"/>
      <c r="C8" s="2795"/>
      <c r="D8" s="194" t="s">
        <v>468</v>
      </c>
      <c r="E8" s="194" t="s">
        <v>467</v>
      </c>
      <c r="F8" s="194" t="s">
        <v>466</v>
      </c>
    </row>
    <row r="9" spans="1:14" ht="12" customHeight="1">
      <c r="A9" s="100" t="s">
        <v>665</v>
      </c>
      <c r="B9" s="2312" t="s">
        <v>421</v>
      </c>
      <c r="C9" s="2312"/>
      <c r="D9" s="2312"/>
      <c r="E9" s="2312"/>
      <c r="F9" s="2312"/>
    </row>
    <row r="10" spans="1:14" ht="12" customHeight="1">
      <c r="A10" s="2357" t="s">
        <v>505</v>
      </c>
      <c r="B10" s="2357"/>
      <c r="C10" s="2357" t="s">
        <v>422</v>
      </c>
      <c r="D10" s="2357"/>
      <c r="E10" s="2357"/>
      <c r="F10" s="2357"/>
    </row>
    <row r="11" spans="1:14" ht="12" customHeight="1">
      <c r="C11" s="2357"/>
      <c r="D11" s="2357"/>
      <c r="E11" s="2357"/>
      <c r="F11" s="2357"/>
    </row>
  </sheetData>
  <mergeCells count="12">
    <mergeCell ref="A10:B10"/>
    <mergeCell ref="B9:F9"/>
    <mergeCell ref="C10:F11"/>
    <mergeCell ref="A5:C5"/>
    <mergeCell ref="A6:C6"/>
    <mergeCell ref="A7:C7"/>
    <mergeCell ref="A8:C8"/>
    <mergeCell ref="D3:D4"/>
    <mergeCell ref="A3:C4"/>
    <mergeCell ref="E3:E4"/>
    <mergeCell ref="F3:F4"/>
    <mergeCell ref="A1:F2"/>
  </mergeCells>
  <phoneticPr fontId="39" type="noConversion"/>
  <pageMargins left="0.75" right="0.75" top="1" bottom="1" header="0.5" footer="0.5"/>
  <pageSetup orientation="portrait" horizontalDpi="1200" verticalDpi="1200"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indexed="24"/>
  </sheetPr>
  <dimension ref="A1:L12"/>
  <sheetViews>
    <sheetView showGridLines="0" workbookViewId="0">
      <selection activeCell="A8" sqref="A8:F8"/>
    </sheetView>
  </sheetViews>
  <sheetFormatPr defaultRowHeight="12.75"/>
  <cols>
    <col min="1" max="1" width="4.5703125" customWidth="1"/>
    <col min="2" max="2" width="2.5703125" customWidth="1"/>
    <col min="3" max="3" width="20" customWidth="1"/>
    <col min="4" max="6" width="18.7109375" customWidth="1"/>
    <col min="8" max="8" width="16.7109375" customWidth="1"/>
  </cols>
  <sheetData>
    <row r="1" spans="1:12" ht="12.75" customHeight="1">
      <c r="A1" s="2437" t="s">
        <v>416</v>
      </c>
      <c r="B1" s="2437"/>
      <c r="C1" s="2437"/>
      <c r="D1" s="2437"/>
      <c r="E1" s="2437"/>
      <c r="F1" s="2437"/>
    </row>
    <row r="2" spans="1:12">
      <c r="A2" s="2437"/>
      <c r="B2" s="2437"/>
      <c r="C2" s="2437"/>
      <c r="D2" s="2437"/>
      <c r="E2" s="2437"/>
      <c r="F2" s="2437"/>
    </row>
    <row r="3" spans="1:12" ht="24">
      <c r="A3" s="2796"/>
      <c r="B3" s="2796"/>
      <c r="C3" s="2796"/>
      <c r="D3" s="150" t="s">
        <v>265</v>
      </c>
      <c r="E3" s="150" t="s">
        <v>270</v>
      </c>
      <c r="F3" s="150" t="s">
        <v>411</v>
      </c>
    </row>
    <row r="4" spans="1:12" ht="24.95" customHeight="1">
      <c r="A4" s="2797" t="s">
        <v>412</v>
      </c>
      <c r="B4" s="2798"/>
      <c r="C4" s="2798"/>
      <c r="D4" s="27" t="s">
        <v>469</v>
      </c>
      <c r="E4" s="27" t="s">
        <v>470</v>
      </c>
      <c r="F4" s="27" t="s">
        <v>471</v>
      </c>
      <c r="H4" s="3" t="s">
        <v>367</v>
      </c>
      <c r="I4" s="30"/>
      <c r="J4" s="30"/>
      <c r="K4" s="30"/>
      <c r="L4" s="30"/>
    </row>
    <row r="5" spans="1:12" ht="24.95" customHeight="1">
      <c r="A5" s="2373" t="s">
        <v>413</v>
      </c>
      <c r="B5" s="2280"/>
      <c r="C5" s="2280"/>
      <c r="D5" s="27" t="s">
        <v>474</v>
      </c>
      <c r="E5" s="27" t="s">
        <v>473</v>
      </c>
      <c r="F5" s="27" t="s">
        <v>472</v>
      </c>
      <c r="H5" s="1">
        <v>40437</v>
      </c>
    </row>
    <row r="6" spans="1:12" ht="24.95" customHeight="1">
      <c r="A6" s="2373" t="s">
        <v>414</v>
      </c>
      <c r="B6" s="2280"/>
      <c r="C6" s="2280"/>
      <c r="D6" s="27" t="s">
        <v>475</v>
      </c>
      <c r="E6" s="27" t="s">
        <v>476</v>
      </c>
      <c r="F6" s="27" t="s">
        <v>477</v>
      </c>
    </row>
    <row r="7" spans="1:12" ht="24.95" customHeight="1">
      <c r="A7" s="2373" t="s">
        <v>415</v>
      </c>
      <c r="B7" s="2280"/>
      <c r="C7" s="2280"/>
      <c r="D7" s="27" t="s">
        <v>478</v>
      </c>
      <c r="E7" s="27" t="s">
        <v>479</v>
      </c>
      <c r="F7" s="27" t="s">
        <v>480</v>
      </c>
    </row>
    <row r="8" spans="1:12" ht="24.95" customHeight="1">
      <c r="A8" s="2799" t="s">
        <v>520</v>
      </c>
      <c r="B8" s="2800"/>
      <c r="C8" s="2800"/>
      <c r="D8" s="151" t="s">
        <v>481</v>
      </c>
      <c r="E8" s="151" t="s">
        <v>482</v>
      </c>
      <c r="F8" s="151" t="s">
        <v>483</v>
      </c>
    </row>
    <row r="9" spans="1:12" s="31" customFormat="1" ht="12" customHeight="1">
      <c r="A9" s="59" t="s">
        <v>665</v>
      </c>
      <c r="B9" s="2312" t="s">
        <v>421</v>
      </c>
      <c r="C9" s="2312"/>
      <c r="D9" s="2312"/>
      <c r="E9" s="2312"/>
      <c r="F9" s="2312"/>
    </row>
    <row r="10" spans="1:12" s="31" customFormat="1" ht="12" customHeight="1">
      <c r="A10" s="2312" t="s">
        <v>505</v>
      </c>
      <c r="B10" s="2312"/>
      <c r="C10" s="2312" t="s">
        <v>422</v>
      </c>
      <c r="D10" s="2312"/>
      <c r="E10" s="2312"/>
      <c r="F10" s="2312"/>
    </row>
    <row r="11" spans="1:12" s="31" customFormat="1" ht="12" customHeight="1">
      <c r="C11" s="2312"/>
      <c r="D11" s="2312"/>
      <c r="E11" s="2312"/>
      <c r="F11" s="2312"/>
    </row>
    <row r="12" spans="1:12">
      <c r="C12" s="28"/>
      <c r="D12" s="28"/>
      <c r="E12" s="28"/>
      <c r="F12" s="28"/>
    </row>
  </sheetData>
  <mergeCells count="10">
    <mergeCell ref="A10:B10"/>
    <mergeCell ref="C10:F11"/>
    <mergeCell ref="A1:F2"/>
    <mergeCell ref="A3:C3"/>
    <mergeCell ref="A4:C4"/>
    <mergeCell ref="A5:C5"/>
    <mergeCell ref="A6:C6"/>
    <mergeCell ref="A7:C7"/>
    <mergeCell ref="A8:C8"/>
    <mergeCell ref="B9:F9"/>
  </mergeCells>
  <phoneticPr fontId="39" type="noConversion"/>
  <pageMargins left="0.75" right="0.75" top="1" bottom="1" header="0.5" footer="0.5"/>
  <pageSetup orientation="portrait" horizontalDpi="1200" verticalDpi="1200"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3"/>
  </sheetPr>
  <dimension ref="A1:K113"/>
  <sheetViews>
    <sheetView showGridLines="0" workbookViewId="0">
      <selection sqref="A1:J2"/>
    </sheetView>
  </sheetViews>
  <sheetFormatPr defaultColWidth="9.140625" defaultRowHeight="12.75"/>
  <cols>
    <col min="1" max="1" width="4.5703125" style="214" customWidth="1"/>
    <col min="2" max="2" width="2.5703125" style="214" customWidth="1"/>
    <col min="3" max="3" width="3.42578125" style="214" customWidth="1"/>
    <col min="4" max="6" width="10.7109375" style="214" customWidth="1"/>
    <col min="7" max="9" width="11.7109375" style="214" customWidth="1"/>
    <col min="10" max="10" width="13.7109375" style="214" customWidth="1"/>
    <col min="11" max="16384" width="9.140625" style="214"/>
  </cols>
  <sheetData>
    <row r="1" spans="1:11" ht="12.75" customHeight="1">
      <c r="A1" s="2503" t="s">
        <v>1337</v>
      </c>
      <c r="B1" s="2503"/>
      <c r="C1" s="2503"/>
      <c r="D1" s="2503"/>
      <c r="E1" s="2503"/>
      <c r="F1" s="2503"/>
      <c r="G1" s="2503"/>
      <c r="H1" s="2503"/>
      <c r="I1" s="2503"/>
      <c r="J1" s="2503"/>
    </row>
    <row r="2" spans="1:11">
      <c r="A2" s="2330"/>
      <c r="B2" s="2330"/>
      <c r="C2" s="2330"/>
      <c r="D2" s="2330"/>
      <c r="E2" s="2330"/>
      <c r="F2" s="2330"/>
      <c r="G2" s="2330"/>
      <c r="H2" s="2330"/>
      <c r="I2" s="2330"/>
      <c r="J2" s="2330"/>
    </row>
    <row r="3" spans="1:11" ht="24" customHeight="1">
      <c r="A3" s="2805" t="s">
        <v>32</v>
      </c>
      <c r="B3" s="2806"/>
      <c r="C3" s="2806"/>
      <c r="D3" s="2339" t="s">
        <v>1526</v>
      </c>
      <c r="E3" s="2339"/>
      <c r="F3" s="2339"/>
      <c r="G3" s="2339" t="s">
        <v>1480</v>
      </c>
      <c r="H3" s="2339"/>
      <c r="I3" s="2339"/>
      <c r="J3" s="2523"/>
    </row>
    <row r="4" spans="1:11" ht="13.5" customHeight="1">
      <c r="A4" s="2805"/>
      <c r="B4" s="2806"/>
      <c r="C4" s="2806"/>
      <c r="D4" s="2339"/>
      <c r="E4" s="2339"/>
      <c r="F4" s="2339"/>
      <c r="G4" s="2339" t="s">
        <v>514</v>
      </c>
      <c r="H4" s="2339"/>
      <c r="I4" s="2339" t="s">
        <v>262</v>
      </c>
      <c r="J4" s="2523"/>
    </row>
    <row r="5" spans="1:11" ht="14.25" customHeight="1">
      <c r="A5" s="2805"/>
      <c r="B5" s="2806"/>
      <c r="C5" s="2806"/>
      <c r="D5" s="1376" t="s">
        <v>263</v>
      </c>
      <c r="E5" s="1376" t="s">
        <v>264</v>
      </c>
      <c r="F5" s="1376" t="s">
        <v>520</v>
      </c>
      <c r="G5" s="1376" t="s">
        <v>1527</v>
      </c>
      <c r="H5" s="1376" t="s">
        <v>1529</v>
      </c>
      <c r="I5" s="1376" t="s">
        <v>1528</v>
      </c>
      <c r="J5" s="1384" t="s">
        <v>1530</v>
      </c>
    </row>
    <row r="6" spans="1:11" ht="12.95" customHeight="1">
      <c r="A6" s="2801">
        <v>1989</v>
      </c>
      <c r="B6" s="2802"/>
      <c r="C6" s="2803"/>
      <c r="D6" s="1595">
        <v>653193</v>
      </c>
      <c r="E6" s="1595">
        <v>59171</v>
      </c>
      <c r="F6" s="1594">
        <v>712364</v>
      </c>
      <c r="G6" s="1593">
        <v>120100</v>
      </c>
      <c r="H6" s="1592">
        <v>25300</v>
      </c>
      <c r="I6" s="1591">
        <v>19</v>
      </c>
      <c r="J6" s="1190">
        <v>48.128138791660326</v>
      </c>
      <c r="K6" s="329"/>
    </row>
    <row r="7" spans="1:11" ht="12.95" customHeight="1">
      <c r="A7" s="2325">
        <v>1990</v>
      </c>
      <c r="B7" s="2326"/>
      <c r="C7" s="2804"/>
      <c r="D7" s="1069">
        <v>708393</v>
      </c>
      <c r="E7" s="1069">
        <v>65526</v>
      </c>
      <c r="F7" s="1590">
        <v>773919</v>
      </c>
      <c r="G7" s="1589">
        <v>148600</v>
      </c>
      <c r="H7" s="1588">
        <v>30500</v>
      </c>
      <c r="I7" s="1587">
        <v>21.5</v>
      </c>
      <c r="J7" s="1187">
        <v>53.519100177227187</v>
      </c>
      <c r="K7" s="329"/>
    </row>
    <row r="8" spans="1:11" ht="12.95" customHeight="1">
      <c r="A8" s="2801">
        <v>1991</v>
      </c>
      <c r="B8" s="2802"/>
      <c r="C8" s="2803"/>
      <c r="D8" s="1595">
        <v>753951</v>
      </c>
      <c r="E8" s="1595">
        <v>71608</v>
      </c>
      <c r="F8" s="1594">
        <v>825559</v>
      </c>
      <c r="G8" s="1593">
        <v>155200</v>
      </c>
      <c r="H8" s="1592">
        <v>36800</v>
      </c>
      <c r="I8" s="1591">
        <v>21.2</v>
      </c>
      <c r="J8" s="1190">
        <v>57.562959486938837</v>
      </c>
      <c r="K8" s="329"/>
    </row>
    <row r="9" spans="1:11" ht="12.95" customHeight="1">
      <c r="A9" s="2325">
        <v>1992</v>
      </c>
      <c r="B9" s="2326"/>
      <c r="C9" s="2804"/>
      <c r="D9" s="1069">
        <v>802241</v>
      </c>
      <c r="E9" s="1069">
        <v>80259</v>
      </c>
      <c r="F9" s="1590">
        <v>882500</v>
      </c>
      <c r="G9" s="1589">
        <v>168100</v>
      </c>
      <c r="H9" s="1588">
        <v>42900</v>
      </c>
      <c r="I9" s="1587">
        <v>21.5</v>
      </c>
      <c r="J9" s="1187">
        <v>59.52463542895201</v>
      </c>
      <c r="K9" s="329"/>
    </row>
    <row r="10" spans="1:11" ht="12.95" customHeight="1">
      <c r="A10" s="2801">
        <v>1993</v>
      </c>
      <c r="B10" s="2802"/>
      <c r="C10" s="2803"/>
      <c r="D10" s="1595">
        <v>879714</v>
      </c>
      <c r="E10" s="1595">
        <v>89587</v>
      </c>
      <c r="F10" s="1594">
        <v>969301</v>
      </c>
      <c r="G10" s="1593">
        <v>177000</v>
      </c>
      <c r="H10" s="1592">
        <v>49000</v>
      </c>
      <c r="I10" s="1591">
        <v>20.6</v>
      </c>
      <c r="J10" s="1190">
        <v>60.632308358596795</v>
      </c>
      <c r="K10" s="329"/>
    </row>
    <row r="11" spans="1:11" ht="12.95" customHeight="1">
      <c r="A11" s="2325">
        <v>1994</v>
      </c>
      <c r="B11" s="2326"/>
      <c r="C11" s="2804"/>
      <c r="D11" s="1069">
        <v>959668</v>
      </c>
      <c r="E11" s="1069">
        <v>95034</v>
      </c>
      <c r="F11" s="1590">
        <v>1054702</v>
      </c>
      <c r="G11" s="1589">
        <v>193500</v>
      </c>
      <c r="H11" s="1588">
        <v>49500</v>
      </c>
      <c r="I11" s="1587">
        <v>20.7</v>
      </c>
      <c r="J11" s="1187">
        <v>57.894736842105267</v>
      </c>
      <c r="K11" s="329"/>
    </row>
    <row r="12" spans="1:11" ht="12.95" customHeight="1">
      <c r="A12" s="2801">
        <v>1995</v>
      </c>
      <c r="B12" s="2802"/>
      <c r="C12" s="2803"/>
      <c r="D12" s="1595">
        <v>1025624</v>
      </c>
      <c r="E12" s="1595">
        <v>100250</v>
      </c>
      <c r="F12" s="1594">
        <v>1125874</v>
      </c>
      <c r="G12" s="1593">
        <v>212800</v>
      </c>
      <c r="H12" s="1592">
        <v>51700</v>
      </c>
      <c r="I12" s="1591">
        <v>21.3</v>
      </c>
      <c r="J12" s="1190">
        <v>58.682648324082585</v>
      </c>
      <c r="K12" s="329"/>
    </row>
    <row r="13" spans="1:11" ht="12.95" customHeight="1">
      <c r="A13" s="2325">
        <v>1996</v>
      </c>
      <c r="B13" s="2326"/>
      <c r="C13" s="2804"/>
      <c r="D13" s="1069">
        <v>1076375</v>
      </c>
      <c r="E13" s="1069">
        <v>105544</v>
      </c>
      <c r="F13" s="1590">
        <v>1181919</v>
      </c>
      <c r="G13" s="1589">
        <v>216900</v>
      </c>
      <c r="H13" s="1588">
        <v>55200</v>
      </c>
      <c r="I13" s="1587">
        <v>20.7</v>
      </c>
      <c r="J13" s="1187">
        <v>59.564917127071823</v>
      </c>
      <c r="K13" s="329"/>
    </row>
    <row r="14" spans="1:11" ht="12.95" customHeight="1">
      <c r="A14" s="2801">
        <v>1997</v>
      </c>
      <c r="B14" s="2802"/>
      <c r="C14" s="2803"/>
      <c r="D14" s="1595">
        <v>1127686</v>
      </c>
      <c r="E14" s="1595">
        <v>112973</v>
      </c>
      <c r="F14" s="1594">
        <v>1240659</v>
      </c>
      <c r="G14" s="1593">
        <v>222100</v>
      </c>
      <c r="H14" s="1592">
        <v>58600</v>
      </c>
      <c r="I14" s="1591">
        <v>20.2</v>
      </c>
      <c r="J14" s="1190">
        <v>59.225420439844754</v>
      </c>
      <c r="K14" s="329"/>
    </row>
    <row r="15" spans="1:11" ht="12.95" customHeight="1">
      <c r="A15" s="2325">
        <v>1998</v>
      </c>
      <c r="B15" s="2326"/>
      <c r="C15" s="2804"/>
      <c r="D15" s="1069">
        <v>1184113</v>
      </c>
      <c r="E15" s="1069">
        <v>123041</v>
      </c>
      <c r="F15" s="1590">
        <v>1307154</v>
      </c>
      <c r="G15" s="1589">
        <v>230500</v>
      </c>
      <c r="H15" s="1588">
        <v>64000</v>
      </c>
      <c r="I15" s="1587">
        <v>20</v>
      </c>
      <c r="J15" s="1187">
        <v>57.765382289494823</v>
      </c>
      <c r="K15" s="329"/>
    </row>
    <row r="16" spans="1:11" ht="12.95" customHeight="1">
      <c r="A16" s="2801">
        <v>1999</v>
      </c>
      <c r="B16" s="2802"/>
      <c r="C16" s="2803"/>
      <c r="D16" s="1595">
        <v>1228440</v>
      </c>
      <c r="E16" s="1595">
        <v>135246</v>
      </c>
      <c r="F16" s="1594">
        <v>1363686</v>
      </c>
      <c r="G16" s="1593">
        <v>245100</v>
      </c>
      <c r="H16" s="1592">
        <v>72100</v>
      </c>
      <c r="I16" s="1591">
        <v>20.6</v>
      </c>
      <c r="J16" s="1190">
        <v>57.36700561735173</v>
      </c>
      <c r="K16" s="329"/>
    </row>
    <row r="17" spans="1:11" ht="12.95" customHeight="1">
      <c r="A17" s="2325">
        <v>2000</v>
      </c>
      <c r="B17" s="2326"/>
      <c r="C17" s="2804"/>
      <c r="D17" s="1069">
        <v>1248815</v>
      </c>
      <c r="E17" s="1069">
        <v>145416</v>
      </c>
      <c r="F17" s="1590">
        <v>1394231</v>
      </c>
      <c r="G17" s="1589">
        <v>258100</v>
      </c>
      <c r="H17" s="1588">
        <v>73400</v>
      </c>
      <c r="I17" s="1587">
        <v>21.3</v>
      </c>
      <c r="J17" s="1187">
        <v>56.7</v>
      </c>
      <c r="K17" s="329"/>
    </row>
    <row r="18" spans="1:11" ht="12.95" customHeight="1">
      <c r="A18" s="2801">
        <v>2001</v>
      </c>
      <c r="B18" s="2802"/>
      <c r="C18" s="2803"/>
      <c r="D18" s="1595">
        <v>1247039</v>
      </c>
      <c r="E18" s="1595">
        <v>156993</v>
      </c>
      <c r="F18" s="1594">
        <v>1404032</v>
      </c>
      <c r="G18" s="1593">
        <v>240800</v>
      </c>
      <c r="H18" s="1592">
        <v>77000</v>
      </c>
      <c r="I18" s="1591">
        <v>19.899999999999999</v>
      </c>
      <c r="J18" s="1190">
        <v>56</v>
      </c>
      <c r="K18" s="329"/>
    </row>
    <row r="19" spans="1:11" ht="12.95" customHeight="1">
      <c r="A19" s="2325">
        <v>2002</v>
      </c>
      <c r="B19" s="2326"/>
      <c r="C19" s="2804"/>
      <c r="D19" s="1069">
        <v>1276616</v>
      </c>
      <c r="E19" s="1069">
        <v>163528</v>
      </c>
      <c r="F19" s="1590">
        <v>1440144</v>
      </c>
      <c r="G19" s="1589">
        <v>258800</v>
      </c>
      <c r="H19" s="1588">
        <v>80600</v>
      </c>
      <c r="I19" s="1587">
        <v>20.9</v>
      </c>
      <c r="J19" s="1187">
        <v>56.1</v>
      </c>
      <c r="K19" s="329"/>
    </row>
    <row r="20" spans="1:11" ht="12.95" customHeight="1">
      <c r="A20" s="2801">
        <v>2003</v>
      </c>
      <c r="B20" s="2802"/>
      <c r="C20" s="2803"/>
      <c r="D20" s="1595">
        <v>1295542</v>
      </c>
      <c r="E20" s="1595">
        <v>173059</v>
      </c>
      <c r="F20" s="1594">
        <v>1468601</v>
      </c>
      <c r="G20" s="1593">
        <v>244400</v>
      </c>
      <c r="H20" s="1592">
        <v>85300</v>
      </c>
      <c r="I20" s="1591">
        <v>19.5</v>
      </c>
      <c r="J20" s="1190">
        <v>55.9</v>
      </c>
      <c r="K20" s="329"/>
    </row>
    <row r="21" spans="1:11" ht="12.95" customHeight="1">
      <c r="A21" s="2325">
        <v>2004</v>
      </c>
      <c r="B21" s="2326"/>
      <c r="C21" s="2804"/>
      <c r="D21" s="1069">
        <v>1316772</v>
      </c>
      <c r="E21" s="1069">
        <v>180328</v>
      </c>
      <c r="F21" s="1590">
        <v>1497100</v>
      </c>
      <c r="G21" s="1589">
        <v>243800</v>
      </c>
      <c r="H21" s="1588">
        <v>85300</v>
      </c>
      <c r="I21" s="1587">
        <v>19.100000000000001</v>
      </c>
      <c r="J21" s="1187">
        <v>55.5</v>
      </c>
      <c r="K21" s="329"/>
    </row>
    <row r="22" spans="1:11" ht="12.95" customHeight="1">
      <c r="A22" s="2801">
        <v>2005</v>
      </c>
      <c r="B22" s="2802"/>
      <c r="C22" s="2803"/>
      <c r="D22" s="1595">
        <v>1338292</v>
      </c>
      <c r="E22" s="1595">
        <v>187618</v>
      </c>
      <c r="F22" s="1594">
        <v>1525910</v>
      </c>
      <c r="G22" s="1593">
        <v>246100</v>
      </c>
      <c r="H22" s="1592">
        <v>87800</v>
      </c>
      <c r="I22" s="1591">
        <v>19</v>
      </c>
      <c r="J22" s="1190">
        <v>54.7</v>
      </c>
      <c r="K22" s="329"/>
    </row>
    <row r="23" spans="1:11" ht="12.95" customHeight="1">
      <c r="A23" s="2325">
        <v>2006</v>
      </c>
      <c r="B23" s="2326"/>
      <c r="C23" s="2804"/>
      <c r="D23" s="1069">
        <v>1375628</v>
      </c>
      <c r="E23" s="1069">
        <v>193046</v>
      </c>
      <c r="F23" s="1590">
        <v>1568674</v>
      </c>
      <c r="G23" s="1589">
        <v>264300</v>
      </c>
      <c r="H23" s="1588">
        <v>91500</v>
      </c>
      <c r="I23" s="1587">
        <v>19.899999999999999</v>
      </c>
      <c r="J23" s="1187">
        <v>54.8</v>
      </c>
      <c r="K23" s="329"/>
    </row>
    <row r="24" spans="1:11" ht="12.95" customHeight="1">
      <c r="A24" s="2801">
        <v>2007</v>
      </c>
      <c r="B24" s="2802"/>
      <c r="C24" s="2803"/>
      <c r="D24" s="1595">
        <v>1397217</v>
      </c>
      <c r="E24" s="1595">
        <v>199618</v>
      </c>
      <c r="F24" s="1594">
        <v>1596835</v>
      </c>
      <c r="G24" s="1593">
        <v>273600</v>
      </c>
      <c r="H24" s="1592">
        <v>95200</v>
      </c>
      <c r="I24" s="1591">
        <v>20.2</v>
      </c>
      <c r="J24" s="1190">
        <v>52.4</v>
      </c>
      <c r="K24" s="329"/>
    </row>
    <row r="25" spans="1:11" ht="12.95" customHeight="1">
      <c r="A25" s="2325">
        <v>2008</v>
      </c>
      <c r="B25" s="2326"/>
      <c r="C25" s="2804"/>
      <c r="D25" s="1069">
        <v>1407002</v>
      </c>
      <c r="E25" s="1069">
        <v>201280</v>
      </c>
      <c r="F25" s="1590">
        <v>1608282</v>
      </c>
      <c r="G25" s="1589">
        <v>258000</v>
      </c>
      <c r="H25" s="1588">
        <v>94300</v>
      </c>
      <c r="I25" s="1587">
        <v>18.899999999999999</v>
      </c>
      <c r="J25" s="1187">
        <v>51.8</v>
      </c>
      <c r="K25" s="329"/>
    </row>
    <row r="26" spans="1:11" ht="12.95" customHeight="1">
      <c r="A26" s="2801">
        <v>2009</v>
      </c>
      <c r="B26" s="2802"/>
      <c r="C26" s="2803"/>
      <c r="D26" s="1595">
        <v>1407369</v>
      </c>
      <c r="E26" s="1595">
        <v>208118</v>
      </c>
      <c r="F26" s="1594">
        <v>1615487</v>
      </c>
      <c r="G26" s="1593">
        <v>247900</v>
      </c>
      <c r="H26" s="1592">
        <v>97700</v>
      </c>
      <c r="I26" s="1591">
        <v>18.2</v>
      </c>
      <c r="J26" s="1190">
        <v>53</v>
      </c>
      <c r="K26" s="329"/>
    </row>
    <row r="27" spans="1:11" ht="12.95" customHeight="1">
      <c r="A27" s="2325">
        <v>2010</v>
      </c>
      <c r="B27" s="2326"/>
      <c r="C27" s="2804"/>
      <c r="D27" s="1069">
        <v>1404032</v>
      </c>
      <c r="E27" s="1069">
        <v>209771</v>
      </c>
      <c r="F27" s="1590">
        <v>1613803</v>
      </c>
      <c r="G27" s="1589">
        <v>237000</v>
      </c>
      <c r="H27" s="1588">
        <v>97800</v>
      </c>
      <c r="I27" s="1587">
        <v>17.399999999999999</v>
      </c>
      <c r="J27" s="1187">
        <v>52.4</v>
      </c>
      <c r="K27" s="329"/>
    </row>
    <row r="28" spans="1:11" ht="12.95" customHeight="1">
      <c r="A28" s="2801">
        <v>2011</v>
      </c>
      <c r="B28" s="2802"/>
      <c r="C28" s="2803"/>
      <c r="D28" s="1595">
        <v>1382606</v>
      </c>
      <c r="E28" s="1595">
        <v>216362</v>
      </c>
      <c r="F28" s="1594">
        <v>1598968</v>
      </c>
      <c r="G28" s="1593">
        <v>225200</v>
      </c>
      <c r="H28" s="1592">
        <v>99900</v>
      </c>
      <c r="I28" s="1591">
        <v>16.8</v>
      </c>
      <c r="J28" s="1190">
        <v>51.8</v>
      </c>
      <c r="K28" s="329"/>
    </row>
    <row r="29" spans="1:11" ht="12.95" customHeight="1">
      <c r="A29" s="2325">
        <v>2012</v>
      </c>
      <c r="B29" s="2326"/>
      <c r="C29" s="2804"/>
      <c r="D29" s="1069">
        <v>1352582</v>
      </c>
      <c r="E29" s="1069">
        <v>217815</v>
      </c>
      <c r="F29" s="1590">
        <v>1570397</v>
      </c>
      <c r="G29" s="1589">
        <v>210200</v>
      </c>
      <c r="H29" s="1588">
        <v>98900</v>
      </c>
      <c r="I29" s="1587">
        <v>16</v>
      </c>
      <c r="J29" s="1187">
        <v>51</v>
      </c>
      <c r="K29" s="329"/>
    </row>
    <row r="30" spans="1:11" ht="12.95" customHeight="1">
      <c r="A30" s="2801">
        <v>2013</v>
      </c>
      <c r="B30" s="2802"/>
      <c r="C30" s="2803"/>
      <c r="D30" s="1595">
        <v>1361084</v>
      </c>
      <c r="E30" s="1595">
        <v>215866</v>
      </c>
      <c r="F30" s="1594">
        <v>1576950</v>
      </c>
      <c r="G30" s="1593">
        <v>208000</v>
      </c>
      <c r="H30" s="1592">
        <v>98200</v>
      </c>
      <c r="I30" s="1591">
        <v>15.7</v>
      </c>
      <c r="J30" s="1190">
        <v>50.7</v>
      </c>
      <c r="K30" s="329"/>
    </row>
    <row r="31" spans="1:11" ht="12.95" customHeight="1">
      <c r="A31" s="2325">
        <v>2014</v>
      </c>
      <c r="B31" s="2326"/>
      <c r="C31" s="2804"/>
      <c r="D31" s="1069">
        <v>1351752</v>
      </c>
      <c r="E31" s="1069">
        <v>210567</v>
      </c>
      <c r="F31" s="1590">
        <v>1562319</v>
      </c>
      <c r="G31" s="1589">
        <v>206300</v>
      </c>
      <c r="H31" s="1588">
        <v>96500</v>
      </c>
      <c r="I31" s="1587">
        <v>15.7</v>
      </c>
      <c r="J31" s="1187">
        <v>50.1</v>
      </c>
      <c r="K31" s="329"/>
    </row>
    <row r="32" spans="1:11" ht="12.95" customHeight="1">
      <c r="A32" s="2807">
        <v>2015</v>
      </c>
      <c r="B32" s="2808"/>
      <c r="C32" s="2809"/>
      <c r="D32" s="1586">
        <v>1330148</v>
      </c>
      <c r="E32" s="1586">
        <v>196455</v>
      </c>
      <c r="F32" s="1585">
        <v>1526603</v>
      </c>
      <c r="G32" s="1584">
        <v>197200</v>
      </c>
      <c r="H32" s="1583">
        <v>92000</v>
      </c>
      <c r="I32" s="1582">
        <v>15.2</v>
      </c>
      <c r="J32" s="1183">
        <v>49.5</v>
      </c>
      <c r="K32" s="329"/>
    </row>
    <row r="33" spans="1:11" ht="24" customHeight="1">
      <c r="A33" s="2512" t="s">
        <v>1531</v>
      </c>
      <c r="B33" s="2513"/>
      <c r="C33" s="2513"/>
      <c r="D33" s="2513"/>
      <c r="E33" s="2513"/>
      <c r="F33" s="2513"/>
      <c r="G33" s="2513"/>
      <c r="H33" s="2513"/>
      <c r="I33" s="2513"/>
      <c r="J33" s="2513"/>
      <c r="K33" s="329"/>
    </row>
    <row r="34" spans="1:11" ht="60" customHeight="1">
      <c r="A34" s="2512" t="s">
        <v>1532</v>
      </c>
      <c r="B34" s="2513"/>
      <c r="C34" s="2513"/>
      <c r="D34" s="2513"/>
      <c r="E34" s="2513"/>
      <c r="F34" s="2513"/>
      <c r="G34" s="2513"/>
      <c r="H34" s="2513"/>
      <c r="I34" s="2513"/>
      <c r="J34" s="2513"/>
    </row>
    <row r="35" spans="1:11" ht="24" customHeight="1">
      <c r="A35" s="2335" t="s">
        <v>1533</v>
      </c>
      <c r="B35" s="2336"/>
      <c r="C35" s="2336"/>
      <c r="D35" s="2336"/>
      <c r="E35" s="2336"/>
      <c r="F35" s="2336"/>
      <c r="G35" s="2336"/>
      <c r="H35" s="2336"/>
      <c r="I35" s="2336"/>
      <c r="J35" s="2336"/>
    </row>
    <row r="36" spans="1:11" ht="12.6" customHeight="1">
      <c r="A36" s="1374" t="s">
        <v>665</v>
      </c>
      <c r="B36" s="2332" t="s">
        <v>1481</v>
      </c>
      <c r="C36" s="2502"/>
      <c r="D36" s="2502"/>
      <c r="E36" s="2502"/>
      <c r="F36" s="2502"/>
      <c r="G36" s="2502"/>
      <c r="H36" s="2502"/>
      <c r="I36" s="2502"/>
      <c r="J36" s="2502"/>
    </row>
    <row r="37" spans="1:11" ht="24" customHeight="1">
      <c r="A37" s="2332" t="s">
        <v>505</v>
      </c>
      <c r="B37" s="2332"/>
      <c r="C37" s="2810" t="s">
        <v>1482</v>
      </c>
      <c r="D37" s="2539"/>
      <c r="E37" s="2539"/>
      <c r="F37" s="2539"/>
      <c r="G37" s="2539"/>
      <c r="H37" s="2539"/>
      <c r="I37" s="2539"/>
      <c r="J37" s="2539"/>
    </row>
    <row r="38" spans="1:11" s="330" customFormat="1">
      <c r="A38" s="214"/>
      <c r="B38" s="214"/>
      <c r="C38" s="2336"/>
      <c r="D38" s="2336"/>
      <c r="E38" s="2336"/>
      <c r="F38" s="2336"/>
      <c r="G38" s="2336"/>
      <c r="H38" s="2336"/>
      <c r="I38" s="2336"/>
      <c r="J38" s="2336"/>
    </row>
    <row r="39" spans="1:11" ht="12" customHeight="1">
      <c r="C39" s="2336"/>
      <c r="D39" s="2336"/>
      <c r="E39" s="2336"/>
      <c r="F39" s="2336"/>
      <c r="G39" s="2336"/>
      <c r="H39" s="2336"/>
      <c r="I39" s="2336"/>
      <c r="J39" s="2336"/>
    </row>
    <row r="40" spans="1:11" ht="12" customHeight="1">
      <c r="D40" s="1558"/>
      <c r="E40" s="1558"/>
      <c r="F40" s="1558"/>
    </row>
    <row r="41" spans="1:11" ht="12" customHeight="1"/>
    <row r="42" spans="1:11" ht="12" customHeight="1"/>
    <row r="43" spans="1:11" ht="12" customHeight="1"/>
    <row r="44" spans="1:11" ht="12" customHeight="1"/>
    <row r="45" spans="1:11" ht="12" customHeight="1"/>
    <row r="46" spans="1:11" ht="12" customHeight="1"/>
    <row r="47" spans="1:11" ht="12" customHeight="1"/>
    <row r="81" spans="5:11">
      <c r="K81" s="1558"/>
    </row>
    <row r="82" spans="5:11" ht="15">
      <c r="E82" s="1581" t="s">
        <v>1524</v>
      </c>
      <c r="F82" s="1558"/>
      <c r="G82" s="1558"/>
      <c r="H82" s="1558"/>
      <c r="I82" s="1558"/>
      <c r="J82" s="1558"/>
      <c r="K82" s="1558"/>
    </row>
    <row r="83" spans="5:11">
      <c r="E83" s="1558"/>
      <c r="F83" s="1558"/>
      <c r="G83" s="1558"/>
      <c r="H83" s="1558"/>
      <c r="I83" s="1558"/>
      <c r="J83" s="1558"/>
      <c r="K83" s="1558"/>
    </row>
    <row r="84" spans="5:11">
      <c r="E84" s="1558" t="s">
        <v>1525</v>
      </c>
      <c r="F84" s="1558"/>
      <c r="G84" s="1558"/>
      <c r="H84" s="1558"/>
      <c r="I84" s="1558"/>
      <c r="J84" s="1558"/>
      <c r="K84" s="1558"/>
    </row>
    <row r="85" spans="5:11">
      <c r="E85" s="1580" t="s">
        <v>32</v>
      </c>
      <c r="F85" s="1580" t="s">
        <v>263</v>
      </c>
      <c r="G85" s="1580" t="s">
        <v>264</v>
      </c>
      <c r="H85" s="1580" t="s">
        <v>520</v>
      </c>
      <c r="I85" s="1558"/>
      <c r="J85" s="1558"/>
      <c r="K85" s="1558"/>
    </row>
    <row r="86" spans="5:11">
      <c r="E86" s="1558"/>
      <c r="F86" s="1558"/>
      <c r="G86" s="1558"/>
      <c r="H86" s="1558"/>
      <c r="I86" s="1558"/>
      <c r="J86" s="1558"/>
      <c r="K86" s="1579">
        <f t="shared" ref="K86:K112" si="0">G87-E6</f>
        <v>0</v>
      </c>
    </row>
    <row r="87" spans="5:11">
      <c r="E87" s="1558">
        <v>1989</v>
      </c>
      <c r="F87" s="1558">
        <v>653193</v>
      </c>
      <c r="G87" s="1558">
        <v>59171</v>
      </c>
      <c r="H87" s="1558">
        <v>712364</v>
      </c>
      <c r="I87" s="1558"/>
      <c r="J87" s="1579">
        <f t="shared" ref="J87:J113" si="1">F87-D6</f>
        <v>0</v>
      </c>
      <c r="K87" s="1579">
        <f t="shared" si="0"/>
        <v>0</v>
      </c>
    </row>
    <row r="88" spans="5:11">
      <c r="E88" s="1558">
        <v>1990</v>
      </c>
      <c r="F88" s="1558">
        <v>708393</v>
      </c>
      <c r="G88" s="1558">
        <v>65526</v>
      </c>
      <c r="H88" s="1558">
        <v>773919</v>
      </c>
      <c r="I88" s="1558"/>
      <c r="J88" s="1579">
        <f t="shared" si="1"/>
        <v>0</v>
      </c>
      <c r="K88" s="1579">
        <f t="shared" si="0"/>
        <v>0</v>
      </c>
    </row>
    <row r="89" spans="5:11">
      <c r="E89" s="1558">
        <v>1991</v>
      </c>
      <c r="F89" s="1558">
        <v>753951</v>
      </c>
      <c r="G89" s="1558">
        <v>71608</v>
      </c>
      <c r="H89" s="1558">
        <v>825559</v>
      </c>
      <c r="I89" s="1558"/>
      <c r="J89" s="1579">
        <f t="shared" si="1"/>
        <v>0</v>
      </c>
      <c r="K89" s="1579">
        <f t="shared" si="0"/>
        <v>0</v>
      </c>
    </row>
    <row r="90" spans="5:11">
      <c r="E90" s="1558">
        <v>1992</v>
      </c>
      <c r="F90" s="1558">
        <v>802241</v>
      </c>
      <c r="G90" s="1558">
        <v>80259</v>
      </c>
      <c r="H90" s="1558">
        <v>882500</v>
      </c>
      <c r="I90" s="1558"/>
      <c r="J90" s="1579">
        <f t="shared" si="1"/>
        <v>0</v>
      </c>
      <c r="K90" s="1579">
        <f t="shared" si="0"/>
        <v>0</v>
      </c>
    </row>
    <row r="91" spans="5:11">
      <c r="E91" s="1558">
        <v>1993</v>
      </c>
      <c r="F91" s="1558">
        <v>879714</v>
      </c>
      <c r="G91" s="1558">
        <v>89587</v>
      </c>
      <c r="H91" s="1558">
        <v>969301</v>
      </c>
      <c r="I91" s="1558"/>
      <c r="J91" s="1579">
        <f t="shared" si="1"/>
        <v>0</v>
      </c>
      <c r="K91" s="1579">
        <f t="shared" si="0"/>
        <v>0</v>
      </c>
    </row>
    <row r="92" spans="5:11">
      <c r="E92" s="1558">
        <v>1994</v>
      </c>
      <c r="F92" s="1558">
        <v>959668</v>
      </c>
      <c r="G92" s="1558">
        <v>95034</v>
      </c>
      <c r="H92" s="1558">
        <v>1054702</v>
      </c>
      <c r="I92" s="1558"/>
      <c r="J92" s="1579">
        <f t="shared" si="1"/>
        <v>0</v>
      </c>
      <c r="K92" s="1579">
        <f t="shared" si="0"/>
        <v>0</v>
      </c>
    </row>
    <row r="93" spans="5:11">
      <c r="E93" s="1558">
        <v>1995</v>
      </c>
      <c r="F93" s="1558">
        <v>1025624</v>
      </c>
      <c r="G93" s="1558">
        <v>100250</v>
      </c>
      <c r="H93" s="1558">
        <v>1125874</v>
      </c>
      <c r="I93" s="1558"/>
      <c r="J93" s="1579">
        <f t="shared" si="1"/>
        <v>0</v>
      </c>
      <c r="K93" s="1579">
        <f t="shared" si="0"/>
        <v>0</v>
      </c>
    </row>
    <row r="94" spans="5:11">
      <c r="E94" s="1558">
        <v>1996</v>
      </c>
      <c r="F94" s="1558">
        <v>1076375</v>
      </c>
      <c r="G94" s="1558">
        <v>105544</v>
      </c>
      <c r="H94" s="1558">
        <v>1181919</v>
      </c>
      <c r="I94" s="1558"/>
      <c r="J94" s="1579">
        <f t="shared" si="1"/>
        <v>0</v>
      </c>
      <c r="K94" s="1579">
        <f t="shared" si="0"/>
        <v>0</v>
      </c>
    </row>
    <row r="95" spans="5:11">
      <c r="E95" s="1558">
        <v>1997</v>
      </c>
      <c r="F95" s="1558">
        <v>1127686</v>
      </c>
      <c r="G95" s="1558">
        <v>112973</v>
      </c>
      <c r="H95" s="1558">
        <v>1240659</v>
      </c>
      <c r="I95" s="1558"/>
      <c r="J95" s="1579">
        <f t="shared" si="1"/>
        <v>0</v>
      </c>
      <c r="K95" s="1579">
        <f t="shared" si="0"/>
        <v>0</v>
      </c>
    </row>
    <row r="96" spans="5:11">
      <c r="E96" s="1558">
        <v>1998</v>
      </c>
      <c r="F96" s="1558">
        <v>1184113</v>
      </c>
      <c r="G96" s="1558">
        <v>123041</v>
      </c>
      <c r="H96" s="1558">
        <v>1307154</v>
      </c>
      <c r="I96" s="1558"/>
      <c r="J96" s="1579">
        <f t="shared" si="1"/>
        <v>0</v>
      </c>
      <c r="K96" s="1579">
        <f t="shared" si="0"/>
        <v>0</v>
      </c>
    </row>
    <row r="97" spans="5:11">
      <c r="E97" s="1558">
        <v>1999</v>
      </c>
      <c r="F97" s="1558">
        <v>1228440</v>
      </c>
      <c r="G97" s="1558">
        <v>135246</v>
      </c>
      <c r="H97" s="1558">
        <v>1363686</v>
      </c>
      <c r="I97" s="1558"/>
      <c r="J97" s="1579">
        <f t="shared" si="1"/>
        <v>0</v>
      </c>
      <c r="K97" s="1579">
        <f t="shared" si="0"/>
        <v>0</v>
      </c>
    </row>
    <row r="98" spans="5:11">
      <c r="E98" s="1558">
        <v>2000</v>
      </c>
      <c r="F98" s="1558">
        <v>1248815</v>
      </c>
      <c r="G98" s="1558">
        <v>145416</v>
      </c>
      <c r="H98" s="1558">
        <v>1394231</v>
      </c>
      <c r="I98" s="1558"/>
      <c r="J98" s="1579">
        <f t="shared" si="1"/>
        <v>0</v>
      </c>
      <c r="K98" s="1579">
        <f t="shared" si="0"/>
        <v>0</v>
      </c>
    </row>
    <row r="99" spans="5:11">
      <c r="E99" s="1558">
        <v>2001</v>
      </c>
      <c r="F99" s="1558">
        <v>1247039</v>
      </c>
      <c r="G99" s="1558">
        <v>156993</v>
      </c>
      <c r="H99" s="1558">
        <v>1404032</v>
      </c>
      <c r="I99" s="1558"/>
      <c r="J99" s="1579">
        <f t="shared" si="1"/>
        <v>0</v>
      </c>
      <c r="K99" s="1579">
        <f t="shared" si="0"/>
        <v>0</v>
      </c>
    </row>
    <row r="100" spans="5:11">
      <c r="E100" s="1558">
        <v>2002</v>
      </c>
      <c r="F100" s="1558">
        <v>1276616</v>
      </c>
      <c r="G100" s="1558">
        <v>163528</v>
      </c>
      <c r="H100" s="1558">
        <v>1440144</v>
      </c>
      <c r="I100" s="1558"/>
      <c r="J100" s="1579">
        <f t="shared" si="1"/>
        <v>0</v>
      </c>
      <c r="K100" s="1579">
        <f t="shared" si="0"/>
        <v>0</v>
      </c>
    </row>
    <row r="101" spans="5:11">
      <c r="E101" s="1558">
        <v>2003</v>
      </c>
      <c r="F101" s="1558">
        <v>1295542</v>
      </c>
      <c r="G101" s="1558">
        <v>173059</v>
      </c>
      <c r="H101" s="1558">
        <v>1468601</v>
      </c>
      <c r="I101" s="1558"/>
      <c r="J101" s="1579">
        <f t="shared" si="1"/>
        <v>0</v>
      </c>
      <c r="K101" s="1579">
        <f t="shared" si="0"/>
        <v>0</v>
      </c>
    </row>
    <row r="102" spans="5:11">
      <c r="E102" s="1558">
        <v>2004</v>
      </c>
      <c r="F102" s="1558">
        <v>1316772</v>
      </c>
      <c r="G102" s="1558">
        <v>180328</v>
      </c>
      <c r="H102" s="1558">
        <v>1497100</v>
      </c>
      <c r="I102" s="1558"/>
      <c r="J102" s="1579">
        <f t="shared" si="1"/>
        <v>0</v>
      </c>
      <c r="K102" s="1579">
        <f t="shared" si="0"/>
        <v>0</v>
      </c>
    </row>
    <row r="103" spans="5:11">
      <c r="E103" s="1558">
        <v>2005</v>
      </c>
      <c r="F103" s="1558">
        <v>1338292</v>
      </c>
      <c r="G103" s="1558">
        <v>187618</v>
      </c>
      <c r="H103" s="1558">
        <v>1525910</v>
      </c>
      <c r="I103" s="1558"/>
      <c r="J103" s="1579">
        <f t="shared" si="1"/>
        <v>0</v>
      </c>
      <c r="K103" s="1579">
        <f t="shared" si="0"/>
        <v>0</v>
      </c>
    </row>
    <row r="104" spans="5:11">
      <c r="E104" s="1558">
        <v>2006</v>
      </c>
      <c r="F104" s="1558">
        <v>1375628</v>
      </c>
      <c r="G104" s="1558">
        <v>193046</v>
      </c>
      <c r="H104" s="1558">
        <v>1568674</v>
      </c>
      <c r="I104" s="1558"/>
      <c r="J104" s="1579">
        <f t="shared" si="1"/>
        <v>0</v>
      </c>
      <c r="K104" s="1579">
        <f t="shared" si="0"/>
        <v>0</v>
      </c>
    </row>
    <row r="105" spans="5:11">
      <c r="E105" s="1558">
        <v>2007</v>
      </c>
      <c r="F105" s="1558">
        <v>1397217</v>
      </c>
      <c r="G105" s="1558">
        <v>199618</v>
      </c>
      <c r="H105" s="1558">
        <v>1596835</v>
      </c>
      <c r="I105" s="1558"/>
      <c r="J105" s="1579">
        <f t="shared" si="1"/>
        <v>0</v>
      </c>
      <c r="K105" s="1579">
        <f t="shared" si="0"/>
        <v>0</v>
      </c>
    </row>
    <row r="106" spans="5:11">
      <c r="E106" s="1558">
        <v>2008</v>
      </c>
      <c r="F106" s="1558">
        <v>1407002</v>
      </c>
      <c r="G106" s="1558">
        <v>201280</v>
      </c>
      <c r="H106" s="1558">
        <v>1608282</v>
      </c>
      <c r="I106" s="1558"/>
      <c r="J106" s="1579">
        <f t="shared" si="1"/>
        <v>0</v>
      </c>
      <c r="K106" s="1579">
        <f t="shared" si="0"/>
        <v>0</v>
      </c>
    </row>
    <row r="107" spans="5:11">
      <c r="E107" s="1558">
        <v>2009</v>
      </c>
      <c r="F107" s="1558">
        <v>1407369</v>
      </c>
      <c r="G107" s="1558">
        <v>208118</v>
      </c>
      <c r="H107" s="1558">
        <v>1615487</v>
      </c>
      <c r="I107" s="1558"/>
      <c r="J107" s="1579">
        <f t="shared" si="1"/>
        <v>0</v>
      </c>
      <c r="K107" s="1579">
        <f t="shared" si="0"/>
        <v>0</v>
      </c>
    </row>
    <row r="108" spans="5:11">
      <c r="E108" s="1558">
        <v>2010</v>
      </c>
      <c r="F108" s="1558">
        <v>1404032</v>
      </c>
      <c r="G108" s="1558">
        <v>209771</v>
      </c>
      <c r="H108" s="1558">
        <v>1613803</v>
      </c>
      <c r="I108" s="1558"/>
      <c r="J108" s="1579">
        <f t="shared" si="1"/>
        <v>0</v>
      </c>
      <c r="K108" s="1579">
        <f t="shared" si="0"/>
        <v>0</v>
      </c>
    </row>
    <row r="109" spans="5:11">
      <c r="E109" s="1558">
        <v>2011</v>
      </c>
      <c r="F109" s="1558">
        <v>1382606</v>
      </c>
      <c r="G109" s="1558">
        <v>216362</v>
      </c>
      <c r="H109" s="1558">
        <v>1598968</v>
      </c>
      <c r="I109" s="1558"/>
      <c r="J109" s="1579">
        <f t="shared" si="1"/>
        <v>0</v>
      </c>
      <c r="K109" s="1579">
        <f t="shared" si="0"/>
        <v>0</v>
      </c>
    </row>
    <row r="110" spans="5:11">
      <c r="E110" s="1558">
        <v>2012</v>
      </c>
      <c r="F110" s="1558">
        <v>1352582</v>
      </c>
      <c r="G110" s="1558">
        <v>217815</v>
      </c>
      <c r="H110" s="1558">
        <v>1570397</v>
      </c>
      <c r="I110" s="1558"/>
      <c r="J110" s="1579">
        <f t="shared" si="1"/>
        <v>0</v>
      </c>
      <c r="K110" s="1579">
        <f t="shared" si="0"/>
        <v>0</v>
      </c>
    </row>
    <row r="111" spans="5:11">
      <c r="E111" s="1558">
        <v>2013</v>
      </c>
      <c r="F111" s="1558">
        <v>1361084</v>
      </c>
      <c r="G111" s="1558">
        <v>215866</v>
      </c>
      <c r="H111" s="1558">
        <v>1576950</v>
      </c>
      <c r="I111" s="1558"/>
      <c r="J111" s="1579">
        <f t="shared" si="1"/>
        <v>0</v>
      </c>
      <c r="K111" s="1579">
        <f t="shared" si="0"/>
        <v>0</v>
      </c>
    </row>
    <row r="112" spans="5:11">
      <c r="E112" s="1558">
        <v>2014</v>
      </c>
      <c r="F112" s="1558">
        <v>1351752</v>
      </c>
      <c r="G112" s="1558">
        <v>210567</v>
      </c>
      <c r="H112" s="1558">
        <v>1562319</v>
      </c>
      <c r="I112" s="1558"/>
      <c r="J112" s="1579">
        <f t="shared" si="1"/>
        <v>0</v>
      </c>
      <c r="K112" s="1579">
        <f t="shared" si="0"/>
        <v>0</v>
      </c>
    </row>
    <row r="113" spans="5:10">
      <c r="E113" s="1558">
        <v>2015</v>
      </c>
      <c r="F113" s="1558">
        <v>1330148</v>
      </c>
      <c r="G113" s="1558">
        <v>196455</v>
      </c>
      <c r="H113" s="1558">
        <v>1526603</v>
      </c>
      <c r="I113" s="1558"/>
      <c r="J113" s="1579">
        <f t="shared" si="1"/>
        <v>0</v>
      </c>
    </row>
  </sheetData>
  <mergeCells count="41">
    <mergeCell ref="A32:C32"/>
    <mergeCell ref="A29:C29"/>
    <mergeCell ref="A24:C24"/>
    <mergeCell ref="C38:J38"/>
    <mergeCell ref="C39:J39"/>
    <mergeCell ref="A35:J35"/>
    <mergeCell ref="B36:J36"/>
    <mergeCell ref="A25:C25"/>
    <mergeCell ref="A26:C26"/>
    <mergeCell ref="A27:C27"/>
    <mergeCell ref="A28:C28"/>
    <mergeCell ref="A34:J34"/>
    <mergeCell ref="A37:B37"/>
    <mergeCell ref="C37:J37"/>
    <mergeCell ref="A33:J33"/>
    <mergeCell ref="A30:C30"/>
    <mergeCell ref="A31:C31"/>
    <mergeCell ref="A9:C9"/>
    <mergeCell ref="A10:C10"/>
    <mergeCell ref="A23:C23"/>
    <mergeCell ref="A12:C12"/>
    <mergeCell ref="A13:C13"/>
    <mergeCell ref="A14:C14"/>
    <mergeCell ref="A15:C15"/>
    <mergeCell ref="A16:C16"/>
    <mergeCell ref="A17:C17"/>
    <mergeCell ref="A18:C18"/>
    <mergeCell ref="A11:C11"/>
    <mergeCell ref="A19:C19"/>
    <mergeCell ref="A20:C20"/>
    <mergeCell ref="A21:C21"/>
    <mergeCell ref="A22:C22"/>
    <mergeCell ref="A6:C6"/>
    <mergeCell ref="A7:C7"/>
    <mergeCell ref="A8:C8"/>
    <mergeCell ref="A1:J2"/>
    <mergeCell ref="A3:C5"/>
    <mergeCell ref="D3:F4"/>
    <mergeCell ref="G3:J3"/>
    <mergeCell ref="G4:H4"/>
    <mergeCell ref="I4:J4"/>
  </mergeCells>
  <pageMargins left="0.75" right="0.75" top="1" bottom="1" header="0.5" footer="0.5"/>
  <pageSetup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showGridLines="0" showRowColHeaders="0" workbookViewId="0"/>
  </sheetViews>
  <sheetFormatPr defaultColWidth="9.140625" defaultRowHeight="15"/>
  <cols>
    <col min="1" max="1" width="4.85546875" style="1596" customWidth="1"/>
    <col min="2" max="2" width="10.7109375" style="1596" customWidth="1"/>
    <col min="3" max="11" width="12.7109375" style="1630" customWidth="1"/>
    <col min="12" max="16384" width="9.140625" style="1596"/>
  </cols>
  <sheetData>
    <row r="1" spans="1:12" ht="18.75">
      <c r="B1" s="1597" t="s">
        <v>1885</v>
      </c>
      <c r="C1" s="1598"/>
      <c r="D1" s="1598"/>
      <c r="E1" s="1598"/>
      <c r="F1" s="1598"/>
      <c r="G1" s="1598"/>
      <c r="H1" s="1598"/>
      <c r="I1" s="1598"/>
      <c r="J1" s="1598"/>
      <c r="K1" s="1598"/>
    </row>
    <row r="2" spans="1:12" ht="15.75">
      <c r="A2" s="1599"/>
      <c r="B2" s="2813" t="s">
        <v>32</v>
      </c>
      <c r="C2" s="2815" t="s">
        <v>1760</v>
      </c>
      <c r="D2" s="2816"/>
      <c r="E2" s="2816" t="s">
        <v>1761</v>
      </c>
      <c r="F2" s="2816"/>
      <c r="G2" s="2816" t="s">
        <v>1762</v>
      </c>
      <c r="H2" s="2816"/>
      <c r="I2" s="2816"/>
      <c r="J2" s="2816"/>
      <c r="K2" s="2817"/>
    </row>
    <row r="3" spans="1:12" ht="18">
      <c r="A3" s="1600"/>
      <c r="B3" s="2814"/>
      <c r="C3" s="1601" t="s">
        <v>1763</v>
      </c>
      <c r="D3" s="1602" t="s">
        <v>1764</v>
      </c>
      <c r="E3" s="1602" t="s">
        <v>1763</v>
      </c>
      <c r="F3" s="1602" t="s">
        <v>1764</v>
      </c>
      <c r="G3" s="1602" t="s">
        <v>1765</v>
      </c>
      <c r="H3" s="1602" t="s">
        <v>1766</v>
      </c>
      <c r="I3" s="1602" t="s">
        <v>1767</v>
      </c>
      <c r="J3" s="1602" t="s">
        <v>1768</v>
      </c>
      <c r="K3" s="1603" t="s">
        <v>513</v>
      </c>
    </row>
    <row r="4" spans="1:12" ht="15.75">
      <c r="A4" s="1599"/>
      <c r="B4" s="1604">
        <v>2010</v>
      </c>
      <c r="C4" s="1605">
        <v>14149</v>
      </c>
      <c r="D4" s="1606">
        <v>14567</v>
      </c>
      <c r="E4" s="1607">
        <v>27997</v>
      </c>
      <c r="F4" s="1606">
        <v>27474</v>
      </c>
      <c r="G4" s="1608">
        <v>25218</v>
      </c>
      <c r="H4" s="1609">
        <v>94</v>
      </c>
      <c r="I4" s="1608">
        <v>1674</v>
      </c>
      <c r="J4" s="1609">
        <v>68</v>
      </c>
      <c r="K4" s="1609">
        <v>420</v>
      </c>
    </row>
    <row r="5" spans="1:12" ht="15.75">
      <c r="A5" s="1610"/>
      <c r="B5" s="1611">
        <v>2011</v>
      </c>
      <c r="C5" s="1612">
        <v>15213</v>
      </c>
      <c r="D5" s="1613">
        <v>14857</v>
      </c>
      <c r="E5" s="1614">
        <v>30808</v>
      </c>
      <c r="F5" s="1613">
        <v>28670</v>
      </c>
      <c r="G5" s="1615">
        <v>26156</v>
      </c>
      <c r="H5" s="1616">
        <v>94</v>
      </c>
      <c r="I5" s="1615">
        <v>1840</v>
      </c>
      <c r="J5" s="1616">
        <v>49</v>
      </c>
      <c r="K5" s="1616">
        <v>531</v>
      </c>
    </row>
    <row r="6" spans="1:12" ht="15.75">
      <c r="A6" s="1599"/>
      <c r="B6" s="1604">
        <v>2012</v>
      </c>
      <c r="C6" s="1605">
        <v>13942</v>
      </c>
      <c r="D6" s="1606">
        <v>14896</v>
      </c>
      <c r="E6" s="1607">
        <v>28137</v>
      </c>
      <c r="F6" s="1606">
        <v>29184</v>
      </c>
      <c r="G6" s="1608">
        <v>26644</v>
      </c>
      <c r="H6" s="1609">
        <v>98</v>
      </c>
      <c r="I6" s="1608">
        <v>1807</v>
      </c>
      <c r="J6" s="1609">
        <v>51</v>
      </c>
      <c r="K6" s="1609">
        <v>584</v>
      </c>
    </row>
    <row r="7" spans="1:12" ht="15.75">
      <c r="A7" s="1599"/>
      <c r="B7" s="1611">
        <v>2013</v>
      </c>
      <c r="C7" s="1612">
        <v>13383</v>
      </c>
      <c r="D7" s="1613">
        <v>13423</v>
      </c>
      <c r="E7" s="1614">
        <v>27106</v>
      </c>
      <c r="F7" s="1613">
        <v>26772</v>
      </c>
      <c r="G7" s="1615">
        <v>24307</v>
      </c>
      <c r="H7" s="1616">
        <v>76</v>
      </c>
      <c r="I7" s="1615">
        <v>1822</v>
      </c>
      <c r="J7" s="1616">
        <v>28</v>
      </c>
      <c r="K7" s="1616">
        <v>539</v>
      </c>
    </row>
    <row r="8" spans="1:12" ht="15.75">
      <c r="A8" s="1599"/>
      <c r="B8" s="1604">
        <v>2014</v>
      </c>
      <c r="C8" s="1605">
        <v>11514</v>
      </c>
      <c r="D8" s="1606">
        <v>12636</v>
      </c>
      <c r="E8" s="1607">
        <v>22387</v>
      </c>
      <c r="F8" s="1606">
        <v>25567</v>
      </c>
      <c r="G8" s="1608">
        <v>23387</v>
      </c>
      <c r="H8" s="1609">
        <v>76</v>
      </c>
      <c r="I8" s="1608">
        <v>1563</v>
      </c>
      <c r="J8" s="1609">
        <v>26</v>
      </c>
      <c r="K8" s="1609">
        <v>515</v>
      </c>
    </row>
    <row r="9" spans="1:12" ht="15.75">
      <c r="A9" s="1599"/>
      <c r="B9" s="1611">
        <v>2015</v>
      </c>
      <c r="C9" s="1612">
        <v>11621</v>
      </c>
      <c r="D9" s="1613">
        <v>12390</v>
      </c>
      <c r="E9" s="1614">
        <v>22990</v>
      </c>
      <c r="F9" s="1613">
        <v>24254</v>
      </c>
      <c r="G9" s="1615">
        <v>22328</v>
      </c>
      <c r="H9" s="1616">
        <v>62</v>
      </c>
      <c r="I9" s="1615">
        <v>1362</v>
      </c>
      <c r="J9" s="1616">
        <v>33</v>
      </c>
      <c r="K9" s="1616">
        <v>469</v>
      </c>
      <c r="L9" s="1617"/>
    </row>
    <row r="10" spans="1:12" ht="15.75">
      <c r="A10" s="1599"/>
      <c r="B10" s="1604">
        <v>2016</v>
      </c>
      <c r="C10" s="1605">
        <v>11731</v>
      </c>
      <c r="D10" s="1606">
        <v>11898</v>
      </c>
      <c r="E10" s="1607">
        <v>22617</v>
      </c>
      <c r="F10" s="1606">
        <v>22779</v>
      </c>
      <c r="G10" s="1608">
        <v>20931</v>
      </c>
      <c r="H10" s="1609">
        <v>60</v>
      </c>
      <c r="I10" s="1608">
        <v>1302</v>
      </c>
      <c r="J10" s="1609">
        <v>40</v>
      </c>
      <c r="K10" s="1609">
        <v>446</v>
      </c>
      <c r="L10" s="1617"/>
    </row>
    <row r="11" spans="1:12" ht="15.75">
      <c r="A11" s="1599"/>
      <c r="B11" s="1611">
        <v>2017</v>
      </c>
      <c r="C11" s="1618">
        <v>11954</v>
      </c>
      <c r="D11" s="1619">
        <v>11655</v>
      </c>
      <c r="E11" s="1620">
        <v>22177</v>
      </c>
      <c r="F11" s="1619">
        <v>22052</v>
      </c>
      <c r="G11" s="1618">
        <v>20221</v>
      </c>
      <c r="H11" s="1621">
        <v>41</v>
      </c>
      <c r="I11" s="1618">
        <v>1362</v>
      </c>
      <c r="J11" s="1621">
        <v>51</v>
      </c>
      <c r="K11" s="1621">
        <v>377</v>
      </c>
      <c r="L11" s="1617"/>
    </row>
    <row r="12" spans="1:12" ht="15.75">
      <c r="A12" s="1599"/>
      <c r="B12" s="1622">
        <v>2018</v>
      </c>
      <c r="C12" s="1623">
        <v>12664</v>
      </c>
      <c r="D12" s="1624">
        <v>11015</v>
      </c>
      <c r="E12" s="1625">
        <v>23652</v>
      </c>
      <c r="F12" s="1624">
        <v>20610</v>
      </c>
      <c r="G12" s="1623">
        <v>18915</v>
      </c>
      <c r="H12" s="1626">
        <v>57</v>
      </c>
      <c r="I12" s="1623">
        <v>1218</v>
      </c>
      <c r="J12" s="1626">
        <v>49</v>
      </c>
      <c r="K12" s="1626">
        <v>371</v>
      </c>
      <c r="L12" s="1617"/>
    </row>
    <row r="13" spans="1:12" s="1627" customFormat="1" ht="30" customHeight="1">
      <c r="B13" s="2818" t="s">
        <v>1769</v>
      </c>
      <c r="C13" s="2811"/>
      <c r="D13" s="2811"/>
      <c r="E13" s="2811"/>
      <c r="F13" s="2811"/>
      <c r="G13" s="2811"/>
      <c r="H13" s="2811"/>
      <c r="I13" s="2811"/>
      <c r="J13" s="2811"/>
      <c r="K13" s="2811"/>
    </row>
    <row r="14" spans="1:12" s="1627" customFormat="1">
      <c r="B14" s="2811" t="s">
        <v>1770</v>
      </c>
      <c r="C14" s="2811"/>
      <c r="D14" s="2811"/>
      <c r="E14" s="2811"/>
      <c r="F14" s="2811"/>
      <c r="G14" s="2811"/>
      <c r="H14" s="2811"/>
      <c r="I14" s="2811"/>
      <c r="J14" s="2811"/>
      <c r="K14" s="2811"/>
    </row>
    <row r="15" spans="1:12" s="1627" customFormat="1">
      <c r="B15" s="2811" t="s">
        <v>1771</v>
      </c>
      <c r="C15" s="2811"/>
      <c r="D15" s="2811"/>
      <c r="E15" s="2811"/>
      <c r="F15" s="2811"/>
      <c r="G15" s="2811"/>
      <c r="H15" s="2811"/>
      <c r="I15" s="2811"/>
      <c r="J15" s="2811"/>
      <c r="K15" s="2811"/>
    </row>
    <row r="16" spans="1:12" ht="30" customHeight="1">
      <c r="B16" s="2812" t="s">
        <v>1772</v>
      </c>
      <c r="C16" s="2812"/>
      <c r="D16" s="2812"/>
      <c r="E16" s="2812"/>
      <c r="F16" s="2812"/>
      <c r="G16" s="2812"/>
      <c r="H16" s="2812"/>
      <c r="I16" s="2812"/>
      <c r="J16" s="2812"/>
      <c r="K16" s="2812"/>
    </row>
    <row r="17" spans="1:11" ht="15.75">
      <c r="A17" s="1628"/>
      <c r="C17" s="1628"/>
      <c r="D17" s="1629"/>
      <c r="E17" s="1629"/>
      <c r="F17" s="1629"/>
      <c r="G17" s="1629"/>
      <c r="H17" s="1629"/>
      <c r="I17" s="1629"/>
      <c r="J17" s="1629"/>
      <c r="K17" s="1629"/>
    </row>
  </sheetData>
  <mergeCells count="8">
    <mergeCell ref="B15:K15"/>
    <mergeCell ref="B16:K16"/>
    <mergeCell ref="B2:B3"/>
    <mergeCell ref="C2:D2"/>
    <mergeCell ref="E2:F2"/>
    <mergeCell ref="G2:K2"/>
    <mergeCell ref="B13:K13"/>
    <mergeCell ref="B14:K14"/>
  </mergeCells>
  <pageMargins left="0.7" right="0.7" top="0.75" bottom="0.75" header="0.3" footer="0.3"/>
  <pageSetup scale="7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theme="0" tint="-0.499984740745262"/>
    <pageSetUpPr fitToPage="1"/>
  </sheetPr>
  <dimension ref="A1:E20"/>
  <sheetViews>
    <sheetView showGridLines="0" workbookViewId="0">
      <pane xSplit="2" ySplit="4" topLeftCell="C5" activePane="bottomRight" state="frozen"/>
      <selection pane="topRight" activeCell="C1" sqref="C1"/>
      <selection pane="bottomLeft" activeCell="A5" sqref="A5"/>
      <selection pane="bottomRight" sqref="A1:D2"/>
    </sheetView>
  </sheetViews>
  <sheetFormatPr defaultColWidth="9.140625" defaultRowHeight="12.75"/>
  <cols>
    <col min="1" max="1" width="6.140625" style="350" customWidth="1"/>
    <col min="2" max="2" width="26.140625" style="350" customWidth="1"/>
    <col min="3" max="4" width="28.140625" style="350" bestFit="1" customWidth="1"/>
    <col min="5" max="16384" width="9.140625" style="350"/>
  </cols>
  <sheetData>
    <row r="1" spans="1:5" ht="12.75" customHeight="1">
      <c r="A1" s="2458" t="s">
        <v>1128</v>
      </c>
      <c r="B1" s="2458"/>
      <c r="C1" s="2458"/>
      <c r="D1" s="2458"/>
    </row>
    <row r="2" spans="1:5">
      <c r="A2" s="2413"/>
      <c r="B2" s="2413"/>
      <c r="C2" s="2413"/>
      <c r="D2" s="2413"/>
    </row>
    <row r="3" spans="1:5">
      <c r="A3" s="2819"/>
      <c r="B3" s="2465"/>
      <c r="C3" s="2419" t="s">
        <v>1070</v>
      </c>
      <c r="D3" s="2421"/>
    </row>
    <row r="4" spans="1:5">
      <c r="A4" s="2820"/>
      <c r="B4" s="2749"/>
      <c r="C4" s="601">
        <v>2007</v>
      </c>
      <c r="D4" s="601" t="s">
        <v>1127</v>
      </c>
    </row>
    <row r="5" spans="1:5" ht="17.100000000000001" customHeight="1">
      <c r="A5" s="744" t="s">
        <v>1073</v>
      </c>
      <c r="B5" s="745"/>
      <c r="C5" s="746">
        <v>0.16300000000000001</v>
      </c>
      <c r="D5" s="747">
        <v>0.2</v>
      </c>
    </row>
    <row r="6" spans="1:5" ht="17.100000000000001" customHeight="1">
      <c r="A6" s="239"/>
      <c r="B6" s="240" t="s">
        <v>1656</v>
      </c>
      <c r="C6" s="748">
        <v>0.124</v>
      </c>
      <c r="D6" s="749">
        <v>0.151</v>
      </c>
    </row>
    <row r="7" spans="1:5" ht="17.100000000000001" customHeight="1">
      <c r="A7" s="750"/>
      <c r="B7" s="751" t="s">
        <v>1072</v>
      </c>
      <c r="C7" s="752">
        <v>8.6499999999999994E-2</v>
      </c>
      <c r="D7" s="753">
        <v>0.126</v>
      </c>
    </row>
    <row r="8" spans="1:5" ht="17.100000000000001" customHeight="1">
      <c r="A8" s="754"/>
      <c r="B8" s="755" t="s">
        <v>48</v>
      </c>
      <c r="C8" s="756">
        <v>3.9199999999999999E-2</v>
      </c>
      <c r="D8" s="757"/>
    </row>
    <row r="9" spans="1:5" ht="17.100000000000001" customHeight="1">
      <c r="A9" s="750"/>
      <c r="B9" s="751" t="s">
        <v>547</v>
      </c>
      <c r="C9" s="752">
        <v>8.3999999999999995E-3</v>
      </c>
      <c r="D9" s="758"/>
      <c r="E9" s="1"/>
    </row>
    <row r="10" spans="1:5" ht="17.100000000000001" customHeight="1">
      <c r="A10" s="759"/>
      <c r="B10" s="760" t="s">
        <v>1074</v>
      </c>
      <c r="C10" s="761">
        <v>8.2000000000000007E-3</v>
      </c>
      <c r="D10" s="762"/>
      <c r="E10" s="1"/>
    </row>
    <row r="11" spans="1:5">
      <c r="A11" s="2569" t="s">
        <v>666</v>
      </c>
      <c r="B11" s="2280"/>
      <c r="C11" s="603"/>
      <c r="D11" s="603"/>
    </row>
    <row r="12" spans="1:5">
      <c r="A12" s="2310" t="s">
        <v>1071</v>
      </c>
      <c r="B12" s="2312"/>
      <c r="C12" s="2312"/>
      <c r="D12" s="2312"/>
    </row>
    <row r="13" spans="1:5" ht="40.5" customHeight="1">
      <c r="A13" s="241" t="s">
        <v>505</v>
      </c>
      <c r="B13" s="2262" t="s">
        <v>1129</v>
      </c>
      <c r="C13" s="2262"/>
      <c r="D13" s="2358"/>
    </row>
    <row r="14" spans="1:5">
      <c r="C14" s="619"/>
      <c r="D14" s="619"/>
    </row>
    <row r="15" spans="1:5">
      <c r="C15" s="611"/>
      <c r="D15" s="611"/>
    </row>
    <row r="16" spans="1:5">
      <c r="C16" s="611"/>
      <c r="D16" s="611"/>
    </row>
    <row r="20" spans="1:1">
      <c r="A20" s="105"/>
    </row>
  </sheetData>
  <mergeCells count="6">
    <mergeCell ref="B13:D13"/>
    <mergeCell ref="A1:D2"/>
    <mergeCell ref="A3:B4"/>
    <mergeCell ref="C3:D3"/>
    <mergeCell ref="A11:B11"/>
    <mergeCell ref="A12:D12"/>
  </mergeCells>
  <pageMargins left="0.75" right="0.75" top="1" bottom="1" header="0.5" footer="0.5"/>
  <pageSetup scale="89"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1"/>
  </sheetPr>
  <dimension ref="A1:R24"/>
  <sheetViews>
    <sheetView showGridLines="0" workbookViewId="0">
      <selection sqref="A1:O1"/>
    </sheetView>
  </sheetViews>
  <sheetFormatPr defaultColWidth="9.140625" defaultRowHeight="12.75"/>
  <cols>
    <col min="1" max="1" width="4.5703125" style="214" customWidth="1"/>
    <col min="2" max="2" width="2.5703125" style="214" customWidth="1"/>
    <col min="3" max="3" width="3.85546875" style="214" customWidth="1"/>
    <col min="4" max="15" width="10.7109375" style="214" customWidth="1"/>
    <col min="16" max="16384" width="9.140625" style="214"/>
  </cols>
  <sheetData>
    <row r="1" spans="1:18" ht="26.1" customHeight="1">
      <c r="A1" s="2330" t="s">
        <v>1607</v>
      </c>
      <c r="B1" s="2331"/>
      <c r="C1" s="2331"/>
      <c r="D1" s="2331"/>
      <c r="E1" s="2331"/>
      <c r="F1" s="2331"/>
      <c r="G1" s="2331"/>
      <c r="H1" s="2331"/>
      <c r="I1" s="2331"/>
      <c r="J1" s="2331"/>
      <c r="K1" s="2331"/>
      <c r="L1" s="2331"/>
      <c r="M1" s="2331"/>
      <c r="N1" s="2331"/>
      <c r="O1" s="2331"/>
    </row>
    <row r="2" spans="1:18" ht="12.75" customHeight="1">
      <c r="A2" s="533"/>
      <c r="B2" s="532"/>
      <c r="C2" s="532"/>
      <c r="D2" s="2333" t="s">
        <v>1092</v>
      </c>
      <c r="E2" s="2334"/>
      <c r="F2" s="2334"/>
      <c r="G2" s="2334"/>
      <c r="H2" s="2333" t="s">
        <v>1093</v>
      </c>
      <c r="I2" s="2334"/>
      <c r="J2" s="2334"/>
      <c r="K2" s="2334"/>
      <c r="L2" s="2333" t="s">
        <v>1094</v>
      </c>
      <c r="M2" s="2334"/>
      <c r="N2" s="2334"/>
      <c r="O2" s="2334"/>
    </row>
    <row r="3" spans="1:18" ht="13.5" customHeight="1">
      <c r="A3" s="2339" t="s">
        <v>32</v>
      </c>
      <c r="B3" s="2339"/>
      <c r="C3" s="2339"/>
      <c r="D3" s="529" t="s">
        <v>41</v>
      </c>
      <c r="E3" s="529" t="s">
        <v>42</v>
      </c>
      <c r="F3" s="529" t="s">
        <v>43</v>
      </c>
      <c r="G3" s="531" t="s">
        <v>1344</v>
      </c>
      <c r="H3" s="531" t="s">
        <v>41</v>
      </c>
      <c r="I3" s="530" t="s">
        <v>42</v>
      </c>
      <c r="J3" s="529" t="s">
        <v>43</v>
      </c>
      <c r="K3" s="531" t="s">
        <v>1344</v>
      </c>
      <c r="L3" s="531" t="s">
        <v>41</v>
      </c>
      <c r="M3" s="530" t="s">
        <v>42</v>
      </c>
      <c r="N3" s="529" t="s">
        <v>43</v>
      </c>
      <c r="O3" s="529" t="s">
        <v>1344</v>
      </c>
    </row>
    <row r="4" spans="1:18">
      <c r="A4" s="2323">
        <v>2002</v>
      </c>
      <c r="B4" s="2324"/>
      <c r="C4" s="2324"/>
      <c r="D4" s="528">
        <v>8.1999999999999993</v>
      </c>
      <c r="E4" s="524">
        <v>10.5</v>
      </c>
      <c r="F4" s="524">
        <v>17.399999999999999</v>
      </c>
      <c r="G4" s="524">
        <v>4.9000000000000004</v>
      </c>
      <c r="H4" s="525">
        <v>6.2</v>
      </c>
      <c r="I4" s="524">
        <v>8.3000000000000007</v>
      </c>
      <c r="J4" s="524">
        <v>12.7</v>
      </c>
      <c r="K4" s="524">
        <v>3.6</v>
      </c>
      <c r="L4" s="525">
        <v>0.8</v>
      </c>
      <c r="M4" s="524">
        <v>1.1000000000000001</v>
      </c>
      <c r="N4" s="524">
        <v>2.7</v>
      </c>
      <c r="O4" s="524">
        <v>0.7</v>
      </c>
    </row>
    <row r="5" spans="1:18">
      <c r="A5" s="2325">
        <v>2003</v>
      </c>
      <c r="B5" s="2326"/>
      <c r="C5" s="2326"/>
      <c r="D5" s="523">
        <v>7.9</v>
      </c>
      <c r="E5" s="245">
        <v>10.7</v>
      </c>
      <c r="F5" s="245">
        <v>18.2</v>
      </c>
      <c r="G5" s="245">
        <v>4.8</v>
      </c>
      <c r="H5" s="523">
        <v>6.3</v>
      </c>
      <c r="I5" s="245">
        <v>8.4</v>
      </c>
      <c r="J5" s="245">
        <v>13.8</v>
      </c>
      <c r="K5" s="245">
        <v>3</v>
      </c>
      <c r="L5" s="523">
        <v>1.1000000000000001</v>
      </c>
      <c r="M5" s="245">
        <v>1.3</v>
      </c>
      <c r="N5" s="245">
        <v>2.7</v>
      </c>
      <c r="O5" s="245">
        <v>0.4</v>
      </c>
    </row>
    <row r="6" spans="1:18">
      <c r="A6" s="2323">
        <v>2004</v>
      </c>
      <c r="B6" s="2324"/>
      <c r="C6" s="2324"/>
      <c r="D6" s="525">
        <v>8</v>
      </c>
      <c r="E6" s="524">
        <v>10.3</v>
      </c>
      <c r="F6" s="524">
        <v>19.2</v>
      </c>
      <c r="G6" s="524">
        <v>4.3</v>
      </c>
      <c r="H6" s="525">
        <v>6.2</v>
      </c>
      <c r="I6" s="524">
        <v>8.5</v>
      </c>
      <c r="J6" s="524">
        <v>14.5</v>
      </c>
      <c r="K6" s="524">
        <v>3.1</v>
      </c>
      <c r="L6" s="525">
        <v>0.8</v>
      </c>
      <c r="M6" s="524">
        <v>1.1000000000000001</v>
      </c>
      <c r="N6" s="524">
        <v>3.4</v>
      </c>
      <c r="O6" s="524">
        <v>0.6</v>
      </c>
    </row>
    <row r="7" spans="1:18">
      <c r="A7" s="2325">
        <v>2005</v>
      </c>
      <c r="B7" s="2326"/>
      <c r="C7" s="2326"/>
      <c r="D7" s="523">
        <v>8.1999999999999993</v>
      </c>
      <c r="E7" s="245">
        <v>10.4</v>
      </c>
      <c r="F7" s="245">
        <v>17.100000000000001</v>
      </c>
      <c r="G7" s="245">
        <v>5</v>
      </c>
      <c r="H7" s="523">
        <v>6.3</v>
      </c>
      <c r="I7" s="245">
        <v>8.1</v>
      </c>
      <c r="J7" s="245">
        <v>13.1</v>
      </c>
      <c r="K7" s="245">
        <v>3.2</v>
      </c>
      <c r="L7" s="523">
        <v>1</v>
      </c>
      <c r="M7" s="245">
        <v>1.3</v>
      </c>
      <c r="N7" s="245">
        <v>2.7</v>
      </c>
      <c r="O7" s="245">
        <v>0.8</v>
      </c>
      <c r="Q7" s="221"/>
      <c r="R7" s="221"/>
    </row>
    <row r="8" spans="1:18">
      <c r="A8" s="2323">
        <v>2006</v>
      </c>
      <c r="B8" s="2324"/>
      <c r="C8" s="2324"/>
      <c r="D8" s="525">
        <v>8.8000000000000007</v>
      </c>
      <c r="E8" s="524">
        <v>9.4</v>
      </c>
      <c r="F8" s="524">
        <v>18.5</v>
      </c>
      <c r="G8" s="524">
        <v>5</v>
      </c>
      <c r="H8" s="525">
        <v>6.5</v>
      </c>
      <c r="I8" s="524">
        <v>7.2</v>
      </c>
      <c r="J8" s="524">
        <v>14</v>
      </c>
      <c r="K8" s="524">
        <v>3.4</v>
      </c>
      <c r="L8" s="525">
        <v>1</v>
      </c>
      <c r="M8" s="524">
        <v>1.3</v>
      </c>
      <c r="N8" s="524">
        <v>3.4</v>
      </c>
      <c r="O8" s="524">
        <v>0.8</v>
      </c>
      <c r="Q8" s="221"/>
      <c r="R8" s="221"/>
    </row>
    <row r="9" spans="1:18">
      <c r="A9" s="2325">
        <v>2007</v>
      </c>
      <c r="B9" s="2326"/>
      <c r="C9" s="2326"/>
      <c r="D9" s="523">
        <v>8.4</v>
      </c>
      <c r="E9" s="245">
        <v>10.1</v>
      </c>
      <c r="F9" s="245">
        <v>18.3</v>
      </c>
      <c r="G9" s="245">
        <v>4.7</v>
      </c>
      <c r="H9" s="523">
        <v>6.3</v>
      </c>
      <c r="I9" s="245">
        <v>7.6</v>
      </c>
      <c r="J9" s="245">
        <v>13.9</v>
      </c>
      <c r="K9" s="245">
        <v>3</v>
      </c>
      <c r="L9" s="523">
        <v>0.9</v>
      </c>
      <c r="M9" s="245">
        <v>1</v>
      </c>
      <c r="N9" s="245">
        <v>3.1</v>
      </c>
      <c r="O9" s="245">
        <v>0.6</v>
      </c>
      <c r="Q9" s="221"/>
      <c r="R9" s="221"/>
    </row>
    <row r="10" spans="1:18">
      <c r="A10" s="2323">
        <v>2008</v>
      </c>
      <c r="B10" s="2324"/>
      <c r="C10" s="2324"/>
      <c r="D10" s="525">
        <v>8</v>
      </c>
      <c r="E10" s="524">
        <v>10.199999999999999</v>
      </c>
      <c r="F10" s="524">
        <v>19.600000000000001</v>
      </c>
      <c r="G10" s="524">
        <v>4.9000000000000004</v>
      </c>
      <c r="H10" s="525">
        <v>6.1</v>
      </c>
      <c r="I10" s="524">
        <v>8.5</v>
      </c>
      <c r="J10" s="524">
        <v>16.399999999999999</v>
      </c>
      <c r="K10" s="524">
        <v>3.3</v>
      </c>
      <c r="L10" s="525">
        <v>0.7</v>
      </c>
      <c r="M10" s="524">
        <v>0.9</v>
      </c>
      <c r="N10" s="524">
        <v>2.4</v>
      </c>
      <c r="O10" s="524">
        <v>0.6</v>
      </c>
      <c r="Q10" s="221"/>
      <c r="R10" s="221"/>
    </row>
    <row r="11" spans="1:18">
      <c r="A11" s="2325">
        <v>2009</v>
      </c>
      <c r="B11" s="2326"/>
      <c r="C11" s="2326"/>
      <c r="D11" s="523">
        <v>8</v>
      </c>
      <c r="E11" s="245">
        <v>11.5</v>
      </c>
      <c r="F11" s="245">
        <v>17</v>
      </c>
      <c r="G11" s="245">
        <v>6</v>
      </c>
      <c r="H11" s="523">
        <v>6.3</v>
      </c>
      <c r="I11" s="245">
        <v>9.3000000000000007</v>
      </c>
      <c r="J11" s="245">
        <v>12.9</v>
      </c>
      <c r="K11" s="245">
        <v>4.5</v>
      </c>
      <c r="L11" s="523">
        <v>0.5</v>
      </c>
      <c r="M11" s="245">
        <v>0.8</v>
      </c>
      <c r="N11" s="245">
        <v>2.2999999999999998</v>
      </c>
      <c r="O11" s="245">
        <v>0.5</v>
      </c>
      <c r="Q11" s="221"/>
      <c r="R11" s="221"/>
    </row>
    <row r="12" spans="1:18">
      <c r="A12" s="2323">
        <v>2010</v>
      </c>
      <c r="B12" s="2324"/>
      <c r="C12" s="2324"/>
      <c r="D12" s="525">
        <v>8.4</v>
      </c>
      <c r="E12" s="524">
        <v>11.2</v>
      </c>
      <c r="F12" s="524">
        <v>17.5</v>
      </c>
      <c r="G12" s="524">
        <v>6.4</v>
      </c>
      <c r="H12" s="525">
        <v>6.4</v>
      </c>
      <c r="I12" s="524">
        <v>9.3000000000000007</v>
      </c>
      <c r="J12" s="524">
        <v>13.6</v>
      </c>
      <c r="K12" s="524">
        <v>4.8</v>
      </c>
      <c r="L12" s="525">
        <v>0.5</v>
      </c>
      <c r="M12" s="524">
        <v>0.7</v>
      </c>
      <c r="N12" s="524">
        <v>1.3</v>
      </c>
      <c r="O12" s="524">
        <v>0.6</v>
      </c>
      <c r="Q12" s="460"/>
      <c r="R12" s="460"/>
    </row>
    <row r="13" spans="1:18">
      <c r="A13" s="2325">
        <v>2011</v>
      </c>
      <c r="B13" s="2326"/>
      <c r="C13" s="2326"/>
      <c r="D13" s="523">
        <v>8</v>
      </c>
      <c r="E13" s="245">
        <v>11.6</v>
      </c>
      <c r="F13" s="245">
        <v>17.2</v>
      </c>
      <c r="G13" s="245">
        <v>6.4</v>
      </c>
      <c r="H13" s="523">
        <v>6.4</v>
      </c>
      <c r="I13" s="245">
        <v>9.8000000000000007</v>
      </c>
      <c r="J13" s="245">
        <v>14.4</v>
      </c>
      <c r="K13" s="245">
        <v>5</v>
      </c>
      <c r="L13" s="523">
        <v>0.5</v>
      </c>
      <c r="M13" s="245">
        <v>0.7</v>
      </c>
      <c r="N13" s="245">
        <v>1.4</v>
      </c>
      <c r="O13" s="245">
        <v>0.5</v>
      </c>
      <c r="Q13" s="460"/>
      <c r="R13" s="460"/>
    </row>
    <row r="14" spans="1:18">
      <c r="A14" s="2323">
        <v>2012</v>
      </c>
      <c r="B14" s="2324"/>
      <c r="C14" s="2324"/>
      <c r="D14" s="525">
        <v>8.9</v>
      </c>
      <c r="E14" s="524">
        <v>12.5</v>
      </c>
      <c r="F14" s="524">
        <v>18.100000000000001</v>
      </c>
      <c r="G14" s="524">
        <v>6.3</v>
      </c>
      <c r="H14" s="525">
        <v>6.9</v>
      </c>
      <c r="I14" s="524">
        <v>10.199999999999999</v>
      </c>
      <c r="J14" s="524">
        <v>14.7</v>
      </c>
      <c r="K14" s="524">
        <v>5</v>
      </c>
      <c r="L14" s="525">
        <v>0.7</v>
      </c>
      <c r="M14" s="524">
        <v>0.8</v>
      </c>
      <c r="N14" s="524">
        <v>2</v>
      </c>
      <c r="O14" s="524">
        <v>0.4</v>
      </c>
      <c r="Q14" s="460"/>
      <c r="R14" s="460"/>
    </row>
    <row r="15" spans="1:18">
      <c r="A15" s="2325">
        <v>2013</v>
      </c>
      <c r="B15" s="2326"/>
      <c r="C15" s="2326"/>
      <c r="D15" s="523">
        <v>9.1</v>
      </c>
      <c r="E15" s="245">
        <v>13.7</v>
      </c>
      <c r="F15" s="245">
        <v>18.2</v>
      </c>
      <c r="G15" s="245">
        <v>6.6</v>
      </c>
      <c r="H15" s="523">
        <v>7.5</v>
      </c>
      <c r="I15" s="245">
        <v>11.6</v>
      </c>
      <c r="J15" s="245">
        <v>15</v>
      </c>
      <c r="K15" s="245">
        <v>4.8</v>
      </c>
      <c r="L15" s="523">
        <v>0.5</v>
      </c>
      <c r="M15" s="245">
        <v>1.1000000000000001</v>
      </c>
      <c r="N15" s="245">
        <v>1.2</v>
      </c>
      <c r="O15" s="245">
        <v>0.6</v>
      </c>
      <c r="Q15" s="460"/>
      <c r="R15" s="460"/>
    </row>
    <row r="16" spans="1:18" ht="13.5" thickBot="1">
      <c r="A16" s="2327">
        <v>2014</v>
      </c>
      <c r="B16" s="2328"/>
      <c r="C16" s="2328"/>
      <c r="D16" s="527">
        <v>10.6</v>
      </c>
      <c r="E16" s="526">
        <v>13.2</v>
      </c>
      <c r="F16" s="526">
        <v>18.7</v>
      </c>
      <c r="G16" s="526">
        <v>7.1</v>
      </c>
      <c r="H16" s="525">
        <v>8.6999999999999993</v>
      </c>
      <c r="I16" s="524">
        <v>11.3</v>
      </c>
      <c r="J16" s="524">
        <v>15.3</v>
      </c>
      <c r="K16" s="524">
        <v>5.8</v>
      </c>
      <c r="L16" s="525">
        <v>0.6</v>
      </c>
      <c r="M16" s="524">
        <v>1</v>
      </c>
      <c r="N16" s="524">
        <v>1.5</v>
      </c>
      <c r="O16" s="524">
        <v>0.4</v>
      </c>
      <c r="Q16" s="460"/>
      <c r="R16" s="460"/>
    </row>
    <row r="17" spans="1:18" ht="13.5" thickTop="1">
      <c r="A17" s="2329" t="s">
        <v>1345</v>
      </c>
      <c r="B17" s="2326"/>
      <c r="C17" s="2326"/>
      <c r="D17" s="523">
        <v>10.8</v>
      </c>
      <c r="E17" s="245">
        <v>12.6</v>
      </c>
      <c r="F17" s="245">
        <v>18.100000000000001</v>
      </c>
      <c r="G17" s="245">
        <v>7.3</v>
      </c>
      <c r="H17" s="523">
        <v>8.9</v>
      </c>
      <c r="I17" s="245">
        <v>10.6</v>
      </c>
      <c r="J17" s="245">
        <v>14.7</v>
      </c>
      <c r="K17" s="245">
        <v>6</v>
      </c>
      <c r="L17" s="523">
        <v>0.7</v>
      </c>
      <c r="M17" s="245">
        <v>0.8</v>
      </c>
      <c r="N17" s="245">
        <v>1.8</v>
      </c>
      <c r="O17" s="245">
        <v>0.6</v>
      </c>
      <c r="Q17" s="460"/>
      <c r="R17" s="460"/>
    </row>
    <row r="18" spans="1:18">
      <c r="A18" s="2323">
        <v>2016</v>
      </c>
      <c r="B18" s="2324"/>
      <c r="C18" s="2324"/>
      <c r="D18" s="525">
        <v>11.1</v>
      </c>
      <c r="E18" s="524">
        <v>14.4</v>
      </c>
      <c r="F18" s="524">
        <v>20.8</v>
      </c>
      <c r="G18" s="524">
        <v>7.7</v>
      </c>
      <c r="H18" s="525">
        <v>9.5</v>
      </c>
      <c r="I18" s="524">
        <v>12.5</v>
      </c>
      <c r="J18" s="524">
        <v>17.899999999999999</v>
      </c>
      <c r="K18" s="524">
        <v>6.1</v>
      </c>
      <c r="L18" s="525">
        <v>0.7</v>
      </c>
      <c r="M18" s="524">
        <v>0.9</v>
      </c>
      <c r="N18" s="524">
        <v>1.9</v>
      </c>
      <c r="O18" s="524">
        <v>0.6</v>
      </c>
      <c r="Q18" s="460"/>
      <c r="R18" s="460"/>
    </row>
    <row r="19" spans="1:18">
      <c r="A19" s="2329">
        <v>2017</v>
      </c>
      <c r="B19" s="2326"/>
      <c r="C19" s="2326"/>
      <c r="D19" s="523">
        <v>12.1</v>
      </c>
      <c r="E19" s="245">
        <v>14.8</v>
      </c>
      <c r="F19" s="245">
        <v>20.7</v>
      </c>
      <c r="G19" s="245">
        <v>8.1</v>
      </c>
      <c r="H19" s="523">
        <v>10.4</v>
      </c>
      <c r="I19" s="245">
        <v>13</v>
      </c>
      <c r="J19" s="245">
        <v>17.600000000000001</v>
      </c>
      <c r="K19" s="245">
        <v>6.8</v>
      </c>
      <c r="L19" s="523">
        <v>0.9</v>
      </c>
      <c r="M19" s="245">
        <v>1</v>
      </c>
      <c r="N19" s="245">
        <v>2.5</v>
      </c>
      <c r="O19" s="245">
        <v>0.5</v>
      </c>
      <c r="Q19" s="460"/>
      <c r="R19" s="460"/>
    </row>
    <row r="20" spans="1:18">
      <c r="A20" s="2340">
        <v>2018</v>
      </c>
      <c r="B20" s="2341"/>
      <c r="C20" s="2341"/>
      <c r="D20" s="522">
        <v>12.6</v>
      </c>
      <c r="E20" s="521">
        <v>14.8</v>
      </c>
      <c r="F20" s="521">
        <v>23.1</v>
      </c>
      <c r="G20" s="521">
        <v>8.6999999999999993</v>
      </c>
      <c r="H20" s="522">
        <v>11.1</v>
      </c>
      <c r="I20" s="521">
        <v>13.4</v>
      </c>
      <c r="J20" s="521">
        <v>20.399999999999999</v>
      </c>
      <c r="K20" s="521">
        <v>7.2</v>
      </c>
      <c r="L20" s="522">
        <v>0.9</v>
      </c>
      <c r="M20" s="521">
        <v>1</v>
      </c>
      <c r="N20" s="521">
        <v>2</v>
      </c>
      <c r="O20" s="521">
        <v>0.4</v>
      </c>
      <c r="Q20" s="460"/>
      <c r="R20" s="460"/>
    </row>
    <row r="21" spans="1:18" ht="12.6" customHeight="1">
      <c r="A21" s="2335" t="s">
        <v>1343</v>
      </c>
      <c r="B21" s="2336"/>
      <c r="C21" s="2336"/>
      <c r="D21" s="2336"/>
      <c r="E21" s="2336"/>
      <c r="F21" s="2336"/>
      <c r="G21" s="2336"/>
      <c r="H21" s="2337"/>
      <c r="I21" s="2337"/>
      <c r="J21" s="2337"/>
      <c r="K21" s="2337"/>
      <c r="L21" s="2337"/>
      <c r="M21" s="2337"/>
      <c r="N21" s="2337"/>
      <c r="O21" s="2337"/>
    </row>
    <row r="22" spans="1:18" ht="12.6" customHeight="1">
      <c r="A22" s="2338" t="s">
        <v>1606</v>
      </c>
      <c r="B22" s="2338"/>
      <c r="C22" s="2338"/>
      <c r="D22" s="2338"/>
      <c r="E22" s="2338"/>
      <c r="F22" s="2338"/>
      <c r="G22" s="2338"/>
      <c r="H22" s="2337"/>
      <c r="I22" s="2337"/>
      <c r="J22" s="2337"/>
      <c r="K22" s="2337"/>
      <c r="L22" s="2337"/>
      <c r="M22" s="2337"/>
      <c r="N22" s="2337"/>
      <c r="O22" s="2337"/>
    </row>
    <row r="23" spans="1:18" ht="24.95" customHeight="1">
      <c r="A23" s="2332" t="s">
        <v>505</v>
      </c>
      <c r="B23" s="2332"/>
      <c r="C23" s="2332" t="s">
        <v>1605</v>
      </c>
      <c r="D23" s="2332"/>
      <c r="E23" s="2332"/>
      <c r="F23" s="2332"/>
      <c r="G23" s="2332"/>
      <c r="H23" s="2337"/>
      <c r="I23" s="2337"/>
      <c r="J23" s="2337"/>
      <c r="K23" s="2337"/>
      <c r="L23" s="2337"/>
      <c r="M23" s="2337"/>
      <c r="N23" s="2337"/>
      <c r="O23" s="2337"/>
    </row>
    <row r="24" spans="1:18" ht="12" customHeight="1"/>
  </sheetData>
  <mergeCells count="26">
    <mergeCell ref="A1:O1"/>
    <mergeCell ref="A23:B23"/>
    <mergeCell ref="D2:G2"/>
    <mergeCell ref="H2:K2"/>
    <mergeCell ref="A21:O21"/>
    <mergeCell ref="A22:O22"/>
    <mergeCell ref="A3:C3"/>
    <mergeCell ref="A4:C4"/>
    <mergeCell ref="A5:C5"/>
    <mergeCell ref="A6:C6"/>
    <mergeCell ref="A7:C7"/>
    <mergeCell ref="A9:C9"/>
    <mergeCell ref="C23:O23"/>
    <mergeCell ref="L2:O2"/>
    <mergeCell ref="A20:C20"/>
    <mergeCell ref="A14:C14"/>
    <mergeCell ref="A15:C15"/>
    <mergeCell ref="A16:C16"/>
    <mergeCell ref="A17:C17"/>
    <mergeCell ref="A18:C18"/>
    <mergeCell ref="A19:C19"/>
    <mergeCell ref="A8:C8"/>
    <mergeCell ref="A10:C10"/>
    <mergeCell ref="A11:C11"/>
    <mergeCell ref="A12:C12"/>
    <mergeCell ref="A13:C13"/>
  </mergeCells>
  <pageMargins left="0.75" right="0.75" top="1" bottom="1" header="0.5" footer="0.5"/>
  <pageSetup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0" tint="-0.499984740745262"/>
    <pageSetUpPr fitToPage="1"/>
  </sheetPr>
  <dimension ref="A1:P32"/>
  <sheetViews>
    <sheetView showGridLines="0" workbookViewId="0">
      <selection sqref="A1:J2"/>
    </sheetView>
  </sheetViews>
  <sheetFormatPr defaultColWidth="9.140625" defaultRowHeight="12.75"/>
  <cols>
    <col min="1" max="1" width="4.5703125" style="350" customWidth="1"/>
    <col min="2" max="2" width="2.5703125" style="350" customWidth="1"/>
    <col min="3" max="3" width="2" style="350" customWidth="1"/>
    <col min="4" max="6" width="10.7109375" style="350" customWidth="1"/>
    <col min="7" max="7" width="11.5703125" style="350" customWidth="1"/>
    <col min="8" max="8" width="11" style="350" customWidth="1"/>
    <col min="9" max="9" width="9.140625" style="350"/>
    <col min="10" max="10" width="12.140625" style="350" customWidth="1"/>
    <col min="11" max="16384" width="9.140625" style="350"/>
  </cols>
  <sheetData>
    <row r="1" spans="1:16" ht="12.75" customHeight="1">
      <c r="A1" s="2458" t="s">
        <v>1268</v>
      </c>
      <c r="B1" s="2458"/>
      <c r="C1" s="2458"/>
      <c r="D1" s="2458"/>
      <c r="E1" s="2458"/>
      <c r="F1" s="2458"/>
      <c r="G1" s="2458"/>
      <c r="H1" s="2458"/>
      <c r="I1" s="2458"/>
      <c r="J1" s="2458"/>
    </row>
    <row r="2" spans="1:16">
      <c r="A2" s="2413"/>
      <c r="B2" s="2413"/>
      <c r="C2" s="2413"/>
      <c r="D2" s="2413"/>
      <c r="E2" s="2413"/>
      <c r="F2" s="2413"/>
      <c r="G2" s="2413"/>
      <c r="H2" s="2413"/>
      <c r="I2" s="2413"/>
      <c r="J2" s="2413"/>
    </row>
    <row r="3" spans="1:16" ht="25.5" customHeight="1">
      <c r="A3" s="2821" t="s">
        <v>32</v>
      </c>
      <c r="B3" s="2819"/>
      <c r="C3" s="2465"/>
      <c r="D3" s="2392" t="s">
        <v>777</v>
      </c>
      <c r="E3" s="2820"/>
      <c r="F3" s="2749"/>
      <c r="G3" s="2392" t="s">
        <v>779</v>
      </c>
      <c r="H3" s="2820"/>
      <c r="I3" s="2749"/>
      <c r="J3" s="2822" t="s">
        <v>781</v>
      </c>
      <c r="L3" s="2437"/>
      <c r="M3" s="2437"/>
      <c r="N3" s="2437"/>
      <c r="O3" s="2437"/>
      <c r="P3" s="2437"/>
    </row>
    <row r="4" spans="1:16" ht="48">
      <c r="A4" s="2820"/>
      <c r="B4" s="2820"/>
      <c r="C4" s="2749"/>
      <c r="D4" s="601" t="s">
        <v>520</v>
      </c>
      <c r="E4" s="601" t="s">
        <v>778</v>
      </c>
      <c r="F4" s="601" t="s">
        <v>1265</v>
      </c>
      <c r="G4" s="601" t="s">
        <v>520</v>
      </c>
      <c r="H4" s="601" t="s">
        <v>1266</v>
      </c>
      <c r="I4" s="601" t="s">
        <v>780</v>
      </c>
      <c r="J4" s="2823"/>
    </row>
    <row r="5" spans="1:16" ht="17.100000000000001" customHeight="1">
      <c r="A5" s="2302">
        <v>2005</v>
      </c>
      <c r="B5" s="2303"/>
      <c r="C5" s="2303"/>
      <c r="D5" s="763">
        <v>27491</v>
      </c>
      <c r="E5" s="465">
        <v>15421</v>
      </c>
      <c r="F5" s="764">
        <v>56.1</v>
      </c>
      <c r="G5" s="465">
        <v>13183</v>
      </c>
      <c r="H5" s="765">
        <v>2981</v>
      </c>
      <c r="I5" s="766">
        <v>0.22612455435029963</v>
      </c>
      <c r="J5" s="767">
        <v>0.10843548797788367</v>
      </c>
    </row>
    <row r="6" spans="1:16" ht="17.100000000000001" customHeight="1">
      <c r="A6" s="2270">
        <v>2006</v>
      </c>
      <c r="B6" s="2292"/>
      <c r="C6" s="2292"/>
      <c r="D6" s="768">
        <v>27348</v>
      </c>
      <c r="E6" s="35">
        <v>16212</v>
      </c>
      <c r="F6" s="769">
        <v>59.3</v>
      </c>
      <c r="G6" s="35">
        <v>14172</v>
      </c>
      <c r="H6" s="35">
        <v>3280</v>
      </c>
      <c r="I6" s="770">
        <v>0.23144228055320351</v>
      </c>
      <c r="J6" s="318">
        <v>0.11993564428843059</v>
      </c>
    </row>
    <row r="7" spans="1:16" ht="17.100000000000001" customHeight="1">
      <c r="A7" s="2271">
        <v>2007</v>
      </c>
      <c r="B7" s="2300"/>
      <c r="C7" s="2300"/>
      <c r="D7" s="771">
        <v>26570</v>
      </c>
      <c r="E7" s="465">
        <v>16703</v>
      </c>
      <c r="F7" s="772">
        <v>62.9</v>
      </c>
      <c r="G7" s="465">
        <v>14749</v>
      </c>
      <c r="H7" s="765">
        <v>3376</v>
      </c>
      <c r="I7" s="773">
        <v>0.22889687436436368</v>
      </c>
      <c r="J7" s="767">
        <v>0.12706059465562664</v>
      </c>
    </row>
    <row r="8" spans="1:16" ht="17.100000000000001" customHeight="1">
      <c r="A8" s="2270">
        <v>2008</v>
      </c>
      <c r="B8" s="2292"/>
      <c r="C8" s="2292"/>
      <c r="D8" s="768">
        <v>24254</v>
      </c>
      <c r="E8" s="35">
        <v>15696</v>
      </c>
      <c r="F8" s="769">
        <v>64.7</v>
      </c>
      <c r="G8" s="35">
        <v>14264</v>
      </c>
      <c r="H8" s="35">
        <v>3467</v>
      </c>
      <c r="I8" s="770">
        <v>0.24305945036455412</v>
      </c>
      <c r="J8" s="318">
        <v>0.14294549352684094</v>
      </c>
    </row>
    <row r="9" spans="1:16" ht="17.100000000000001" customHeight="1">
      <c r="A9" s="2271">
        <v>2009</v>
      </c>
      <c r="B9" s="2300"/>
      <c r="C9" s="2300"/>
      <c r="D9" s="771">
        <v>21835</v>
      </c>
      <c r="E9" s="465">
        <v>13424</v>
      </c>
      <c r="F9" s="772">
        <v>61.5</v>
      </c>
      <c r="G9" s="465">
        <v>12219</v>
      </c>
      <c r="H9" s="765">
        <v>3486</v>
      </c>
      <c r="I9" s="773">
        <v>0.28529339553154925</v>
      </c>
      <c r="J9" s="767">
        <v>0.15965193496679642</v>
      </c>
    </row>
    <row r="10" spans="1:16" ht="17.100000000000001" customHeight="1">
      <c r="A10" s="2270">
        <v>2010</v>
      </c>
      <c r="B10" s="2292"/>
      <c r="C10" s="2292"/>
      <c r="D10" s="768">
        <v>21072</v>
      </c>
      <c r="E10" s="35">
        <v>13813</v>
      </c>
      <c r="F10" s="769">
        <v>65.599999999999994</v>
      </c>
      <c r="G10" s="35">
        <v>12872</v>
      </c>
      <c r="H10" s="35">
        <v>3679</v>
      </c>
      <c r="I10" s="770">
        <v>0.28581417029210687</v>
      </c>
      <c r="J10" s="318">
        <v>0.1745918754745634</v>
      </c>
    </row>
    <row r="11" spans="1:16" ht="17.100000000000001" customHeight="1">
      <c r="A11" s="2271">
        <v>2011</v>
      </c>
      <c r="B11" s="2300"/>
      <c r="C11" s="2300"/>
      <c r="D11" s="771">
        <v>20815</v>
      </c>
      <c r="E11" s="465">
        <v>13274</v>
      </c>
      <c r="F11" s="772">
        <v>63.8</v>
      </c>
      <c r="G11" s="465">
        <v>12399</v>
      </c>
      <c r="H11" s="765">
        <v>3702</v>
      </c>
      <c r="I11" s="773">
        <v>0.29857246552141303</v>
      </c>
      <c r="J11" s="767">
        <v>0.1778525102089839</v>
      </c>
    </row>
    <row r="12" spans="1:16" ht="17.100000000000001" customHeight="1">
      <c r="A12" s="2270">
        <v>2012</v>
      </c>
      <c r="B12" s="2292"/>
      <c r="C12" s="2292"/>
      <c r="D12" s="768">
        <v>21490</v>
      </c>
      <c r="E12" s="35">
        <v>13846</v>
      </c>
      <c r="F12" s="769">
        <v>64.400000000000006</v>
      </c>
      <c r="G12" s="35">
        <v>12879</v>
      </c>
      <c r="H12" s="35">
        <v>3946</v>
      </c>
      <c r="I12" s="770">
        <v>0.30639024769003803</v>
      </c>
      <c r="J12" s="318">
        <v>0.18362028850628198</v>
      </c>
    </row>
    <row r="13" spans="1:16" ht="17.100000000000001" customHeight="1">
      <c r="A13" s="2271">
        <v>2013</v>
      </c>
      <c r="B13" s="2300"/>
      <c r="C13" s="2300"/>
      <c r="D13" s="771">
        <v>20944</v>
      </c>
      <c r="E13" s="465">
        <v>13342</v>
      </c>
      <c r="F13" s="772">
        <v>63.7</v>
      </c>
      <c r="G13" s="465">
        <v>12464</v>
      </c>
      <c r="H13" s="765">
        <v>4058</v>
      </c>
      <c r="I13" s="773">
        <v>0.32557766367137353</v>
      </c>
      <c r="J13" s="767">
        <v>0.19375477463712759</v>
      </c>
    </row>
    <row r="14" spans="1:16" ht="17.100000000000001" customHeight="1">
      <c r="A14" s="2756" t="s">
        <v>1269</v>
      </c>
      <c r="B14" s="2758"/>
      <c r="C14" s="2758"/>
      <c r="D14" s="774">
        <v>20765</v>
      </c>
      <c r="E14" s="775">
        <v>12842</v>
      </c>
      <c r="F14" s="776">
        <v>61.8</v>
      </c>
      <c r="G14" s="775">
        <v>11988</v>
      </c>
      <c r="H14" s="775">
        <v>4005</v>
      </c>
      <c r="I14" s="777">
        <v>0.33408408408408408</v>
      </c>
      <c r="J14" s="778">
        <v>0.19287262220081869</v>
      </c>
    </row>
    <row r="15" spans="1:16" ht="42.75" customHeight="1">
      <c r="A15" s="2310" t="s">
        <v>1054</v>
      </c>
      <c r="B15" s="2312"/>
      <c r="C15" s="2312"/>
      <c r="D15" s="2312"/>
      <c r="E15" s="2312"/>
      <c r="F15" s="2312"/>
      <c r="G15" s="2312"/>
      <c r="H15" s="2312"/>
      <c r="I15" s="2312"/>
      <c r="J15" s="2312"/>
    </row>
    <row r="16" spans="1:16">
      <c r="A16" s="2310" t="s">
        <v>1270</v>
      </c>
      <c r="B16" s="2312"/>
      <c r="C16" s="2312"/>
      <c r="D16" s="2312"/>
      <c r="E16" s="2312"/>
      <c r="F16" s="2312"/>
      <c r="G16" s="2312"/>
      <c r="H16" s="2312"/>
      <c r="I16" s="2312"/>
      <c r="J16" s="2312"/>
    </row>
    <row r="17" spans="1:10">
      <c r="A17" s="2310" t="s">
        <v>1267</v>
      </c>
      <c r="B17" s="2312"/>
      <c r="C17" s="2312"/>
      <c r="D17" s="2312"/>
      <c r="E17" s="2312"/>
      <c r="F17" s="2312"/>
      <c r="G17" s="2312"/>
      <c r="H17" s="2312"/>
      <c r="I17" s="2312"/>
      <c r="J17" s="2312"/>
    </row>
    <row r="18" spans="1:10" ht="33" customHeight="1">
      <c r="A18" s="2262" t="s">
        <v>505</v>
      </c>
      <c r="B18" s="2262"/>
      <c r="C18" s="2262" t="s">
        <v>1271</v>
      </c>
      <c r="D18" s="2262"/>
      <c r="E18" s="2262"/>
      <c r="F18" s="2262"/>
      <c r="G18" s="2262"/>
      <c r="H18" s="2262"/>
      <c r="I18" s="2262"/>
      <c r="J18" s="2262"/>
    </row>
    <row r="19" spans="1:10">
      <c r="C19" s="619"/>
      <c r="D19" s="619"/>
      <c r="E19" s="619"/>
      <c r="F19" s="619"/>
      <c r="G19" s="619"/>
      <c r="H19" s="619"/>
      <c r="I19" s="619"/>
      <c r="J19" s="619"/>
    </row>
    <row r="20" spans="1:10">
      <c r="C20" s="611"/>
      <c r="D20" s="611"/>
      <c r="E20" s="611"/>
      <c r="F20" s="611"/>
      <c r="G20" s="611"/>
      <c r="H20" s="611"/>
      <c r="I20" s="611"/>
      <c r="J20" s="611"/>
    </row>
    <row r="21" spans="1:10">
      <c r="C21" s="611"/>
      <c r="D21" s="611"/>
      <c r="E21" s="611"/>
      <c r="F21" s="611"/>
      <c r="G21" s="611"/>
      <c r="H21" s="611"/>
      <c r="I21" s="611"/>
      <c r="J21" s="611"/>
    </row>
    <row r="28" spans="1:10">
      <c r="H28" s="246"/>
      <c r="I28" s="246"/>
      <c r="J28" s="246"/>
    </row>
    <row r="29" spans="1:10">
      <c r="H29" s="246"/>
      <c r="I29" s="246"/>
      <c r="J29" s="246"/>
    </row>
    <row r="30" spans="1:10">
      <c r="H30" s="246"/>
      <c r="I30" s="246"/>
      <c r="J30" s="246"/>
    </row>
    <row r="31" spans="1:10">
      <c r="H31" s="246"/>
      <c r="I31" s="246"/>
      <c r="J31" s="246"/>
    </row>
    <row r="32" spans="1:10">
      <c r="H32" s="246"/>
      <c r="I32" s="246"/>
      <c r="J32" s="246"/>
    </row>
  </sheetData>
  <mergeCells count="21">
    <mergeCell ref="L3:P3"/>
    <mergeCell ref="A10:C10"/>
    <mergeCell ref="A1:J2"/>
    <mergeCell ref="A3:C4"/>
    <mergeCell ref="D3:F3"/>
    <mergeCell ref="G3:I3"/>
    <mergeCell ref="J3:J4"/>
    <mergeCell ref="A5:C5"/>
    <mergeCell ref="A6:C6"/>
    <mergeCell ref="A7:C7"/>
    <mergeCell ref="A8:C8"/>
    <mergeCell ref="A9:C9"/>
    <mergeCell ref="A17:J17"/>
    <mergeCell ref="A18:B18"/>
    <mergeCell ref="C18:J18"/>
    <mergeCell ref="A11:C11"/>
    <mergeCell ref="A12:C12"/>
    <mergeCell ref="A13:C13"/>
    <mergeCell ref="A14:C14"/>
    <mergeCell ref="A15:J15"/>
    <mergeCell ref="A16:J16"/>
  </mergeCells>
  <pageMargins left="0.75" right="0.75" top="1" bottom="1" header="0.5" footer="0.5"/>
  <pageSetup scale="89" orientation="landscape" horizontalDpi="1200" verticalDpi="1200"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1">
    <tabColor theme="6"/>
    <pageSetUpPr fitToPage="1"/>
  </sheetPr>
  <dimension ref="A1:R25"/>
  <sheetViews>
    <sheetView showGridLines="0" workbookViewId="0">
      <selection activeCell="N19" sqref="N19"/>
    </sheetView>
  </sheetViews>
  <sheetFormatPr defaultColWidth="9.140625" defaultRowHeight="12.75"/>
  <cols>
    <col min="1" max="1" width="4.5703125" style="214" customWidth="1"/>
    <col min="2" max="2" width="2.5703125" style="214" customWidth="1"/>
    <col min="3" max="3" width="2" style="214" customWidth="1"/>
    <col min="4" max="6" width="10.7109375" style="214" customWidth="1"/>
    <col min="7" max="7" width="11.5703125" style="214" customWidth="1"/>
    <col min="8" max="8" width="12.140625" style="214" customWidth="1"/>
    <col min="9" max="9" width="9.140625" style="214"/>
    <col min="10" max="10" width="22.42578125" style="214" customWidth="1"/>
    <col min="11" max="16384" width="9.140625" style="214"/>
  </cols>
  <sheetData>
    <row r="1" spans="1:18" ht="12.75" customHeight="1">
      <c r="A1" s="2503" t="s">
        <v>2128</v>
      </c>
      <c r="B1" s="2503"/>
      <c r="C1" s="2503"/>
      <c r="D1" s="2503"/>
      <c r="E1" s="2503"/>
      <c r="F1" s="2503"/>
      <c r="G1" s="2503"/>
      <c r="H1" s="2503"/>
    </row>
    <row r="2" spans="1:18">
      <c r="A2" s="2503"/>
      <c r="B2" s="2503"/>
      <c r="C2" s="2503"/>
      <c r="D2" s="2503"/>
      <c r="E2" s="2503"/>
      <c r="F2" s="2503"/>
      <c r="G2" s="2503"/>
      <c r="H2" s="2503"/>
    </row>
    <row r="3" spans="1:18" ht="39.75" customHeight="1">
      <c r="A3" s="2824" t="s">
        <v>32</v>
      </c>
      <c r="B3" s="2825"/>
      <c r="C3" s="2786"/>
      <c r="D3" s="2523" t="s">
        <v>797</v>
      </c>
      <c r="E3" s="2618"/>
      <c r="F3" s="2618"/>
      <c r="G3" s="2618"/>
      <c r="H3" s="2827" t="s">
        <v>796</v>
      </c>
      <c r="K3" s="2548"/>
      <c r="L3" s="2548"/>
      <c r="M3" s="2548"/>
      <c r="N3" s="2548"/>
      <c r="O3" s="2548"/>
    </row>
    <row r="4" spans="1:18" ht="48">
      <c r="A4" s="2826"/>
      <c r="B4" s="2826"/>
      <c r="C4" s="2787"/>
      <c r="D4" s="1633" t="s">
        <v>798</v>
      </c>
      <c r="E4" s="1633" t="s">
        <v>799</v>
      </c>
      <c r="F4" s="1633" t="s">
        <v>800</v>
      </c>
      <c r="G4" s="1633" t="s">
        <v>801</v>
      </c>
      <c r="H4" s="2828"/>
    </row>
    <row r="5" spans="1:18" ht="17.100000000000001" customHeight="1">
      <c r="A5" s="2323">
        <v>2001</v>
      </c>
      <c r="B5" s="2324"/>
      <c r="C5" s="2324"/>
      <c r="D5" s="1951">
        <v>15.5</v>
      </c>
      <c r="E5" s="1952">
        <v>9.4</v>
      </c>
      <c r="F5" s="1952">
        <v>14.6</v>
      </c>
      <c r="G5" s="1952">
        <v>3.1</v>
      </c>
      <c r="H5" s="1953">
        <v>1800</v>
      </c>
      <c r="J5" s="214" t="s">
        <v>2129</v>
      </c>
    </row>
    <row r="6" spans="1:18" ht="17.100000000000001" customHeight="1">
      <c r="A6" s="2829">
        <v>2002</v>
      </c>
      <c r="B6" s="2830"/>
      <c r="C6" s="2830"/>
      <c r="D6" s="1954">
        <v>16</v>
      </c>
      <c r="E6" s="1955">
        <v>10.4</v>
      </c>
      <c r="F6" s="1955">
        <v>12.1</v>
      </c>
      <c r="G6" s="1955">
        <v>3.2</v>
      </c>
      <c r="H6" s="1956">
        <v>1850</v>
      </c>
      <c r="J6" s="220">
        <v>41221</v>
      </c>
      <c r="L6" s="1957"/>
      <c r="M6" s="1957"/>
      <c r="N6" s="1957"/>
      <c r="O6" s="1957"/>
      <c r="P6" s="1957"/>
      <c r="Q6" s="1957"/>
    </row>
    <row r="7" spans="1:18" ht="17.100000000000001" customHeight="1">
      <c r="A7" s="2323">
        <v>2003</v>
      </c>
      <c r="B7" s="2324"/>
      <c r="C7" s="2324"/>
      <c r="D7" s="1951">
        <v>13.3</v>
      </c>
      <c r="E7" s="1952">
        <v>8.3000000000000007</v>
      </c>
      <c r="F7" s="1952">
        <v>11</v>
      </c>
      <c r="G7" s="1952">
        <v>2.2999999999999998</v>
      </c>
      <c r="H7" s="1953">
        <v>2100</v>
      </c>
      <c r="J7" s="220">
        <v>41604</v>
      </c>
      <c r="L7" s="1957"/>
      <c r="M7" s="1957"/>
      <c r="N7" s="1958"/>
      <c r="O7" s="1958"/>
      <c r="P7" s="1958"/>
      <c r="Q7" s="1958"/>
      <c r="R7" s="1959"/>
    </row>
    <row r="8" spans="1:18" ht="17.100000000000001" customHeight="1">
      <c r="A8" s="2829">
        <v>2004</v>
      </c>
      <c r="B8" s="2830"/>
      <c r="C8" s="2830"/>
      <c r="D8" s="1954">
        <v>13.2</v>
      </c>
      <c r="E8" s="1955">
        <v>8.9</v>
      </c>
      <c r="F8" s="1955">
        <v>12.7</v>
      </c>
      <c r="G8" s="1955">
        <v>3.3</v>
      </c>
      <c r="H8" s="1956">
        <v>2150</v>
      </c>
      <c r="J8" s="220">
        <v>41697</v>
      </c>
      <c r="L8" s="1957"/>
      <c r="M8" s="1957"/>
      <c r="N8" s="1958"/>
      <c r="O8" s="1958"/>
      <c r="P8" s="1958"/>
      <c r="Q8" s="1958"/>
      <c r="R8" s="1959"/>
    </row>
    <row r="9" spans="1:18" ht="17.100000000000001" customHeight="1">
      <c r="A9" s="2323">
        <v>2005</v>
      </c>
      <c r="B9" s="2324"/>
      <c r="C9" s="2324"/>
      <c r="D9" s="1951">
        <v>13.1</v>
      </c>
      <c r="E9" s="1952">
        <v>7.4</v>
      </c>
      <c r="F9" s="1952">
        <v>12.2</v>
      </c>
      <c r="G9" s="1952">
        <v>2.1</v>
      </c>
      <c r="H9" s="1953">
        <v>2150</v>
      </c>
      <c r="I9" s="220"/>
      <c r="J9" s="220">
        <v>41968</v>
      </c>
      <c r="L9" s="1957"/>
      <c r="M9" s="1957"/>
      <c r="N9" s="1958"/>
      <c r="O9" s="1958"/>
      <c r="P9" s="1958"/>
      <c r="Q9" s="1958"/>
      <c r="R9" s="1959"/>
    </row>
    <row r="10" spans="1:18" ht="17.100000000000001" customHeight="1">
      <c r="A10" s="2829">
        <v>2006</v>
      </c>
      <c r="B10" s="2830"/>
      <c r="C10" s="2830"/>
      <c r="D10" s="1954">
        <v>12.439999999999998</v>
      </c>
      <c r="E10" s="1955">
        <v>8.0100000000000051</v>
      </c>
      <c r="F10" s="1955">
        <v>10.61</v>
      </c>
      <c r="G10" s="1955">
        <v>2.2900000000000063</v>
      </c>
      <c r="H10" s="1956">
        <v>2150</v>
      </c>
      <c r="J10" s="220">
        <v>42493</v>
      </c>
      <c r="L10" s="1957"/>
      <c r="M10" s="1957"/>
      <c r="N10" s="1958"/>
      <c r="O10" s="1958"/>
      <c r="P10" s="1958"/>
      <c r="Q10" s="1958"/>
      <c r="R10" s="1959"/>
    </row>
    <row r="11" spans="1:18" ht="17.100000000000001" customHeight="1">
      <c r="A11" s="2323">
        <v>2007</v>
      </c>
      <c r="B11" s="2324"/>
      <c r="C11" s="2324"/>
      <c r="D11" s="1951">
        <v>13.2</v>
      </c>
      <c r="E11" s="1952">
        <v>8.1999999999999993</v>
      </c>
      <c r="F11" s="1952">
        <v>11.8</v>
      </c>
      <c r="G11" s="1952">
        <v>3.2</v>
      </c>
      <c r="H11" s="1953">
        <v>2145</v>
      </c>
      <c r="I11" s="220"/>
      <c r="J11" s="220">
        <v>42643</v>
      </c>
      <c r="L11" s="1957"/>
      <c r="M11" s="1957"/>
      <c r="N11" s="1958"/>
      <c r="O11" s="1958"/>
      <c r="P11" s="1958"/>
      <c r="Q11" s="1958"/>
      <c r="R11" s="1959"/>
    </row>
    <row r="12" spans="1:18" ht="17.100000000000001" customHeight="1">
      <c r="A12" s="2829">
        <v>2008</v>
      </c>
      <c r="B12" s="2830"/>
      <c r="C12" s="2830"/>
      <c r="D12" s="1954">
        <v>10.7</v>
      </c>
      <c r="E12" s="1955">
        <v>6.3</v>
      </c>
      <c r="F12" s="1955">
        <v>10.4</v>
      </c>
      <c r="G12" s="1955">
        <v>2.2999999999999998</v>
      </c>
      <c r="H12" s="1956">
        <v>2010</v>
      </c>
      <c r="J12" s="220">
        <v>43073</v>
      </c>
      <c r="L12" s="1957"/>
      <c r="M12" s="1957"/>
      <c r="N12" s="1958"/>
      <c r="O12" s="1958"/>
      <c r="P12" s="1958"/>
      <c r="Q12" s="1958"/>
      <c r="R12" s="1959"/>
    </row>
    <row r="13" spans="1:18" ht="17.100000000000001" customHeight="1">
      <c r="A13" s="2323">
        <v>2009</v>
      </c>
      <c r="B13" s="2324"/>
      <c r="C13" s="2324"/>
      <c r="D13" s="1951">
        <v>9.4</v>
      </c>
      <c r="E13" s="1952">
        <v>5.9</v>
      </c>
      <c r="F13" s="1952">
        <v>10.8</v>
      </c>
      <c r="G13" s="1952">
        <v>1.9</v>
      </c>
      <c r="H13" s="1953">
        <v>1950</v>
      </c>
      <c r="J13" s="220">
        <v>43838</v>
      </c>
      <c r="L13" s="1957"/>
      <c r="M13" s="1957"/>
      <c r="N13" s="1958"/>
      <c r="O13" s="1958"/>
      <c r="P13" s="1958"/>
      <c r="Q13" s="1958"/>
      <c r="R13" s="1960"/>
    </row>
    <row r="14" spans="1:18" ht="17.100000000000001" customHeight="1">
      <c r="A14" s="2829">
        <v>2010</v>
      </c>
      <c r="B14" s="2830"/>
      <c r="C14" s="2830"/>
      <c r="D14" s="1954">
        <v>9.1999999999999993</v>
      </c>
      <c r="E14" s="1955">
        <v>5.9</v>
      </c>
      <c r="F14" s="1955">
        <v>11.9</v>
      </c>
      <c r="G14" s="1955">
        <v>3</v>
      </c>
      <c r="H14" s="1956">
        <v>2070</v>
      </c>
      <c r="L14" s="1957"/>
      <c r="M14" s="1957"/>
      <c r="N14" s="1958"/>
      <c r="O14" s="1958"/>
      <c r="P14" s="1958"/>
      <c r="Q14" s="1958"/>
      <c r="R14" s="1960"/>
    </row>
    <row r="15" spans="1:18" ht="17.100000000000001" customHeight="1">
      <c r="A15" s="2323">
        <v>2011</v>
      </c>
      <c r="B15" s="2324"/>
      <c r="C15" s="2324"/>
      <c r="D15" s="1951">
        <v>8.730000000000004</v>
      </c>
      <c r="E15" s="1952">
        <v>6.25</v>
      </c>
      <c r="F15" s="1952">
        <v>12.39</v>
      </c>
      <c r="G15" s="1952">
        <v>2.3700000000000045</v>
      </c>
      <c r="H15" s="1953">
        <v>2130</v>
      </c>
      <c r="L15" s="1957"/>
      <c r="M15" s="1957"/>
      <c r="N15" s="1958"/>
      <c r="O15" s="1958"/>
      <c r="P15" s="1958"/>
      <c r="Q15" s="1958"/>
      <c r="R15" s="1960"/>
    </row>
    <row r="16" spans="1:18" ht="15">
      <c r="A16" s="2829">
        <v>2012</v>
      </c>
      <c r="B16" s="2830"/>
      <c r="C16" s="2830"/>
      <c r="D16" s="1954">
        <v>8.6795600000000004</v>
      </c>
      <c r="E16" s="1955">
        <v>5.3485300000000002</v>
      </c>
      <c r="F16" s="1955">
        <v>10.976809999999999</v>
      </c>
      <c r="G16" s="1955">
        <v>1.89811</v>
      </c>
      <c r="H16" s="1956">
        <v>2060</v>
      </c>
      <c r="L16" s="1957"/>
      <c r="M16" s="1801"/>
      <c r="N16" s="1958"/>
      <c r="O16" s="1958"/>
      <c r="P16" s="1958"/>
      <c r="Q16" s="1958"/>
      <c r="R16" s="1960"/>
    </row>
    <row r="17" spans="1:18" ht="15">
      <c r="A17" s="2323">
        <v>2013</v>
      </c>
      <c r="B17" s="2324"/>
      <c r="C17" s="2324"/>
      <c r="D17" s="1951">
        <v>8.4289000000000005</v>
      </c>
      <c r="E17" s="1952">
        <v>4.7591999999999999</v>
      </c>
      <c r="F17" s="1952">
        <v>11.7315</v>
      </c>
      <c r="G17" s="1952">
        <v>1.8376999999999999</v>
      </c>
      <c r="H17" s="1953">
        <v>1900</v>
      </c>
      <c r="L17" s="1957"/>
      <c r="M17" s="1957"/>
      <c r="N17" s="1958"/>
      <c r="O17" s="1958"/>
      <c r="P17" s="1958"/>
      <c r="Q17" s="1958"/>
      <c r="R17" s="1960"/>
    </row>
    <row r="18" spans="1:18" ht="15">
      <c r="A18" s="2829">
        <v>2014</v>
      </c>
      <c r="B18" s="2830"/>
      <c r="C18" s="2830"/>
      <c r="D18" s="1954">
        <v>6.730000000000004</v>
      </c>
      <c r="E18" s="1955">
        <v>3.519999999999996</v>
      </c>
      <c r="F18" s="1955">
        <v>11.290000000000006</v>
      </c>
      <c r="G18" s="1955">
        <v>2.1099999999999994</v>
      </c>
      <c r="H18" s="1956">
        <v>1880</v>
      </c>
      <c r="L18" s="1957"/>
      <c r="M18" s="1801"/>
      <c r="N18" s="1958"/>
      <c r="O18" s="1958"/>
      <c r="P18" s="1958"/>
      <c r="Q18" s="1958"/>
      <c r="R18" s="1960"/>
    </row>
    <row r="19" spans="1:18" ht="15">
      <c r="A19" s="2323">
        <v>2015</v>
      </c>
      <c r="B19" s="2324"/>
      <c r="C19" s="2324"/>
      <c r="D19" s="1951">
        <v>7.5</v>
      </c>
      <c r="E19" s="1952">
        <v>4.4000000000000004</v>
      </c>
      <c r="F19" s="1952">
        <v>11.7</v>
      </c>
      <c r="G19" s="1952">
        <v>2.2999999999999998</v>
      </c>
      <c r="H19" s="1953">
        <v>2000</v>
      </c>
      <c r="L19" s="1957"/>
      <c r="M19" s="1801"/>
      <c r="N19" s="1958"/>
      <c r="O19" s="1958"/>
      <c r="P19" s="1958"/>
      <c r="Q19" s="1958"/>
      <c r="R19" s="1960"/>
    </row>
    <row r="20" spans="1:18" ht="15">
      <c r="A20" s="2829">
        <v>2016</v>
      </c>
      <c r="B20" s="2830"/>
      <c r="C20" s="2830"/>
      <c r="D20" s="1954">
        <v>5.8</v>
      </c>
      <c r="E20" s="1955">
        <v>3.2</v>
      </c>
      <c r="F20" s="1955">
        <v>10.3</v>
      </c>
      <c r="G20" s="1955">
        <v>1.5</v>
      </c>
      <c r="H20" s="1956">
        <v>1770</v>
      </c>
      <c r="L20" s="1957"/>
      <c r="M20" s="1801"/>
      <c r="N20" s="1958"/>
      <c r="O20" s="1958"/>
      <c r="P20" s="1958"/>
      <c r="Q20" s="1958"/>
      <c r="R20" s="1960"/>
    </row>
    <row r="21" spans="1:18" ht="15">
      <c r="A21" s="2323">
        <v>2017</v>
      </c>
      <c r="B21" s="2324"/>
      <c r="C21" s="2324"/>
      <c r="D21" s="1951">
        <v>5.3</v>
      </c>
      <c r="E21" s="1952">
        <v>2.5</v>
      </c>
      <c r="F21" s="1952">
        <v>10.4</v>
      </c>
      <c r="G21" s="1952">
        <v>1.2</v>
      </c>
      <c r="H21" s="1953">
        <v>2000</v>
      </c>
      <c r="L21" s="1957"/>
      <c r="M21" s="1801"/>
      <c r="N21" s="1958"/>
      <c r="O21" s="1958"/>
      <c r="P21" s="1958"/>
      <c r="Q21" s="1958"/>
      <c r="R21" s="1960"/>
    </row>
    <row r="22" spans="1:18" ht="15">
      <c r="A22" s="2325">
        <v>2018</v>
      </c>
      <c r="B22" s="2326"/>
      <c r="C22" s="2326"/>
      <c r="D22" s="1961">
        <v>4.3</v>
      </c>
      <c r="E22" s="1962">
        <v>3.1</v>
      </c>
      <c r="F22" s="1962">
        <v>11.1</v>
      </c>
      <c r="G22" s="1962">
        <v>1.5</v>
      </c>
      <c r="H22" s="1963">
        <v>1950</v>
      </c>
      <c r="L22" s="1957"/>
      <c r="M22" s="1801"/>
      <c r="N22" s="1958"/>
      <c r="O22" s="1958"/>
      <c r="P22" s="1958"/>
      <c r="Q22" s="1958"/>
      <c r="R22" s="1960"/>
    </row>
    <row r="23" spans="1:18" ht="15">
      <c r="A23" s="2340">
        <v>2019</v>
      </c>
      <c r="B23" s="2341"/>
      <c r="C23" s="2341"/>
      <c r="D23" s="1964">
        <v>6.1</v>
      </c>
      <c r="E23" s="1965">
        <v>3.7</v>
      </c>
      <c r="F23" s="1965">
        <v>11</v>
      </c>
      <c r="G23" s="1965">
        <v>2.2000000000000002</v>
      </c>
      <c r="H23" s="1966">
        <v>1910</v>
      </c>
      <c r="L23" s="1957"/>
      <c r="M23" s="1801"/>
      <c r="N23" s="1958"/>
      <c r="O23" s="1958"/>
      <c r="P23" s="1958"/>
      <c r="Q23" s="1958"/>
      <c r="R23" s="1960"/>
    </row>
    <row r="24" spans="1:18" ht="28.5" customHeight="1">
      <c r="A24" s="2539" t="s">
        <v>505</v>
      </c>
      <c r="B24" s="2539"/>
      <c r="C24" s="2539" t="s">
        <v>2130</v>
      </c>
      <c r="D24" s="2539"/>
      <c r="E24" s="2539"/>
      <c r="F24" s="2539"/>
      <c r="G24" s="2539"/>
      <c r="H24" s="2539"/>
      <c r="L24" s="1957"/>
      <c r="M24" s="1801"/>
      <c r="N24" s="1958"/>
      <c r="O24" s="1958"/>
      <c r="P24" s="1958"/>
      <c r="Q24" s="1958"/>
      <c r="R24" s="1960"/>
    </row>
    <row r="25" spans="1:18">
      <c r="C25" s="1638"/>
      <c r="D25" s="1638"/>
      <c r="E25" s="1638"/>
      <c r="F25" s="1638"/>
      <c r="G25" s="1638"/>
      <c r="H25" s="1638"/>
    </row>
  </sheetData>
  <mergeCells count="26">
    <mergeCell ref="A5:C5"/>
    <mergeCell ref="A24:B24"/>
    <mergeCell ref="C24:H24"/>
    <mergeCell ref="A18:C18"/>
    <mergeCell ref="A19:C19"/>
    <mergeCell ref="A20:C20"/>
    <mergeCell ref="A21:C21"/>
    <mergeCell ref="A22:C22"/>
    <mergeCell ref="A23:C23"/>
    <mergeCell ref="A17:C17"/>
    <mergeCell ref="A6:C6"/>
    <mergeCell ref="A7:C7"/>
    <mergeCell ref="A8:C8"/>
    <mergeCell ref="A9:C9"/>
    <mergeCell ref="A10:C10"/>
    <mergeCell ref="A11:C11"/>
    <mergeCell ref="A12:C12"/>
    <mergeCell ref="A13:C13"/>
    <mergeCell ref="A14:C14"/>
    <mergeCell ref="A15:C15"/>
    <mergeCell ref="A16:C16"/>
    <mergeCell ref="A1:H2"/>
    <mergeCell ref="A3:C4"/>
    <mergeCell ref="D3:G3"/>
    <mergeCell ref="H3:H4"/>
    <mergeCell ref="K3:O3"/>
  </mergeCells>
  <pageMargins left="0.75" right="0.75" top="1" bottom="1" header="0.5" footer="0.5"/>
  <pageSetup scale="89" orientation="landscape" horizontalDpi="1200" verticalDpi="1200"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pageSetUpPr fitToPage="1"/>
  </sheetPr>
  <dimension ref="A1:W57"/>
  <sheetViews>
    <sheetView showGridLines="0" workbookViewId="0">
      <selection sqref="A1:P2"/>
    </sheetView>
  </sheetViews>
  <sheetFormatPr defaultColWidth="9.140625" defaultRowHeight="12.75"/>
  <cols>
    <col min="1" max="1" width="4.5703125" style="350" customWidth="1"/>
    <col min="2" max="2" width="2.5703125" style="350" customWidth="1"/>
    <col min="3" max="3" width="2" style="350" customWidth="1"/>
    <col min="4" max="4" width="8.28515625" style="350" customWidth="1"/>
    <col min="5" max="8" width="7.7109375" style="350" customWidth="1"/>
    <col min="9" max="9" width="9.140625" style="350"/>
    <col min="10" max="11" width="7.7109375" style="350" customWidth="1"/>
    <col min="12" max="13" width="9.140625" style="350"/>
    <col min="14" max="15" width="6.7109375" style="350" customWidth="1"/>
    <col min="16" max="17" width="9.140625" style="350"/>
    <col min="18" max="18" width="18.28515625" style="350" customWidth="1"/>
    <col min="19" max="16384" width="9.140625" style="350"/>
  </cols>
  <sheetData>
    <row r="1" spans="1:23" ht="12.75" customHeight="1">
      <c r="A1" s="2458" t="s">
        <v>1659</v>
      </c>
      <c r="B1" s="2458"/>
      <c r="C1" s="2458"/>
      <c r="D1" s="2458"/>
      <c r="E1" s="2458"/>
      <c r="F1" s="2458"/>
      <c r="G1" s="2458"/>
      <c r="H1" s="2458"/>
      <c r="I1" s="2458"/>
      <c r="J1" s="2458"/>
      <c r="K1" s="2458"/>
      <c r="L1" s="2458"/>
      <c r="M1" s="2458"/>
      <c r="N1" s="2458"/>
      <c r="O1" s="2458"/>
      <c r="P1" s="2458"/>
    </row>
    <row r="2" spans="1:23">
      <c r="A2" s="2413"/>
      <c r="B2" s="2413"/>
      <c r="C2" s="2413"/>
      <c r="D2" s="2413"/>
      <c r="E2" s="2413"/>
      <c r="F2" s="2413"/>
      <c r="G2" s="2413"/>
      <c r="H2" s="2413"/>
      <c r="I2" s="2413"/>
      <c r="J2" s="2413"/>
      <c r="K2" s="2413"/>
      <c r="L2" s="2413"/>
      <c r="M2" s="2413"/>
      <c r="N2" s="2413"/>
      <c r="O2" s="2413"/>
      <c r="P2" s="2413"/>
    </row>
    <row r="3" spans="1:23" ht="12.75" customHeight="1">
      <c r="A3" s="2834" t="s">
        <v>32</v>
      </c>
      <c r="B3" s="2834"/>
      <c r="C3" s="2835"/>
      <c r="D3" s="2422" t="s">
        <v>517</v>
      </c>
      <c r="E3" s="2474" t="s">
        <v>524</v>
      </c>
      <c r="F3" s="2748"/>
      <c r="G3" s="2474" t="s">
        <v>525</v>
      </c>
      <c r="H3" s="2748"/>
      <c r="I3" s="2419" t="s">
        <v>526</v>
      </c>
      <c r="J3" s="2640"/>
      <c r="K3" s="2640"/>
      <c r="L3" s="2640"/>
      <c r="M3" s="2640"/>
      <c r="N3" s="2640"/>
      <c r="O3" s="2640"/>
      <c r="P3" s="2450"/>
    </row>
    <row r="4" spans="1:23" ht="25.5" customHeight="1">
      <c r="A4" s="2836"/>
      <c r="B4" s="2836"/>
      <c r="C4" s="2837"/>
      <c r="D4" s="2845"/>
      <c r="E4" s="2392"/>
      <c r="F4" s="2833"/>
      <c r="G4" s="2392"/>
      <c r="H4" s="2833"/>
      <c r="I4" s="2419" t="s">
        <v>527</v>
      </c>
      <c r="J4" s="2640"/>
      <c r="K4" s="2640"/>
      <c r="L4" s="2640"/>
      <c r="M4" s="2640"/>
      <c r="N4" s="2640"/>
      <c r="O4" s="2450"/>
      <c r="P4" s="2422" t="s">
        <v>540</v>
      </c>
      <c r="R4" s="1"/>
      <c r="S4" s="2437"/>
      <c r="T4" s="2437"/>
      <c r="U4" s="2437"/>
      <c r="V4" s="2437"/>
      <c r="W4" s="2437"/>
    </row>
    <row r="5" spans="1:23" ht="34.5" customHeight="1">
      <c r="A5" s="2838"/>
      <c r="B5" s="2838"/>
      <c r="C5" s="2839"/>
      <c r="D5" s="2779"/>
      <c r="E5" s="601" t="s">
        <v>498</v>
      </c>
      <c r="F5" s="601" t="s">
        <v>530</v>
      </c>
      <c r="G5" s="601" t="s">
        <v>55</v>
      </c>
      <c r="H5" s="601" t="s">
        <v>56</v>
      </c>
      <c r="I5" s="601" t="s">
        <v>531</v>
      </c>
      <c r="J5" s="601" t="s">
        <v>532</v>
      </c>
      <c r="K5" s="601" t="s">
        <v>533</v>
      </c>
      <c r="L5" s="601" t="s">
        <v>534</v>
      </c>
      <c r="M5" s="601" t="s">
        <v>535</v>
      </c>
      <c r="N5" s="601" t="s">
        <v>536</v>
      </c>
      <c r="O5" s="601" t="s">
        <v>537</v>
      </c>
      <c r="P5" s="2779"/>
      <c r="R5" s="1"/>
    </row>
    <row r="6" spans="1:23" ht="12.75" customHeight="1">
      <c r="A6" s="2840" t="s">
        <v>538</v>
      </c>
      <c r="B6" s="2840"/>
      <c r="C6" s="2840"/>
      <c r="D6" s="2840"/>
      <c r="E6" s="2840"/>
      <c r="F6" s="2840"/>
      <c r="G6" s="2840"/>
      <c r="H6" s="2840"/>
      <c r="I6" s="2840"/>
      <c r="J6" s="2840"/>
      <c r="K6" s="2840"/>
      <c r="L6" s="2840"/>
      <c r="M6" s="2840"/>
      <c r="N6" s="2840"/>
      <c r="O6" s="2840"/>
      <c r="P6" s="2840"/>
      <c r="R6" s="1"/>
    </row>
    <row r="7" spans="1:23" ht="12.95" customHeight="1">
      <c r="A7" s="2271">
        <v>2002</v>
      </c>
      <c r="B7" s="2300"/>
      <c r="C7" s="2446"/>
      <c r="D7" s="788">
        <v>10836</v>
      </c>
      <c r="E7" s="465">
        <v>5370</v>
      </c>
      <c r="F7" s="787">
        <v>5467</v>
      </c>
      <c r="G7" s="465">
        <v>7149</v>
      </c>
      <c r="H7" s="787">
        <v>3688</v>
      </c>
      <c r="I7" s="465">
        <v>9772</v>
      </c>
      <c r="J7" s="465">
        <v>8187</v>
      </c>
      <c r="K7" s="465">
        <v>1206</v>
      </c>
      <c r="L7" s="504">
        <v>92</v>
      </c>
      <c r="M7" s="504">
        <v>25</v>
      </c>
      <c r="N7" s="568">
        <v>116</v>
      </c>
      <c r="O7" s="568">
        <v>146</v>
      </c>
      <c r="P7" s="465">
        <v>1064</v>
      </c>
      <c r="R7" s="1"/>
    </row>
    <row r="8" spans="1:23" ht="12.95" customHeight="1">
      <c r="A8" s="2270">
        <v>2003</v>
      </c>
      <c r="B8" s="2292"/>
      <c r="C8" s="2447"/>
      <c r="D8" s="98">
        <v>10816</v>
      </c>
      <c r="E8" s="35">
        <v>5192</v>
      </c>
      <c r="F8" s="42">
        <v>5625</v>
      </c>
      <c r="G8" s="35">
        <v>7463</v>
      </c>
      <c r="H8" s="42">
        <v>3353</v>
      </c>
      <c r="I8" s="35">
        <v>9831</v>
      </c>
      <c r="J8" s="35">
        <v>8216</v>
      </c>
      <c r="K8" s="35">
        <v>1120</v>
      </c>
      <c r="L8" s="36">
        <v>80</v>
      </c>
      <c r="M8" s="36">
        <v>44</v>
      </c>
      <c r="N8" s="40">
        <v>195</v>
      </c>
      <c r="O8" s="40">
        <v>176</v>
      </c>
      <c r="P8" s="35">
        <v>985</v>
      </c>
      <c r="R8" s="1"/>
    </row>
    <row r="9" spans="1:23" ht="12.95" customHeight="1">
      <c r="A9" s="2271">
        <v>2004</v>
      </c>
      <c r="B9" s="2300"/>
      <c r="C9" s="2446"/>
      <c r="D9" s="788">
        <v>10486</v>
      </c>
      <c r="E9" s="465">
        <v>5036</v>
      </c>
      <c r="F9" s="787">
        <v>5451</v>
      </c>
      <c r="G9" s="465">
        <v>7156</v>
      </c>
      <c r="H9" s="787">
        <v>3331</v>
      </c>
      <c r="I9" s="465">
        <v>9476</v>
      </c>
      <c r="J9" s="465">
        <v>8001</v>
      </c>
      <c r="K9" s="465">
        <v>949</v>
      </c>
      <c r="L9" s="504">
        <v>80</v>
      </c>
      <c r="M9" s="504" t="s">
        <v>539</v>
      </c>
      <c r="N9" s="568">
        <v>164</v>
      </c>
      <c r="O9" s="568">
        <v>182</v>
      </c>
      <c r="P9" s="465">
        <v>1011</v>
      </c>
      <c r="R9" s="1"/>
    </row>
    <row r="10" spans="1:23" ht="12.95" customHeight="1">
      <c r="A10" s="2270">
        <v>2005</v>
      </c>
      <c r="B10" s="2292"/>
      <c r="C10" s="2447"/>
      <c r="D10" s="98">
        <v>10373</v>
      </c>
      <c r="E10" s="35">
        <v>5030</v>
      </c>
      <c r="F10" s="42">
        <v>5343</v>
      </c>
      <c r="G10" s="35">
        <v>6994</v>
      </c>
      <c r="H10" s="42">
        <v>3379</v>
      </c>
      <c r="I10" s="35">
        <v>9416</v>
      </c>
      <c r="J10" s="35">
        <v>7843</v>
      </c>
      <c r="K10" s="35">
        <v>1137</v>
      </c>
      <c r="L10" s="36">
        <v>108</v>
      </c>
      <c r="M10" s="36">
        <v>34</v>
      </c>
      <c r="N10" s="40">
        <v>121</v>
      </c>
      <c r="O10" s="40">
        <v>173</v>
      </c>
      <c r="P10" s="35">
        <v>958</v>
      </c>
      <c r="R10" s="1"/>
    </row>
    <row r="11" spans="1:23" ht="12.95" customHeight="1">
      <c r="A11" s="2271">
        <v>2006</v>
      </c>
      <c r="B11" s="2300"/>
      <c r="C11" s="2446"/>
      <c r="D11" s="788">
        <v>10141</v>
      </c>
      <c r="E11" s="465">
        <v>4917</v>
      </c>
      <c r="F11" s="787">
        <v>5224</v>
      </c>
      <c r="G11" s="465">
        <v>6931</v>
      </c>
      <c r="H11" s="787">
        <v>3210</v>
      </c>
      <c r="I11" s="465">
        <v>9015</v>
      </c>
      <c r="J11" s="465">
        <v>7452</v>
      </c>
      <c r="K11" s="465">
        <v>1155</v>
      </c>
      <c r="L11" s="504">
        <v>84</v>
      </c>
      <c r="M11" s="504">
        <v>34</v>
      </c>
      <c r="N11" s="568">
        <v>180</v>
      </c>
      <c r="O11" s="568">
        <v>109</v>
      </c>
      <c r="P11" s="465">
        <v>1126</v>
      </c>
      <c r="R11" s="1"/>
    </row>
    <row r="12" spans="1:23" ht="12.95" customHeight="1">
      <c r="A12" s="2270">
        <v>2007</v>
      </c>
      <c r="B12" s="2292"/>
      <c r="C12" s="2447"/>
      <c r="D12" s="98">
        <v>9845</v>
      </c>
      <c r="E12" s="35">
        <v>4676</v>
      </c>
      <c r="F12" s="42">
        <v>5168</v>
      </c>
      <c r="G12" s="35">
        <v>6851</v>
      </c>
      <c r="H12" s="42">
        <v>2994</v>
      </c>
      <c r="I12" s="35">
        <v>8901</v>
      </c>
      <c r="J12" s="35">
        <v>7302</v>
      </c>
      <c r="K12" s="35">
        <v>1228</v>
      </c>
      <c r="L12" s="36">
        <v>58</v>
      </c>
      <c r="M12" s="36">
        <v>22</v>
      </c>
      <c r="N12" s="40">
        <v>108</v>
      </c>
      <c r="O12" s="40">
        <v>182</v>
      </c>
      <c r="P12" s="35">
        <v>944</v>
      </c>
      <c r="R12" s="1"/>
    </row>
    <row r="13" spans="1:23" ht="12.95" customHeight="1">
      <c r="A13" s="2271">
        <v>2008</v>
      </c>
      <c r="B13" s="2300"/>
      <c r="C13" s="2446"/>
      <c r="D13" s="788">
        <v>9949</v>
      </c>
      <c r="E13" s="465">
        <v>4631</v>
      </c>
      <c r="F13" s="787">
        <v>5317</v>
      </c>
      <c r="G13" s="465">
        <v>6583</v>
      </c>
      <c r="H13" s="787">
        <v>3366</v>
      </c>
      <c r="I13" s="465">
        <v>8924</v>
      </c>
      <c r="J13" s="465">
        <v>7408</v>
      </c>
      <c r="K13" s="465">
        <v>1154</v>
      </c>
      <c r="L13" s="504">
        <v>39</v>
      </c>
      <c r="M13" s="504">
        <v>12</v>
      </c>
      <c r="N13" s="568">
        <v>114</v>
      </c>
      <c r="O13" s="568">
        <v>156</v>
      </c>
      <c r="P13" s="465">
        <v>1025</v>
      </c>
      <c r="R13" s="1"/>
    </row>
    <row r="14" spans="1:23" ht="12.95" customHeight="1">
      <c r="A14" s="2270">
        <v>2009</v>
      </c>
      <c r="B14" s="2292"/>
      <c r="C14" s="2447"/>
      <c r="D14" s="98">
        <v>10419</v>
      </c>
      <c r="E14" s="35">
        <v>4849</v>
      </c>
      <c r="F14" s="42">
        <v>5570</v>
      </c>
      <c r="G14" s="35">
        <v>6994</v>
      </c>
      <c r="H14" s="42">
        <v>3425</v>
      </c>
      <c r="I14" s="35">
        <v>9247</v>
      </c>
      <c r="J14" s="35">
        <v>7751</v>
      </c>
      <c r="K14" s="35">
        <v>1108</v>
      </c>
      <c r="L14" s="36">
        <v>78</v>
      </c>
      <c r="M14" s="36">
        <v>7</v>
      </c>
      <c r="N14" s="40">
        <v>156</v>
      </c>
      <c r="O14" s="40">
        <v>149</v>
      </c>
      <c r="P14" s="35">
        <v>1170</v>
      </c>
      <c r="R14" s="1"/>
    </row>
    <row r="15" spans="1:23" ht="12.95" customHeight="1">
      <c r="A15" s="2271">
        <v>2010</v>
      </c>
      <c r="B15" s="2300"/>
      <c r="C15" s="2446"/>
      <c r="D15" s="788">
        <v>10475</v>
      </c>
      <c r="E15" s="465">
        <v>4868</v>
      </c>
      <c r="F15" s="787">
        <v>5607</v>
      </c>
      <c r="G15" s="465">
        <v>7152</v>
      </c>
      <c r="H15" s="787">
        <v>3323</v>
      </c>
      <c r="I15" s="465">
        <v>9196</v>
      </c>
      <c r="J15" s="465">
        <v>7527</v>
      </c>
      <c r="K15" s="465">
        <v>1216</v>
      </c>
      <c r="L15" s="504">
        <v>84</v>
      </c>
      <c r="M15" s="504">
        <v>16</v>
      </c>
      <c r="N15" s="568">
        <v>200</v>
      </c>
      <c r="O15" s="568">
        <v>152</v>
      </c>
      <c r="P15" s="465">
        <v>1279</v>
      </c>
      <c r="R15" s="1"/>
    </row>
    <row r="16" spans="1:23" ht="12.95" customHeight="1">
      <c r="A16" s="2270">
        <v>2011</v>
      </c>
      <c r="B16" s="2292"/>
      <c r="C16" s="2447"/>
      <c r="D16" s="98">
        <v>9316</v>
      </c>
      <c r="E16" s="35">
        <v>4533</v>
      </c>
      <c r="F16" s="42">
        <v>4783</v>
      </c>
      <c r="G16" s="35">
        <v>6356</v>
      </c>
      <c r="H16" s="42">
        <v>2960</v>
      </c>
      <c r="I16" s="35">
        <v>8099</v>
      </c>
      <c r="J16" s="35">
        <v>6632</v>
      </c>
      <c r="K16" s="35">
        <v>1017</v>
      </c>
      <c r="L16" s="36">
        <v>68</v>
      </c>
      <c r="M16" s="36" t="s">
        <v>539</v>
      </c>
      <c r="N16" s="40">
        <v>124</v>
      </c>
      <c r="O16" s="40">
        <v>197</v>
      </c>
      <c r="P16" s="35">
        <v>1217</v>
      </c>
      <c r="R16" s="1"/>
    </row>
    <row r="17" spans="1:16" ht="12.95" customHeight="1">
      <c r="A17" s="2271">
        <v>2012</v>
      </c>
      <c r="B17" s="2300"/>
      <c r="C17" s="2446"/>
      <c r="D17" s="788">
        <v>10189</v>
      </c>
      <c r="E17" s="465">
        <v>4628</v>
      </c>
      <c r="F17" s="787">
        <v>5561</v>
      </c>
      <c r="G17" s="465">
        <v>6799</v>
      </c>
      <c r="H17" s="787">
        <v>3390</v>
      </c>
      <c r="I17" s="465">
        <v>8894</v>
      </c>
      <c r="J17" s="465">
        <v>7219</v>
      </c>
      <c r="K17" s="465">
        <v>1151</v>
      </c>
      <c r="L17" s="504">
        <v>107</v>
      </c>
      <c r="M17" s="504">
        <v>63</v>
      </c>
      <c r="N17" s="568">
        <v>152</v>
      </c>
      <c r="O17" s="568">
        <v>202</v>
      </c>
      <c r="P17" s="465">
        <v>1295</v>
      </c>
    </row>
    <row r="18" spans="1:16" ht="12.95" customHeight="1">
      <c r="A18" s="2270">
        <v>2013</v>
      </c>
      <c r="B18" s="2292"/>
      <c r="C18" s="2447"/>
      <c r="D18" s="98">
        <v>9865</v>
      </c>
      <c r="E18" s="35">
        <v>4112</v>
      </c>
      <c r="F18" s="42">
        <v>5753</v>
      </c>
      <c r="G18" s="35">
        <v>6713</v>
      </c>
      <c r="H18" s="42">
        <v>3152</v>
      </c>
      <c r="I18" s="35">
        <v>8590</v>
      </c>
      <c r="J18" s="35">
        <v>7091</v>
      </c>
      <c r="K18" s="35">
        <v>958</v>
      </c>
      <c r="L18" s="36">
        <v>45</v>
      </c>
      <c r="M18" s="36">
        <v>18</v>
      </c>
      <c r="N18" s="40">
        <v>143</v>
      </c>
      <c r="O18" s="40">
        <v>335</v>
      </c>
      <c r="P18" s="35">
        <v>1275</v>
      </c>
    </row>
    <row r="19" spans="1:16" ht="12.95" customHeight="1" thickBot="1">
      <c r="A19" s="2271">
        <v>2014</v>
      </c>
      <c r="B19" s="2300"/>
      <c r="C19" s="2446"/>
      <c r="D19" s="788">
        <v>10135</v>
      </c>
      <c r="E19" s="465">
        <v>4122</v>
      </c>
      <c r="F19" s="787">
        <v>6012</v>
      </c>
      <c r="G19" s="465">
        <v>6977</v>
      </c>
      <c r="H19" s="787">
        <v>3158</v>
      </c>
      <c r="I19" s="465">
        <v>8845</v>
      </c>
      <c r="J19" s="465">
        <v>6957</v>
      </c>
      <c r="K19" s="465">
        <v>1286</v>
      </c>
      <c r="L19" s="504">
        <v>59</v>
      </c>
      <c r="M19" s="504">
        <v>66</v>
      </c>
      <c r="N19" s="568">
        <v>223</v>
      </c>
      <c r="O19" s="568">
        <v>254</v>
      </c>
      <c r="P19" s="465">
        <v>1290</v>
      </c>
    </row>
    <row r="20" spans="1:16" ht="12.95" customHeight="1" thickTop="1">
      <c r="A20" s="2273">
        <v>2015</v>
      </c>
      <c r="B20" s="2831"/>
      <c r="C20" s="2832"/>
      <c r="D20" s="792">
        <v>9621</v>
      </c>
      <c r="E20" s="470">
        <v>3945</v>
      </c>
      <c r="F20" s="791">
        <v>5677</v>
      </c>
      <c r="G20" s="470">
        <v>6377</v>
      </c>
      <c r="H20" s="791">
        <v>3255</v>
      </c>
      <c r="I20" s="470">
        <v>8580</v>
      </c>
      <c r="J20" s="470">
        <v>7041</v>
      </c>
      <c r="K20" s="470">
        <v>951</v>
      </c>
      <c r="L20" s="790">
        <v>55</v>
      </c>
      <c r="M20" s="790">
        <v>26</v>
      </c>
      <c r="N20" s="789">
        <v>250</v>
      </c>
      <c r="O20" s="789">
        <v>256</v>
      </c>
      <c r="P20" s="470">
        <v>1042</v>
      </c>
    </row>
    <row r="21" spans="1:16" ht="12.95" customHeight="1">
      <c r="A21" s="2271">
        <v>2016</v>
      </c>
      <c r="B21" s="2300"/>
      <c r="C21" s="2446"/>
      <c r="D21" s="788">
        <v>11767</v>
      </c>
      <c r="E21" s="465">
        <v>4777</v>
      </c>
      <c r="F21" s="787">
        <v>6989</v>
      </c>
      <c r="G21" s="465">
        <v>7647</v>
      </c>
      <c r="H21" s="787">
        <v>4119</v>
      </c>
      <c r="I21" s="465">
        <v>10298</v>
      </c>
      <c r="J21" s="465">
        <v>8100</v>
      </c>
      <c r="K21" s="465">
        <v>1441</v>
      </c>
      <c r="L21" s="504">
        <v>74</v>
      </c>
      <c r="M21" s="504">
        <v>41</v>
      </c>
      <c r="N21" s="568">
        <v>253</v>
      </c>
      <c r="O21" s="568">
        <v>389</v>
      </c>
      <c r="P21" s="465">
        <v>1468</v>
      </c>
    </row>
    <row r="22" spans="1:16" ht="12.95" customHeight="1">
      <c r="A22" s="2270">
        <v>2017</v>
      </c>
      <c r="B22" s="2292"/>
      <c r="C22" s="2447"/>
      <c r="D22" s="98">
        <v>12794</v>
      </c>
      <c r="E22" s="35">
        <v>4992</v>
      </c>
      <c r="F22" s="42">
        <v>7803</v>
      </c>
      <c r="G22" s="35">
        <v>8428</v>
      </c>
      <c r="H22" s="42">
        <v>4366</v>
      </c>
      <c r="I22" s="35">
        <v>11064</v>
      </c>
      <c r="J22" s="35">
        <v>8780</v>
      </c>
      <c r="K22" s="35">
        <v>1546</v>
      </c>
      <c r="L22" s="36">
        <v>102</v>
      </c>
      <c r="M22" s="36">
        <v>25</v>
      </c>
      <c r="N22" s="40">
        <v>249</v>
      </c>
      <c r="O22" s="40">
        <v>362</v>
      </c>
      <c r="P22" s="35">
        <v>1731</v>
      </c>
    </row>
    <row r="23" spans="1:16" ht="12.95" customHeight="1">
      <c r="A23" s="2271">
        <v>2018</v>
      </c>
      <c r="B23" s="2300"/>
      <c r="C23" s="2446"/>
      <c r="D23" s="788">
        <v>12615</v>
      </c>
      <c r="E23" s="465">
        <v>4622</v>
      </c>
      <c r="F23" s="787">
        <v>7993</v>
      </c>
      <c r="G23" s="465">
        <v>8193</v>
      </c>
      <c r="H23" s="787">
        <v>4422</v>
      </c>
      <c r="I23" s="465">
        <v>10913</v>
      </c>
      <c r="J23" s="465">
        <v>8442</v>
      </c>
      <c r="K23" s="465">
        <v>1613</v>
      </c>
      <c r="L23" s="504">
        <v>81</v>
      </c>
      <c r="M23" s="504">
        <v>36</v>
      </c>
      <c r="N23" s="568">
        <v>345</v>
      </c>
      <c r="O23" s="568">
        <v>395</v>
      </c>
      <c r="P23" s="465">
        <v>1702</v>
      </c>
    </row>
    <row r="24" spans="1:16" ht="12.75" customHeight="1">
      <c r="A24" s="2840" t="s">
        <v>40</v>
      </c>
      <c r="B24" s="2840"/>
      <c r="C24" s="2840"/>
      <c r="D24" s="2840"/>
      <c r="E24" s="2840"/>
      <c r="F24" s="2840"/>
      <c r="G24" s="2840"/>
      <c r="H24" s="2840"/>
      <c r="I24" s="2840"/>
      <c r="J24" s="2840"/>
      <c r="K24" s="2840"/>
      <c r="L24" s="2840"/>
      <c r="M24" s="2840"/>
      <c r="N24" s="2840"/>
      <c r="O24" s="2840"/>
      <c r="P24" s="2840"/>
    </row>
    <row r="25" spans="1:16" ht="12.95" customHeight="1">
      <c r="A25" s="2271">
        <v>2002</v>
      </c>
      <c r="B25" s="2300"/>
      <c r="C25" s="2446"/>
      <c r="D25" s="782">
        <v>5</v>
      </c>
      <c r="E25" s="511">
        <v>13.8</v>
      </c>
      <c r="F25" s="648">
        <v>3</v>
      </c>
      <c r="G25" s="511">
        <v>6.8</v>
      </c>
      <c r="H25" s="648">
        <v>3.3</v>
      </c>
      <c r="I25" s="511">
        <v>5.0999999999999996</v>
      </c>
      <c r="J25" s="511">
        <v>5.3</v>
      </c>
      <c r="K25" s="511">
        <v>5</v>
      </c>
      <c r="L25" s="511">
        <v>6.8</v>
      </c>
      <c r="M25" s="511">
        <v>3.3</v>
      </c>
      <c r="N25" s="481">
        <v>1.4</v>
      </c>
      <c r="O25" s="481">
        <v>6.6</v>
      </c>
      <c r="P25" s="481">
        <v>4</v>
      </c>
    </row>
    <row r="26" spans="1:16" ht="12.95" customHeight="1">
      <c r="A26" s="2275">
        <v>2003</v>
      </c>
      <c r="B26" s="2296"/>
      <c r="C26" s="2442"/>
      <c r="D26" s="99">
        <v>4.9000000000000004</v>
      </c>
      <c r="E26" s="37">
        <v>13</v>
      </c>
      <c r="F26" s="50">
        <v>3.1</v>
      </c>
      <c r="G26" s="37">
        <v>7</v>
      </c>
      <c r="H26" s="50">
        <v>2.9</v>
      </c>
      <c r="I26" s="37">
        <v>5.0999999999999996</v>
      </c>
      <c r="J26" s="37">
        <v>5.3</v>
      </c>
      <c r="K26" s="37">
        <v>4.5</v>
      </c>
      <c r="L26" s="37">
        <v>7</v>
      </c>
      <c r="M26" s="37">
        <v>10</v>
      </c>
      <c r="N26" s="33">
        <v>2.1</v>
      </c>
      <c r="O26" s="33">
        <v>7.7</v>
      </c>
      <c r="P26" s="33">
        <v>3.6</v>
      </c>
    </row>
    <row r="27" spans="1:16" ht="12.95" customHeight="1">
      <c r="A27" s="2271">
        <v>2004</v>
      </c>
      <c r="B27" s="2300"/>
      <c r="C27" s="2446"/>
      <c r="D27" s="782">
        <v>4.7</v>
      </c>
      <c r="E27" s="511">
        <v>12.5</v>
      </c>
      <c r="F27" s="648">
        <v>3</v>
      </c>
      <c r="G27" s="511">
        <v>6.6</v>
      </c>
      <c r="H27" s="648">
        <v>2.9</v>
      </c>
      <c r="I27" s="511">
        <v>4.9000000000000004</v>
      </c>
      <c r="J27" s="511">
        <v>5.0999999999999996</v>
      </c>
      <c r="K27" s="511">
        <v>3.7</v>
      </c>
      <c r="L27" s="511">
        <v>6.8</v>
      </c>
      <c r="M27" s="511" t="s">
        <v>539</v>
      </c>
      <c r="N27" s="481">
        <v>1.8</v>
      </c>
      <c r="O27" s="481">
        <v>8.1</v>
      </c>
      <c r="P27" s="481">
        <v>3.6</v>
      </c>
    </row>
    <row r="28" spans="1:16" ht="12.95" customHeight="1">
      <c r="A28" s="2275">
        <v>2005</v>
      </c>
      <c r="B28" s="2296"/>
      <c r="C28" s="2442"/>
      <c r="D28" s="99">
        <v>4.5999999999999996</v>
      </c>
      <c r="E28" s="37">
        <v>12.3</v>
      </c>
      <c r="F28" s="50">
        <v>2.9</v>
      </c>
      <c r="G28" s="37">
        <v>6.4</v>
      </c>
      <c r="H28" s="50">
        <v>2.9</v>
      </c>
      <c r="I28" s="37">
        <v>4.8</v>
      </c>
      <c r="J28" s="37">
        <v>5</v>
      </c>
      <c r="K28" s="37">
        <v>4.4000000000000004</v>
      </c>
      <c r="L28" s="37">
        <v>9.4</v>
      </c>
      <c r="M28" s="37">
        <v>5.2</v>
      </c>
      <c r="N28" s="33">
        <v>1.3</v>
      </c>
      <c r="O28" s="33">
        <v>7.4</v>
      </c>
      <c r="P28" s="33">
        <v>3.3</v>
      </c>
    </row>
    <row r="29" spans="1:16" ht="12.95" customHeight="1">
      <c r="A29" s="2271">
        <v>2006</v>
      </c>
      <c r="B29" s="2300"/>
      <c r="C29" s="2446"/>
      <c r="D29" s="782">
        <v>4.4000000000000004</v>
      </c>
      <c r="E29" s="511">
        <v>11.9</v>
      </c>
      <c r="F29" s="648">
        <v>2.8</v>
      </c>
      <c r="G29" s="511">
        <v>6.3</v>
      </c>
      <c r="H29" s="648">
        <v>2.7</v>
      </c>
      <c r="I29" s="511">
        <v>4.5</v>
      </c>
      <c r="J29" s="511">
        <v>4.7</v>
      </c>
      <c r="K29" s="511">
        <v>4.4000000000000004</v>
      </c>
      <c r="L29" s="511">
        <v>7.4</v>
      </c>
      <c r="M29" s="511">
        <v>4</v>
      </c>
      <c r="N29" s="481">
        <v>1.9</v>
      </c>
      <c r="O29" s="481">
        <v>4.5999999999999996</v>
      </c>
      <c r="P29" s="481">
        <v>3.7</v>
      </c>
    </row>
    <row r="30" spans="1:16" ht="12.95" customHeight="1">
      <c r="A30" s="2275">
        <v>2007</v>
      </c>
      <c r="B30" s="2296"/>
      <c r="C30" s="2442"/>
      <c r="D30" s="99">
        <v>4.3</v>
      </c>
      <c r="E30" s="37">
        <v>11.3</v>
      </c>
      <c r="F30" s="50">
        <v>2.7</v>
      </c>
      <c r="G30" s="37">
        <v>6.1</v>
      </c>
      <c r="H30" s="50">
        <v>2.5</v>
      </c>
      <c r="I30" s="37">
        <v>4.4000000000000004</v>
      </c>
      <c r="J30" s="37">
        <v>4.5999999999999996</v>
      </c>
      <c r="K30" s="37">
        <v>4.5999999999999996</v>
      </c>
      <c r="L30" s="37">
        <v>5.0999999999999996</v>
      </c>
      <c r="M30" s="37">
        <v>3.3</v>
      </c>
      <c r="N30" s="33">
        <v>1.1000000000000001</v>
      </c>
      <c r="O30" s="33">
        <v>7.4</v>
      </c>
      <c r="P30" s="33">
        <v>3</v>
      </c>
    </row>
    <row r="31" spans="1:16" ht="12.95" customHeight="1">
      <c r="A31" s="2271">
        <v>2008</v>
      </c>
      <c r="B31" s="2300"/>
      <c r="C31" s="2446"/>
      <c r="D31" s="782">
        <v>4.3</v>
      </c>
      <c r="E31" s="511">
        <v>11.1</v>
      </c>
      <c r="F31" s="648">
        <v>2.8</v>
      </c>
      <c r="G31" s="511">
        <v>5.8</v>
      </c>
      <c r="H31" s="648">
        <v>2.8</v>
      </c>
      <c r="I31" s="511">
        <v>4.4000000000000004</v>
      </c>
      <c r="J31" s="511">
        <v>4.7</v>
      </c>
      <c r="K31" s="511">
        <v>4.2</v>
      </c>
      <c r="L31" s="511">
        <v>4</v>
      </c>
      <c r="M31" s="511">
        <v>1.4</v>
      </c>
      <c r="N31" s="481">
        <v>1.1000000000000001</v>
      </c>
      <c r="O31" s="481">
        <v>5.9</v>
      </c>
      <c r="P31" s="481">
        <v>3.2</v>
      </c>
    </row>
    <row r="32" spans="1:16" ht="12.95" customHeight="1">
      <c r="A32" s="2275">
        <v>2009</v>
      </c>
      <c r="B32" s="2296"/>
      <c r="C32" s="2442"/>
      <c r="D32" s="99">
        <v>4.4000000000000004</v>
      </c>
      <c r="E32" s="37">
        <v>11.5</v>
      </c>
      <c r="F32" s="50">
        <v>2.9</v>
      </c>
      <c r="G32" s="37">
        <v>6.1</v>
      </c>
      <c r="H32" s="50">
        <v>2.8</v>
      </c>
      <c r="I32" s="37">
        <v>4.5999999999999996</v>
      </c>
      <c r="J32" s="37">
        <v>4.8</v>
      </c>
      <c r="K32" s="37">
        <v>4</v>
      </c>
      <c r="L32" s="37">
        <v>6.9</v>
      </c>
      <c r="M32" s="37">
        <v>0.9</v>
      </c>
      <c r="N32" s="33">
        <v>1.5</v>
      </c>
      <c r="O32" s="33">
        <v>5.7</v>
      </c>
      <c r="P32" s="33">
        <v>3.6</v>
      </c>
    </row>
    <row r="33" spans="1:16" ht="12.95" customHeight="1">
      <c r="A33" s="2271">
        <v>2010</v>
      </c>
      <c r="B33" s="2300"/>
      <c r="C33" s="2446"/>
      <c r="D33" s="782">
        <v>4.4000000000000004</v>
      </c>
      <c r="E33" s="511">
        <v>11.5</v>
      </c>
      <c r="F33" s="648">
        <v>2.9</v>
      </c>
      <c r="G33" s="511">
        <v>6.2</v>
      </c>
      <c r="H33" s="648">
        <v>2.7</v>
      </c>
      <c r="I33" s="511">
        <v>4.5</v>
      </c>
      <c r="J33" s="511">
        <v>4.7</v>
      </c>
      <c r="K33" s="511">
        <v>4.3</v>
      </c>
      <c r="L33" s="511">
        <v>7.5</v>
      </c>
      <c r="M33" s="511">
        <v>2.4</v>
      </c>
      <c r="N33" s="481">
        <v>1.9</v>
      </c>
      <c r="O33" s="481">
        <v>5.4</v>
      </c>
      <c r="P33" s="481">
        <v>3.8</v>
      </c>
    </row>
    <row r="34" spans="1:16" ht="12.95" customHeight="1">
      <c r="A34" s="2275">
        <v>2011</v>
      </c>
      <c r="B34" s="2296"/>
      <c r="C34" s="2442"/>
      <c r="D34" s="99">
        <v>3.9</v>
      </c>
      <c r="E34" s="37">
        <v>10.6</v>
      </c>
      <c r="F34" s="50">
        <v>2.4</v>
      </c>
      <c r="G34" s="37">
        <v>5.5</v>
      </c>
      <c r="H34" s="50">
        <v>2.4</v>
      </c>
      <c r="I34" s="37">
        <v>3.9</v>
      </c>
      <c r="J34" s="37">
        <v>4.0999999999999996</v>
      </c>
      <c r="K34" s="37">
        <v>3.6</v>
      </c>
      <c r="L34" s="37">
        <v>5.0999999999999996</v>
      </c>
      <c r="M34" s="37" t="s">
        <v>539</v>
      </c>
      <c r="N34" s="33">
        <v>1.1000000000000001</v>
      </c>
      <c r="O34" s="33">
        <v>5.6</v>
      </c>
      <c r="P34" s="33">
        <v>3.4</v>
      </c>
    </row>
    <row r="35" spans="1:16" ht="12.95" customHeight="1">
      <c r="A35" s="2271">
        <v>2012</v>
      </c>
      <c r="B35" s="2300"/>
      <c r="C35" s="2446"/>
      <c r="D35" s="782">
        <v>4.2</v>
      </c>
      <c r="E35" s="511">
        <v>10.7</v>
      </c>
      <c r="F35" s="648">
        <v>2.8</v>
      </c>
      <c r="G35" s="511">
        <v>5.8</v>
      </c>
      <c r="H35" s="648">
        <v>2.7</v>
      </c>
      <c r="I35" s="511">
        <v>4.3</v>
      </c>
      <c r="J35" s="511">
        <v>4.5</v>
      </c>
      <c r="K35" s="511">
        <v>4.0999999999999996</v>
      </c>
      <c r="L35" s="511">
        <v>8</v>
      </c>
      <c r="M35" s="511">
        <v>6.2</v>
      </c>
      <c r="N35" s="481">
        <v>1.3</v>
      </c>
      <c r="O35" s="481">
        <v>5.5</v>
      </c>
      <c r="P35" s="481">
        <v>3.5</v>
      </c>
    </row>
    <row r="36" spans="1:16" ht="12.95" customHeight="1">
      <c r="A36" s="2275">
        <v>2013</v>
      </c>
      <c r="B36" s="2296"/>
      <c r="C36" s="2442"/>
      <c r="D36" s="99">
        <v>4</v>
      </c>
      <c r="E36" s="37">
        <v>9.5</v>
      </c>
      <c r="F36" s="50">
        <v>2.8</v>
      </c>
      <c r="G36" s="37">
        <v>5.7</v>
      </c>
      <c r="H36" s="50">
        <v>2.5</v>
      </c>
      <c r="I36" s="37">
        <v>4.0999999999999996</v>
      </c>
      <c r="J36" s="37">
        <v>4.4000000000000004</v>
      </c>
      <c r="K36" s="37">
        <v>3.3</v>
      </c>
      <c r="L36" s="37">
        <v>3.5</v>
      </c>
      <c r="M36" s="37">
        <v>2.2999999999999998</v>
      </c>
      <c r="N36" s="33">
        <v>1.1000000000000001</v>
      </c>
      <c r="O36" s="33">
        <v>8.9</v>
      </c>
      <c r="P36" s="33">
        <v>3.4</v>
      </c>
    </row>
    <row r="37" spans="1:16" ht="12.95" customHeight="1" thickBot="1">
      <c r="A37" s="2271">
        <v>2014</v>
      </c>
      <c r="B37" s="2300"/>
      <c r="C37" s="2446"/>
      <c r="D37" s="782">
        <v>4.0999999999999996</v>
      </c>
      <c r="E37" s="511">
        <v>9.5</v>
      </c>
      <c r="F37" s="648">
        <v>2.9</v>
      </c>
      <c r="G37" s="511">
        <v>5.8</v>
      </c>
      <c r="H37" s="648">
        <v>2.5</v>
      </c>
      <c r="I37" s="511">
        <v>4.2</v>
      </c>
      <c r="J37" s="511">
        <v>4.3</v>
      </c>
      <c r="K37" s="511">
        <v>4.4000000000000004</v>
      </c>
      <c r="L37" s="511">
        <v>4.5</v>
      </c>
      <c r="M37" s="511">
        <v>6.9</v>
      </c>
      <c r="N37" s="481">
        <v>1.7</v>
      </c>
      <c r="O37" s="481">
        <v>6.5</v>
      </c>
      <c r="P37" s="481">
        <v>3.3</v>
      </c>
    </row>
    <row r="38" spans="1:16" ht="12.95" customHeight="1" thickTop="1">
      <c r="A38" s="2285">
        <v>2015</v>
      </c>
      <c r="B38" s="2298"/>
      <c r="C38" s="2843"/>
      <c r="D38" s="786">
        <v>3.9</v>
      </c>
      <c r="E38" s="784">
        <v>9.3000000000000007</v>
      </c>
      <c r="F38" s="785">
        <v>2.8</v>
      </c>
      <c r="G38" s="784">
        <v>5.3</v>
      </c>
      <c r="H38" s="785">
        <v>2.5</v>
      </c>
      <c r="I38" s="784">
        <v>4.0999999999999996</v>
      </c>
      <c r="J38" s="784">
        <v>4.4000000000000004</v>
      </c>
      <c r="K38" s="784">
        <v>3.2</v>
      </c>
      <c r="L38" s="784">
        <v>4.2</v>
      </c>
      <c r="M38" s="784">
        <v>4.3</v>
      </c>
      <c r="N38" s="783">
        <v>1.8</v>
      </c>
      <c r="O38" s="783">
        <v>6.3</v>
      </c>
      <c r="P38" s="783">
        <v>2.7</v>
      </c>
    </row>
    <row r="39" spans="1:16" ht="12.95" customHeight="1">
      <c r="A39" s="2271">
        <v>2016</v>
      </c>
      <c r="B39" s="2300"/>
      <c r="C39" s="2446"/>
      <c r="D39" s="782">
        <v>4.7</v>
      </c>
      <c r="E39" s="511">
        <v>11.3</v>
      </c>
      <c r="F39" s="648">
        <v>3.4</v>
      </c>
      <c r="G39" s="511">
        <v>6.3</v>
      </c>
      <c r="H39" s="648">
        <v>3.2</v>
      </c>
      <c r="I39" s="511">
        <v>4.9000000000000004</v>
      </c>
      <c r="J39" s="511">
        <v>5</v>
      </c>
      <c r="K39" s="511">
        <v>4.8</v>
      </c>
      <c r="L39" s="511">
        <v>5.3</v>
      </c>
      <c r="M39" s="511">
        <v>3.7</v>
      </c>
      <c r="N39" s="481">
        <v>1.9</v>
      </c>
      <c r="O39" s="481">
        <v>9.1999999999999993</v>
      </c>
      <c r="P39" s="481">
        <v>3.7</v>
      </c>
    </row>
    <row r="40" spans="1:16" ht="12.95" customHeight="1">
      <c r="A40" s="2275">
        <v>2017</v>
      </c>
      <c r="B40" s="2296"/>
      <c r="C40" s="2442"/>
      <c r="D40" s="99">
        <v>5</v>
      </c>
      <c r="E40" s="37">
        <v>11.8</v>
      </c>
      <c r="F40" s="50">
        <v>3.7</v>
      </c>
      <c r="G40" s="37">
        <v>6.9</v>
      </c>
      <c r="H40" s="50">
        <v>3.3</v>
      </c>
      <c r="I40" s="37">
        <v>5.2</v>
      </c>
      <c r="J40" s="37">
        <v>5.5</v>
      </c>
      <c r="K40" s="37">
        <v>5.0999999999999996</v>
      </c>
      <c r="L40" s="37">
        <v>7.6</v>
      </c>
      <c r="M40" s="37">
        <v>2.5</v>
      </c>
      <c r="N40" s="33">
        <v>1.8</v>
      </c>
      <c r="O40" s="33">
        <v>8.1999999999999993</v>
      </c>
      <c r="P40" s="33">
        <v>4.2</v>
      </c>
    </row>
    <row r="41" spans="1:16" ht="12.95" customHeight="1">
      <c r="A41" s="2269">
        <v>2018</v>
      </c>
      <c r="B41" s="2752"/>
      <c r="C41" s="2844"/>
      <c r="D41" s="781">
        <v>4.9000000000000004</v>
      </c>
      <c r="E41" s="519">
        <v>11</v>
      </c>
      <c r="F41" s="780">
        <v>3.8</v>
      </c>
      <c r="G41" s="519">
        <v>6.7</v>
      </c>
      <c r="H41" s="780">
        <v>3.4</v>
      </c>
      <c r="I41" s="519">
        <v>5.0999999999999996</v>
      </c>
      <c r="J41" s="519">
        <v>5.2</v>
      </c>
      <c r="K41" s="519">
        <v>5.3</v>
      </c>
      <c r="L41" s="519">
        <v>5.3</v>
      </c>
      <c r="M41" s="519">
        <v>3.8</v>
      </c>
      <c r="N41" s="779">
        <v>2.4</v>
      </c>
      <c r="O41" s="779">
        <v>8.8000000000000007</v>
      </c>
      <c r="P41" s="779">
        <v>4</v>
      </c>
    </row>
    <row r="42" spans="1:16" ht="15" customHeight="1">
      <c r="A42" s="331" t="s">
        <v>539</v>
      </c>
      <c r="B42" s="2310" t="s">
        <v>761</v>
      </c>
      <c r="C42" s="2311"/>
      <c r="D42" s="2311"/>
      <c r="E42" s="2311"/>
      <c r="F42" s="2311"/>
      <c r="G42" s="2311"/>
      <c r="H42" s="2311"/>
      <c r="I42" s="2311"/>
      <c r="J42" s="2311"/>
      <c r="K42" s="2311"/>
      <c r="L42" s="2311"/>
      <c r="M42" s="2311"/>
      <c r="N42" s="2311"/>
      <c r="O42" s="2311"/>
      <c r="P42" s="2311"/>
    </row>
    <row r="43" spans="1:16" ht="36" customHeight="1">
      <c r="A43" s="2841" t="s">
        <v>1658</v>
      </c>
      <c r="B43" s="2842"/>
      <c r="C43" s="2842"/>
      <c r="D43" s="2842"/>
      <c r="E43" s="2842"/>
      <c r="F43" s="2842"/>
      <c r="G43" s="2842"/>
      <c r="H43" s="2842"/>
      <c r="I43" s="2842"/>
      <c r="J43" s="2842"/>
      <c r="K43" s="2842"/>
      <c r="L43" s="2842"/>
      <c r="M43" s="2842"/>
      <c r="N43" s="2842"/>
      <c r="O43" s="2842"/>
      <c r="P43" s="2842"/>
    </row>
    <row r="44" spans="1:16" ht="48" customHeight="1">
      <c r="A44" s="2262" t="s">
        <v>505</v>
      </c>
      <c r="B44" s="2262"/>
      <c r="C44" s="2262" t="s">
        <v>1657</v>
      </c>
      <c r="D44" s="2262"/>
      <c r="E44" s="2262"/>
      <c r="F44" s="2262"/>
      <c r="G44" s="2262"/>
      <c r="H44" s="2262"/>
      <c r="I44" s="2262"/>
      <c r="J44" s="2262"/>
      <c r="K44" s="2262"/>
      <c r="L44" s="2262"/>
      <c r="M44" s="2262"/>
      <c r="N44" s="2262"/>
      <c r="O44" s="2262"/>
      <c r="P44" s="2262"/>
    </row>
    <row r="45" spans="1:16">
      <c r="C45" s="619"/>
      <c r="D45" s="619"/>
      <c r="E45" s="619"/>
      <c r="F45" s="619"/>
      <c r="G45" s="619"/>
      <c r="H45" s="619"/>
      <c r="I45" s="619"/>
      <c r="J45" s="619"/>
      <c r="K45" s="619"/>
      <c r="L45" s="619"/>
      <c r="M45" s="619"/>
      <c r="N45" s="619"/>
      <c r="O45" s="619"/>
      <c r="P45" s="619"/>
    </row>
    <row r="46" spans="1:16">
      <c r="C46" s="611"/>
      <c r="D46" s="611"/>
      <c r="E46" s="611"/>
      <c r="F46" s="611"/>
      <c r="G46" s="611"/>
      <c r="H46" s="611"/>
      <c r="I46" s="611"/>
      <c r="J46" s="611"/>
      <c r="K46" s="611"/>
      <c r="L46" s="611"/>
      <c r="M46" s="611"/>
      <c r="N46" s="611"/>
      <c r="O46" s="611"/>
      <c r="P46" s="611"/>
    </row>
    <row r="47" spans="1:16">
      <c r="C47" s="611"/>
      <c r="D47" s="611"/>
      <c r="E47" s="611"/>
      <c r="F47" s="611"/>
      <c r="G47" s="611"/>
      <c r="H47" s="611"/>
      <c r="I47" s="611"/>
      <c r="J47" s="611"/>
      <c r="K47" s="611"/>
      <c r="L47" s="611"/>
      <c r="M47" s="611"/>
      <c r="N47" s="611"/>
      <c r="O47" s="611"/>
      <c r="P47" s="611"/>
    </row>
    <row r="53" spans="8:13">
      <c r="H53" s="246"/>
      <c r="I53" s="246"/>
      <c r="J53" s="246"/>
      <c r="K53" s="246"/>
      <c r="L53" s="246"/>
      <c r="M53" s="246"/>
    </row>
    <row r="54" spans="8:13">
      <c r="H54" s="246"/>
      <c r="I54" s="246"/>
      <c r="J54" s="246"/>
      <c r="K54" s="246"/>
      <c r="L54" s="246"/>
      <c r="M54" s="246"/>
    </row>
    <row r="55" spans="8:13">
      <c r="H55" s="246"/>
      <c r="I55" s="246"/>
      <c r="J55" s="246"/>
      <c r="K55" s="246"/>
      <c r="L55" s="246"/>
      <c r="M55" s="246"/>
    </row>
    <row r="56" spans="8:13">
      <c r="H56" s="246"/>
      <c r="I56" s="246"/>
      <c r="J56" s="246"/>
      <c r="K56" s="246"/>
      <c r="L56" s="246"/>
      <c r="M56" s="246"/>
    </row>
    <row r="57" spans="8:13">
      <c r="H57" s="246"/>
      <c r="I57" s="246"/>
      <c r="J57" s="246"/>
      <c r="K57" s="246"/>
      <c r="L57" s="246"/>
      <c r="M57" s="246"/>
    </row>
  </sheetData>
  <mergeCells count="49">
    <mergeCell ref="A1:P2"/>
    <mergeCell ref="A32:C32"/>
    <mergeCell ref="A24:P24"/>
    <mergeCell ref="A25:C25"/>
    <mergeCell ref="A7:C7"/>
    <mergeCell ref="A8:C8"/>
    <mergeCell ref="A26:C26"/>
    <mergeCell ref="A27:C27"/>
    <mergeCell ref="A16:C16"/>
    <mergeCell ref="A15:C15"/>
    <mergeCell ref="A17:C17"/>
    <mergeCell ref="A11:C11"/>
    <mergeCell ref="A12:C12"/>
    <mergeCell ref="A13:C13"/>
    <mergeCell ref="A14:C14"/>
    <mergeCell ref="D3:D5"/>
    <mergeCell ref="A44:B44"/>
    <mergeCell ref="C44:P44"/>
    <mergeCell ref="A28:C28"/>
    <mergeCell ref="A29:C29"/>
    <mergeCell ref="A30:C30"/>
    <mergeCell ref="A31:C31"/>
    <mergeCell ref="A35:C35"/>
    <mergeCell ref="A36:C36"/>
    <mergeCell ref="A34:C34"/>
    <mergeCell ref="B42:P42"/>
    <mergeCell ref="A43:P43"/>
    <mergeCell ref="A38:C38"/>
    <mergeCell ref="A37:C37"/>
    <mergeCell ref="A33:C33"/>
    <mergeCell ref="A40:C40"/>
    <mergeCell ref="A41:C41"/>
    <mergeCell ref="A3:C5"/>
    <mergeCell ref="A6:P6"/>
    <mergeCell ref="A9:C9"/>
    <mergeCell ref="A10:C10"/>
    <mergeCell ref="A21:C21"/>
    <mergeCell ref="S4:W4"/>
    <mergeCell ref="E3:F4"/>
    <mergeCell ref="G3:H4"/>
    <mergeCell ref="I3:P3"/>
    <mergeCell ref="I4:O4"/>
    <mergeCell ref="P4:P5"/>
    <mergeCell ref="A39:C39"/>
    <mergeCell ref="A20:C20"/>
    <mergeCell ref="A19:C19"/>
    <mergeCell ref="A18:C18"/>
    <mergeCell ref="A22:C22"/>
    <mergeCell ref="A23:C23"/>
  </mergeCells>
  <pageMargins left="0.75" right="0.75" top="1" bottom="1" header="0.5" footer="0.5"/>
  <pageSetup scale="79" orientation="landscape" horizontalDpi="1200" verticalDpi="1200"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5" tint="0.39997558519241921"/>
    <pageSetUpPr fitToPage="1"/>
  </sheetPr>
  <dimension ref="A1:P44"/>
  <sheetViews>
    <sheetView showGridLines="0" workbookViewId="0">
      <selection sqref="A1:I2"/>
    </sheetView>
  </sheetViews>
  <sheetFormatPr defaultRowHeight="12.75"/>
  <cols>
    <col min="1" max="1" width="4.5703125" style="214" customWidth="1"/>
    <col min="2" max="2" width="2.5703125" style="214" customWidth="1"/>
    <col min="3" max="3" width="2" style="214" customWidth="1"/>
    <col min="4" max="9" width="13.7109375" style="214" customWidth="1"/>
    <col min="10" max="10" width="9.140625" style="214"/>
    <col min="11" max="11" width="17.85546875" style="214" customWidth="1"/>
    <col min="12" max="12" width="25" style="214" customWidth="1"/>
    <col min="13" max="16384" width="9.140625" style="214"/>
  </cols>
  <sheetData>
    <row r="1" spans="1:16" ht="12.75" customHeight="1">
      <c r="A1" s="2547" t="s">
        <v>2133</v>
      </c>
      <c r="B1" s="2548"/>
      <c r="C1" s="2548"/>
      <c r="D1" s="2548"/>
      <c r="E1" s="2548"/>
      <c r="F1" s="2548"/>
      <c r="G1" s="2548"/>
      <c r="H1" s="2548"/>
      <c r="I1" s="2548"/>
    </row>
    <row r="2" spans="1:16">
      <c r="A2" s="2549"/>
      <c r="B2" s="2549"/>
      <c r="C2" s="2549"/>
      <c r="D2" s="2549"/>
      <c r="E2" s="2549"/>
      <c r="F2" s="2549"/>
      <c r="G2" s="2549"/>
      <c r="H2" s="2549"/>
      <c r="I2" s="2549"/>
    </row>
    <row r="3" spans="1:16" ht="24.95" customHeight="1">
      <c r="A3" s="2847" t="s">
        <v>32</v>
      </c>
      <c r="B3" s="2848"/>
      <c r="C3" s="2848"/>
      <c r="D3" s="1644" t="s">
        <v>229</v>
      </c>
      <c r="E3" s="1644" t="s">
        <v>230</v>
      </c>
      <c r="F3" s="1644" t="s">
        <v>231</v>
      </c>
      <c r="G3" s="1644" t="s">
        <v>232</v>
      </c>
      <c r="H3" s="1633" t="s">
        <v>233</v>
      </c>
      <c r="I3" s="1229" t="s">
        <v>792</v>
      </c>
    </row>
    <row r="4" spans="1:16" ht="12.95" customHeight="1">
      <c r="A4" s="2323">
        <v>1980</v>
      </c>
      <c r="B4" s="2324"/>
      <c r="C4" s="2849"/>
      <c r="D4" s="1231">
        <v>17977</v>
      </c>
      <c r="E4" s="1231">
        <v>284483</v>
      </c>
      <c r="F4" s="1231">
        <v>150356</v>
      </c>
      <c r="G4" s="1231">
        <v>25977</v>
      </c>
      <c r="H4" s="1967"/>
      <c r="I4" s="1231">
        <v>478793</v>
      </c>
      <c r="K4" s="214" t="s">
        <v>367</v>
      </c>
      <c r="L4" s="221"/>
      <c r="M4" s="221"/>
      <c r="N4" s="221"/>
      <c r="O4" s="221"/>
      <c r="P4" s="221"/>
    </row>
    <row r="5" spans="1:16" ht="12.95" customHeight="1">
      <c r="A5" s="2325">
        <v>1982</v>
      </c>
      <c r="B5" s="2326"/>
      <c r="C5" s="2846"/>
      <c r="D5" s="1234">
        <v>25072</v>
      </c>
      <c r="E5" s="1234">
        <v>274927</v>
      </c>
      <c r="F5" s="1234">
        <v>132525</v>
      </c>
      <c r="G5" s="1234">
        <v>30888</v>
      </c>
      <c r="H5" s="1967"/>
      <c r="I5" s="1234">
        <v>463412</v>
      </c>
      <c r="K5" s="220">
        <v>40437</v>
      </c>
      <c r="L5" s="221"/>
      <c r="M5" s="221"/>
      <c r="N5" s="221"/>
      <c r="O5" s="221"/>
      <c r="P5" s="221"/>
    </row>
    <row r="6" spans="1:16" ht="12.95" customHeight="1">
      <c r="A6" s="2323">
        <v>1984</v>
      </c>
      <c r="B6" s="2324"/>
      <c r="C6" s="2849"/>
      <c r="D6" s="1231">
        <v>60191</v>
      </c>
      <c r="E6" s="1231">
        <v>395831</v>
      </c>
      <c r="F6" s="1231">
        <v>164232</v>
      </c>
      <c r="G6" s="1231">
        <v>45595</v>
      </c>
      <c r="H6" s="1967"/>
      <c r="I6" s="1231">
        <v>670279</v>
      </c>
      <c r="K6" s="220">
        <v>41269</v>
      </c>
      <c r="L6" s="221"/>
      <c r="M6" s="221"/>
      <c r="N6" s="221"/>
      <c r="O6" s="221"/>
      <c r="P6" s="221"/>
    </row>
    <row r="7" spans="1:16" ht="12.95" customHeight="1">
      <c r="A7" s="2829">
        <v>1987</v>
      </c>
      <c r="B7" s="2830"/>
      <c r="C7" s="2850"/>
      <c r="D7" s="1968">
        <v>71837</v>
      </c>
      <c r="E7" s="1968">
        <v>362340</v>
      </c>
      <c r="F7" s="1968">
        <v>152643</v>
      </c>
      <c r="G7" s="1968">
        <v>26565</v>
      </c>
      <c r="H7" s="1967"/>
      <c r="I7" s="1968">
        <v>613385</v>
      </c>
      <c r="K7" s="220">
        <v>41612</v>
      </c>
      <c r="L7" s="221"/>
      <c r="M7" s="221"/>
      <c r="N7" s="221"/>
      <c r="O7" s="221"/>
      <c r="P7" s="221"/>
    </row>
    <row r="8" spans="1:16" ht="12.95" customHeight="1">
      <c r="A8" s="2323">
        <v>1989</v>
      </c>
      <c r="B8" s="2324"/>
      <c r="C8" s="2849"/>
      <c r="D8" s="1231">
        <v>94251</v>
      </c>
      <c r="E8" s="1231">
        <v>441247</v>
      </c>
      <c r="F8" s="1231">
        <v>174649</v>
      </c>
      <c r="G8" s="1231">
        <v>24808</v>
      </c>
      <c r="H8" s="1967"/>
      <c r="I8" s="1231">
        <v>734955</v>
      </c>
      <c r="K8" s="220">
        <v>41760</v>
      </c>
    </row>
    <row r="9" spans="1:16" ht="12.95" customHeight="1">
      <c r="A9" s="2829">
        <v>1990</v>
      </c>
      <c r="B9" s="2830"/>
      <c r="C9" s="2850"/>
      <c r="D9" s="1968">
        <v>113522</v>
      </c>
      <c r="E9" s="1968">
        <v>451951</v>
      </c>
      <c r="F9" s="1968">
        <v>172290</v>
      </c>
      <c r="G9" s="1968">
        <v>27025</v>
      </c>
      <c r="H9" s="1969">
        <v>3041</v>
      </c>
      <c r="I9" s="1968">
        <v>767829</v>
      </c>
      <c r="K9" s="220">
        <v>42081</v>
      </c>
    </row>
    <row r="10" spans="1:16" ht="12.95" customHeight="1">
      <c r="A10" s="2323">
        <v>1991</v>
      </c>
      <c r="B10" s="2324"/>
      <c r="C10" s="2849"/>
      <c r="D10" s="1970">
        <v>124952</v>
      </c>
      <c r="E10" s="1231">
        <v>463024</v>
      </c>
      <c r="F10" s="1231">
        <v>194842</v>
      </c>
      <c r="G10" s="1231">
        <v>25920</v>
      </c>
      <c r="H10" s="855">
        <v>3081</v>
      </c>
      <c r="I10" s="1231">
        <v>811819</v>
      </c>
      <c r="K10" s="220">
        <v>42248</v>
      </c>
    </row>
    <row r="11" spans="1:16" ht="12.95" customHeight="1">
      <c r="A11" s="2325">
        <v>1992</v>
      </c>
      <c r="B11" s="2326"/>
      <c r="C11" s="2846"/>
      <c r="D11" s="1234">
        <v>166470</v>
      </c>
      <c r="E11" s="1234">
        <v>536628</v>
      </c>
      <c r="F11" s="1234">
        <v>192594</v>
      </c>
      <c r="G11" s="1234">
        <v>37146</v>
      </c>
      <c r="H11" s="1234">
        <v>10328</v>
      </c>
      <c r="I11" s="1234">
        <v>944880</v>
      </c>
      <c r="K11" s="220">
        <v>42683</v>
      </c>
    </row>
    <row r="12" spans="1:16" ht="12.95" customHeight="1">
      <c r="A12" s="2323">
        <v>1993</v>
      </c>
      <c r="B12" s="2324"/>
      <c r="C12" s="2849"/>
      <c r="D12" s="1970">
        <v>169470</v>
      </c>
      <c r="E12" s="1231">
        <v>534725</v>
      </c>
      <c r="F12" s="1231">
        <v>192038</v>
      </c>
      <c r="G12" s="1231">
        <v>41511</v>
      </c>
      <c r="H12" s="855">
        <v>6712</v>
      </c>
      <c r="I12" s="1231">
        <v>944208</v>
      </c>
      <c r="K12" s="220">
        <v>43126</v>
      </c>
    </row>
    <row r="13" spans="1:16" ht="12.95" customHeight="1">
      <c r="A13" s="2325">
        <v>1995</v>
      </c>
      <c r="B13" s="2326"/>
      <c r="C13" s="2846"/>
      <c r="D13" s="1234">
        <v>179337</v>
      </c>
      <c r="E13" s="1234">
        <v>575002</v>
      </c>
      <c r="F13" s="1234">
        <v>198579</v>
      </c>
      <c r="G13" s="1234">
        <v>46861</v>
      </c>
      <c r="H13" s="1234">
        <v>9348</v>
      </c>
      <c r="I13" s="1234">
        <v>1009127</v>
      </c>
      <c r="K13" s="220">
        <v>43564</v>
      </c>
      <c r="L13" s="214" t="s">
        <v>2049</v>
      </c>
    </row>
    <row r="14" spans="1:16" ht="12.95" customHeight="1">
      <c r="A14" s="2323">
        <v>1996</v>
      </c>
      <c r="B14" s="2324"/>
      <c r="C14" s="2849"/>
      <c r="D14" s="1970">
        <v>195159</v>
      </c>
      <c r="E14" s="1231">
        <v>529276</v>
      </c>
      <c r="F14" s="1231">
        <v>163861</v>
      </c>
      <c r="G14" s="1231">
        <v>42548</v>
      </c>
      <c r="H14" s="855">
        <v>9297</v>
      </c>
      <c r="I14" s="1231">
        <v>940141</v>
      </c>
      <c r="K14" s="220">
        <v>43570</v>
      </c>
    </row>
    <row r="15" spans="1:16" ht="12.95" customHeight="1">
      <c r="A15" s="2325">
        <v>1997</v>
      </c>
      <c r="B15" s="2326"/>
      <c r="C15" s="2846"/>
      <c r="D15" s="1234">
        <v>168106</v>
      </c>
      <c r="E15" s="1234">
        <v>510680</v>
      </c>
      <c r="F15" s="1234">
        <v>191693</v>
      </c>
      <c r="G15" s="1234">
        <v>48683</v>
      </c>
      <c r="H15" s="1234">
        <v>9924</v>
      </c>
      <c r="I15" s="1234">
        <v>929086</v>
      </c>
      <c r="K15" s="220">
        <v>43738</v>
      </c>
    </row>
    <row r="16" spans="1:16" ht="12.95" customHeight="1">
      <c r="A16" s="2323">
        <v>1998</v>
      </c>
      <c r="B16" s="2324"/>
      <c r="C16" s="2849"/>
      <c r="D16" s="1970">
        <v>252369</v>
      </c>
      <c r="E16" s="1231">
        <v>556191</v>
      </c>
      <c r="F16" s="1231">
        <v>178545</v>
      </c>
      <c r="G16" s="1231">
        <v>41627</v>
      </c>
      <c r="H16" s="855">
        <v>9646</v>
      </c>
      <c r="I16" s="1231">
        <v>1038378</v>
      </c>
    </row>
    <row r="17" spans="1:9" ht="12.95" customHeight="1">
      <c r="A17" s="2325">
        <v>2000</v>
      </c>
      <c r="B17" s="2326"/>
      <c r="C17" s="2846"/>
      <c r="D17" s="1234">
        <v>244184</v>
      </c>
      <c r="E17" s="1234">
        <v>552092</v>
      </c>
      <c r="F17" s="1234">
        <v>151989</v>
      </c>
      <c r="G17" s="1234">
        <v>40549</v>
      </c>
      <c r="H17" s="1234">
        <v>12082</v>
      </c>
      <c r="I17" s="1234">
        <v>1000896</v>
      </c>
    </row>
    <row r="18" spans="1:9" ht="12.95" customHeight="1">
      <c r="A18" s="2323">
        <v>2002</v>
      </c>
      <c r="B18" s="2324"/>
      <c r="C18" s="2849"/>
      <c r="D18" s="1970">
        <v>291122</v>
      </c>
      <c r="E18" s="1231">
        <v>637835</v>
      </c>
      <c r="F18" s="1231">
        <v>156566</v>
      </c>
      <c r="G18" s="1231">
        <v>40637</v>
      </c>
      <c r="H18" s="855">
        <v>10127</v>
      </c>
      <c r="I18" s="1231">
        <v>1136287</v>
      </c>
    </row>
    <row r="19" spans="1:9" ht="12.95" customHeight="1">
      <c r="A19" s="2325">
        <v>2003</v>
      </c>
      <c r="B19" s="2326"/>
      <c r="C19" s="2846"/>
      <c r="D19" s="1234">
        <v>282161</v>
      </c>
      <c r="E19" s="1234">
        <v>615410</v>
      </c>
      <c r="F19" s="1234">
        <v>147475</v>
      </c>
      <c r="G19" s="1234">
        <v>37155</v>
      </c>
      <c r="H19" s="1234">
        <v>10345</v>
      </c>
      <c r="I19" s="1234">
        <v>1092546</v>
      </c>
    </row>
    <row r="20" spans="1:9" ht="12.95" customHeight="1">
      <c r="A20" s="2323">
        <v>2004</v>
      </c>
      <c r="B20" s="2324"/>
      <c r="C20" s="2849"/>
      <c r="D20" s="1970">
        <v>296533</v>
      </c>
      <c r="E20" s="1231">
        <v>588170</v>
      </c>
      <c r="F20" s="1231">
        <v>140716</v>
      </c>
      <c r="G20" s="1231">
        <v>36378</v>
      </c>
      <c r="H20" s="855">
        <v>10454</v>
      </c>
      <c r="I20" s="1231">
        <v>1072251</v>
      </c>
    </row>
    <row r="21" spans="1:9" ht="12.95" customHeight="1">
      <c r="A21" s="2325">
        <v>2005</v>
      </c>
      <c r="B21" s="2326"/>
      <c r="C21" s="2846"/>
      <c r="D21" s="1234">
        <v>302595</v>
      </c>
      <c r="E21" s="1234">
        <v>595633</v>
      </c>
      <c r="F21" s="1234">
        <v>138098</v>
      </c>
      <c r="G21" s="1234">
        <v>36194</v>
      </c>
      <c r="H21" s="1234">
        <v>8529</v>
      </c>
      <c r="I21" s="1234">
        <v>1081049</v>
      </c>
    </row>
    <row r="22" spans="1:9" ht="12.95" customHeight="1">
      <c r="A22" s="2323">
        <v>2006</v>
      </c>
      <c r="B22" s="2324"/>
      <c r="C22" s="2849"/>
      <c r="D22" s="1970">
        <v>328763</v>
      </c>
      <c r="E22" s="1231">
        <v>623604</v>
      </c>
      <c r="F22" s="1231">
        <v>130988</v>
      </c>
      <c r="G22" s="1231">
        <v>36660</v>
      </c>
      <c r="H22" s="855">
        <v>10866</v>
      </c>
      <c r="I22" s="1231">
        <v>1130881</v>
      </c>
    </row>
    <row r="23" spans="1:9" ht="12.95" customHeight="1">
      <c r="A23" s="2325">
        <v>2007</v>
      </c>
      <c r="B23" s="2326"/>
      <c r="C23" s="2846"/>
      <c r="D23" s="1234">
        <v>338031</v>
      </c>
      <c r="E23" s="1234">
        <v>619954</v>
      </c>
      <c r="F23" s="1234">
        <v>127766</v>
      </c>
      <c r="G23" s="1234">
        <v>38088</v>
      </c>
      <c r="H23" s="1234">
        <v>11586</v>
      </c>
      <c r="I23" s="1234">
        <v>1135425</v>
      </c>
    </row>
    <row r="24" spans="1:9" ht="12.95" customHeight="1">
      <c r="A24" s="2323">
        <v>2008</v>
      </c>
      <c r="B24" s="2324"/>
      <c r="C24" s="2849"/>
      <c r="D24" s="1970">
        <v>363695</v>
      </c>
      <c r="E24" s="1231">
        <v>635347</v>
      </c>
      <c r="F24" s="1231">
        <v>126431</v>
      </c>
      <c r="G24" s="1231">
        <v>55290</v>
      </c>
      <c r="H24" s="855">
        <v>11727</v>
      </c>
      <c r="I24" s="1231">
        <v>1192490</v>
      </c>
    </row>
    <row r="25" spans="1:9" ht="12.95" customHeight="1">
      <c r="A25" s="2325">
        <v>2009</v>
      </c>
      <c r="B25" s="2326"/>
      <c r="C25" s="2846"/>
      <c r="D25" s="1234">
        <v>375256</v>
      </c>
      <c r="E25" s="1234">
        <v>630579</v>
      </c>
      <c r="F25" s="1234">
        <v>117887</v>
      </c>
      <c r="G25" s="1234">
        <v>46282</v>
      </c>
      <c r="H25" s="1234">
        <v>12073</v>
      </c>
      <c r="I25" s="1234">
        <v>1182077</v>
      </c>
    </row>
    <row r="26" spans="1:9" ht="12.95" customHeight="1">
      <c r="A26" s="2323">
        <v>2010</v>
      </c>
      <c r="B26" s="2324"/>
      <c r="C26" s="2849"/>
      <c r="D26" s="1970">
        <v>372525</v>
      </c>
      <c r="E26" s="1231">
        <v>625321</v>
      </c>
      <c r="F26" s="1231">
        <v>118166</v>
      </c>
      <c r="G26" s="1231">
        <v>47676</v>
      </c>
      <c r="H26" s="855">
        <v>11774</v>
      </c>
      <c r="I26" s="1231">
        <v>1175462</v>
      </c>
    </row>
    <row r="27" spans="1:9" ht="12.95" customHeight="1">
      <c r="A27" s="2325">
        <v>2011</v>
      </c>
      <c r="B27" s="2326"/>
      <c r="C27" s="2846"/>
      <c r="D27" s="1234">
        <v>395577</v>
      </c>
      <c r="E27" s="1234">
        <v>646904</v>
      </c>
      <c r="F27" s="1234">
        <v>113641</v>
      </c>
      <c r="G27" s="1234">
        <v>47742</v>
      </c>
      <c r="H27" s="1234">
        <v>20263</v>
      </c>
      <c r="I27" s="1234">
        <v>1224127</v>
      </c>
    </row>
    <row r="28" spans="1:9" ht="12.95" customHeight="1">
      <c r="A28" s="2323">
        <v>2012</v>
      </c>
      <c r="B28" s="2324"/>
      <c r="C28" s="2849"/>
      <c r="D28" s="1970">
        <v>424871</v>
      </c>
      <c r="E28" s="1231">
        <v>653392</v>
      </c>
      <c r="F28" s="1231">
        <v>107129</v>
      </c>
      <c r="G28" s="1231">
        <v>41391</v>
      </c>
      <c r="H28" s="855">
        <v>22122</v>
      </c>
      <c r="I28" s="1231">
        <v>1248905</v>
      </c>
    </row>
    <row r="29" spans="1:9" ht="12.95" customHeight="1">
      <c r="A29" s="2325">
        <v>2013</v>
      </c>
      <c r="B29" s="2326"/>
      <c r="C29" s="2846"/>
      <c r="D29" s="404">
        <v>430362</v>
      </c>
      <c r="E29" s="266">
        <v>638858</v>
      </c>
      <c r="F29" s="266">
        <v>108761</v>
      </c>
      <c r="G29" s="266">
        <v>53695</v>
      </c>
      <c r="H29" s="266">
        <v>17953</v>
      </c>
      <c r="I29" s="266">
        <v>1249629</v>
      </c>
    </row>
    <row r="30" spans="1:9" ht="12.95" customHeight="1">
      <c r="A30" s="2851" t="s">
        <v>1260</v>
      </c>
      <c r="B30" s="2324"/>
      <c r="C30" s="2849"/>
      <c r="D30" s="1971"/>
      <c r="E30" s="1971"/>
      <c r="F30" s="1971"/>
      <c r="G30" s="1971"/>
      <c r="H30" s="1971"/>
      <c r="I30" s="1971"/>
    </row>
    <row r="31" spans="1:9" ht="12.95" customHeight="1">
      <c r="A31" s="2325">
        <v>2015</v>
      </c>
      <c r="B31" s="2326"/>
      <c r="C31" s="2846"/>
      <c r="D31" s="404">
        <v>475531</v>
      </c>
      <c r="E31" s="266">
        <v>670593</v>
      </c>
      <c r="F31" s="266">
        <v>97735</v>
      </c>
      <c r="G31" s="266">
        <v>46721</v>
      </c>
      <c r="H31" s="266">
        <v>15067</v>
      </c>
      <c r="I31" s="266">
        <v>1305647</v>
      </c>
    </row>
    <row r="32" spans="1:9" ht="12.95" customHeight="1">
      <c r="A32" s="2851" t="s">
        <v>1509</v>
      </c>
      <c r="B32" s="2324"/>
      <c r="C32" s="2849"/>
      <c r="D32" s="1970">
        <v>499038</v>
      </c>
      <c r="E32" s="1231">
        <v>568876</v>
      </c>
      <c r="F32" s="1231">
        <v>93021</v>
      </c>
      <c r="G32" s="1231">
        <v>28045</v>
      </c>
      <c r="H32" s="855">
        <v>11443</v>
      </c>
      <c r="I32" s="1231">
        <v>1150423</v>
      </c>
    </row>
    <row r="33" spans="1:9" ht="12.95" customHeight="1">
      <c r="A33" s="2325">
        <v>2017</v>
      </c>
      <c r="B33" s="2326"/>
      <c r="C33" s="2846"/>
      <c r="D33" s="404">
        <v>550992</v>
      </c>
      <c r="E33" s="266">
        <v>658896</v>
      </c>
      <c r="F33" s="266">
        <v>95106</v>
      </c>
      <c r="G33" s="266">
        <v>34435</v>
      </c>
      <c r="H33" s="266">
        <v>16586</v>
      </c>
      <c r="I33" s="266">
        <v>1356015</v>
      </c>
    </row>
    <row r="34" spans="1:9" ht="12.95" customHeight="1">
      <c r="A34" s="2852">
        <v>2018</v>
      </c>
      <c r="B34" s="2853"/>
      <c r="C34" s="2854"/>
      <c r="D34" s="1972"/>
      <c r="E34" s="1973"/>
      <c r="F34" s="1973"/>
      <c r="G34" s="1973"/>
      <c r="H34" s="1974"/>
      <c r="I34" s="1973"/>
    </row>
    <row r="35" spans="1:9">
      <c r="A35" s="2855" t="s">
        <v>666</v>
      </c>
      <c r="B35" s="2855"/>
      <c r="C35" s="2855"/>
      <c r="D35" s="2855"/>
      <c r="E35" s="419"/>
      <c r="F35" s="419"/>
      <c r="G35" s="419"/>
      <c r="H35" s="419"/>
      <c r="I35" s="419"/>
    </row>
    <row r="36" spans="1:9" ht="12.4" customHeight="1">
      <c r="A36" s="2335" t="s">
        <v>606</v>
      </c>
      <c r="B36" s="2336"/>
      <c r="C36" s="2336"/>
      <c r="D36" s="2336"/>
      <c r="E36" s="2336"/>
      <c r="F36" s="2336"/>
      <c r="G36" s="2336"/>
      <c r="H36" s="2336"/>
      <c r="I36" s="2336"/>
    </row>
    <row r="37" spans="1:9" ht="36" customHeight="1">
      <c r="A37" s="2335" t="s">
        <v>1434</v>
      </c>
      <c r="B37" s="2336"/>
      <c r="C37" s="2336"/>
      <c r="D37" s="2336"/>
      <c r="E37" s="2336"/>
      <c r="F37" s="2336"/>
      <c r="G37" s="2336"/>
      <c r="H37" s="2336"/>
      <c r="I37" s="2336"/>
    </row>
    <row r="38" spans="1:9" ht="12.4" customHeight="1">
      <c r="A38" s="2335" t="s">
        <v>1150</v>
      </c>
      <c r="B38" s="2336"/>
      <c r="C38" s="2336"/>
      <c r="D38" s="2336"/>
      <c r="E38" s="2336"/>
      <c r="F38" s="2336"/>
      <c r="G38" s="2336"/>
      <c r="H38" s="2336"/>
      <c r="I38" s="2336"/>
    </row>
    <row r="39" spans="1:9" ht="12.4" customHeight="1">
      <c r="A39" s="2335" t="s">
        <v>1357</v>
      </c>
      <c r="B39" s="2336"/>
      <c r="C39" s="2336"/>
      <c r="D39" s="2336"/>
      <c r="E39" s="2336"/>
      <c r="F39" s="2336"/>
      <c r="G39" s="2336"/>
      <c r="H39" s="2336"/>
      <c r="I39" s="2336"/>
    </row>
    <row r="40" spans="1:9" ht="12.4" customHeight="1">
      <c r="A40" s="2335" t="s">
        <v>1508</v>
      </c>
      <c r="B40" s="2336"/>
      <c r="C40" s="2336"/>
      <c r="D40" s="2336"/>
      <c r="E40" s="2336"/>
      <c r="F40" s="2336"/>
      <c r="G40" s="2336"/>
      <c r="H40" s="2336"/>
      <c r="I40" s="2336"/>
    </row>
    <row r="41" spans="1:9" ht="60" customHeight="1">
      <c r="A41" s="2332" t="s">
        <v>505</v>
      </c>
      <c r="B41" s="2332"/>
      <c r="C41" s="2332" t="s">
        <v>1523</v>
      </c>
      <c r="D41" s="2332"/>
      <c r="E41" s="2332"/>
      <c r="F41" s="2332"/>
      <c r="G41" s="2332"/>
      <c r="H41" s="2332"/>
      <c r="I41" s="2332"/>
    </row>
    <row r="42" spans="1:9" ht="12" customHeight="1">
      <c r="C42" s="2332"/>
      <c r="D42" s="2332"/>
      <c r="E42" s="2332"/>
      <c r="F42" s="2332"/>
      <c r="G42" s="2332"/>
      <c r="H42" s="2332"/>
      <c r="I42" s="2332"/>
    </row>
    <row r="43" spans="1:9" ht="12" customHeight="1">
      <c r="C43" s="2332"/>
      <c r="D43" s="2332"/>
      <c r="E43" s="2332"/>
      <c r="F43" s="2332"/>
      <c r="G43" s="2332"/>
      <c r="H43" s="2332"/>
      <c r="I43" s="2332"/>
    </row>
    <row r="44" spans="1:9">
      <c r="C44" s="1643"/>
      <c r="D44" s="1643"/>
      <c r="E44" s="1643"/>
      <c r="F44" s="1643"/>
      <c r="G44" s="1643"/>
      <c r="H44" s="1643"/>
      <c r="I44" s="1643"/>
    </row>
  </sheetData>
  <mergeCells count="41">
    <mergeCell ref="A38:I38"/>
    <mergeCell ref="A39:I39"/>
    <mergeCell ref="A40:I40"/>
    <mergeCell ref="A41:B41"/>
    <mergeCell ref="C41:I43"/>
    <mergeCell ref="A37:I37"/>
    <mergeCell ref="A26:C26"/>
    <mergeCell ref="A27:C27"/>
    <mergeCell ref="A28:C28"/>
    <mergeCell ref="A29:C29"/>
    <mergeCell ref="A30:C30"/>
    <mergeCell ref="A31:C31"/>
    <mergeCell ref="A32:C32"/>
    <mergeCell ref="A33:C33"/>
    <mergeCell ref="A34:C34"/>
    <mergeCell ref="A35:D35"/>
    <mergeCell ref="A36:I36"/>
    <mergeCell ref="A25:C25"/>
    <mergeCell ref="A14:C14"/>
    <mergeCell ref="A15:C15"/>
    <mergeCell ref="A16:C16"/>
    <mergeCell ref="A17:C17"/>
    <mergeCell ref="A18:C18"/>
    <mergeCell ref="A19:C19"/>
    <mergeCell ref="A20:C20"/>
    <mergeCell ref="A21:C21"/>
    <mergeCell ref="A22:C22"/>
    <mergeCell ref="A23:C23"/>
    <mergeCell ref="A24:C24"/>
    <mergeCell ref="A13:C13"/>
    <mergeCell ref="A1:I2"/>
    <mergeCell ref="A3:C3"/>
    <mergeCell ref="A4:C4"/>
    <mergeCell ref="A5:C5"/>
    <mergeCell ref="A6:C6"/>
    <mergeCell ref="A7:C7"/>
    <mergeCell ref="A8:C8"/>
    <mergeCell ref="A9:C9"/>
    <mergeCell ref="A10:C10"/>
    <mergeCell ref="A11:C11"/>
    <mergeCell ref="A12:C12"/>
  </mergeCells>
  <pageMargins left="0.75" right="0.75" top="1" bottom="1" header="0.5" footer="0.5"/>
  <pageSetup scale="9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5" tint="0.39997558519241921"/>
  </sheetPr>
  <dimension ref="A1:Q39"/>
  <sheetViews>
    <sheetView showGridLines="0" workbookViewId="0">
      <selection sqref="A1:J2"/>
    </sheetView>
  </sheetViews>
  <sheetFormatPr defaultRowHeight="12.75"/>
  <cols>
    <col min="1" max="1" width="4.5703125" style="214" customWidth="1"/>
    <col min="2" max="2" width="2.5703125" style="214" customWidth="1"/>
    <col min="3" max="3" width="0.42578125" style="214" customWidth="1"/>
    <col min="4" max="10" width="11.7109375" style="214" customWidth="1"/>
    <col min="11" max="11" width="9.140625" style="214"/>
    <col min="12" max="12" width="15.7109375" style="214" customWidth="1"/>
    <col min="13" max="13" width="18.7109375" style="214" customWidth="1"/>
    <col min="14" max="14" width="9.140625" style="214"/>
    <col min="15" max="15" width="24.42578125" style="214" customWidth="1"/>
    <col min="16" max="16384" width="9.140625" style="214"/>
  </cols>
  <sheetData>
    <row r="1" spans="1:17" ht="12.75" customHeight="1">
      <c r="A1" s="2547" t="s">
        <v>1574</v>
      </c>
      <c r="B1" s="2548"/>
      <c r="C1" s="2548"/>
      <c r="D1" s="2548"/>
      <c r="E1" s="2548"/>
      <c r="F1" s="2548"/>
      <c r="G1" s="2548"/>
      <c r="H1" s="2548"/>
      <c r="I1" s="2548"/>
      <c r="J1" s="2548"/>
    </row>
    <row r="2" spans="1:17">
      <c r="A2" s="2549"/>
      <c r="B2" s="2549"/>
      <c r="C2" s="2549"/>
      <c r="D2" s="2549"/>
      <c r="E2" s="2549"/>
      <c r="F2" s="2549"/>
      <c r="G2" s="2549"/>
      <c r="H2" s="2549"/>
      <c r="I2" s="2549"/>
      <c r="J2" s="2549"/>
    </row>
    <row r="3" spans="1:17" ht="12.75" customHeight="1">
      <c r="A3" s="2856" t="s">
        <v>32</v>
      </c>
      <c r="B3" s="2541"/>
      <c r="C3" s="2541"/>
      <c r="D3" s="2523" t="s">
        <v>236</v>
      </c>
      <c r="E3" s="2339" t="s">
        <v>234</v>
      </c>
      <c r="F3" s="2339"/>
      <c r="G3" s="2339"/>
      <c r="H3" s="2339" t="s">
        <v>235</v>
      </c>
      <c r="I3" s="2339"/>
      <c r="J3" s="2339"/>
    </row>
    <row r="4" spans="1:17" ht="13.5">
      <c r="A4" s="2540"/>
      <c r="B4" s="2541"/>
      <c r="C4" s="2541"/>
      <c r="D4" s="2523"/>
      <c r="E4" s="1633" t="s">
        <v>237</v>
      </c>
      <c r="F4" s="1633" t="s">
        <v>238</v>
      </c>
      <c r="G4" s="1633" t="s">
        <v>792</v>
      </c>
      <c r="H4" s="1633" t="s">
        <v>237</v>
      </c>
      <c r="I4" s="1633" t="s">
        <v>238</v>
      </c>
      <c r="J4" s="1633" t="s">
        <v>792</v>
      </c>
      <c r="L4" s="1975" t="s">
        <v>367</v>
      </c>
      <c r="M4" s="221"/>
      <c r="N4" s="221"/>
      <c r="O4" s="221"/>
      <c r="P4" s="221"/>
      <c r="Q4" s="221"/>
    </row>
    <row r="5" spans="1:17">
      <c r="A5" s="2323">
        <v>1987</v>
      </c>
      <c r="B5" s="2324"/>
      <c r="C5" s="2849"/>
      <c r="D5" s="1066">
        <v>613385</v>
      </c>
      <c r="E5" s="885">
        <v>8479</v>
      </c>
      <c r="F5" s="855">
        <v>81207</v>
      </c>
      <c r="G5" s="886">
        <v>89686</v>
      </c>
      <c r="H5" s="885">
        <v>51311</v>
      </c>
      <c r="I5" s="1066">
        <v>472388</v>
      </c>
      <c r="J5" s="1976">
        <v>523699</v>
      </c>
      <c r="L5" s="220">
        <v>40437</v>
      </c>
    </row>
    <row r="6" spans="1:17">
      <c r="A6" s="2325">
        <v>1989</v>
      </c>
      <c r="B6" s="2326"/>
      <c r="C6" s="2846"/>
      <c r="D6" s="1069">
        <v>734955</v>
      </c>
      <c r="E6" s="404">
        <v>8138</v>
      </c>
      <c r="F6" s="266">
        <v>96465</v>
      </c>
      <c r="G6" s="423">
        <v>104603</v>
      </c>
      <c r="H6" s="404">
        <v>61274</v>
      </c>
      <c r="I6" s="1069">
        <v>569078</v>
      </c>
      <c r="J6" s="1977">
        <v>630352</v>
      </c>
      <c r="L6" s="220">
        <v>40976</v>
      </c>
    </row>
    <row r="7" spans="1:17">
      <c r="A7" s="2323">
        <v>1990</v>
      </c>
      <c r="B7" s="2324"/>
      <c r="C7" s="2849"/>
      <c r="D7" s="1066">
        <v>767723</v>
      </c>
      <c r="E7" s="885">
        <v>7587</v>
      </c>
      <c r="F7" s="855">
        <v>86301</v>
      </c>
      <c r="G7" s="886">
        <v>93888</v>
      </c>
      <c r="H7" s="885">
        <v>37998</v>
      </c>
      <c r="I7" s="1066">
        <v>635837</v>
      </c>
      <c r="J7" s="1976">
        <v>673835</v>
      </c>
      <c r="L7" s="220">
        <v>41269</v>
      </c>
    </row>
    <row r="8" spans="1:17" ht="13.5" thickBot="1">
      <c r="A8" s="2325">
        <v>1991</v>
      </c>
      <c r="B8" s="2326"/>
      <c r="C8" s="2846"/>
      <c r="D8" s="1069">
        <v>811819</v>
      </c>
      <c r="E8" s="404">
        <v>7137</v>
      </c>
      <c r="F8" s="266">
        <v>92013</v>
      </c>
      <c r="G8" s="423">
        <v>99150</v>
      </c>
      <c r="H8" s="404">
        <v>36561</v>
      </c>
      <c r="I8" s="1069">
        <v>676108</v>
      </c>
      <c r="J8" s="1977">
        <v>712669</v>
      </c>
      <c r="L8" s="220">
        <v>41612</v>
      </c>
    </row>
    <row r="9" spans="1:17" ht="13.5" thickTop="1">
      <c r="A9" s="2857">
        <v>1992</v>
      </c>
      <c r="B9" s="2858"/>
      <c r="C9" s="2859"/>
      <c r="D9" s="1978">
        <v>944879</v>
      </c>
      <c r="E9" s="1979">
        <v>10374</v>
      </c>
      <c r="F9" s="857">
        <v>111723</v>
      </c>
      <c r="G9" s="1980">
        <v>122097</v>
      </c>
      <c r="H9" s="1979">
        <v>42812</v>
      </c>
      <c r="I9" s="1978">
        <v>779970</v>
      </c>
      <c r="J9" s="1978">
        <v>822782</v>
      </c>
      <c r="L9" s="220">
        <v>41760</v>
      </c>
    </row>
    <row r="10" spans="1:17">
      <c r="A10" s="2325">
        <v>1993</v>
      </c>
      <c r="B10" s="2326"/>
      <c r="C10" s="2846"/>
      <c r="D10" s="1069">
        <v>944137</v>
      </c>
      <c r="E10" s="404">
        <v>10463</v>
      </c>
      <c r="F10" s="266">
        <v>110602</v>
      </c>
      <c r="G10" s="423">
        <v>121065</v>
      </c>
      <c r="H10" s="404">
        <v>49357</v>
      </c>
      <c r="I10" s="1069">
        <v>773715</v>
      </c>
      <c r="J10" s="1977">
        <v>823072</v>
      </c>
      <c r="L10" s="220">
        <v>42081</v>
      </c>
    </row>
    <row r="11" spans="1:17">
      <c r="A11" s="2323">
        <v>1995</v>
      </c>
      <c r="B11" s="2324"/>
      <c r="C11" s="2849"/>
      <c r="D11" s="1066">
        <v>1009127</v>
      </c>
      <c r="E11" s="885">
        <v>12841</v>
      </c>
      <c r="F11" s="855">
        <v>132001</v>
      </c>
      <c r="G11" s="886">
        <v>144842</v>
      </c>
      <c r="H11" s="885">
        <v>57209</v>
      </c>
      <c r="I11" s="1066">
        <v>807076</v>
      </c>
      <c r="J11" s="1976">
        <v>864285</v>
      </c>
      <c r="L11" s="220">
        <v>42297</v>
      </c>
    </row>
    <row r="12" spans="1:17">
      <c r="A12" s="2325">
        <v>1996</v>
      </c>
      <c r="B12" s="2326"/>
      <c r="C12" s="2846"/>
      <c r="D12" s="1069">
        <v>940141</v>
      </c>
      <c r="E12" s="404">
        <v>11376</v>
      </c>
      <c r="F12" s="266">
        <v>103589</v>
      </c>
      <c r="G12" s="423">
        <v>114965</v>
      </c>
      <c r="H12" s="404">
        <v>65311</v>
      </c>
      <c r="I12" s="1069">
        <v>759865</v>
      </c>
      <c r="J12" s="1977">
        <v>825176</v>
      </c>
      <c r="L12" s="220">
        <v>42304</v>
      </c>
    </row>
    <row r="13" spans="1:17">
      <c r="A13" s="2323">
        <v>1997</v>
      </c>
      <c r="B13" s="2324"/>
      <c r="C13" s="2849"/>
      <c r="D13" s="1066">
        <v>929086</v>
      </c>
      <c r="E13" s="885">
        <v>10800</v>
      </c>
      <c r="F13" s="855">
        <v>109330</v>
      </c>
      <c r="G13" s="886">
        <v>120130</v>
      </c>
      <c r="H13" s="885">
        <v>70656</v>
      </c>
      <c r="I13" s="1066">
        <v>738300</v>
      </c>
      <c r="J13" s="1976">
        <v>808956</v>
      </c>
      <c r="L13" s="220">
        <v>43126</v>
      </c>
    </row>
    <row r="14" spans="1:17">
      <c r="A14" s="2325">
        <v>1998</v>
      </c>
      <c r="B14" s="2326"/>
      <c r="C14" s="2846"/>
      <c r="D14" s="1069">
        <v>1038378</v>
      </c>
      <c r="E14" s="404">
        <v>13842</v>
      </c>
      <c r="F14" s="266">
        <v>108738</v>
      </c>
      <c r="G14" s="423">
        <v>122580</v>
      </c>
      <c r="H14" s="404">
        <v>86480</v>
      </c>
      <c r="I14" s="1069">
        <v>829318</v>
      </c>
      <c r="J14" s="1977">
        <v>915798</v>
      </c>
      <c r="L14" s="220">
        <v>43564</v>
      </c>
      <c r="M14" s="214" t="s">
        <v>2049</v>
      </c>
    </row>
    <row r="15" spans="1:17">
      <c r="A15" s="2323">
        <v>2000</v>
      </c>
      <c r="B15" s="2324"/>
      <c r="C15" s="2849"/>
      <c r="D15" s="1066">
        <v>1000896</v>
      </c>
      <c r="E15" s="885">
        <v>10443</v>
      </c>
      <c r="F15" s="855">
        <v>98906</v>
      </c>
      <c r="G15" s="886">
        <v>109349</v>
      </c>
      <c r="H15" s="885">
        <v>74474</v>
      </c>
      <c r="I15" s="1066">
        <v>817073</v>
      </c>
      <c r="J15" s="1976">
        <v>891547</v>
      </c>
      <c r="L15" s="220">
        <v>43570</v>
      </c>
    </row>
    <row r="16" spans="1:17">
      <c r="A16" s="2325">
        <v>2002</v>
      </c>
      <c r="B16" s="2326"/>
      <c r="C16" s="2846"/>
      <c r="D16" s="1069">
        <v>1136287</v>
      </c>
      <c r="E16" s="404">
        <v>11468</v>
      </c>
      <c r="F16" s="266">
        <v>104605</v>
      </c>
      <c r="G16" s="423">
        <v>116073</v>
      </c>
      <c r="H16" s="404">
        <v>80383</v>
      </c>
      <c r="I16" s="1069">
        <v>939831</v>
      </c>
      <c r="J16" s="1977">
        <v>1020214</v>
      </c>
      <c r="L16" s="220">
        <v>43738</v>
      </c>
    </row>
    <row r="17" spans="1:11" ht="12.75" customHeight="1">
      <c r="A17" s="2323">
        <v>2003</v>
      </c>
      <c r="B17" s="2324"/>
      <c r="C17" s="2849"/>
      <c r="D17" s="1066">
        <v>1092546</v>
      </c>
      <c r="E17" s="885">
        <v>11306</v>
      </c>
      <c r="F17" s="855">
        <v>112521</v>
      </c>
      <c r="G17" s="886">
        <v>123827</v>
      </c>
      <c r="H17" s="885">
        <v>80945</v>
      </c>
      <c r="I17" s="1066">
        <v>887774</v>
      </c>
      <c r="J17" s="1976">
        <v>968719</v>
      </c>
    </row>
    <row r="18" spans="1:11">
      <c r="A18" s="2325">
        <v>2004</v>
      </c>
      <c r="B18" s="2326"/>
      <c r="C18" s="2846"/>
      <c r="D18" s="1069">
        <v>1072251</v>
      </c>
      <c r="E18" s="404">
        <v>11707</v>
      </c>
      <c r="F18" s="266">
        <v>105993</v>
      </c>
      <c r="G18" s="423">
        <v>117700</v>
      </c>
      <c r="H18" s="404">
        <v>79405</v>
      </c>
      <c r="I18" s="1069">
        <v>875146</v>
      </c>
      <c r="J18" s="1977">
        <v>954551</v>
      </c>
    </row>
    <row r="19" spans="1:11">
      <c r="A19" s="2323">
        <v>2005</v>
      </c>
      <c r="B19" s="2324"/>
      <c r="C19" s="2849"/>
      <c r="D19" s="1066">
        <v>1081049</v>
      </c>
      <c r="E19" s="885">
        <v>11371</v>
      </c>
      <c r="F19" s="855">
        <v>107873</v>
      </c>
      <c r="G19" s="886">
        <v>119244</v>
      </c>
      <c r="H19" s="885">
        <v>76240</v>
      </c>
      <c r="I19" s="1066">
        <v>885565</v>
      </c>
      <c r="J19" s="1976">
        <v>961805</v>
      </c>
    </row>
    <row r="20" spans="1:11">
      <c r="A20" s="2325">
        <v>2006</v>
      </c>
      <c r="B20" s="2326"/>
      <c r="C20" s="2846"/>
      <c r="D20" s="1069">
        <v>1130881</v>
      </c>
      <c r="E20" s="404">
        <v>11621</v>
      </c>
      <c r="F20" s="266">
        <v>110345</v>
      </c>
      <c r="G20" s="423">
        <v>121966</v>
      </c>
      <c r="H20" s="404">
        <v>80252</v>
      </c>
      <c r="I20" s="1069">
        <v>928663</v>
      </c>
      <c r="J20" s="1977">
        <v>1008915</v>
      </c>
    </row>
    <row r="21" spans="1:11">
      <c r="A21" s="2323">
        <v>2007</v>
      </c>
      <c r="B21" s="2324"/>
      <c r="C21" s="2849"/>
      <c r="D21" s="1066">
        <v>1135425</v>
      </c>
      <c r="E21" s="885">
        <v>11018</v>
      </c>
      <c r="F21" s="855">
        <v>107494</v>
      </c>
      <c r="G21" s="886">
        <v>118512</v>
      </c>
      <c r="H21" s="885">
        <v>74500</v>
      </c>
      <c r="I21" s="1066">
        <v>942413</v>
      </c>
      <c r="J21" s="1976">
        <v>1016913</v>
      </c>
    </row>
    <row r="22" spans="1:11">
      <c r="A22" s="2325">
        <v>2008</v>
      </c>
      <c r="B22" s="2326"/>
      <c r="C22" s="2846"/>
      <c r="D22" s="1069">
        <v>1192490</v>
      </c>
      <c r="E22" s="404">
        <v>9981</v>
      </c>
      <c r="F22" s="266">
        <v>110937</v>
      </c>
      <c r="G22" s="423">
        <v>120918</v>
      </c>
      <c r="H22" s="404">
        <v>76484</v>
      </c>
      <c r="I22" s="1069">
        <v>995088</v>
      </c>
      <c r="J22" s="1977">
        <v>1071572</v>
      </c>
    </row>
    <row r="23" spans="1:11">
      <c r="A23" s="2323">
        <v>2009</v>
      </c>
      <c r="B23" s="2324"/>
      <c r="C23" s="2849"/>
      <c r="D23" s="1066">
        <v>1182077</v>
      </c>
      <c r="E23" s="885">
        <v>9703</v>
      </c>
      <c r="F23" s="855">
        <v>107812</v>
      </c>
      <c r="G23" s="886">
        <v>117515</v>
      </c>
      <c r="H23" s="885">
        <v>74623</v>
      </c>
      <c r="I23" s="1066">
        <v>989939</v>
      </c>
      <c r="J23" s="1976">
        <v>1064562</v>
      </c>
    </row>
    <row r="24" spans="1:11">
      <c r="A24" s="2325">
        <v>2010</v>
      </c>
      <c r="B24" s="2326"/>
      <c r="C24" s="2846"/>
      <c r="D24" s="1069">
        <v>1175462</v>
      </c>
      <c r="E24" s="404">
        <v>10560</v>
      </c>
      <c r="F24" s="266">
        <v>108370</v>
      </c>
      <c r="G24" s="423">
        <v>118930</v>
      </c>
      <c r="H24" s="404">
        <v>71303</v>
      </c>
      <c r="I24" s="1069">
        <v>985229</v>
      </c>
      <c r="J24" s="1977">
        <v>1056532</v>
      </c>
    </row>
    <row r="25" spans="1:11">
      <c r="A25" s="2323">
        <v>2011</v>
      </c>
      <c r="B25" s="2324"/>
      <c r="C25" s="2849"/>
      <c r="D25" s="1066">
        <v>1224127</v>
      </c>
      <c r="E25" s="885">
        <v>10845</v>
      </c>
      <c r="F25" s="855">
        <v>117385</v>
      </c>
      <c r="G25" s="886">
        <v>128230</v>
      </c>
      <c r="H25" s="885">
        <v>71687</v>
      </c>
      <c r="I25" s="1066">
        <v>1024210</v>
      </c>
      <c r="J25" s="1976">
        <v>1095897</v>
      </c>
    </row>
    <row r="26" spans="1:11">
      <c r="A26" s="2325">
        <v>2012</v>
      </c>
      <c r="B26" s="2326"/>
      <c r="C26" s="2846"/>
      <c r="D26" s="1069">
        <v>1248905</v>
      </c>
      <c r="E26" s="404">
        <v>9118</v>
      </c>
      <c r="F26" s="266">
        <v>119172</v>
      </c>
      <c r="G26" s="423">
        <v>128290</v>
      </c>
      <c r="H26" s="404">
        <v>80403</v>
      </c>
      <c r="I26" s="1069">
        <v>1040212</v>
      </c>
      <c r="J26" s="1977">
        <v>1120615</v>
      </c>
      <c r="K26" s="329"/>
    </row>
    <row r="27" spans="1:11">
      <c r="A27" s="2323">
        <v>2013</v>
      </c>
      <c r="B27" s="2324"/>
      <c r="C27" s="2849"/>
      <c r="D27" s="1066">
        <v>1249629</v>
      </c>
      <c r="E27" s="885">
        <v>8972</v>
      </c>
      <c r="F27" s="855">
        <v>113422</v>
      </c>
      <c r="G27" s="886">
        <v>122394</v>
      </c>
      <c r="H27" s="885">
        <v>69184</v>
      </c>
      <c r="I27" s="1066">
        <v>1180445</v>
      </c>
      <c r="J27" s="1976">
        <v>1249629</v>
      </c>
    </row>
    <row r="28" spans="1:11">
      <c r="A28" s="2329" t="s">
        <v>1260</v>
      </c>
      <c r="B28" s="2326"/>
      <c r="C28" s="2846"/>
      <c r="D28" s="1981"/>
      <c r="E28" s="1982"/>
      <c r="F28" s="1983"/>
      <c r="G28" s="1984"/>
      <c r="H28" s="1982"/>
      <c r="I28" s="1981"/>
      <c r="J28" s="1985"/>
    </row>
    <row r="29" spans="1:11">
      <c r="A29" s="2323">
        <v>2015</v>
      </c>
      <c r="B29" s="2324"/>
      <c r="C29" s="2849"/>
      <c r="D29" s="1066">
        <v>1305647</v>
      </c>
      <c r="E29" s="885">
        <v>9484</v>
      </c>
      <c r="F29" s="855">
        <v>134707</v>
      </c>
      <c r="G29" s="886">
        <v>144191</v>
      </c>
      <c r="H29" s="885">
        <v>63493</v>
      </c>
      <c r="I29" s="1066">
        <v>1097963</v>
      </c>
      <c r="J29" s="1976">
        <v>1161456</v>
      </c>
    </row>
    <row r="30" spans="1:11">
      <c r="A30" s="2329" t="s">
        <v>1509</v>
      </c>
      <c r="B30" s="2326"/>
      <c r="C30" s="2846"/>
      <c r="D30" s="1069">
        <v>1150423</v>
      </c>
      <c r="E30" s="1982"/>
      <c r="F30" s="1983"/>
      <c r="G30" s="423">
        <v>108560</v>
      </c>
      <c r="H30" s="1982"/>
      <c r="I30" s="1981"/>
      <c r="J30" s="1977">
        <v>1041863</v>
      </c>
    </row>
    <row r="31" spans="1:11">
      <c r="A31" s="2323">
        <v>2017</v>
      </c>
      <c r="B31" s="2324"/>
      <c r="C31" s="2849"/>
      <c r="D31" s="1066">
        <v>1356015</v>
      </c>
      <c r="E31" s="885">
        <v>7249</v>
      </c>
      <c r="F31" s="855"/>
      <c r="G31" s="886"/>
      <c r="H31" s="885">
        <v>55613</v>
      </c>
      <c r="I31" s="1066"/>
      <c r="J31" s="1976"/>
    </row>
    <row r="32" spans="1:11">
      <c r="A32" s="2860">
        <v>2018</v>
      </c>
      <c r="B32" s="2861"/>
      <c r="C32" s="2862"/>
      <c r="D32" s="1438"/>
      <c r="E32" s="1986"/>
      <c r="F32" s="1974"/>
      <c r="G32" s="1987"/>
      <c r="H32" s="1986"/>
      <c r="I32" s="1988"/>
      <c r="J32" s="1989"/>
    </row>
    <row r="33" spans="1:10">
      <c r="A33" s="2855" t="s">
        <v>666</v>
      </c>
      <c r="B33" s="2855"/>
      <c r="C33" s="2855"/>
      <c r="D33" s="2855"/>
      <c r="E33" s="419"/>
      <c r="F33" s="419"/>
      <c r="G33" s="419"/>
      <c r="H33" s="419"/>
      <c r="I33" s="419"/>
    </row>
    <row r="34" spans="1:10" ht="12.4" customHeight="1">
      <c r="A34" s="2338" t="s">
        <v>606</v>
      </c>
      <c r="B34" s="2535"/>
      <c r="C34" s="2535"/>
      <c r="D34" s="2535"/>
      <c r="E34" s="2535"/>
      <c r="F34" s="2535"/>
      <c r="G34" s="2535"/>
      <c r="H34" s="2535"/>
      <c r="I34" s="2535"/>
      <c r="J34" s="2535"/>
    </row>
    <row r="35" spans="1:10" ht="24" customHeight="1">
      <c r="A35" s="2539" t="s">
        <v>1364</v>
      </c>
      <c r="B35" s="2539"/>
      <c r="C35" s="2539"/>
      <c r="D35" s="2539"/>
      <c r="E35" s="2539"/>
      <c r="F35" s="2539"/>
      <c r="G35" s="2539"/>
      <c r="H35" s="2539"/>
      <c r="I35" s="2539"/>
      <c r="J35" s="2539"/>
    </row>
    <row r="36" spans="1:10" ht="12.4" customHeight="1">
      <c r="A36" s="2338" t="s">
        <v>607</v>
      </c>
      <c r="B36" s="2535"/>
      <c r="C36" s="2535"/>
      <c r="D36" s="2535"/>
      <c r="E36" s="2535"/>
      <c r="F36" s="2535"/>
      <c r="G36" s="2535"/>
      <c r="H36" s="2535"/>
      <c r="I36" s="2535"/>
      <c r="J36" s="2535"/>
    </row>
    <row r="37" spans="1:10" ht="12.4" customHeight="1">
      <c r="A37" s="2335" t="s">
        <v>1259</v>
      </c>
      <c r="B37" s="2336"/>
      <c r="C37" s="2336"/>
      <c r="D37" s="2336"/>
      <c r="E37" s="2336"/>
      <c r="F37" s="2336"/>
      <c r="G37" s="2336"/>
      <c r="H37" s="2336"/>
      <c r="I37" s="2336"/>
    </row>
    <row r="38" spans="1:10" ht="12.4" customHeight="1">
      <c r="A38" s="2335" t="s">
        <v>1508</v>
      </c>
      <c r="B38" s="2336"/>
      <c r="C38" s="2336"/>
      <c r="D38" s="2336"/>
      <c r="E38" s="2336"/>
      <c r="F38" s="2336"/>
      <c r="G38" s="2336"/>
      <c r="H38" s="2336"/>
      <c r="I38" s="2336"/>
      <c r="J38" s="2863"/>
    </row>
    <row r="39" spans="1:10" s="1643" customFormat="1" ht="48" customHeight="1">
      <c r="A39" s="2539" t="s">
        <v>667</v>
      </c>
      <c r="B39" s="2539"/>
      <c r="C39" s="2539" t="s">
        <v>1363</v>
      </c>
      <c r="D39" s="2539"/>
      <c r="E39" s="2539"/>
      <c r="F39" s="2539"/>
      <c r="G39" s="2539"/>
      <c r="H39" s="2539"/>
      <c r="I39" s="2539"/>
      <c r="J39" s="2539"/>
    </row>
  </sheetData>
  <mergeCells count="41">
    <mergeCell ref="A36:J36"/>
    <mergeCell ref="A37:I37"/>
    <mergeCell ref="A38:J38"/>
    <mergeCell ref="A39:B39"/>
    <mergeCell ref="C39:J39"/>
    <mergeCell ref="A35:J35"/>
    <mergeCell ref="A24:C24"/>
    <mergeCell ref="A25:C25"/>
    <mergeCell ref="A26:C26"/>
    <mergeCell ref="A27:C27"/>
    <mergeCell ref="A28:C28"/>
    <mergeCell ref="A29:C29"/>
    <mergeCell ref="A30:C30"/>
    <mergeCell ref="A31:C31"/>
    <mergeCell ref="A32:C32"/>
    <mergeCell ref="A33:D33"/>
    <mergeCell ref="A34:J34"/>
    <mergeCell ref="A23:C23"/>
    <mergeCell ref="A12:C12"/>
    <mergeCell ref="A13:C13"/>
    <mergeCell ref="A14:C14"/>
    <mergeCell ref="A15:C15"/>
    <mergeCell ref="A16:C16"/>
    <mergeCell ref="A17:C17"/>
    <mergeCell ref="A18:C18"/>
    <mergeCell ref="A19:C19"/>
    <mergeCell ref="A20:C20"/>
    <mergeCell ref="A21:C21"/>
    <mergeCell ref="A22:C22"/>
    <mergeCell ref="A11:C11"/>
    <mergeCell ref="A1:J2"/>
    <mergeCell ref="A3:C4"/>
    <mergeCell ref="D3:D4"/>
    <mergeCell ref="E3:G3"/>
    <mergeCell ref="H3:J3"/>
    <mergeCell ref="A5:C5"/>
    <mergeCell ref="A6:C6"/>
    <mergeCell ref="A7:C7"/>
    <mergeCell ref="A8:C8"/>
    <mergeCell ref="A9:C9"/>
    <mergeCell ref="A10:C10"/>
  </mergeCells>
  <pageMargins left="0.75" right="0.75" top="1" bottom="1" header="0.5" footer="0.5"/>
  <pageSetup orientation="portrait" horizontalDpi="1200" verticalDpi="1200"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5" tint="0.39997558519241921"/>
    <pageSetUpPr fitToPage="1"/>
  </sheetPr>
  <dimension ref="A1:V36"/>
  <sheetViews>
    <sheetView showGridLines="0" zoomScaleNormal="100" workbookViewId="0">
      <pane xSplit="3" ySplit="6" topLeftCell="D7" activePane="bottomRight" state="frozen"/>
      <selection pane="topRight" activeCell="D1" sqref="D1"/>
      <selection pane="bottomLeft" activeCell="A7" sqref="A7"/>
      <selection pane="bottomRight" sqref="A1:O2"/>
    </sheetView>
  </sheetViews>
  <sheetFormatPr defaultColWidth="9.140625" defaultRowHeight="12.75"/>
  <cols>
    <col min="1" max="1" width="4.5703125" style="350" customWidth="1"/>
    <col min="2" max="2" width="2.5703125" style="350" customWidth="1"/>
    <col min="3" max="3" width="0.42578125" style="350" customWidth="1"/>
    <col min="4" max="4" width="11.7109375" style="350" customWidth="1"/>
    <col min="5" max="15" width="10.7109375" style="350" customWidth="1"/>
    <col min="16" max="16" width="9.140625" style="350"/>
    <col min="17" max="17" width="15.7109375" style="350" customWidth="1"/>
    <col min="18" max="18" width="19.42578125" style="350" customWidth="1"/>
    <col min="19" max="16384" width="9.140625" style="350"/>
  </cols>
  <sheetData>
    <row r="1" spans="1:22" ht="12.75" customHeight="1">
      <c r="A1" s="2866" t="s">
        <v>1661</v>
      </c>
      <c r="B1" s="2437"/>
      <c r="C1" s="2437"/>
      <c r="D1" s="2437"/>
      <c r="E1" s="2437"/>
      <c r="F1" s="2437"/>
      <c r="G1" s="2437"/>
      <c r="H1" s="2437"/>
      <c r="I1" s="2437"/>
      <c r="J1" s="2437"/>
      <c r="K1" s="2437"/>
      <c r="L1" s="2437"/>
      <c r="M1" s="2437"/>
      <c r="N1" s="2437"/>
      <c r="O1" s="2437"/>
    </row>
    <row r="2" spans="1:22">
      <c r="A2" s="2405"/>
      <c r="B2" s="2405"/>
      <c r="C2" s="2405"/>
      <c r="D2" s="2405"/>
      <c r="E2" s="2405"/>
      <c r="F2" s="2405"/>
      <c r="G2" s="2405"/>
      <c r="H2" s="2405"/>
      <c r="I2" s="2405"/>
      <c r="J2" s="2405"/>
      <c r="K2" s="2405"/>
      <c r="L2" s="2405"/>
      <c r="M2" s="2405"/>
      <c r="N2" s="2405"/>
      <c r="O2" s="2405"/>
    </row>
    <row r="3" spans="1:22" ht="21.75" customHeight="1">
      <c r="A3" s="2833" t="s">
        <v>32</v>
      </c>
      <c r="B3" s="2630"/>
      <c r="C3" s="2630"/>
      <c r="D3" s="2392" t="s">
        <v>1111</v>
      </c>
      <c r="E3" s="2869"/>
      <c r="F3" s="2870"/>
      <c r="G3" s="2779" t="s">
        <v>1116</v>
      </c>
      <c r="H3" s="2779"/>
      <c r="I3" s="2779"/>
      <c r="J3" s="2779"/>
      <c r="K3" s="2779"/>
      <c r="L3" s="2779"/>
      <c r="M3" s="2779"/>
      <c r="N3" s="2779"/>
      <c r="O3" s="2392"/>
    </row>
    <row r="4" spans="1:22" ht="27.75" customHeight="1">
      <c r="A4" s="2450"/>
      <c r="B4" s="2451"/>
      <c r="C4" s="2451"/>
      <c r="D4" s="2845" t="s">
        <v>1112</v>
      </c>
      <c r="E4" s="2474" t="s">
        <v>1117</v>
      </c>
      <c r="F4" s="2463"/>
      <c r="G4" s="2422" t="s">
        <v>1113</v>
      </c>
      <c r="H4" s="2419" t="s">
        <v>1366</v>
      </c>
      <c r="I4" s="2420"/>
      <c r="J4" s="2420"/>
      <c r="K4" s="2420"/>
      <c r="L4" s="2420"/>
      <c r="M4" s="2420"/>
      <c r="N4" s="2420"/>
      <c r="O4" s="2420"/>
    </row>
    <row r="5" spans="1:22" ht="39" customHeight="1">
      <c r="A5" s="2748"/>
      <c r="B5" s="2867"/>
      <c r="C5" s="2867"/>
      <c r="D5" s="2845"/>
      <c r="E5" s="2771"/>
      <c r="F5" s="2749"/>
      <c r="G5" s="2845"/>
      <c r="H5" s="2419" t="s">
        <v>1365</v>
      </c>
      <c r="I5" s="2420"/>
      <c r="J5" s="2419" t="s">
        <v>1114</v>
      </c>
      <c r="K5" s="2420"/>
      <c r="L5" s="2419" t="s">
        <v>1115</v>
      </c>
      <c r="M5" s="2420"/>
      <c r="N5" s="2419" t="s">
        <v>1662</v>
      </c>
      <c r="O5" s="2420"/>
    </row>
    <row r="6" spans="1:22">
      <c r="A6" s="2868"/>
      <c r="B6" s="2867"/>
      <c r="C6" s="2867"/>
      <c r="D6" s="2871"/>
      <c r="E6" s="793" t="s">
        <v>514</v>
      </c>
      <c r="F6" s="793" t="s">
        <v>86</v>
      </c>
      <c r="G6" s="2871"/>
      <c r="H6" s="794" t="s">
        <v>514</v>
      </c>
      <c r="I6" s="793" t="s">
        <v>86</v>
      </c>
      <c r="J6" s="793" t="s">
        <v>514</v>
      </c>
      <c r="K6" s="793" t="s">
        <v>1110</v>
      </c>
      <c r="L6" s="795" t="s">
        <v>514</v>
      </c>
      <c r="M6" s="796" t="s">
        <v>86</v>
      </c>
      <c r="N6" s="795" t="s">
        <v>514</v>
      </c>
      <c r="O6" s="796" t="s">
        <v>86</v>
      </c>
      <c r="Q6" s="797"/>
      <c r="R6" s="246"/>
      <c r="S6" s="246"/>
      <c r="T6" s="246"/>
      <c r="U6" s="246"/>
      <c r="V6" s="246"/>
    </row>
    <row r="7" spans="1:22">
      <c r="A7" s="2498">
        <v>2004</v>
      </c>
      <c r="B7" s="2499"/>
      <c r="C7" s="2499"/>
      <c r="D7" s="798">
        <v>13454</v>
      </c>
      <c r="E7" s="799">
        <v>1070</v>
      </c>
      <c r="F7" s="800">
        <v>8</v>
      </c>
      <c r="G7" s="798">
        <v>1072251</v>
      </c>
      <c r="H7" s="801">
        <v>243358</v>
      </c>
      <c r="I7" s="800">
        <v>22.7</v>
      </c>
      <c r="J7" s="801">
        <v>240961</v>
      </c>
      <c r="K7" s="800">
        <v>22.7</v>
      </c>
      <c r="L7" s="801">
        <v>2397</v>
      </c>
      <c r="M7" s="800">
        <v>0.2</v>
      </c>
      <c r="N7" s="311"/>
      <c r="O7" s="312"/>
      <c r="P7" s="116"/>
      <c r="Q7" s="1"/>
    </row>
    <row r="8" spans="1:22">
      <c r="A8" s="2275">
        <v>2005</v>
      </c>
      <c r="B8" s="2296"/>
      <c r="C8" s="2296"/>
      <c r="D8" s="802">
        <v>13371</v>
      </c>
      <c r="E8" s="110">
        <v>1069</v>
      </c>
      <c r="F8" s="264">
        <v>8</v>
      </c>
      <c r="G8" s="802">
        <v>1081049</v>
      </c>
      <c r="H8" s="72">
        <v>240935</v>
      </c>
      <c r="I8" s="264">
        <v>22.3</v>
      </c>
      <c r="J8" s="72">
        <v>235836</v>
      </c>
      <c r="K8" s="264">
        <v>21.8</v>
      </c>
      <c r="L8" s="72">
        <v>5099</v>
      </c>
      <c r="M8" s="264">
        <v>0.5</v>
      </c>
      <c r="N8" s="313"/>
      <c r="O8" s="314"/>
      <c r="P8" s="116"/>
      <c r="Q8" s="1"/>
    </row>
    <row r="9" spans="1:22">
      <c r="A9" s="2498">
        <v>2006</v>
      </c>
      <c r="B9" s="2499"/>
      <c r="C9" s="2499"/>
      <c r="D9" s="798">
        <v>13771</v>
      </c>
      <c r="E9" s="799">
        <v>1203</v>
      </c>
      <c r="F9" s="800">
        <v>8.6999999999999993</v>
      </c>
      <c r="G9" s="798">
        <v>1130881</v>
      </c>
      <c r="H9" s="801">
        <v>265786</v>
      </c>
      <c r="I9" s="800">
        <v>23.5</v>
      </c>
      <c r="J9" s="801">
        <v>257919</v>
      </c>
      <c r="K9" s="800">
        <v>22.9</v>
      </c>
      <c r="L9" s="311"/>
      <c r="M9" s="800">
        <v>0.6</v>
      </c>
      <c r="N9" s="311"/>
      <c r="O9" s="312"/>
      <c r="P9" s="116"/>
      <c r="Q9" s="1"/>
    </row>
    <row r="10" spans="1:22">
      <c r="A10" s="2275">
        <v>2007</v>
      </c>
      <c r="B10" s="2296"/>
      <c r="C10" s="2296"/>
      <c r="D10" s="802">
        <v>13648</v>
      </c>
      <c r="E10" s="110">
        <v>1108</v>
      </c>
      <c r="F10" s="264">
        <v>8.1</v>
      </c>
      <c r="G10" s="802">
        <v>1135425</v>
      </c>
      <c r="H10" s="72">
        <v>266031</v>
      </c>
      <c r="I10" s="264">
        <v>23.4</v>
      </c>
      <c r="J10" s="72">
        <v>262684</v>
      </c>
      <c r="K10" s="264">
        <v>23.1</v>
      </c>
      <c r="L10" s="72">
        <v>3347</v>
      </c>
      <c r="M10" s="264">
        <v>0.3</v>
      </c>
      <c r="N10" s="313"/>
      <c r="O10" s="314"/>
      <c r="P10" s="116"/>
      <c r="Q10" s="1"/>
    </row>
    <row r="11" spans="1:22">
      <c r="A11" s="2498">
        <v>2008</v>
      </c>
      <c r="B11" s="2499"/>
      <c r="C11" s="2499"/>
      <c r="D11" s="798">
        <v>13688</v>
      </c>
      <c r="E11" s="799">
        <v>1132</v>
      </c>
      <c r="F11" s="800">
        <f t="shared" ref="F11:F21" si="0">E11/D11*100</f>
        <v>8.2700175336060777</v>
      </c>
      <c r="G11" s="798">
        <v>1192490</v>
      </c>
      <c r="H11" s="801">
        <v>283803</v>
      </c>
      <c r="I11" s="800">
        <v>23.8</v>
      </c>
      <c r="J11" s="801">
        <v>268071</v>
      </c>
      <c r="K11" s="800">
        <v>22.5</v>
      </c>
      <c r="L11" s="801">
        <v>15732</v>
      </c>
      <c r="M11" s="800">
        <v>1.3</v>
      </c>
      <c r="N11" s="311"/>
      <c r="O11" s="312"/>
      <c r="P11" s="116"/>
      <c r="Q11" s="1"/>
    </row>
    <row r="12" spans="1:22">
      <c r="A12" s="2275">
        <v>2009</v>
      </c>
      <c r="B12" s="2296"/>
      <c r="C12" s="2296"/>
      <c r="D12" s="802">
        <v>13513</v>
      </c>
      <c r="E12" s="110">
        <v>1239</v>
      </c>
      <c r="F12" s="264">
        <f t="shared" si="0"/>
        <v>9.1689484200399622</v>
      </c>
      <c r="G12" s="802">
        <v>1182077</v>
      </c>
      <c r="H12" s="72">
        <v>308781</v>
      </c>
      <c r="I12" s="264">
        <v>26.1</v>
      </c>
      <c r="J12" s="72">
        <v>284608</v>
      </c>
      <c r="K12" s="264">
        <v>24</v>
      </c>
      <c r="L12" s="72">
        <v>24173</v>
      </c>
      <c r="M12" s="264">
        <v>2</v>
      </c>
      <c r="N12" s="313"/>
      <c r="O12" s="314"/>
      <c r="P12" s="116"/>
      <c r="Q12" s="1"/>
    </row>
    <row r="13" spans="1:22">
      <c r="A13" s="2498">
        <v>2010</v>
      </c>
      <c r="B13" s="2499"/>
      <c r="C13" s="2499"/>
      <c r="D13" s="798">
        <v>13339</v>
      </c>
      <c r="E13" s="799">
        <v>1166</v>
      </c>
      <c r="F13" s="800">
        <f t="shared" si="0"/>
        <v>8.7412849538945938</v>
      </c>
      <c r="G13" s="798">
        <v>1175462</v>
      </c>
      <c r="H13" s="801">
        <v>327099</v>
      </c>
      <c r="I13" s="800">
        <v>27.8</v>
      </c>
      <c r="J13" s="801">
        <v>298170</v>
      </c>
      <c r="K13" s="800">
        <v>25.5</v>
      </c>
      <c r="L13" s="801">
        <v>27456</v>
      </c>
      <c r="M13" s="800">
        <v>2.2999999999999998</v>
      </c>
      <c r="N13" s="311"/>
      <c r="O13" s="312"/>
      <c r="P13" s="116"/>
      <c r="Q13" s="1"/>
    </row>
    <row r="14" spans="1:22">
      <c r="A14" s="2275">
        <v>2011</v>
      </c>
      <c r="B14" s="2296"/>
      <c r="C14" s="2296"/>
      <c r="D14" s="802">
        <v>13720</v>
      </c>
      <c r="E14" s="110">
        <v>1189</v>
      </c>
      <c r="F14" s="264">
        <f t="shared" si="0"/>
        <v>8.666180758017493</v>
      </c>
      <c r="G14" s="802">
        <v>1224127</v>
      </c>
      <c r="H14" s="72">
        <v>340456</v>
      </c>
      <c r="I14" s="264">
        <v>27.8</v>
      </c>
      <c r="J14" s="72">
        <v>306440</v>
      </c>
      <c r="K14" s="264">
        <v>25</v>
      </c>
      <c r="L14" s="72">
        <v>32676</v>
      </c>
      <c r="M14" s="264">
        <v>2.7</v>
      </c>
      <c r="N14" s="313"/>
      <c r="O14" s="314"/>
      <c r="P14" s="116"/>
      <c r="Q14" s="2394"/>
      <c r="R14" s="2337"/>
    </row>
    <row r="15" spans="1:22" ht="12.75" customHeight="1">
      <c r="A15" s="2498">
        <v>2012</v>
      </c>
      <c r="B15" s="2499"/>
      <c r="C15" s="2499"/>
      <c r="D15" s="798">
        <v>14311</v>
      </c>
      <c r="E15" s="799">
        <v>1167</v>
      </c>
      <c r="F15" s="800">
        <f t="shared" si="0"/>
        <v>8.1545664174411296</v>
      </c>
      <c r="G15" s="798">
        <v>1248905</v>
      </c>
      <c r="H15" s="801">
        <v>350941</v>
      </c>
      <c r="I15" s="800">
        <v>28.1</v>
      </c>
      <c r="J15" s="801">
        <v>306512</v>
      </c>
      <c r="K15" s="800">
        <v>25</v>
      </c>
      <c r="L15" s="801">
        <v>39223</v>
      </c>
      <c r="M15" s="800">
        <v>3.1</v>
      </c>
      <c r="N15" s="311"/>
      <c r="O15" s="312"/>
      <c r="P15" s="116"/>
    </row>
    <row r="16" spans="1:22">
      <c r="A16" s="2275">
        <v>2013</v>
      </c>
      <c r="B16" s="2296"/>
      <c r="C16" s="2296"/>
      <c r="D16" s="802">
        <v>14148</v>
      </c>
      <c r="E16" s="110">
        <v>1282</v>
      </c>
      <c r="F16" s="264">
        <f t="shared" si="0"/>
        <v>9.0613514277636416</v>
      </c>
      <c r="G16" s="802">
        <v>1249629</v>
      </c>
      <c r="H16" s="72">
        <v>382373</v>
      </c>
      <c r="I16" s="264">
        <v>30.6</v>
      </c>
      <c r="J16" s="72">
        <v>330308</v>
      </c>
      <c r="K16" s="264">
        <v>26.4</v>
      </c>
      <c r="L16" s="72">
        <v>48148</v>
      </c>
      <c r="M16" s="264">
        <v>3.9</v>
      </c>
      <c r="N16" s="72">
        <v>3781</v>
      </c>
      <c r="O16" s="264">
        <v>0.3</v>
      </c>
      <c r="P16" s="116"/>
      <c r="Q16" s="2394"/>
      <c r="R16" s="2337"/>
    </row>
    <row r="17" spans="1:18">
      <c r="A17" s="2864" t="s">
        <v>1260</v>
      </c>
      <c r="B17" s="2499"/>
      <c r="C17" s="2499"/>
      <c r="D17" s="798">
        <v>14152</v>
      </c>
      <c r="E17" s="799">
        <v>1312</v>
      </c>
      <c r="F17" s="800">
        <f t="shared" si="0"/>
        <v>9.2707744488411521</v>
      </c>
      <c r="G17" s="803"/>
      <c r="H17" s="311"/>
      <c r="I17" s="312"/>
      <c r="J17" s="311"/>
      <c r="K17" s="312"/>
      <c r="L17" s="311"/>
      <c r="M17" s="312"/>
      <c r="N17" s="311"/>
      <c r="O17" s="312"/>
      <c r="P17" s="116"/>
      <c r="Q17" s="2394"/>
      <c r="R17" s="2337"/>
    </row>
    <row r="18" spans="1:18">
      <c r="A18" s="2275">
        <v>2015</v>
      </c>
      <c r="B18" s="2296"/>
      <c r="C18" s="2296"/>
      <c r="D18" s="802">
        <v>13873</v>
      </c>
      <c r="E18" s="110">
        <v>1349</v>
      </c>
      <c r="F18" s="264">
        <f t="shared" si="0"/>
        <v>9.7239241692496226</v>
      </c>
      <c r="G18" s="802">
        <v>1305647</v>
      </c>
      <c r="H18" s="311"/>
      <c r="I18" s="312"/>
      <c r="J18" s="72">
        <v>356843</v>
      </c>
      <c r="K18" s="264">
        <v>27.3</v>
      </c>
      <c r="L18" s="72">
        <v>75724</v>
      </c>
      <c r="M18" s="264">
        <v>5.8</v>
      </c>
      <c r="N18" s="72">
        <v>7035</v>
      </c>
      <c r="O18" s="264">
        <v>0.5</v>
      </c>
      <c r="P18" s="116"/>
      <c r="Q18" s="2394"/>
      <c r="R18" s="2337"/>
    </row>
    <row r="19" spans="1:18" ht="12.75" customHeight="1">
      <c r="A19" s="2864" t="s">
        <v>1509</v>
      </c>
      <c r="B19" s="2499"/>
      <c r="C19" s="2499"/>
      <c r="D19" s="798">
        <v>14399</v>
      </c>
      <c r="E19" s="799">
        <v>1308</v>
      </c>
      <c r="F19" s="800">
        <f t="shared" si="0"/>
        <v>9.0839641641780684</v>
      </c>
      <c r="G19" s="803">
        <v>1150423</v>
      </c>
      <c r="H19" s="311"/>
      <c r="I19" s="312"/>
      <c r="J19" s="801">
        <v>345443</v>
      </c>
      <c r="K19" s="800">
        <v>30</v>
      </c>
      <c r="L19" s="801">
        <v>61486</v>
      </c>
      <c r="M19" s="800">
        <v>5.3</v>
      </c>
      <c r="N19" s="801">
        <v>10128</v>
      </c>
      <c r="O19" s="800">
        <v>0.9</v>
      </c>
      <c r="P19" s="116"/>
    </row>
    <row r="20" spans="1:18">
      <c r="A20" s="2275">
        <v>2017</v>
      </c>
      <c r="B20" s="2296"/>
      <c r="C20" s="2296"/>
      <c r="D20" s="802">
        <v>13585</v>
      </c>
      <c r="E20" s="110">
        <v>1317</v>
      </c>
      <c r="F20" s="264">
        <f t="shared" si="0"/>
        <v>9.6945160103054846</v>
      </c>
      <c r="G20" s="802">
        <v>1356015</v>
      </c>
      <c r="H20" s="72">
        <v>518155</v>
      </c>
      <c r="I20" s="264">
        <f>H20/G20*100</f>
        <v>38.211597954299911</v>
      </c>
      <c r="J20" s="72">
        <v>382867</v>
      </c>
      <c r="K20" s="264">
        <f>J20/G20*100</f>
        <v>28.234717167582957</v>
      </c>
      <c r="L20" s="72">
        <v>112223</v>
      </c>
      <c r="M20" s="264">
        <f>L20/G20*100</f>
        <v>8.2759409003587727</v>
      </c>
      <c r="N20" s="72">
        <v>23065</v>
      </c>
      <c r="O20" s="264">
        <f>N20/G20*100</f>
        <v>1.7009398863581893</v>
      </c>
      <c r="P20" s="116"/>
      <c r="Q20" s="2394"/>
      <c r="R20" s="2337"/>
    </row>
    <row r="21" spans="1:18">
      <c r="A21" s="2865" t="s">
        <v>1663</v>
      </c>
      <c r="B21" s="2758"/>
      <c r="C21" s="2758"/>
      <c r="D21" s="804">
        <v>14809</v>
      </c>
      <c r="E21" s="805">
        <v>1519</v>
      </c>
      <c r="F21" s="806">
        <f t="shared" si="0"/>
        <v>10.257275980822472</v>
      </c>
      <c r="G21" s="807"/>
      <c r="H21" s="808"/>
      <c r="I21" s="809"/>
      <c r="J21" s="808"/>
      <c r="K21" s="809"/>
      <c r="L21" s="808"/>
      <c r="M21" s="809"/>
      <c r="N21" s="808"/>
      <c r="O21" s="809"/>
      <c r="P21" s="116"/>
      <c r="Q21" s="2394"/>
      <c r="R21" s="2394"/>
    </row>
    <row r="22" spans="1:18">
      <c r="A22" s="2313" t="s">
        <v>1367</v>
      </c>
      <c r="B22" s="2312"/>
      <c r="C22" s="2312"/>
      <c r="D22" s="2312"/>
      <c r="E22" s="2312"/>
      <c r="F22" s="2312"/>
      <c r="G22" s="2312"/>
      <c r="H22" s="2312"/>
      <c r="I22" s="2312"/>
      <c r="J22" s="2312"/>
      <c r="K22" s="2312"/>
      <c r="L22" s="2312"/>
      <c r="M22" s="2312"/>
      <c r="N22" s="2312"/>
      <c r="O22" s="2312"/>
    </row>
    <row r="23" spans="1:18" ht="24.95" customHeight="1">
      <c r="A23" s="2313" t="s">
        <v>1510</v>
      </c>
      <c r="B23" s="2312"/>
      <c r="C23" s="2312"/>
      <c r="D23" s="2312"/>
      <c r="E23" s="2312"/>
      <c r="F23" s="2312"/>
      <c r="G23" s="2312"/>
      <c r="H23" s="2312"/>
      <c r="I23" s="2312"/>
      <c r="J23" s="2312"/>
      <c r="K23" s="2312"/>
      <c r="L23" s="2312"/>
      <c r="M23" s="2312"/>
      <c r="N23" s="2312"/>
      <c r="O23" s="2312"/>
    </row>
    <row r="24" spans="1:18">
      <c r="A24" s="2313" t="s">
        <v>1132</v>
      </c>
      <c r="B24" s="2312"/>
      <c r="C24" s="2312"/>
      <c r="D24" s="2312"/>
      <c r="E24" s="2312"/>
      <c r="F24" s="2312"/>
      <c r="G24" s="2312"/>
      <c r="H24" s="2312"/>
      <c r="I24" s="2312"/>
      <c r="J24" s="2312"/>
      <c r="K24" s="2312"/>
      <c r="L24" s="2312"/>
      <c r="M24" s="2312"/>
      <c r="N24" s="2312"/>
      <c r="O24" s="2312"/>
    </row>
    <row r="25" spans="1:18" ht="12.4" customHeight="1">
      <c r="A25" s="2356" t="s">
        <v>1357</v>
      </c>
      <c r="B25" s="2357"/>
      <c r="C25" s="2357"/>
      <c r="D25" s="2357"/>
      <c r="E25" s="2357"/>
      <c r="F25" s="2357"/>
      <c r="G25" s="2357"/>
      <c r="H25" s="2357"/>
      <c r="I25" s="2357"/>
      <c r="J25" s="2337"/>
      <c r="K25" s="2337"/>
      <c r="L25" s="2337"/>
      <c r="M25" s="2337"/>
      <c r="N25" s="2337"/>
      <c r="O25" s="2337"/>
    </row>
    <row r="26" spans="1:18" ht="12.4" customHeight="1">
      <c r="A26" s="2356" t="s">
        <v>1508</v>
      </c>
      <c r="B26" s="2357"/>
      <c r="C26" s="2357"/>
      <c r="D26" s="2357"/>
      <c r="E26" s="2357"/>
      <c r="F26" s="2357"/>
      <c r="G26" s="2357"/>
      <c r="H26" s="2357"/>
      <c r="I26" s="2357"/>
      <c r="J26" s="2337"/>
      <c r="K26" s="2337"/>
      <c r="L26" s="2337"/>
      <c r="M26" s="2337"/>
      <c r="N26" s="2337"/>
    </row>
    <row r="27" spans="1:18" ht="12.4" customHeight="1">
      <c r="A27" s="2356" t="s">
        <v>1664</v>
      </c>
      <c r="B27" s="2357"/>
      <c r="C27" s="2357"/>
      <c r="D27" s="2357"/>
      <c r="E27" s="2357"/>
      <c r="F27" s="2357"/>
      <c r="G27" s="2357"/>
      <c r="H27" s="2357"/>
      <c r="I27" s="2357"/>
      <c r="J27" s="2337"/>
      <c r="K27" s="2337"/>
      <c r="L27" s="2337"/>
      <c r="M27" s="2337"/>
      <c r="N27" s="2337"/>
    </row>
    <row r="28" spans="1:18" ht="24" customHeight="1">
      <c r="A28" s="2262" t="s">
        <v>667</v>
      </c>
      <c r="B28" s="2262"/>
      <c r="C28" s="2262" t="s">
        <v>1665</v>
      </c>
      <c r="D28" s="2262"/>
      <c r="E28" s="2262"/>
      <c r="F28" s="2262"/>
      <c r="G28" s="2262"/>
      <c r="H28" s="2262"/>
      <c r="I28" s="2262"/>
      <c r="J28" s="2262"/>
      <c r="K28" s="2262"/>
      <c r="L28" s="2262"/>
      <c r="M28" s="2262"/>
      <c r="N28" s="2262"/>
      <c r="O28" s="2262"/>
    </row>
    <row r="30" spans="1:18" s="623" customFormat="1" ht="9.75" customHeight="1">
      <c r="A30" s="350"/>
      <c r="B30" s="350"/>
      <c r="C30" s="350"/>
      <c r="D30" s="350"/>
      <c r="E30" s="350"/>
      <c r="F30" s="350"/>
      <c r="G30" s="350"/>
      <c r="H30" s="350"/>
      <c r="I30" s="350"/>
      <c r="J30" s="350"/>
      <c r="K30" s="350"/>
      <c r="L30" s="350"/>
      <c r="M30" s="350"/>
      <c r="N30" s="350"/>
      <c r="O30" s="350"/>
    </row>
    <row r="32" spans="1:18" ht="26.25" customHeight="1">
      <c r="P32" s="116"/>
    </row>
    <row r="33" ht="12.4" customHeight="1"/>
    <row r="34" ht="12" customHeight="1"/>
    <row r="35" ht="12" customHeight="1"/>
    <row r="36" ht="12" customHeight="1"/>
  </sheetData>
  <mergeCells count="41">
    <mergeCell ref="A1:O2"/>
    <mergeCell ref="A3:C6"/>
    <mergeCell ref="D3:F3"/>
    <mergeCell ref="G3:O3"/>
    <mergeCell ref="D4:D6"/>
    <mergeCell ref="E4:F5"/>
    <mergeCell ref="G4:G6"/>
    <mergeCell ref="H4:O4"/>
    <mergeCell ref="H5:I5"/>
    <mergeCell ref="J5:K5"/>
    <mergeCell ref="L5:M5"/>
    <mergeCell ref="N5:O5"/>
    <mergeCell ref="A7:C7"/>
    <mergeCell ref="A8:C8"/>
    <mergeCell ref="A9:C9"/>
    <mergeCell ref="Q14:R14"/>
    <mergeCell ref="A16:C16"/>
    <mergeCell ref="Q16:R16"/>
    <mergeCell ref="A10:C10"/>
    <mergeCell ref="A11:C11"/>
    <mergeCell ref="A12:C12"/>
    <mergeCell ref="A13:C13"/>
    <mergeCell ref="A14:C14"/>
    <mergeCell ref="A17:C17"/>
    <mergeCell ref="Q17:R17"/>
    <mergeCell ref="A15:C15"/>
    <mergeCell ref="A18:C18"/>
    <mergeCell ref="Q18:R18"/>
    <mergeCell ref="A28:B28"/>
    <mergeCell ref="C28:O28"/>
    <mergeCell ref="A19:C19"/>
    <mergeCell ref="A20:C20"/>
    <mergeCell ref="Q20:R20"/>
    <mergeCell ref="A21:C21"/>
    <mergeCell ref="Q21:R21"/>
    <mergeCell ref="A22:O22"/>
    <mergeCell ref="A23:O23"/>
    <mergeCell ref="A24:O24"/>
    <mergeCell ref="A25:O25"/>
    <mergeCell ref="A26:N26"/>
    <mergeCell ref="A27:N27"/>
  </mergeCells>
  <pageMargins left="0.75" right="0.75" top="1" bottom="1" header="0.5" footer="0.5"/>
  <pageSetup scale="90" orientation="landscape"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N63"/>
  <sheetViews>
    <sheetView showGridLines="0" zoomScale="110" zoomScaleNormal="110" workbookViewId="0">
      <selection activeCell="K31" sqref="K31"/>
    </sheetView>
  </sheetViews>
  <sheetFormatPr defaultColWidth="9.140625" defaultRowHeight="12.75"/>
  <cols>
    <col min="1" max="1" width="4.5703125" style="214" customWidth="1"/>
    <col min="2" max="2" width="2.5703125" style="214" customWidth="1"/>
    <col min="3" max="3" width="3.42578125" style="214" customWidth="1"/>
    <col min="4" max="4" width="12.7109375" style="946" customWidth="1"/>
    <col min="5" max="9" width="12.7109375" style="214" customWidth="1"/>
    <col min="10" max="16384" width="9.140625" style="214"/>
  </cols>
  <sheetData>
    <row r="1" spans="1:9" ht="24.95" customHeight="1">
      <c r="A1" s="2547" t="s">
        <v>1893</v>
      </c>
      <c r="B1" s="2548"/>
      <c r="C1" s="2548"/>
      <c r="D1" s="2548"/>
      <c r="E1" s="2548"/>
      <c r="F1" s="2548"/>
      <c r="G1" s="2548"/>
      <c r="H1" s="2548"/>
      <c r="I1" s="2548"/>
    </row>
    <row r="2" spans="1:9" ht="12.75" customHeight="1">
      <c r="A2" s="2856" t="s">
        <v>32</v>
      </c>
      <c r="B2" s="2541"/>
      <c r="C2" s="2541"/>
      <c r="D2" s="2873" t="s">
        <v>239</v>
      </c>
      <c r="E2" s="2339" t="s">
        <v>524</v>
      </c>
      <c r="F2" s="2339"/>
      <c r="G2" s="2339"/>
      <c r="H2" s="2339" t="s">
        <v>525</v>
      </c>
      <c r="I2" s="2523"/>
    </row>
    <row r="3" spans="1:9">
      <c r="A3" s="2872"/>
      <c r="B3" s="2848"/>
      <c r="C3" s="2848"/>
      <c r="D3" s="2874"/>
      <c r="E3" s="1178" t="s">
        <v>528</v>
      </c>
      <c r="F3" s="1178" t="s">
        <v>529</v>
      </c>
      <c r="G3" s="1178" t="s">
        <v>240</v>
      </c>
      <c r="H3" s="1178" t="s">
        <v>55</v>
      </c>
      <c r="I3" s="1229" t="s">
        <v>56</v>
      </c>
    </row>
    <row r="4" spans="1:9" ht="13.5" customHeight="1">
      <c r="A4" s="2509" t="s">
        <v>241</v>
      </c>
      <c r="B4" s="2527"/>
      <c r="C4" s="2527"/>
      <c r="D4" s="2527"/>
      <c r="E4" s="2527"/>
      <c r="F4" s="2527"/>
      <c r="G4" s="2527"/>
      <c r="H4" s="2527"/>
      <c r="I4" s="2527"/>
    </row>
    <row r="5" spans="1:9" ht="12.95" customHeight="1">
      <c r="A5" s="2876">
        <v>2002</v>
      </c>
      <c r="B5" s="2324"/>
      <c r="C5" s="2849"/>
      <c r="D5" s="1230">
        <v>7748</v>
      </c>
      <c r="E5" s="1231">
        <v>1414</v>
      </c>
      <c r="F5" s="1231">
        <v>2680</v>
      </c>
      <c r="G5" s="1232">
        <v>3654</v>
      </c>
      <c r="H5" s="1231">
        <v>4867</v>
      </c>
      <c r="I5" s="1231">
        <v>2881</v>
      </c>
    </row>
    <row r="6" spans="1:9" ht="12.95" customHeight="1">
      <c r="A6" s="2875">
        <v>2003</v>
      </c>
      <c r="B6" s="2326"/>
      <c r="C6" s="2846"/>
      <c r="D6" s="1233">
        <v>7333</v>
      </c>
      <c r="E6" s="1234">
        <v>1327</v>
      </c>
      <c r="F6" s="1234">
        <v>2624</v>
      </c>
      <c r="G6" s="1235">
        <v>3382</v>
      </c>
      <c r="H6" s="1234">
        <v>4559</v>
      </c>
      <c r="I6" s="1234">
        <v>2774</v>
      </c>
    </row>
    <row r="7" spans="1:9" ht="12.95" customHeight="1">
      <c r="A7" s="2876">
        <v>2004</v>
      </c>
      <c r="B7" s="2324"/>
      <c r="C7" s="2849"/>
      <c r="D7" s="1230">
        <v>8053</v>
      </c>
      <c r="E7" s="1231">
        <v>1397</v>
      </c>
      <c r="F7" s="1231">
        <v>2856</v>
      </c>
      <c r="G7" s="1232">
        <v>3801</v>
      </c>
      <c r="H7" s="1231">
        <v>5049</v>
      </c>
      <c r="I7" s="1231">
        <v>3004</v>
      </c>
    </row>
    <row r="8" spans="1:9" ht="12.95" customHeight="1">
      <c r="A8" s="2875">
        <v>2005</v>
      </c>
      <c r="B8" s="2326"/>
      <c r="C8" s="2846"/>
      <c r="D8" s="1233">
        <v>7550</v>
      </c>
      <c r="E8" s="1234">
        <v>1254</v>
      </c>
      <c r="F8" s="1234">
        <v>2854</v>
      </c>
      <c r="G8" s="1235">
        <v>3442</v>
      </c>
      <c r="H8" s="1234">
        <v>4626</v>
      </c>
      <c r="I8" s="1234">
        <v>2924</v>
      </c>
    </row>
    <row r="9" spans="1:9" ht="12.95" customHeight="1">
      <c r="A9" s="2876">
        <v>2006</v>
      </c>
      <c r="B9" s="2324"/>
      <c r="C9" s="2849"/>
      <c r="D9" s="1230">
        <v>7762</v>
      </c>
      <c r="E9" s="1231">
        <v>1218</v>
      </c>
      <c r="F9" s="1231">
        <v>2734</v>
      </c>
      <c r="G9" s="1232">
        <v>3810</v>
      </c>
      <c r="H9" s="1231">
        <v>4956</v>
      </c>
      <c r="I9" s="1231">
        <v>2806</v>
      </c>
    </row>
    <row r="10" spans="1:9" ht="12.95" customHeight="1">
      <c r="A10" s="2875">
        <v>2007</v>
      </c>
      <c r="B10" s="2326"/>
      <c r="C10" s="2846"/>
      <c r="D10" s="1233">
        <v>7558</v>
      </c>
      <c r="E10" s="1234">
        <v>1124</v>
      </c>
      <c r="F10" s="1234">
        <v>2754</v>
      </c>
      <c r="G10" s="1235">
        <v>3680</v>
      </c>
      <c r="H10" s="1234">
        <v>5011</v>
      </c>
      <c r="I10" s="1234">
        <v>2547</v>
      </c>
    </row>
    <row r="11" spans="1:9" ht="12.95" customHeight="1">
      <c r="A11" s="2876">
        <v>2008</v>
      </c>
      <c r="B11" s="2324"/>
      <c r="C11" s="2849"/>
      <c r="D11" s="1230">
        <v>7580</v>
      </c>
      <c r="E11" s="1231">
        <v>1197</v>
      </c>
      <c r="F11" s="1231">
        <v>2697</v>
      </c>
      <c r="G11" s="1232">
        <v>3686</v>
      </c>
      <c r="H11" s="1231">
        <v>4403</v>
      </c>
      <c r="I11" s="1231">
        <v>3178</v>
      </c>
    </row>
    <row r="12" spans="1:9" ht="12.95" customHeight="1">
      <c r="A12" s="2875">
        <v>2009</v>
      </c>
      <c r="B12" s="2326"/>
      <c r="C12" s="2846"/>
      <c r="D12" s="1233">
        <v>7863</v>
      </c>
      <c r="E12" s="1234">
        <v>1100</v>
      </c>
      <c r="F12" s="1234">
        <v>2747</v>
      </c>
      <c r="G12" s="1235">
        <v>4016</v>
      </c>
      <c r="H12" s="1234">
        <v>5191</v>
      </c>
      <c r="I12" s="1234">
        <v>2672</v>
      </c>
    </row>
    <row r="13" spans="1:9" ht="12.95" customHeight="1">
      <c r="A13" s="2876">
        <v>2010</v>
      </c>
      <c r="B13" s="2324"/>
      <c r="C13" s="2849"/>
      <c r="D13" s="1230">
        <v>7936</v>
      </c>
      <c r="E13" s="1231">
        <v>1179</v>
      </c>
      <c r="F13" s="1231">
        <v>2815</v>
      </c>
      <c r="G13" s="1232">
        <v>3943</v>
      </c>
      <c r="H13" s="1231">
        <v>4944</v>
      </c>
      <c r="I13" s="1231">
        <v>2992</v>
      </c>
    </row>
    <row r="14" spans="1:9" ht="12.95" customHeight="1">
      <c r="A14" s="2875">
        <v>2011</v>
      </c>
      <c r="B14" s="2326"/>
      <c r="C14" s="2846"/>
      <c r="D14" s="1233">
        <v>7186</v>
      </c>
      <c r="E14" s="1234">
        <v>1184</v>
      </c>
      <c r="F14" s="1234">
        <v>2761</v>
      </c>
      <c r="G14" s="1235">
        <v>3240</v>
      </c>
      <c r="H14" s="1234">
        <v>4690</v>
      </c>
      <c r="I14" s="1234">
        <v>2495</v>
      </c>
    </row>
    <row r="15" spans="1:9" ht="12.95" customHeight="1">
      <c r="A15" s="2876">
        <v>2012</v>
      </c>
      <c r="B15" s="2324"/>
      <c r="C15" s="2849"/>
      <c r="D15" s="1230">
        <v>8040</v>
      </c>
      <c r="E15" s="1231">
        <v>1041</v>
      </c>
      <c r="F15" s="1231">
        <v>2849</v>
      </c>
      <c r="G15" s="1232">
        <v>4150</v>
      </c>
      <c r="H15" s="1231">
        <v>5200</v>
      </c>
      <c r="I15" s="1231">
        <v>2840</v>
      </c>
    </row>
    <row r="16" spans="1:9" ht="12.95" customHeight="1">
      <c r="A16" s="2875">
        <v>2013</v>
      </c>
      <c r="B16" s="2326"/>
      <c r="C16" s="2846"/>
      <c r="D16" s="1233">
        <v>7608</v>
      </c>
      <c r="E16" s="1234">
        <v>908</v>
      </c>
      <c r="F16" s="1234">
        <v>2671</v>
      </c>
      <c r="G16" s="1235">
        <v>4030</v>
      </c>
      <c r="H16" s="1234">
        <v>4714</v>
      </c>
      <c r="I16" s="1234">
        <v>2895</v>
      </c>
    </row>
    <row r="17" spans="1:9" ht="12.95" customHeight="1" thickBot="1">
      <c r="A17" s="2877">
        <v>2014</v>
      </c>
      <c r="B17" s="2328"/>
      <c r="C17" s="2878"/>
      <c r="D17" s="1236">
        <v>7881</v>
      </c>
      <c r="E17" s="1237">
        <v>894</v>
      </c>
      <c r="F17" s="1237">
        <v>2460</v>
      </c>
      <c r="G17" s="1238">
        <v>4527</v>
      </c>
      <c r="H17" s="1237">
        <v>4901</v>
      </c>
      <c r="I17" s="1237">
        <v>2980</v>
      </c>
    </row>
    <row r="18" spans="1:9" ht="12.95" customHeight="1" thickTop="1">
      <c r="A18" s="2879" t="s">
        <v>1330</v>
      </c>
      <c r="B18" s="2326"/>
      <c r="C18" s="2846"/>
      <c r="D18" s="1233">
        <v>8428</v>
      </c>
      <c r="E18" s="1234">
        <v>884</v>
      </c>
      <c r="F18" s="1234">
        <v>2631</v>
      </c>
      <c r="G18" s="1235">
        <v>4914</v>
      </c>
      <c r="H18" s="1234">
        <v>5436</v>
      </c>
      <c r="I18" s="1234">
        <v>2993</v>
      </c>
    </row>
    <row r="19" spans="1:9" ht="12.95" customHeight="1">
      <c r="A19" s="2876">
        <v>2016</v>
      </c>
      <c r="B19" s="2324"/>
      <c r="C19" s="2849"/>
      <c r="D19" s="1230">
        <v>8111</v>
      </c>
      <c r="E19" s="1231">
        <v>807</v>
      </c>
      <c r="F19" s="1231">
        <v>2520</v>
      </c>
      <c r="G19" s="1232">
        <v>4784</v>
      </c>
      <c r="H19" s="1231">
        <v>5045</v>
      </c>
      <c r="I19" s="1231">
        <v>3066</v>
      </c>
    </row>
    <row r="20" spans="1:9" ht="12.95" customHeight="1">
      <c r="A20" s="2875">
        <v>2017</v>
      </c>
      <c r="B20" s="2326"/>
      <c r="C20" s="2846"/>
      <c r="D20" s="1233">
        <v>8240</v>
      </c>
      <c r="E20" s="1234">
        <v>766</v>
      </c>
      <c r="F20" s="1234">
        <v>2587</v>
      </c>
      <c r="G20" s="1235">
        <v>4886</v>
      </c>
      <c r="H20" s="1234">
        <v>5169</v>
      </c>
      <c r="I20" s="1234">
        <v>3071</v>
      </c>
    </row>
    <row r="21" spans="1:9" ht="12.95" customHeight="1">
      <c r="A21" s="2876">
        <v>2018</v>
      </c>
      <c r="B21" s="2324"/>
      <c r="C21" s="2849"/>
      <c r="D21" s="1230">
        <v>8743</v>
      </c>
      <c r="E21" s="1231">
        <v>711</v>
      </c>
      <c r="F21" s="1231">
        <v>2664</v>
      </c>
      <c r="G21" s="1232">
        <v>5368</v>
      </c>
      <c r="H21" s="1239"/>
      <c r="I21" s="1239"/>
    </row>
    <row r="22" spans="1:9" ht="12.75" customHeight="1">
      <c r="A22" s="2509" t="s">
        <v>242</v>
      </c>
      <c r="B22" s="2527"/>
      <c r="C22" s="2527"/>
      <c r="D22" s="2527"/>
      <c r="E22" s="2527"/>
      <c r="F22" s="2527"/>
      <c r="G22" s="2527"/>
      <c r="H22" s="2527"/>
      <c r="I22" s="2527"/>
    </row>
    <row r="23" spans="1:9" ht="12.95" customHeight="1">
      <c r="A23" s="2876">
        <v>2002</v>
      </c>
      <c r="B23" s="2324"/>
      <c r="C23" s="2849"/>
      <c r="D23" s="1230">
        <v>1412</v>
      </c>
      <c r="E23" s="1231">
        <v>142</v>
      </c>
      <c r="F23" s="1231">
        <v>287</v>
      </c>
      <c r="G23" s="1232">
        <v>983</v>
      </c>
      <c r="H23" s="1231">
        <v>826</v>
      </c>
      <c r="I23" s="1231">
        <v>587</v>
      </c>
    </row>
    <row r="24" spans="1:9" ht="12.95" customHeight="1">
      <c r="A24" s="2875">
        <v>2003</v>
      </c>
      <c r="B24" s="2326"/>
      <c r="C24" s="2846"/>
      <c r="D24" s="1233">
        <v>1103</v>
      </c>
      <c r="E24" s="1234">
        <v>113</v>
      </c>
      <c r="F24" s="1234">
        <v>340</v>
      </c>
      <c r="G24" s="1235">
        <v>649</v>
      </c>
      <c r="H24" s="1234">
        <v>732</v>
      </c>
      <c r="I24" s="1234">
        <v>371</v>
      </c>
    </row>
    <row r="25" spans="1:9" ht="12.95" customHeight="1">
      <c r="A25" s="2876">
        <v>2004</v>
      </c>
      <c r="B25" s="2324"/>
      <c r="C25" s="2849"/>
      <c r="D25" s="1230">
        <v>1427</v>
      </c>
      <c r="E25" s="1231">
        <v>134</v>
      </c>
      <c r="F25" s="1231">
        <v>352</v>
      </c>
      <c r="G25" s="1232">
        <v>941</v>
      </c>
      <c r="H25" s="1231">
        <v>914</v>
      </c>
      <c r="I25" s="1231">
        <v>513</v>
      </c>
    </row>
    <row r="26" spans="1:9" ht="12.95" customHeight="1">
      <c r="A26" s="2875">
        <v>2005</v>
      </c>
      <c r="B26" s="2326"/>
      <c r="C26" s="2846"/>
      <c r="D26" s="1233">
        <v>1280</v>
      </c>
      <c r="E26" s="1234">
        <v>142</v>
      </c>
      <c r="F26" s="1234">
        <v>350</v>
      </c>
      <c r="G26" s="1235">
        <v>789</v>
      </c>
      <c r="H26" s="1234">
        <v>748</v>
      </c>
      <c r="I26" s="1234">
        <v>532</v>
      </c>
    </row>
    <row r="27" spans="1:9" ht="12.95" customHeight="1">
      <c r="A27" s="2876">
        <v>2006</v>
      </c>
      <c r="B27" s="2324"/>
      <c r="C27" s="2849"/>
      <c r="D27" s="1230">
        <v>1578</v>
      </c>
      <c r="E27" s="1231">
        <v>137</v>
      </c>
      <c r="F27" s="1231">
        <v>342</v>
      </c>
      <c r="G27" s="1232">
        <v>1099</v>
      </c>
      <c r="H27" s="1231">
        <v>982</v>
      </c>
      <c r="I27" s="1231">
        <v>596</v>
      </c>
    </row>
    <row r="28" spans="1:9" ht="12.95" customHeight="1">
      <c r="A28" s="2875">
        <v>2007</v>
      </c>
      <c r="B28" s="2326"/>
      <c r="C28" s="2846"/>
      <c r="D28" s="1233">
        <v>1362</v>
      </c>
      <c r="E28" s="1234">
        <v>111</v>
      </c>
      <c r="F28" s="1234">
        <v>307</v>
      </c>
      <c r="G28" s="1235">
        <v>944</v>
      </c>
      <c r="H28" s="1234">
        <v>927</v>
      </c>
      <c r="I28" s="1234">
        <v>435</v>
      </c>
    </row>
    <row r="29" spans="1:9" ht="12.95" customHeight="1">
      <c r="A29" s="2876">
        <v>2008</v>
      </c>
      <c r="B29" s="2324"/>
      <c r="C29" s="2849"/>
      <c r="D29" s="1230">
        <v>1211</v>
      </c>
      <c r="E29" s="1231">
        <v>112</v>
      </c>
      <c r="F29" s="1231">
        <v>305</v>
      </c>
      <c r="G29" s="1232">
        <v>794</v>
      </c>
      <c r="H29" s="1231">
        <v>717</v>
      </c>
      <c r="I29" s="1231">
        <v>495</v>
      </c>
    </row>
    <row r="30" spans="1:9" ht="12.95" customHeight="1">
      <c r="A30" s="2875">
        <v>2009</v>
      </c>
      <c r="B30" s="2326"/>
      <c r="C30" s="2846"/>
      <c r="D30" s="1233">
        <v>1484</v>
      </c>
      <c r="E30" s="1234">
        <v>117</v>
      </c>
      <c r="F30" s="1234">
        <v>377</v>
      </c>
      <c r="G30" s="1235">
        <v>990</v>
      </c>
      <c r="H30" s="1234">
        <v>986</v>
      </c>
      <c r="I30" s="1234">
        <v>498</v>
      </c>
    </row>
    <row r="31" spans="1:9" ht="12.95" customHeight="1">
      <c r="A31" s="2876">
        <v>2010</v>
      </c>
      <c r="B31" s="2324"/>
      <c r="C31" s="2849"/>
      <c r="D31" s="1230">
        <v>1518</v>
      </c>
      <c r="E31" s="1231">
        <v>99</v>
      </c>
      <c r="F31" s="1231">
        <v>355</v>
      </c>
      <c r="G31" s="1232">
        <v>1064</v>
      </c>
      <c r="H31" s="1231">
        <v>930</v>
      </c>
      <c r="I31" s="1231">
        <v>588</v>
      </c>
    </row>
    <row r="32" spans="1:9" ht="12.95" customHeight="1">
      <c r="A32" s="2875">
        <v>2011</v>
      </c>
      <c r="B32" s="2326"/>
      <c r="C32" s="2846"/>
      <c r="D32" s="1233">
        <v>1354</v>
      </c>
      <c r="E32" s="1234">
        <v>125</v>
      </c>
      <c r="F32" s="1234">
        <v>401</v>
      </c>
      <c r="G32" s="1235">
        <v>828</v>
      </c>
      <c r="H32" s="1234">
        <v>827</v>
      </c>
      <c r="I32" s="1234">
        <v>527</v>
      </c>
    </row>
    <row r="33" spans="1:9" ht="12.95" customHeight="1">
      <c r="A33" s="2876">
        <v>2012</v>
      </c>
      <c r="B33" s="2324"/>
      <c r="C33" s="2849"/>
      <c r="D33" s="1230">
        <v>1532</v>
      </c>
      <c r="E33" s="1231">
        <v>121</v>
      </c>
      <c r="F33" s="1231">
        <v>365</v>
      </c>
      <c r="G33" s="1232">
        <v>1046</v>
      </c>
      <c r="H33" s="1231">
        <v>921</v>
      </c>
      <c r="I33" s="1231">
        <v>611</v>
      </c>
    </row>
    <row r="34" spans="1:9" ht="12.95" customHeight="1">
      <c r="A34" s="2875">
        <v>2013</v>
      </c>
      <c r="B34" s="2326"/>
      <c r="C34" s="2846"/>
      <c r="D34" s="1233">
        <v>1483</v>
      </c>
      <c r="E34" s="1234">
        <v>90</v>
      </c>
      <c r="F34" s="1234">
        <v>341</v>
      </c>
      <c r="G34" s="1235">
        <v>1051</v>
      </c>
      <c r="H34" s="1234">
        <v>824</v>
      </c>
      <c r="I34" s="1234">
        <v>659</v>
      </c>
    </row>
    <row r="35" spans="1:9" ht="12.95" customHeight="1" thickBot="1">
      <c r="A35" s="2877">
        <v>2014</v>
      </c>
      <c r="B35" s="2328"/>
      <c r="C35" s="2878"/>
      <c r="D35" s="1236">
        <v>1604</v>
      </c>
      <c r="E35" s="1237">
        <v>74</v>
      </c>
      <c r="F35" s="1237">
        <v>328</v>
      </c>
      <c r="G35" s="1238">
        <v>1201</v>
      </c>
      <c r="H35" s="1237">
        <v>1006</v>
      </c>
      <c r="I35" s="1237">
        <v>597</v>
      </c>
    </row>
    <row r="36" spans="1:9" ht="12.95" customHeight="1" thickTop="1">
      <c r="A36" s="2879" t="s">
        <v>1330</v>
      </c>
      <c r="B36" s="2326"/>
      <c r="C36" s="2846"/>
      <c r="D36" s="1233">
        <v>1541</v>
      </c>
      <c r="E36" s="1234">
        <v>63</v>
      </c>
      <c r="F36" s="1234">
        <v>296</v>
      </c>
      <c r="G36" s="1235">
        <v>1182</v>
      </c>
      <c r="H36" s="1234">
        <v>1017</v>
      </c>
      <c r="I36" s="1234">
        <v>524</v>
      </c>
    </row>
    <row r="37" spans="1:9" ht="12.95" customHeight="1">
      <c r="A37" s="2876">
        <v>2016</v>
      </c>
      <c r="B37" s="2324"/>
      <c r="C37" s="2849"/>
      <c r="D37" s="1230">
        <v>1406</v>
      </c>
      <c r="E37" s="1231">
        <v>64</v>
      </c>
      <c r="F37" s="1231">
        <v>259</v>
      </c>
      <c r="G37" s="1232">
        <v>1084</v>
      </c>
      <c r="H37" s="1231">
        <v>860</v>
      </c>
      <c r="I37" s="1231">
        <v>546</v>
      </c>
    </row>
    <row r="38" spans="1:9" ht="12.95" customHeight="1">
      <c r="A38" s="2875">
        <v>2017</v>
      </c>
      <c r="B38" s="2326"/>
      <c r="C38" s="2846"/>
      <c r="D38" s="1233">
        <v>1674</v>
      </c>
      <c r="E38" s="1234">
        <v>56</v>
      </c>
      <c r="F38" s="1234">
        <v>319</v>
      </c>
      <c r="G38" s="1235">
        <v>1299</v>
      </c>
      <c r="H38" s="1234">
        <v>1016</v>
      </c>
      <c r="I38" s="1234">
        <v>658</v>
      </c>
    </row>
    <row r="39" spans="1:9" ht="12.95" customHeight="1">
      <c r="A39" s="2876">
        <v>2018</v>
      </c>
      <c r="B39" s="2324"/>
      <c r="C39" s="2849"/>
      <c r="D39" s="1230">
        <v>1392</v>
      </c>
      <c r="E39" s="1231">
        <v>80</v>
      </c>
      <c r="F39" s="1231">
        <v>201</v>
      </c>
      <c r="G39" s="1232">
        <v>1111</v>
      </c>
      <c r="H39" s="1239"/>
      <c r="I39" s="1239"/>
    </row>
    <row r="40" spans="1:9" ht="15.75" customHeight="1">
      <c r="A40" s="2509" t="s">
        <v>243</v>
      </c>
      <c r="B40" s="2527"/>
      <c r="C40" s="2527"/>
      <c r="D40" s="2527"/>
      <c r="E40" s="2527"/>
      <c r="F40" s="2527"/>
      <c r="G40" s="2527"/>
      <c r="H40" s="2527"/>
      <c r="I40" s="2527"/>
    </row>
    <row r="41" spans="1:9" ht="12.95" customHeight="1">
      <c r="A41" s="2876">
        <v>2002</v>
      </c>
      <c r="B41" s="2324"/>
      <c r="C41" s="2849"/>
      <c r="D41" s="1230">
        <v>6335</v>
      </c>
      <c r="E41" s="1231">
        <v>1272</v>
      </c>
      <c r="F41" s="1231">
        <v>2393</v>
      </c>
      <c r="G41" s="1232">
        <v>2670</v>
      </c>
      <c r="H41" s="1231">
        <v>4041</v>
      </c>
      <c r="I41" s="1231">
        <v>2294</v>
      </c>
    </row>
    <row r="42" spans="1:9" ht="12.95" customHeight="1">
      <c r="A42" s="2875">
        <v>2003</v>
      </c>
      <c r="B42" s="2326"/>
      <c r="C42" s="2846"/>
      <c r="D42" s="1233">
        <v>6230</v>
      </c>
      <c r="E42" s="1234">
        <v>1214</v>
      </c>
      <c r="F42" s="1234">
        <v>2284</v>
      </c>
      <c r="G42" s="1235">
        <v>2732</v>
      </c>
      <c r="H42" s="1234">
        <v>3828</v>
      </c>
      <c r="I42" s="1234">
        <v>2403</v>
      </c>
    </row>
    <row r="43" spans="1:9" ht="12.95" customHeight="1">
      <c r="A43" s="2876">
        <v>2004</v>
      </c>
      <c r="B43" s="2324"/>
      <c r="C43" s="2849"/>
      <c r="D43" s="1230">
        <v>6626</v>
      </c>
      <c r="E43" s="1231">
        <v>1262</v>
      </c>
      <c r="F43" s="1231">
        <v>2505</v>
      </c>
      <c r="G43" s="1232">
        <v>2860</v>
      </c>
      <c r="H43" s="1231">
        <v>4135</v>
      </c>
      <c r="I43" s="1231">
        <v>2492</v>
      </c>
    </row>
    <row r="44" spans="1:9" ht="12.95" customHeight="1">
      <c r="A44" s="2875">
        <v>2005</v>
      </c>
      <c r="B44" s="2326"/>
      <c r="C44" s="2846"/>
      <c r="D44" s="1233">
        <v>6269</v>
      </c>
      <c r="E44" s="1234">
        <v>1112</v>
      </c>
      <c r="F44" s="1234">
        <v>2504</v>
      </c>
      <c r="G44" s="1235">
        <v>2653</v>
      </c>
      <c r="H44" s="1234">
        <v>3877</v>
      </c>
      <c r="I44" s="1234">
        <v>2392</v>
      </c>
    </row>
    <row r="45" spans="1:9" ht="12.95" customHeight="1">
      <c r="A45" s="2876">
        <v>2006</v>
      </c>
      <c r="B45" s="2324"/>
      <c r="C45" s="2849"/>
      <c r="D45" s="1230">
        <v>6184</v>
      </c>
      <c r="E45" s="1231">
        <v>1081</v>
      </c>
      <c r="F45" s="1231">
        <v>2392</v>
      </c>
      <c r="G45" s="1232">
        <v>2711</v>
      </c>
      <c r="H45" s="1231">
        <v>3974</v>
      </c>
      <c r="I45" s="1231">
        <v>2210</v>
      </c>
    </row>
    <row r="46" spans="1:9" ht="12.95" customHeight="1">
      <c r="A46" s="2875">
        <v>2007</v>
      </c>
      <c r="B46" s="2326"/>
      <c r="C46" s="2846"/>
      <c r="D46" s="1233">
        <v>6196</v>
      </c>
      <c r="E46" s="1234">
        <v>1013</v>
      </c>
      <c r="F46" s="1234">
        <v>2447</v>
      </c>
      <c r="G46" s="1235">
        <v>2735</v>
      </c>
      <c r="H46" s="1234">
        <v>4084</v>
      </c>
      <c r="I46" s="1234">
        <v>2112</v>
      </c>
    </row>
    <row r="47" spans="1:9" ht="12.95" customHeight="1">
      <c r="A47" s="2876">
        <v>2008</v>
      </c>
      <c r="B47" s="2324"/>
      <c r="C47" s="2849"/>
      <c r="D47" s="1230">
        <v>6369</v>
      </c>
      <c r="E47" s="1231">
        <v>1085</v>
      </c>
      <c r="F47" s="1231">
        <v>2392</v>
      </c>
      <c r="G47" s="1232">
        <v>2892</v>
      </c>
      <c r="H47" s="1231">
        <v>3686</v>
      </c>
      <c r="I47" s="1231">
        <v>2683</v>
      </c>
    </row>
    <row r="48" spans="1:9" ht="12.95" customHeight="1">
      <c r="A48" s="2875">
        <v>2009</v>
      </c>
      <c r="B48" s="2326"/>
      <c r="C48" s="2846"/>
      <c r="D48" s="1233">
        <v>6379</v>
      </c>
      <c r="E48" s="1234">
        <v>983</v>
      </c>
      <c r="F48" s="1234">
        <v>2370</v>
      </c>
      <c r="G48" s="1235">
        <v>3026</v>
      </c>
      <c r="H48" s="1234">
        <v>4205</v>
      </c>
      <c r="I48" s="1234">
        <v>2174</v>
      </c>
    </row>
    <row r="49" spans="1:14" ht="12.95" customHeight="1">
      <c r="A49" s="2876">
        <v>2010</v>
      </c>
      <c r="B49" s="2324"/>
      <c r="C49" s="2849"/>
      <c r="D49" s="1230">
        <v>6418</v>
      </c>
      <c r="E49" s="1231">
        <v>1080</v>
      </c>
      <c r="F49" s="1231">
        <v>2460</v>
      </c>
      <c r="G49" s="1232">
        <v>2878</v>
      </c>
      <c r="H49" s="1231">
        <v>4015</v>
      </c>
      <c r="I49" s="1231">
        <v>2403</v>
      </c>
    </row>
    <row r="50" spans="1:14" ht="12.95" customHeight="1">
      <c r="A50" s="2875">
        <v>2011</v>
      </c>
      <c r="B50" s="2326"/>
      <c r="C50" s="2846"/>
      <c r="D50" s="1233">
        <v>5832</v>
      </c>
      <c r="E50" s="1234">
        <v>1060</v>
      </c>
      <c r="F50" s="1234">
        <v>2360</v>
      </c>
      <c r="G50" s="1235">
        <v>2412</v>
      </c>
      <c r="H50" s="1234">
        <v>3863</v>
      </c>
      <c r="I50" s="1234">
        <v>1969</v>
      </c>
    </row>
    <row r="51" spans="1:14" ht="12.95" customHeight="1">
      <c r="A51" s="2876">
        <v>2012</v>
      </c>
      <c r="B51" s="2324"/>
      <c r="C51" s="2849"/>
      <c r="D51" s="1230">
        <v>6508</v>
      </c>
      <c r="E51" s="1231">
        <v>920</v>
      </c>
      <c r="F51" s="1231">
        <v>2483</v>
      </c>
      <c r="G51" s="1232">
        <v>3104</v>
      </c>
      <c r="H51" s="1231">
        <v>4279</v>
      </c>
      <c r="I51" s="1231">
        <v>2229</v>
      </c>
    </row>
    <row r="52" spans="1:14" ht="12.95" customHeight="1">
      <c r="A52" s="2875">
        <v>2013</v>
      </c>
      <c r="B52" s="2326"/>
      <c r="C52" s="2846"/>
      <c r="D52" s="1233">
        <v>6126</v>
      </c>
      <c r="E52" s="1234">
        <v>817</v>
      </c>
      <c r="F52" s="1234">
        <v>2330</v>
      </c>
      <c r="G52" s="1235">
        <v>2978</v>
      </c>
      <c r="H52" s="1234">
        <v>3890</v>
      </c>
      <c r="I52" s="1234">
        <v>2236</v>
      </c>
    </row>
    <row r="53" spans="1:14" ht="12.95" customHeight="1" thickBot="1">
      <c r="A53" s="2877">
        <v>2014</v>
      </c>
      <c r="B53" s="2328"/>
      <c r="C53" s="2878"/>
      <c r="D53" s="1236">
        <v>6278</v>
      </c>
      <c r="E53" s="1237">
        <v>820</v>
      </c>
      <c r="F53" s="1237">
        <v>2132</v>
      </c>
      <c r="G53" s="1238">
        <v>3326</v>
      </c>
      <c r="H53" s="1237">
        <v>3895</v>
      </c>
      <c r="I53" s="1237">
        <v>2383</v>
      </c>
    </row>
    <row r="54" spans="1:14" ht="12.95" customHeight="1" thickTop="1">
      <c r="A54" s="2879" t="s">
        <v>1330</v>
      </c>
      <c r="B54" s="2326"/>
      <c r="C54" s="2846"/>
      <c r="D54" s="1233">
        <v>6887</v>
      </c>
      <c r="E54" s="1234">
        <v>820</v>
      </c>
      <c r="F54" s="1234">
        <v>2335</v>
      </c>
      <c r="G54" s="1235">
        <v>3732</v>
      </c>
      <c r="H54" s="1234">
        <v>4419</v>
      </c>
      <c r="I54" s="1234">
        <v>2468</v>
      </c>
    </row>
    <row r="55" spans="1:14" ht="12.95" customHeight="1">
      <c r="A55" s="2876">
        <v>2016</v>
      </c>
      <c r="B55" s="2324"/>
      <c r="C55" s="2849"/>
      <c r="D55" s="1230">
        <v>6705</v>
      </c>
      <c r="E55" s="1231">
        <v>743</v>
      </c>
      <c r="F55" s="1231">
        <v>2261</v>
      </c>
      <c r="G55" s="1232">
        <v>3700</v>
      </c>
      <c r="H55" s="1231">
        <v>4185</v>
      </c>
      <c r="I55" s="1231">
        <v>2520</v>
      </c>
    </row>
    <row r="56" spans="1:14" ht="12.95" customHeight="1">
      <c r="A56" s="2879">
        <v>2017</v>
      </c>
      <c r="B56" s="2326"/>
      <c r="C56" s="2846"/>
      <c r="D56" s="1233">
        <v>6566</v>
      </c>
      <c r="E56" s="1234">
        <v>710</v>
      </c>
      <c r="F56" s="1234">
        <v>2268</v>
      </c>
      <c r="G56" s="1235">
        <v>3588</v>
      </c>
      <c r="H56" s="1234">
        <v>4153</v>
      </c>
      <c r="I56" s="1234">
        <v>2413</v>
      </c>
    </row>
    <row r="57" spans="1:14" ht="12.95" customHeight="1">
      <c r="A57" s="2883">
        <v>2018</v>
      </c>
      <c r="B57" s="2341"/>
      <c r="C57" s="2884"/>
      <c r="D57" s="1240">
        <v>7351</v>
      </c>
      <c r="E57" s="1241">
        <v>631</v>
      </c>
      <c r="F57" s="1241">
        <v>2463</v>
      </c>
      <c r="G57" s="1242">
        <v>4257</v>
      </c>
      <c r="H57" s="1243"/>
      <c r="I57" s="1243"/>
    </row>
    <row r="58" spans="1:14" s="330" customFormat="1" ht="60" customHeight="1">
      <c r="A58" s="1176" t="s">
        <v>665</v>
      </c>
      <c r="B58" s="2539" t="s">
        <v>1511</v>
      </c>
      <c r="C58" s="2539"/>
      <c r="D58" s="2539"/>
      <c r="E58" s="2539"/>
      <c r="F58" s="2539"/>
      <c r="G58" s="2539"/>
      <c r="H58" s="2539"/>
      <c r="I58" s="2539"/>
    </row>
    <row r="59" spans="1:14" s="330" customFormat="1" ht="24" customHeight="1">
      <c r="A59" s="2880" t="s">
        <v>1512</v>
      </c>
      <c r="B59" s="2502"/>
      <c r="C59" s="2502"/>
      <c r="D59" s="2502"/>
      <c r="E59" s="2502"/>
      <c r="F59" s="2502"/>
      <c r="G59" s="2502"/>
      <c r="H59" s="2502"/>
      <c r="I59" s="2502"/>
    </row>
    <row r="60" spans="1:14" s="330" customFormat="1" ht="36" customHeight="1">
      <c r="A60" s="2332" t="s">
        <v>505</v>
      </c>
      <c r="B60" s="2332"/>
      <c r="C60" s="2680" t="s">
        <v>1894</v>
      </c>
      <c r="D60" s="2680"/>
      <c r="E60" s="2680"/>
      <c r="F60" s="2680"/>
      <c r="G60" s="2680"/>
      <c r="H60" s="2680"/>
      <c r="I60" s="2680"/>
    </row>
    <row r="63" spans="1:14" ht="24.95" customHeight="1">
      <c r="A63" s="2881"/>
      <c r="B63" s="2882"/>
      <c r="C63" s="2882"/>
      <c r="D63" s="2882"/>
      <c r="E63" s="2882"/>
      <c r="F63" s="2882"/>
      <c r="G63" s="2882"/>
      <c r="H63" s="2882"/>
      <c r="I63" s="2882"/>
      <c r="J63" s="2882"/>
      <c r="K63" s="2882"/>
      <c r="L63" s="2882"/>
      <c r="M63" s="2882"/>
      <c r="N63" s="2882"/>
    </row>
  </sheetData>
  <mergeCells count="64">
    <mergeCell ref="A59:I59"/>
    <mergeCell ref="A60:B60"/>
    <mergeCell ref="C60:I60"/>
    <mergeCell ref="A63:N63"/>
    <mergeCell ref="A53:C53"/>
    <mergeCell ref="A54:C54"/>
    <mergeCell ref="A55:C55"/>
    <mergeCell ref="A56:C56"/>
    <mergeCell ref="A57:C57"/>
    <mergeCell ref="B58:I58"/>
    <mergeCell ref="A52:C52"/>
    <mergeCell ref="A41:C41"/>
    <mergeCell ref="A42:C42"/>
    <mergeCell ref="A43:C43"/>
    <mergeCell ref="A44:C44"/>
    <mergeCell ref="A45:C45"/>
    <mergeCell ref="A46:C46"/>
    <mergeCell ref="A47:C47"/>
    <mergeCell ref="A48:C48"/>
    <mergeCell ref="A49:C49"/>
    <mergeCell ref="A50:C50"/>
    <mergeCell ref="A51:C51"/>
    <mergeCell ref="A40:I40"/>
    <mergeCell ref="A29:C29"/>
    <mergeCell ref="A30:C30"/>
    <mergeCell ref="A31:C31"/>
    <mergeCell ref="A32:C32"/>
    <mergeCell ref="A33:C33"/>
    <mergeCell ref="A34:C34"/>
    <mergeCell ref="A35:C35"/>
    <mergeCell ref="A36:C36"/>
    <mergeCell ref="A37:C37"/>
    <mergeCell ref="A38:C38"/>
    <mergeCell ref="A39:C39"/>
    <mergeCell ref="A28:C28"/>
    <mergeCell ref="A17:C17"/>
    <mergeCell ref="A18:C18"/>
    <mergeCell ref="A19:C19"/>
    <mergeCell ref="A20:C20"/>
    <mergeCell ref="A21:C21"/>
    <mergeCell ref="A22:I22"/>
    <mergeCell ref="A23:C23"/>
    <mergeCell ref="A24:C24"/>
    <mergeCell ref="A25:C25"/>
    <mergeCell ref="A26:C26"/>
    <mergeCell ref="A27:C27"/>
    <mergeCell ref="A16:C16"/>
    <mergeCell ref="A5:C5"/>
    <mergeCell ref="A6:C6"/>
    <mergeCell ref="A7:C7"/>
    <mergeCell ref="A8:C8"/>
    <mergeCell ref="A9:C9"/>
    <mergeCell ref="A10:C10"/>
    <mergeCell ref="A11:C11"/>
    <mergeCell ref="A12:C12"/>
    <mergeCell ref="A13:C13"/>
    <mergeCell ref="A14:C14"/>
    <mergeCell ref="A15:C15"/>
    <mergeCell ref="A4:I4"/>
    <mergeCell ref="A1:I1"/>
    <mergeCell ref="A2:C3"/>
    <mergeCell ref="D2:D3"/>
    <mergeCell ref="E2:G2"/>
    <mergeCell ref="H2:I2"/>
  </mergeCells>
  <pageMargins left="0.75" right="0.75" top="1" bottom="1" header="0.5" footer="0.5"/>
  <pageSetup orientation="portrait" horizontalDpi="1200" verticalDpi="1200" r:id="rId1"/>
  <headerFooter alignWithMargins="0"/>
  <ignoredErrors>
    <ignoredError sqref="A18 A36" numberStoredAsText="1"/>
  </ignoredError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P62"/>
  <sheetViews>
    <sheetView showGridLines="0" zoomScale="110" zoomScaleNormal="110" workbookViewId="0">
      <selection activeCell="K76" sqref="K76"/>
    </sheetView>
  </sheetViews>
  <sheetFormatPr defaultColWidth="9.140625" defaultRowHeight="12.75"/>
  <cols>
    <col min="1" max="1" width="4.5703125" style="214" customWidth="1"/>
    <col min="2" max="2" width="2.5703125" style="214" customWidth="1"/>
    <col min="3" max="3" width="3.42578125" style="214" customWidth="1"/>
    <col min="4" max="12" width="10.7109375" style="214" customWidth="1"/>
    <col min="13" max="14" width="9.140625" style="214"/>
    <col min="15" max="15" width="18.85546875" style="214" customWidth="1"/>
    <col min="16" max="16" width="13.42578125" style="214" customWidth="1"/>
    <col min="17" max="16384" width="9.140625" style="214"/>
  </cols>
  <sheetData>
    <row r="1" spans="1:16" ht="12.75" customHeight="1">
      <c r="A1" s="2547" t="s">
        <v>2134</v>
      </c>
      <c r="B1" s="2548"/>
      <c r="C1" s="2548"/>
      <c r="D1" s="2548"/>
      <c r="E1" s="2548"/>
      <c r="F1" s="2548"/>
      <c r="G1" s="2548"/>
      <c r="H1" s="2548"/>
      <c r="I1" s="2548"/>
      <c r="J1" s="2548"/>
      <c r="K1" s="2548"/>
      <c r="L1" s="2548"/>
    </row>
    <row r="2" spans="1:16">
      <c r="A2" s="2549"/>
      <c r="B2" s="2549"/>
      <c r="C2" s="2549"/>
      <c r="D2" s="2549"/>
      <c r="E2" s="2549"/>
      <c r="F2" s="2549"/>
      <c r="G2" s="2549"/>
      <c r="H2" s="2549"/>
      <c r="I2" s="2549"/>
      <c r="J2" s="2549"/>
      <c r="K2" s="2549"/>
      <c r="L2" s="2549"/>
    </row>
    <row r="3" spans="1:16" ht="12.75" customHeight="1">
      <c r="A3" s="2856" t="s">
        <v>32</v>
      </c>
      <c r="B3" s="2541"/>
      <c r="C3" s="2541"/>
      <c r="D3" s="2339" t="s">
        <v>239</v>
      </c>
      <c r="E3" s="2339" t="s">
        <v>244</v>
      </c>
      <c r="F3" s="2339"/>
      <c r="G3" s="2339"/>
      <c r="H3" s="2339"/>
      <c r="I3" s="2339"/>
      <c r="J3" s="2339"/>
      <c r="K3" s="2339"/>
      <c r="L3" s="2523" t="s">
        <v>59</v>
      </c>
    </row>
    <row r="4" spans="1:16" ht="60">
      <c r="A4" s="2540"/>
      <c r="B4" s="2541"/>
      <c r="C4" s="2541"/>
      <c r="D4" s="2339"/>
      <c r="E4" s="1633" t="s">
        <v>245</v>
      </c>
      <c r="F4" s="1633" t="s">
        <v>532</v>
      </c>
      <c r="G4" s="1633" t="s">
        <v>533</v>
      </c>
      <c r="H4" s="1633" t="s">
        <v>246</v>
      </c>
      <c r="I4" s="1633" t="s">
        <v>247</v>
      </c>
      <c r="J4" s="1633" t="s">
        <v>536</v>
      </c>
      <c r="K4" s="1633" t="s">
        <v>248</v>
      </c>
      <c r="L4" s="2523"/>
      <c r="O4" s="214" t="s">
        <v>367</v>
      </c>
      <c r="P4" s="221"/>
    </row>
    <row r="5" spans="1:16">
      <c r="A5" s="2885" t="s">
        <v>241</v>
      </c>
      <c r="B5" s="2886"/>
      <c r="C5" s="2886"/>
      <c r="D5" s="2886"/>
      <c r="E5" s="2886"/>
      <c r="F5" s="2886"/>
      <c r="G5" s="2886"/>
      <c r="H5" s="2886"/>
      <c r="I5" s="2886"/>
      <c r="J5" s="2886"/>
      <c r="K5" s="2886"/>
      <c r="L5" s="2886"/>
      <c r="O5" s="220">
        <v>40437</v>
      </c>
    </row>
    <row r="6" spans="1:16" ht="12.95" customHeight="1">
      <c r="A6" s="2876">
        <v>2002</v>
      </c>
      <c r="B6" s="2324"/>
      <c r="C6" s="2849"/>
      <c r="D6" s="1990">
        <v>7748</v>
      </c>
      <c r="E6" s="1593">
        <v>6588</v>
      </c>
      <c r="F6" s="1593">
        <v>5007</v>
      </c>
      <c r="G6" s="1593">
        <v>1252</v>
      </c>
      <c r="H6" s="1991">
        <v>72</v>
      </c>
      <c r="I6" s="1991">
        <v>29</v>
      </c>
      <c r="J6" s="1231">
        <v>107</v>
      </c>
      <c r="K6" s="1593">
        <v>121</v>
      </c>
      <c r="L6" s="1593">
        <v>1160</v>
      </c>
      <c r="O6" s="220">
        <v>40445</v>
      </c>
    </row>
    <row r="7" spans="1:16" ht="12.95" customHeight="1">
      <c r="A7" s="2875">
        <v>2003</v>
      </c>
      <c r="B7" s="2326"/>
      <c r="C7" s="2846"/>
      <c r="D7" s="1992">
        <v>7333</v>
      </c>
      <c r="E7" s="1589">
        <v>6278</v>
      </c>
      <c r="F7" s="1589">
        <v>4947</v>
      </c>
      <c r="G7" s="1589">
        <v>945</v>
      </c>
      <c r="H7" s="1993">
        <v>72</v>
      </c>
      <c r="I7" s="1993">
        <v>28</v>
      </c>
      <c r="J7" s="1234">
        <v>150</v>
      </c>
      <c r="K7" s="1589">
        <v>137</v>
      </c>
      <c r="L7" s="1589">
        <v>1055</v>
      </c>
      <c r="O7" s="220">
        <v>40923</v>
      </c>
    </row>
    <row r="8" spans="1:16" ht="12.75" customHeight="1">
      <c r="A8" s="2876">
        <v>2004</v>
      </c>
      <c r="B8" s="2324"/>
      <c r="C8" s="2849"/>
      <c r="D8" s="1990">
        <v>8053</v>
      </c>
      <c r="E8" s="1593">
        <v>6938</v>
      </c>
      <c r="F8" s="1593">
        <v>5158</v>
      </c>
      <c r="G8" s="1593">
        <v>1268</v>
      </c>
      <c r="H8" s="1991">
        <v>108</v>
      </c>
      <c r="I8" s="1991" t="s">
        <v>539</v>
      </c>
      <c r="J8" s="1231">
        <v>171</v>
      </c>
      <c r="K8" s="1593">
        <v>190</v>
      </c>
      <c r="L8" s="1593">
        <v>1116</v>
      </c>
      <c r="O8" s="220">
        <v>41359</v>
      </c>
    </row>
    <row r="9" spans="1:16" ht="12.75" customHeight="1">
      <c r="A9" s="2875">
        <v>2005</v>
      </c>
      <c r="B9" s="2326"/>
      <c r="C9" s="2846"/>
      <c r="D9" s="1992">
        <v>7550</v>
      </c>
      <c r="E9" s="1589">
        <v>6611</v>
      </c>
      <c r="F9" s="1589">
        <v>4853</v>
      </c>
      <c r="G9" s="1589">
        <v>1372</v>
      </c>
      <c r="H9" s="1993">
        <v>98</v>
      </c>
      <c r="I9" s="1993">
        <v>21</v>
      </c>
      <c r="J9" s="1234">
        <v>121</v>
      </c>
      <c r="K9" s="1589">
        <v>146</v>
      </c>
      <c r="L9" s="1589">
        <v>939</v>
      </c>
      <c r="M9" s="629"/>
      <c r="O9" s="220">
        <v>41612</v>
      </c>
    </row>
    <row r="10" spans="1:16" ht="12.75" customHeight="1">
      <c r="A10" s="2876">
        <v>2006</v>
      </c>
      <c r="B10" s="2324"/>
      <c r="C10" s="2849"/>
      <c r="D10" s="1990">
        <v>7756</v>
      </c>
      <c r="E10" s="1593">
        <v>6489</v>
      </c>
      <c r="F10" s="1593">
        <v>4759</v>
      </c>
      <c r="G10" s="1593">
        <v>1308</v>
      </c>
      <c r="H10" s="1991">
        <v>84</v>
      </c>
      <c r="I10" s="1991">
        <v>23</v>
      </c>
      <c r="J10" s="1231">
        <v>155</v>
      </c>
      <c r="K10" s="1593">
        <v>124</v>
      </c>
      <c r="L10" s="1593">
        <v>1268</v>
      </c>
      <c r="O10" s="220">
        <v>41641</v>
      </c>
    </row>
    <row r="11" spans="1:16" ht="12.75" customHeight="1">
      <c r="A11" s="2875">
        <v>2007</v>
      </c>
      <c r="B11" s="2326"/>
      <c r="C11" s="2846"/>
      <c r="D11" s="1992">
        <v>7528</v>
      </c>
      <c r="E11" s="1589">
        <v>6584</v>
      </c>
      <c r="F11" s="1589">
        <v>5050</v>
      </c>
      <c r="G11" s="1589">
        <v>1173</v>
      </c>
      <c r="H11" s="1993">
        <v>52</v>
      </c>
      <c r="I11" s="1993">
        <v>25</v>
      </c>
      <c r="J11" s="1234">
        <v>134</v>
      </c>
      <c r="K11" s="1589">
        <v>150</v>
      </c>
      <c r="L11" s="1589">
        <v>944</v>
      </c>
      <c r="O11" s="220">
        <v>41911</v>
      </c>
    </row>
    <row r="12" spans="1:16" ht="15.75" customHeight="1">
      <c r="A12" s="2876">
        <v>2008</v>
      </c>
      <c r="B12" s="2324"/>
      <c r="C12" s="2849"/>
      <c r="D12" s="1990">
        <v>7559</v>
      </c>
      <c r="E12" s="1593">
        <v>6480</v>
      </c>
      <c r="F12" s="1593">
        <v>5033</v>
      </c>
      <c r="G12" s="1593">
        <v>1147</v>
      </c>
      <c r="H12" s="1991">
        <v>60</v>
      </c>
      <c r="I12" s="1991">
        <v>18</v>
      </c>
      <c r="J12" s="1231">
        <v>100</v>
      </c>
      <c r="K12" s="1593">
        <v>122</v>
      </c>
      <c r="L12" s="1593">
        <v>1079</v>
      </c>
      <c r="O12" s="220">
        <v>41969</v>
      </c>
    </row>
    <row r="13" spans="1:16" ht="12.75" customHeight="1">
      <c r="A13" s="2875">
        <v>2009</v>
      </c>
      <c r="B13" s="2326"/>
      <c r="C13" s="2846"/>
      <c r="D13" s="1992">
        <v>7846</v>
      </c>
      <c r="E13" s="1589">
        <v>6652</v>
      </c>
      <c r="F13" s="1589">
        <v>5107</v>
      </c>
      <c r="G13" s="1589">
        <v>1132</v>
      </c>
      <c r="H13" s="1993">
        <v>76</v>
      </c>
      <c r="I13" s="1993">
        <v>15</v>
      </c>
      <c r="J13" s="1234">
        <v>136</v>
      </c>
      <c r="K13" s="1589">
        <v>186</v>
      </c>
      <c r="L13" s="1589">
        <v>1194</v>
      </c>
      <c r="O13" s="220">
        <v>42529</v>
      </c>
    </row>
    <row r="14" spans="1:16" ht="12.75" customHeight="1">
      <c r="A14" s="2876">
        <v>2010</v>
      </c>
      <c r="B14" s="2324"/>
      <c r="C14" s="2849"/>
      <c r="D14" s="1990">
        <v>7936</v>
      </c>
      <c r="E14" s="1593">
        <v>6534</v>
      </c>
      <c r="F14" s="1593">
        <v>4818</v>
      </c>
      <c r="G14" s="1593">
        <v>1350</v>
      </c>
      <c r="H14" s="1991">
        <v>80</v>
      </c>
      <c r="I14" s="1991">
        <v>6</v>
      </c>
      <c r="J14" s="1231">
        <v>151</v>
      </c>
      <c r="K14" s="1593">
        <v>128</v>
      </c>
      <c r="L14" s="1593">
        <v>1402</v>
      </c>
      <c r="O14" s="220">
        <v>42796</v>
      </c>
    </row>
    <row r="15" spans="1:16" ht="12.75" customHeight="1">
      <c r="A15" s="2875">
        <v>2011</v>
      </c>
      <c r="B15" s="2326"/>
      <c r="C15" s="2846"/>
      <c r="D15" s="1992">
        <v>7186</v>
      </c>
      <c r="E15" s="1589">
        <v>5926</v>
      </c>
      <c r="F15" s="1589">
        <v>4414</v>
      </c>
      <c r="G15" s="1589">
        <v>1098</v>
      </c>
      <c r="H15" s="1993">
        <v>102</v>
      </c>
      <c r="I15" s="1993">
        <v>20</v>
      </c>
      <c r="J15" s="1234">
        <v>146</v>
      </c>
      <c r="K15" s="1589">
        <v>146</v>
      </c>
      <c r="L15" s="1589">
        <v>1259</v>
      </c>
      <c r="O15" s="220">
        <v>43131</v>
      </c>
    </row>
    <row r="16" spans="1:16" ht="12.75" customHeight="1">
      <c r="A16" s="2876">
        <v>2012</v>
      </c>
      <c r="B16" s="2324"/>
      <c r="C16" s="2849"/>
      <c r="D16" s="1990">
        <v>8040</v>
      </c>
      <c r="E16" s="1593">
        <v>6842</v>
      </c>
      <c r="F16" s="1593">
        <v>5001</v>
      </c>
      <c r="G16" s="1593">
        <v>1398</v>
      </c>
      <c r="H16" s="1991">
        <v>111</v>
      </c>
      <c r="I16" s="1991">
        <v>49</v>
      </c>
      <c r="J16" s="1231">
        <v>81</v>
      </c>
      <c r="K16" s="1593">
        <v>202</v>
      </c>
      <c r="L16" s="1593">
        <v>1198</v>
      </c>
      <c r="O16" s="220">
        <v>43564</v>
      </c>
      <c r="P16" s="214" t="s">
        <v>2049</v>
      </c>
    </row>
    <row r="17" spans="1:15" ht="12.75" customHeight="1">
      <c r="A17" s="2875">
        <v>2013</v>
      </c>
      <c r="B17" s="2326"/>
      <c r="C17" s="2846"/>
      <c r="D17" s="1992">
        <v>7608</v>
      </c>
      <c r="E17" s="1589">
        <v>6418</v>
      </c>
      <c r="F17" s="1589">
        <v>4766</v>
      </c>
      <c r="G17" s="1589">
        <v>1151</v>
      </c>
      <c r="H17" s="1993">
        <v>86</v>
      </c>
      <c r="I17" s="1993">
        <v>32</v>
      </c>
      <c r="J17" s="1234">
        <v>176</v>
      </c>
      <c r="K17" s="1589">
        <v>206</v>
      </c>
      <c r="L17" s="1589">
        <v>1190</v>
      </c>
      <c r="O17" s="220">
        <v>43802</v>
      </c>
    </row>
    <row r="18" spans="1:15" ht="12.75" customHeight="1" thickBot="1">
      <c r="A18" s="2876">
        <v>2014</v>
      </c>
      <c r="B18" s="2324"/>
      <c r="C18" s="2849"/>
      <c r="D18" s="1990">
        <v>7881</v>
      </c>
      <c r="E18" s="1593">
        <v>6569</v>
      </c>
      <c r="F18" s="1593">
        <v>4677</v>
      </c>
      <c r="G18" s="1593">
        <v>1409</v>
      </c>
      <c r="H18" s="1991">
        <v>49</v>
      </c>
      <c r="I18" s="1991">
        <v>61</v>
      </c>
      <c r="J18" s="1231">
        <v>161</v>
      </c>
      <c r="K18" s="1593">
        <v>211</v>
      </c>
      <c r="L18" s="1593">
        <v>1312</v>
      </c>
    </row>
    <row r="19" spans="1:15" ht="12.75" customHeight="1" thickTop="1">
      <c r="A19" s="2887" t="s">
        <v>1330</v>
      </c>
      <c r="B19" s="2888"/>
      <c r="C19" s="2889"/>
      <c r="D19" s="1994">
        <v>8428</v>
      </c>
      <c r="E19" s="1995">
        <v>6991</v>
      </c>
      <c r="F19" s="1995">
        <v>5215</v>
      </c>
      <c r="G19" s="1995">
        <v>1233</v>
      </c>
      <c r="H19" s="1996">
        <v>68</v>
      </c>
      <c r="I19" s="1996">
        <v>41</v>
      </c>
      <c r="J19" s="1997">
        <v>193</v>
      </c>
      <c r="K19" s="1995">
        <v>242</v>
      </c>
      <c r="L19" s="1995">
        <v>1437</v>
      </c>
    </row>
    <row r="20" spans="1:15" ht="12.75" customHeight="1">
      <c r="A20" s="2876">
        <v>2016</v>
      </c>
      <c r="B20" s="2324"/>
      <c r="C20" s="2849"/>
      <c r="D20" s="1990">
        <v>8111</v>
      </c>
      <c r="E20" s="1593">
        <v>6823</v>
      </c>
      <c r="F20" s="1593">
        <v>5103</v>
      </c>
      <c r="G20" s="1593">
        <v>1208</v>
      </c>
      <c r="H20" s="1991">
        <v>70</v>
      </c>
      <c r="I20" s="1991">
        <v>21</v>
      </c>
      <c r="J20" s="1231">
        <v>173</v>
      </c>
      <c r="K20" s="1593">
        <v>248</v>
      </c>
      <c r="L20" s="1593">
        <v>1288</v>
      </c>
    </row>
    <row r="21" spans="1:15" ht="12.75" customHeight="1">
      <c r="A21" s="2890">
        <v>2017</v>
      </c>
      <c r="B21" s="2891"/>
      <c r="C21" s="2892"/>
      <c r="D21" s="1998">
        <v>8240</v>
      </c>
      <c r="E21" s="1999">
        <v>6973</v>
      </c>
      <c r="F21" s="1999">
        <v>5199</v>
      </c>
      <c r="G21" s="1999">
        <v>1209</v>
      </c>
      <c r="H21" s="2000">
        <v>121</v>
      </c>
      <c r="I21" s="2000">
        <v>17</v>
      </c>
      <c r="J21" s="2001">
        <v>167</v>
      </c>
      <c r="K21" s="1999">
        <v>259</v>
      </c>
      <c r="L21" s="1999">
        <v>1267</v>
      </c>
    </row>
    <row r="22" spans="1:15" ht="12.75" customHeight="1">
      <c r="A22" s="2876">
        <v>2018</v>
      </c>
      <c r="B22" s="2324"/>
      <c r="C22" s="2849"/>
      <c r="D22" s="1990">
        <v>8743</v>
      </c>
      <c r="E22" s="1593">
        <v>7317</v>
      </c>
      <c r="F22" s="1593">
        <v>5522</v>
      </c>
      <c r="G22" s="1593">
        <v>1147</v>
      </c>
      <c r="H22" s="1991">
        <v>67</v>
      </c>
      <c r="I22" s="1991">
        <v>54</v>
      </c>
      <c r="J22" s="1231">
        <v>264</v>
      </c>
      <c r="K22" s="1593">
        <v>262</v>
      </c>
      <c r="L22" s="1593">
        <v>1426</v>
      </c>
    </row>
    <row r="23" spans="1:15" ht="12.75" customHeight="1">
      <c r="A23" s="2509" t="s">
        <v>242</v>
      </c>
      <c r="B23" s="2527"/>
      <c r="C23" s="2527"/>
      <c r="D23" s="2527"/>
      <c r="E23" s="2527"/>
      <c r="F23" s="2527"/>
      <c r="G23" s="2527"/>
      <c r="H23" s="2527"/>
      <c r="I23" s="2527"/>
      <c r="J23" s="2527"/>
      <c r="K23" s="2527"/>
      <c r="L23" s="2527"/>
    </row>
    <row r="24" spans="1:15" ht="12.75" customHeight="1">
      <c r="A24" s="2876">
        <v>2002</v>
      </c>
      <c r="B24" s="2324"/>
      <c r="C24" s="2849"/>
      <c r="D24" s="1990">
        <v>1412</v>
      </c>
      <c r="E24" s="1593">
        <v>1240</v>
      </c>
      <c r="F24" s="1593">
        <v>894</v>
      </c>
      <c r="G24" s="1593">
        <v>285</v>
      </c>
      <c r="H24" s="1991">
        <v>24</v>
      </c>
      <c r="I24" s="1991">
        <v>1</v>
      </c>
      <c r="J24" s="1231">
        <v>9</v>
      </c>
      <c r="K24" s="1593">
        <v>26</v>
      </c>
      <c r="L24" s="1593">
        <v>172</v>
      </c>
    </row>
    <row r="25" spans="1:15" ht="12.75" customHeight="1">
      <c r="A25" s="2875">
        <v>2003</v>
      </c>
      <c r="B25" s="2326"/>
      <c r="C25" s="2846"/>
      <c r="D25" s="1992">
        <v>1103</v>
      </c>
      <c r="E25" s="1589">
        <v>1014</v>
      </c>
      <c r="F25" s="1589">
        <v>757</v>
      </c>
      <c r="G25" s="1589">
        <v>202</v>
      </c>
      <c r="H25" s="1993">
        <v>21</v>
      </c>
      <c r="I25" s="1993" t="s">
        <v>539</v>
      </c>
      <c r="J25" s="1234">
        <v>9</v>
      </c>
      <c r="K25" s="1589">
        <v>24</v>
      </c>
      <c r="L25" s="1589">
        <v>89</v>
      </c>
    </row>
    <row r="26" spans="1:15" ht="12.75" customHeight="1">
      <c r="A26" s="2876">
        <v>2004</v>
      </c>
      <c r="B26" s="2324"/>
      <c r="C26" s="2849"/>
      <c r="D26" s="1990">
        <v>1427</v>
      </c>
      <c r="E26" s="1593">
        <v>1285</v>
      </c>
      <c r="F26" s="1593">
        <v>845</v>
      </c>
      <c r="G26" s="1593">
        <v>334</v>
      </c>
      <c r="H26" s="1991">
        <v>7</v>
      </c>
      <c r="I26" s="1991" t="s">
        <v>539</v>
      </c>
      <c r="J26" s="1231">
        <v>46</v>
      </c>
      <c r="K26" s="1593">
        <v>34</v>
      </c>
      <c r="L26" s="1593">
        <v>142</v>
      </c>
    </row>
    <row r="27" spans="1:15" ht="12.75" customHeight="1">
      <c r="A27" s="2875">
        <v>2005</v>
      </c>
      <c r="B27" s="2326"/>
      <c r="C27" s="2846"/>
      <c r="D27" s="1992">
        <v>1280</v>
      </c>
      <c r="E27" s="1589">
        <v>1098</v>
      </c>
      <c r="F27" s="1589">
        <v>722</v>
      </c>
      <c r="G27" s="1589">
        <v>343</v>
      </c>
      <c r="H27" s="1993">
        <v>11</v>
      </c>
      <c r="I27" s="1993">
        <v>1</v>
      </c>
      <c r="J27" s="1234">
        <v>2</v>
      </c>
      <c r="K27" s="1589">
        <v>19</v>
      </c>
      <c r="L27" s="1589">
        <v>182</v>
      </c>
    </row>
    <row r="28" spans="1:15" ht="12.75" customHeight="1">
      <c r="A28" s="2876">
        <v>2006</v>
      </c>
      <c r="B28" s="2324"/>
      <c r="C28" s="2849"/>
      <c r="D28" s="1990">
        <v>1576</v>
      </c>
      <c r="E28" s="1593">
        <v>1272</v>
      </c>
      <c r="F28" s="1593">
        <v>919</v>
      </c>
      <c r="G28" s="1593">
        <v>299</v>
      </c>
      <c r="H28" s="1991">
        <v>14</v>
      </c>
      <c r="I28" s="1991">
        <v>3</v>
      </c>
      <c r="J28" s="1231">
        <v>16</v>
      </c>
      <c r="K28" s="1593">
        <v>21</v>
      </c>
      <c r="L28" s="1593">
        <v>304</v>
      </c>
    </row>
    <row r="29" spans="1:15" ht="12.75" customHeight="1">
      <c r="A29" s="2875">
        <v>2007</v>
      </c>
      <c r="B29" s="2326"/>
      <c r="C29" s="2846"/>
      <c r="D29" s="1992">
        <v>1343</v>
      </c>
      <c r="E29" s="1589">
        <v>1253</v>
      </c>
      <c r="F29" s="1589">
        <v>943</v>
      </c>
      <c r="G29" s="1589">
        <v>245</v>
      </c>
      <c r="H29" s="1993">
        <v>9</v>
      </c>
      <c r="I29" s="1993" t="s">
        <v>539</v>
      </c>
      <c r="J29" s="1234">
        <v>21</v>
      </c>
      <c r="K29" s="1589">
        <v>34</v>
      </c>
      <c r="L29" s="1589">
        <v>91</v>
      </c>
    </row>
    <row r="30" spans="1:15" ht="12.75" customHeight="1">
      <c r="A30" s="2876">
        <v>2008</v>
      </c>
      <c r="B30" s="2324"/>
      <c r="C30" s="2849"/>
      <c r="D30" s="1990">
        <v>1209</v>
      </c>
      <c r="E30" s="1593">
        <v>1079</v>
      </c>
      <c r="F30" s="1593">
        <v>857</v>
      </c>
      <c r="G30" s="1593">
        <v>162</v>
      </c>
      <c r="H30" s="1991">
        <v>15</v>
      </c>
      <c r="I30" s="1991">
        <v>0</v>
      </c>
      <c r="J30" s="1231">
        <v>7</v>
      </c>
      <c r="K30" s="1593">
        <v>27</v>
      </c>
      <c r="L30" s="1593">
        <v>130</v>
      </c>
    </row>
    <row r="31" spans="1:15" ht="12.75" customHeight="1">
      <c r="A31" s="2875">
        <v>2009</v>
      </c>
      <c r="B31" s="2326"/>
      <c r="C31" s="2846"/>
      <c r="D31" s="1992">
        <v>1495</v>
      </c>
      <c r="E31" s="1589">
        <v>1300</v>
      </c>
      <c r="F31" s="1589">
        <v>936</v>
      </c>
      <c r="G31" s="1589">
        <v>280</v>
      </c>
      <c r="H31" s="1993">
        <v>10</v>
      </c>
      <c r="I31" s="1993">
        <v>2</v>
      </c>
      <c r="J31" s="1234">
        <v>12</v>
      </c>
      <c r="K31" s="1589">
        <v>60</v>
      </c>
      <c r="L31" s="1589">
        <v>195</v>
      </c>
    </row>
    <row r="32" spans="1:15" ht="12.75" customHeight="1">
      <c r="A32" s="2876">
        <v>2010</v>
      </c>
      <c r="B32" s="2324"/>
      <c r="C32" s="2849"/>
      <c r="D32" s="1990">
        <v>1518</v>
      </c>
      <c r="E32" s="1593">
        <v>1344</v>
      </c>
      <c r="F32" s="1593">
        <v>1088</v>
      </c>
      <c r="G32" s="1593">
        <v>201</v>
      </c>
      <c r="H32" s="1991">
        <v>30</v>
      </c>
      <c r="I32" s="1991">
        <v>1</v>
      </c>
      <c r="J32" s="1231">
        <v>7</v>
      </c>
      <c r="K32" s="1593">
        <v>16</v>
      </c>
      <c r="L32" s="1593">
        <v>174</v>
      </c>
    </row>
    <row r="33" spans="1:12" ht="12.75" customHeight="1">
      <c r="A33" s="2875">
        <v>2011</v>
      </c>
      <c r="B33" s="2326"/>
      <c r="C33" s="2846"/>
      <c r="D33" s="1992">
        <v>1354</v>
      </c>
      <c r="E33" s="1589">
        <v>1133</v>
      </c>
      <c r="F33" s="1589">
        <v>816</v>
      </c>
      <c r="G33" s="1589">
        <v>243</v>
      </c>
      <c r="H33" s="1993" t="s">
        <v>539</v>
      </c>
      <c r="I33" s="1993">
        <v>1</v>
      </c>
      <c r="J33" s="1234">
        <v>11</v>
      </c>
      <c r="K33" s="1589">
        <v>25</v>
      </c>
      <c r="L33" s="1589">
        <v>221</v>
      </c>
    </row>
    <row r="34" spans="1:12" ht="12.75" customHeight="1">
      <c r="A34" s="2876">
        <v>2012</v>
      </c>
      <c r="B34" s="2324"/>
      <c r="C34" s="2849"/>
      <c r="D34" s="1990">
        <v>1532</v>
      </c>
      <c r="E34" s="1593">
        <v>1352</v>
      </c>
      <c r="F34" s="1593">
        <v>1009</v>
      </c>
      <c r="G34" s="1593">
        <v>231</v>
      </c>
      <c r="H34" s="1991">
        <v>25</v>
      </c>
      <c r="I34" s="1991" t="s">
        <v>539</v>
      </c>
      <c r="J34" s="1231">
        <v>5</v>
      </c>
      <c r="K34" s="1593">
        <v>58</v>
      </c>
      <c r="L34" s="1593">
        <v>181</v>
      </c>
    </row>
    <row r="35" spans="1:12" ht="12.75" customHeight="1">
      <c r="A35" s="2875">
        <v>2013</v>
      </c>
      <c r="B35" s="2326"/>
      <c r="C35" s="2846"/>
      <c r="D35" s="1992">
        <v>1483</v>
      </c>
      <c r="E35" s="1589">
        <v>1258</v>
      </c>
      <c r="F35" s="1589">
        <v>1011</v>
      </c>
      <c r="G35" s="1589">
        <v>185</v>
      </c>
      <c r="H35" s="1993">
        <v>20</v>
      </c>
      <c r="I35" s="1993">
        <v>6</v>
      </c>
      <c r="J35" s="1234">
        <v>26</v>
      </c>
      <c r="K35" s="1589">
        <v>11</v>
      </c>
      <c r="L35" s="1589">
        <v>224</v>
      </c>
    </row>
    <row r="36" spans="1:12" ht="12.75" customHeight="1" thickBot="1">
      <c r="A36" s="2876">
        <v>2014</v>
      </c>
      <c r="B36" s="2324"/>
      <c r="C36" s="2849"/>
      <c r="D36" s="1990">
        <v>1604</v>
      </c>
      <c r="E36" s="1593">
        <v>1350</v>
      </c>
      <c r="F36" s="1593">
        <v>1024</v>
      </c>
      <c r="G36" s="1593">
        <v>269</v>
      </c>
      <c r="H36" s="1991">
        <v>20</v>
      </c>
      <c r="I36" s="1991" t="s">
        <v>539</v>
      </c>
      <c r="J36" s="1231">
        <v>7</v>
      </c>
      <c r="K36" s="1593">
        <v>23</v>
      </c>
      <c r="L36" s="1593">
        <v>254</v>
      </c>
    </row>
    <row r="37" spans="1:12" ht="12.75" customHeight="1" thickTop="1">
      <c r="A37" s="2887" t="s">
        <v>1330</v>
      </c>
      <c r="B37" s="2888"/>
      <c r="C37" s="2889"/>
      <c r="D37" s="1994">
        <v>1541</v>
      </c>
      <c r="E37" s="1995">
        <v>1289</v>
      </c>
      <c r="F37" s="1995">
        <v>952</v>
      </c>
      <c r="G37" s="1995">
        <v>235</v>
      </c>
      <c r="H37" s="1996">
        <v>19</v>
      </c>
      <c r="I37" s="1996">
        <v>13</v>
      </c>
      <c r="J37" s="1997">
        <v>22</v>
      </c>
      <c r="K37" s="1995">
        <v>48</v>
      </c>
      <c r="L37" s="1995">
        <v>252</v>
      </c>
    </row>
    <row r="38" spans="1:12" ht="12.75" customHeight="1">
      <c r="A38" s="2876">
        <v>2016</v>
      </c>
      <c r="B38" s="2324"/>
      <c r="C38" s="2849"/>
      <c r="D38" s="1990">
        <v>1406</v>
      </c>
      <c r="E38" s="1593">
        <v>1178</v>
      </c>
      <c r="F38" s="1593">
        <v>948</v>
      </c>
      <c r="G38" s="1593">
        <v>179</v>
      </c>
      <c r="H38" s="1991">
        <v>14</v>
      </c>
      <c r="I38" s="1991">
        <v>3</v>
      </c>
      <c r="J38" s="1231">
        <v>10</v>
      </c>
      <c r="K38" s="1593">
        <v>24</v>
      </c>
      <c r="L38" s="1593">
        <v>229</v>
      </c>
    </row>
    <row r="39" spans="1:12" ht="12.75" customHeight="1">
      <c r="A39" s="2890">
        <v>2017</v>
      </c>
      <c r="B39" s="2891"/>
      <c r="C39" s="2892"/>
      <c r="D39" s="1998">
        <v>1674</v>
      </c>
      <c r="E39" s="1999">
        <v>1463</v>
      </c>
      <c r="F39" s="1999">
        <v>1151</v>
      </c>
      <c r="G39" s="1999">
        <v>208</v>
      </c>
      <c r="H39" s="2000">
        <v>31</v>
      </c>
      <c r="I39" s="2000" t="s">
        <v>539</v>
      </c>
      <c r="J39" s="2001">
        <v>9</v>
      </c>
      <c r="K39" s="1999">
        <v>56</v>
      </c>
      <c r="L39" s="1999">
        <v>211</v>
      </c>
    </row>
    <row r="40" spans="1:12" ht="12.75" customHeight="1">
      <c r="A40" s="2876">
        <v>2018</v>
      </c>
      <c r="B40" s="2324"/>
      <c r="C40" s="2849"/>
      <c r="D40" s="1990">
        <v>1392</v>
      </c>
      <c r="E40" s="1593">
        <v>1247</v>
      </c>
      <c r="F40" s="1593">
        <v>1067</v>
      </c>
      <c r="G40" s="1593">
        <v>138</v>
      </c>
      <c r="H40" s="1991">
        <v>2</v>
      </c>
      <c r="I40" s="1991" t="s">
        <v>539</v>
      </c>
      <c r="J40" s="1231">
        <v>23</v>
      </c>
      <c r="K40" s="1593">
        <v>16</v>
      </c>
      <c r="L40" s="1593">
        <v>144</v>
      </c>
    </row>
    <row r="41" spans="1:12" ht="12.75" customHeight="1">
      <c r="A41" s="2885" t="s">
        <v>243</v>
      </c>
      <c r="B41" s="2886"/>
      <c r="C41" s="2886"/>
      <c r="D41" s="2886"/>
      <c r="E41" s="2886"/>
      <c r="F41" s="2886"/>
      <c r="G41" s="2886"/>
      <c r="H41" s="2886"/>
      <c r="I41" s="2886"/>
      <c r="J41" s="2886"/>
      <c r="K41" s="2886"/>
      <c r="L41" s="2886"/>
    </row>
    <row r="42" spans="1:12" ht="12.75" customHeight="1">
      <c r="A42" s="2876">
        <v>2002</v>
      </c>
      <c r="B42" s="2324"/>
      <c r="C42" s="2849"/>
      <c r="D42" s="1990">
        <v>6335</v>
      </c>
      <c r="E42" s="1593">
        <v>5348</v>
      </c>
      <c r="F42" s="1593">
        <v>4113</v>
      </c>
      <c r="G42" s="1593">
        <v>967</v>
      </c>
      <c r="H42" s="1991">
        <v>47</v>
      </c>
      <c r="I42" s="1991">
        <v>28</v>
      </c>
      <c r="J42" s="1231">
        <v>98</v>
      </c>
      <c r="K42" s="1593">
        <v>95</v>
      </c>
      <c r="L42" s="1593">
        <v>988</v>
      </c>
    </row>
    <row r="43" spans="1:12" ht="12.75" customHeight="1">
      <c r="A43" s="2875">
        <v>2003</v>
      </c>
      <c r="B43" s="2326"/>
      <c r="C43" s="2846"/>
      <c r="D43" s="1992">
        <v>6230</v>
      </c>
      <c r="E43" s="1589">
        <v>5264</v>
      </c>
      <c r="F43" s="1589">
        <v>4190</v>
      </c>
      <c r="G43" s="1589">
        <v>743</v>
      </c>
      <c r="H43" s="1993">
        <v>51</v>
      </c>
      <c r="I43" s="1993">
        <v>28</v>
      </c>
      <c r="J43" s="1234">
        <v>141</v>
      </c>
      <c r="K43" s="1589">
        <v>112</v>
      </c>
      <c r="L43" s="1589">
        <v>966</v>
      </c>
    </row>
    <row r="44" spans="1:12" ht="15.75" customHeight="1">
      <c r="A44" s="2876">
        <v>2004</v>
      </c>
      <c r="B44" s="2324"/>
      <c r="C44" s="2849"/>
      <c r="D44" s="1990">
        <v>6626</v>
      </c>
      <c r="E44" s="1593">
        <v>5652</v>
      </c>
      <c r="F44" s="1593">
        <v>4313</v>
      </c>
      <c r="G44" s="1593">
        <v>933</v>
      </c>
      <c r="H44" s="1991">
        <v>101</v>
      </c>
      <c r="I44" s="1991">
        <v>24</v>
      </c>
      <c r="J44" s="1231">
        <v>125</v>
      </c>
      <c r="K44" s="1593">
        <v>156</v>
      </c>
      <c r="L44" s="1593">
        <v>974</v>
      </c>
    </row>
    <row r="45" spans="1:12" ht="12.75" customHeight="1">
      <c r="A45" s="2875">
        <v>2005</v>
      </c>
      <c r="B45" s="2326"/>
      <c r="C45" s="2846"/>
      <c r="D45" s="1992">
        <v>6269</v>
      </c>
      <c r="E45" s="1589">
        <v>5513</v>
      </c>
      <c r="F45" s="1589">
        <v>4131</v>
      </c>
      <c r="G45" s="1589">
        <v>1028</v>
      </c>
      <c r="H45" s="1993">
        <v>87</v>
      </c>
      <c r="I45" s="1993">
        <v>20</v>
      </c>
      <c r="J45" s="1234">
        <v>119</v>
      </c>
      <c r="K45" s="1589">
        <v>127</v>
      </c>
      <c r="L45" s="1589">
        <v>757</v>
      </c>
    </row>
    <row r="46" spans="1:12" ht="12.75" customHeight="1">
      <c r="A46" s="2876">
        <v>2006</v>
      </c>
      <c r="B46" s="2324"/>
      <c r="C46" s="2849"/>
      <c r="D46" s="1990">
        <v>6180</v>
      </c>
      <c r="E46" s="1593">
        <v>5217</v>
      </c>
      <c r="F46" s="1593">
        <v>3876</v>
      </c>
      <c r="G46" s="1593">
        <v>1009</v>
      </c>
      <c r="H46" s="1991">
        <v>70</v>
      </c>
      <c r="I46" s="1991">
        <v>20</v>
      </c>
      <c r="J46" s="1231">
        <v>139</v>
      </c>
      <c r="K46" s="1593">
        <v>103</v>
      </c>
      <c r="L46" s="1593">
        <v>963</v>
      </c>
    </row>
    <row r="47" spans="1:12" ht="12.75" customHeight="1">
      <c r="A47" s="2875">
        <v>2007</v>
      </c>
      <c r="B47" s="2326"/>
      <c r="C47" s="2846"/>
      <c r="D47" s="1992">
        <v>6185</v>
      </c>
      <c r="E47" s="1589">
        <v>5332</v>
      </c>
      <c r="F47" s="1589">
        <v>4108</v>
      </c>
      <c r="G47" s="1589">
        <v>928</v>
      </c>
      <c r="H47" s="1993">
        <v>43</v>
      </c>
      <c r="I47" s="1993">
        <v>25</v>
      </c>
      <c r="J47" s="1234">
        <v>112</v>
      </c>
      <c r="K47" s="1589">
        <v>115</v>
      </c>
      <c r="L47" s="1589">
        <v>853</v>
      </c>
    </row>
    <row r="48" spans="1:12" ht="12.75" customHeight="1">
      <c r="A48" s="2876">
        <v>2008</v>
      </c>
      <c r="B48" s="2324"/>
      <c r="C48" s="2849"/>
      <c r="D48" s="1990">
        <v>6351</v>
      </c>
      <c r="E48" s="1593">
        <v>5401</v>
      </c>
      <c r="F48" s="1593">
        <v>4166</v>
      </c>
      <c r="G48" s="1593">
        <v>985</v>
      </c>
      <c r="H48" s="1991">
        <v>45</v>
      </c>
      <c r="I48" s="1991">
        <v>17</v>
      </c>
      <c r="J48" s="1231">
        <v>93</v>
      </c>
      <c r="K48" s="1593">
        <v>95</v>
      </c>
      <c r="L48" s="1593">
        <v>949</v>
      </c>
    </row>
    <row r="49" spans="1:14" ht="12.75" customHeight="1">
      <c r="A49" s="2875">
        <v>2009</v>
      </c>
      <c r="B49" s="2326"/>
      <c r="C49" s="2846"/>
      <c r="D49" s="1992">
        <v>6351</v>
      </c>
      <c r="E49" s="1589">
        <v>5352</v>
      </c>
      <c r="F49" s="1589">
        <v>4172</v>
      </c>
      <c r="G49" s="1589">
        <v>882</v>
      </c>
      <c r="H49" s="1993">
        <v>65</v>
      </c>
      <c r="I49" s="1993">
        <v>13</v>
      </c>
      <c r="J49" s="1234">
        <v>124</v>
      </c>
      <c r="K49" s="1589">
        <v>127</v>
      </c>
      <c r="L49" s="1589">
        <v>999</v>
      </c>
    </row>
    <row r="50" spans="1:14" ht="12.75" customHeight="1">
      <c r="A50" s="2876">
        <v>2010</v>
      </c>
      <c r="B50" s="2324"/>
      <c r="C50" s="2849"/>
      <c r="D50" s="1990">
        <v>6418</v>
      </c>
      <c r="E50" s="1593">
        <v>5190</v>
      </c>
      <c r="F50" s="1593">
        <v>3730</v>
      </c>
      <c r="G50" s="1593">
        <v>1148</v>
      </c>
      <c r="H50" s="1991">
        <v>50</v>
      </c>
      <c r="I50" s="1991">
        <v>5</v>
      </c>
      <c r="J50" s="1231">
        <v>145</v>
      </c>
      <c r="K50" s="1593">
        <v>113</v>
      </c>
      <c r="L50" s="1593">
        <v>1228</v>
      </c>
    </row>
    <row r="51" spans="1:14" ht="12.75" customHeight="1">
      <c r="A51" s="2875">
        <v>2011</v>
      </c>
      <c r="B51" s="2326"/>
      <c r="C51" s="2846"/>
      <c r="D51" s="1992">
        <v>5832</v>
      </c>
      <c r="E51" s="1589">
        <v>4794</v>
      </c>
      <c r="F51" s="1589">
        <v>3598</v>
      </c>
      <c r="G51" s="1589">
        <v>855</v>
      </c>
      <c r="H51" s="1993">
        <v>65</v>
      </c>
      <c r="I51" s="1993">
        <v>19</v>
      </c>
      <c r="J51" s="1234">
        <v>135</v>
      </c>
      <c r="K51" s="1589">
        <v>121</v>
      </c>
      <c r="L51" s="1589">
        <v>1038</v>
      </c>
    </row>
    <row r="52" spans="1:14" ht="12.75" customHeight="1">
      <c r="A52" s="2876">
        <v>2012</v>
      </c>
      <c r="B52" s="2324"/>
      <c r="C52" s="2849"/>
      <c r="D52" s="1990">
        <v>6508</v>
      </c>
      <c r="E52" s="1593">
        <v>5490</v>
      </c>
      <c r="F52" s="1593">
        <v>3992</v>
      </c>
      <c r="G52" s="1593">
        <v>1167</v>
      </c>
      <c r="H52" s="1991">
        <v>86</v>
      </c>
      <c r="I52" s="1991">
        <v>25</v>
      </c>
      <c r="J52" s="1231">
        <v>76</v>
      </c>
      <c r="K52" s="1593">
        <v>144</v>
      </c>
      <c r="L52" s="1593">
        <v>1017</v>
      </c>
    </row>
    <row r="53" spans="1:14" ht="12.75" customHeight="1">
      <c r="A53" s="2875">
        <v>2013</v>
      </c>
      <c r="B53" s="2326"/>
      <c r="C53" s="2846"/>
      <c r="D53" s="1992">
        <v>6126</v>
      </c>
      <c r="E53" s="1589">
        <v>5160</v>
      </c>
      <c r="F53" s="1589">
        <v>3755</v>
      </c>
      <c r="G53" s="1589">
        <v>966</v>
      </c>
      <c r="H53" s="1993">
        <v>66</v>
      </c>
      <c r="I53" s="1993">
        <v>27</v>
      </c>
      <c r="J53" s="1234">
        <v>151</v>
      </c>
      <c r="K53" s="1589">
        <v>195</v>
      </c>
      <c r="L53" s="1589">
        <v>966</v>
      </c>
    </row>
    <row r="54" spans="1:14" ht="12.75" customHeight="1" thickBot="1">
      <c r="A54" s="2876">
        <v>2014</v>
      </c>
      <c r="B54" s="2324"/>
      <c r="C54" s="2849"/>
      <c r="D54" s="1990">
        <v>6278</v>
      </c>
      <c r="E54" s="1593">
        <v>5219</v>
      </c>
      <c r="F54" s="1593">
        <v>3653</v>
      </c>
      <c r="G54" s="1593">
        <v>1140</v>
      </c>
      <c r="H54" s="1991">
        <v>29</v>
      </c>
      <c r="I54" s="1991">
        <v>53</v>
      </c>
      <c r="J54" s="1231">
        <v>155</v>
      </c>
      <c r="K54" s="1593">
        <v>189</v>
      </c>
      <c r="L54" s="1593">
        <v>1059</v>
      </c>
    </row>
    <row r="55" spans="1:14" ht="12.75" customHeight="1" thickTop="1">
      <c r="A55" s="2887" t="s">
        <v>1330</v>
      </c>
      <c r="B55" s="2888"/>
      <c r="C55" s="2889"/>
      <c r="D55" s="1994">
        <v>6887</v>
      </c>
      <c r="E55" s="1995">
        <v>5703</v>
      </c>
      <c r="F55" s="1995">
        <v>4263</v>
      </c>
      <c r="G55" s="1995">
        <v>998</v>
      </c>
      <c r="H55" s="1996">
        <v>48</v>
      </c>
      <c r="I55" s="1996">
        <v>28</v>
      </c>
      <c r="J55" s="1997">
        <v>171</v>
      </c>
      <c r="K55" s="1995">
        <v>194</v>
      </c>
      <c r="L55" s="1995">
        <v>1185</v>
      </c>
      <c r="N55" s="329"/>
    </row>
    <row r="56" spans="1:14" ht="12.75" customHeight="1">
      <c r="A56" s="2876">
        <v>2016</v>
      </c>
      <c r="B56" s="2324"/>
      <c r="C56" s="2849"/>
      <c r="D56" s="1990">
        <v>6705</v>
      </c>
      <c r="E56" s="1593">
        <v>5645</v>
      </c>
      <c r="F56" s="1593">
        <v>4155</v>
      </c>
      <c r="G56" s="1593">
        <v>1030</v>
      </c>
      <c r="H56" s="1991">
        <v>55</v>
      </c>
      <c r="I56" s="1991">
        <v>18</v>
      </c>
      <c r="J56" s="1231">
        <v>163</v>
      </c>
      <c r="K56" s="1593">
        <v>224</v>
      </c>
      <c r="L56" s="1593">
        <v>1059</v>
      </c>
    </row>
    <row r="57" spans="1:14" ht="12.75" customHeight="1">
      <c r="A57" s="2879">
        <v>2017</v>
      </c>
      <c r="B57" s="2326"/>
      <c r="C57" s="2846"/>
      <c r="D57" s="1992">
        <v>6566</v>
      </c>
      <c r="E57" s="1589">
        <v>5510</v>
      </c>
      <c r="F57" s="1589">
        <v>4048</v>
      </c>
      <c r="G57" s="1589">
        <v>1001</v>
      </c>
      <c r="H57" s="1993">
        <v>90</v>
      </c>
      <c r="I57" s="1993">
        <v>9</v>
      </c>
      <c r="J57" s="1234">
        <v>158</v>
      </c>
      <c r="K57" s="1589">
        <v>203</v>
      </c>
      <c r="L57" s="1589">
        <v>1056</v>
      </c>
      <c r="N57" s="329"/>
    </row>
    <row r="58" spans="1:14" ht="12.75" customHeight="1">
      <c r="A58" s="2883">
        <v>2018</v>
      </c>
      <c r="B58" s="2341"/>
      <c r="C58" s="2884"/>
      <c r="D58" s="2002">
        <v>7351</v>
      </c>
      <c r="E58" s="2003">
        <v>6069</v>
      </c>
      <c r="F58" s="2003">
        <v>4455</v>
      </c>
      <c r="G58" s="2003">
        <v>1009</v>
      </c>
      <c r="H58" s="2004">
        <v>65</v>
      </c>
      <c r="I58" s="2004">
        <v>52</v>
      </c>
      <c r="J58" s="1241">
        <v>242</v>
      </c>
      <c r="K58" s="2003">
        <v>246</v>
      </c>
      <c r="L58" s="2003">
        <v>1281</v>
      </c>
    </row>
    <row r="59" spans="1:14" ht="48" customHeight="1">
      <c r="A59" s="1637" t="s">
        <v>665</v>
      </c>
      <c r="B59" s="2539" t="s">
        <v>1511</v>
      </c>
      <c r="C59" s="2539"/>
      <c r="D59" s="2539"/>
      <c r="E59" s="2539"/>
      <c r="F59" s="2539"/>
      <c r="G59" s="2539"/>
      <c r="H59" s="2539"/>
      <c r="I59" s="2539"/>
      <c r="J59" s="2539"/>
      <c r="K59" s="2539"/>
      <c r="L59" s="2539"/>
    </row>
    <row r="60" spans="1:14" ht="12" customHeight="1">
      <c r="A60" s="2336" t="s">
        <v>609</v>
      </c>
      <c r="B60" s="2336"/>
      <c r="C60" s="2336"/>
      <c r="D60" s="2336"/>
      <c r="E60" s="2336"/>
      <c r="F60" s="2336"/>
      <c r="G60" s="2336"/>
      <c r="H60" s="2336"/>
      <c r="I60" s="2336"/>
      <c r="J60" s="2336"/>
      <c r="K60" s="2336"/>
      <c r="L60" s="2336"/>
    </row>
    <row r="61" spans="1:14" s="330" customFormat="1" ht="24.95" customHeight="1">
      <c r="A61" s="2880" t="s">
        <v>1502</v>
      </c>
      <c r="B61" s="2502"/>
      <c r="C61" s="2502"/>
      <c r="D61" s="2502"/>
      <c r="E61" s="2502"/>
      <c r="F61" s="2502"/>
      <c r="G61" s="2502"/>
      <c r="H61" s="2502"/>
      <c r="I61" s="2502"/>
      <c r="J61" s="2893"/>
      <c r="K61" s="2893"/>
      <c r="L61" s="2893"/>
    </row>
    <row r="62" spans="1:14" ht="24" customHeight="1">
      <c r="A62" s="2332" t="s">
        <v>505</v>
      </c>
      <c r="B62" s="2332"/>
      <c r="C62" s="2332" t="s">
        <v>2135</v>
      </c>
      <c r="D62" s="2332"/>
      <c r="E62" s="2332"/>
      <c r="F62" s="2332"/>
      <c r="G62" s="2332"/>
      <c r="H62" s="2332"/>
      <c r="I62" s="2332"/>
      <c r="J62" s="2332"/>
      <c r="K62" s="2332"/>
      <c r="L62" s="2332"/>
    </row>
  </sheetData>
  <mergeCells count="64">
    <mergeCell ref="A60:L60"/>
    <mergeCell ref="A61:L61"/>
    <mergeCell ref="A62:B62"/>
    <mergeCell ref="C62:L62"/>
    <mergeCell ref="A54:C54"/>
    <mergeCell ref="A55:C55"/>
    <mergeCell ref="A56:C56"/>
    <mergeCell ref="A57:C57"/>
    <mergeCell ref="A58:C58"/>
    <mergeCell ref="B59:L59"/>
    <mergeCell ref="A53:C53"/>
    <mergeCell ref="A42:C42"/>
    <mergeCell ref="A43:C43"/>
    <mergeCell ref="A44:C44"/>
    <mergeCell ref="A45:C45"/>
    <mergeCell ref="A46:C46"/>
    <mergeCell ref="A47:C47"/>
    <mergeCell ref="A48:C48"/>
    <mergeCell ref="A49:C49"/>
    <mergeCell ref="A50:C50"/>
    <mergeCell ref="A51:C51"/>
    <mergeCell ref="A52:C52"/>
    <mergeCell ref="A41:L41"/>
    <mergeCell ref="A30:C30"/>
    <mergeCell ref="A31:C31"/>
    <mergeCell ref="A32:C32"/>
    <mergeCell ref="A33:C33"/>
    <mergeCell ref="A34:C34"/>
    <mergeCell ref="A35:C35"/>
    <mergeCell ref="A36:C36"/>
    <mergeCell ref="A37:C37"/>
    <mergeCell ref="A38:C38"/>
    <mergeCell ref="A39:C39"/>
    <mergeCell ref="A40:C40"/>
    <mergeCell ref="A29:C29"/>
    <mergeCell ref="A18:C18"/>
    <mergeCell ref="A19:C19"/>
    <mergeCell ref="A20:C20"/>
    <mergeCell ref="A21:C21"/>
    <mergeCell ref="A22:C22"/>
    <mergeCell ref="A23:L23"/>
    <mergeCell ref="A24:C24"/>
    <mergeCell ref="A25:C25"/>
    <mergeCell ref="A26:C26"/>
    <mergeCell ref="A27:C27"/>
    <mergeCell ref="A28:C28"/>
    <mergeCell ref="A17:C17"/>
    <mergeCell ref="A6:C6"/>
    <mergeCell ref="A7:C7"/>
    <mergeCell ref="A8:C8"/>
    <mergeCell ref="A9:C9"/>
    <mergeCell ref="A10:C10"/>
    <mergeCell ref="A11:C11"/>
    <mergeCell ref="A12:C12"/>
    <mergeCell ref="A13:C13"/>
    <mergeCell ref="A14:C14"/>
    <mergeCell ref="A15:C15"/>
    <mergeCell ref="A16:C16"/>
    <mergeCell ref="A5:L5"/>
    <mergeCell ref="A1:L2"/>
    <mergeCell ref="A3:C4"/>
    <mergeCell ref="D3:D4"/>
    <mergeCell ref="E3:K3"/>
    <mergeCell ref="L3:L4"/>
  </mergeCells>
  <pageMargins left="0.75" right="0.75" top="1" bottom="1" header="0.5" footer="0.5"/>
  <pageSetup orientation="portrait" horizontalDpi="1200" verticalDpi="1200"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indexed="39"/>
  </sheetPr>
  <dimension ref="A1:P30"/>
  <sheetViews>
    <sheetView showGridLines="0" workbookViewId="0">
      <pane xSplit="1" ySplit="6" topLeftCell="B7" activePane="bottomRight" state="frozen"/>
      <selection pane="topRight" activeCell="B1" sqref="B1"/>
      <selection pane="bottomLeft" activeCell="A7" sqref="A7"/>
      <selection pane="bottomRight" sqref="A1:P2"/>
    </sheetView>
  </sheetViews>
  <sheetFormatPr defaultColWidth="9.140625" defaultRowHeight="12.75"/>
  <cols>
    <col min="1" max="1" width="7.7109375" style="214" customWidth="1"/>
    <col min="2" max="2" width="12.7109375" style="214" customWidth="1"/>
    <col min="3" max="3" width="10.140625" style="214" bestFit="1" customWidth="1"/>
    <col min="4" max="4" width="9.28515625" style="214" customWidth="1"/>
    <col min="5" max="5" width="10.42578125" style="214" customWidth="1"/>
    <col min="6" max="16" width="8.7109375" style="214" customWidth="1"/>
    <col min="17" max="18" width="9.140625" style="214"/>
    <col min="19" max="19" width="9" style="214" customWidth="1"/>
    <col min="20" max="16384" width="9.140625" style="214"/>
  </cols>
  <sheetData>
    <row r="1" spans="1:16" ht="12.75" customHeight="1">
      <c r="A1" s="2503" t="s">
        <v>1667</v>
      </c>
      <c r="B1" s="2503"/>
      <c r="C1" s="2503"/>
      <c r="D1" s="2503"/>
      <c r="E1" s="2503"/>
      <c r="F1" s="2503"/>
      <c r="G1" s="2503"/>
      <c r="H1" s="2503"/>
      <c r="I1" s="2503"/>
      <c r="J1" s="2503"/>
      <c r="K1" s="2503"/>
      <c r="L1" s="2503"/>
      <c r="M1" s="2503"/>
      <c r="N1" s="2503"/>
      <c r="O1" s="2503"/>
      <c r="P1" s="2503"/>
    </row>
    <row r="2" spans="1:16">
      <c r="A2" s="2330"/>
      <c r="B2" s="2330"/>
      <c r="C2" s="2330"/>
      <c r="D2" s="2330"/>
      <c r="E2" s="2330"/>
      <c r="F2" s="2330"/>
      <c r="G2" s="2330"/>
      <c r="H2" s="2330"/>
      <c r="I2" s="2330"/>
      <c r="J2" s="2330"/>
      <c r="K2" s="2330"/>
      <c r="L2" s="2330"/>
      <c r="M2" s="2330"/>
      <c r="N2" s="2330"/>
      <c r="O2" s="2330"/>
      <c r="P2" s="2330"/>
    </row>
    <row r="3" spans="1:16" ht="30" customHeight="1">
      <c r="A3" s="2824" t="s">
        <v>32</v>
      </c>
      <c r="B3" s="2899" t="s">
        <v>520</v>
      </c>
      <c r="C3" s="2523" t="s">
        <v>806</v>
      </c>
      <c r="D3" s="2618"/>
      <c r="E3" s="2618"/>
      <c r="F3" s="2618"/>
      <c r="G3" s="2618"/>
      <c r="H3" s="2618"/>
      <c r="I3" s="2618"/>
      <c r="J3" s="2618"/>
      <c r="K3" s="2618"/>
      <c r="L3" s="2618"/>
      <c r="M3" s="2618"/>
      <c r="N3" s="2618"/>
      <c r="O3" s="2506"/>
    </row>
    <row r="4" spans="1:16">
      <c r="A4" s="2897"/>
      <c r="B4" s="2900"/>
      <c r="C4" s="2339" t="s">
        <v>541</v>
      </c>
      <c r="D4" s="2902"/>
      <c r="E4" s="2902"/>
      <c r="F4" s="2339" t="s">
        <v>543</v>
      </c>
      <c r="G4" s="2902"/>
      <c r="H4" s="2902"/>
      <c r="I4" s="2339" t="s">
        <v>48</v>
      </c>
      <c r="J4" s="2902"/>
      <c r="K4" s="2903" t="s">
        <v>546</v>
      </c>
      <c r="L4" s="2339" t="s">
        <v>38</v>
      </c>
      <c r="M4" s="2902"/>
      <c r="N4" s="2905" t="s">
        <v>548</v>
      </c>
      <c r="O4" s="2894" t="s">
        <v>549</v>
      </c>
    </row>
    <row r="5" spans="1:16" ht="42" customHeight="1">
      <c r="A5" s="2898"/>
      <c r="B5" s="2901"/>
      <c r="C5" s="810" t="s">
        <v>804</v>
      </c>
      <c r="D5" s="810" t="s">
        <v>542</v>
      </c>
      <c r="E5" s="810" t="s">
        <v>808</v>
      </c>
      <c r="F5" s="810" t="s">
        <v>804</v>
      </c>
      <c r="G5" s="810" t="s">
        <v>544</v>
      </c>
      <c r="H5" s="810" t="s">
        <v>805</v>
      </c>
      <c r="I5" s="810" t="s">
        <v>804</v>
      </c>
      <c r="J5" s="810" t="s">
        <v>545</v>
      </c>
      <c r="K5" s="2904"/>
      <c r="L5" s="810" t="s">
        <v>804</v>
      </c>
      <c r="M5" s="810" t="s">
        <v>807</v>
      </c>
      <c r="N5" s="2905"/>
      <c r="O5" s="2894"/>
    </row>
    <row r="6" spans="1:16" ht="12.75" customHeight="1">
      <c r="A6" s="2895" t="s">
        <v>803</v>
      </c>
      <c r="B6" s="2896"/>
      <c r="C6" s="2896"/>
      <c r="D6" s="2896"/>
      <c r="E6" s="2896"/>
      <c r="F6" s="2896"/>
      <c r="G6" s="2896"/>
      <c r="H6" s="2896"/>
      <c r="I6" s="2896"/>
      <c r="J6" s="2896"/>
      <c r="K6" s="2896"/>
      <c r="L6" s="2896"/>
      <c r="M6" s="2896"/>
      <c r="N6" s="2896"/>
      <c r="O6" s="2896"/>
      <c r="P6" s="605"/>
    </row>
    <row r="7" spans="1:16">
      <c r="A7" s="811">
        <v>1997</v>
      </c>
      <c r="B7" s="812">
        <v>1600330</v>
      </c>
      <c r="C7" s="813">
        <v>794348</v>
      </c>
      <c r="D7" s="813">
        <v>444203</v>
      </c>
      <c r="E7" s="812">
        <v>350145</v>
      </c>
      <c r="F7" s="812">
        <v>251064</v>
      </c>
      <c r="G7" s="812">
        <v>234860</v>
      </c>
      <c r="H7" s="812">
        <v>16204</v>
      </c>
      <c r="I7" s="812">
        <v>236174</v>
      </c>
      <c r="J7" s="812">
        <v>174510</v>
      </c>
      <c r="K7" s="812">
        <v>197011</v>
      </c>
      <c r="L7" s="812">
        <v>67986</v>
      </c>
      <c r="M7" s="812">
        <v>53571</v>
      </c>
      <c r="N7" s="812">
        <v>18741</v>
      </c>
      <c r="O7" s="812">
        <v>35006</v>
      </c>
      <c r="P7" s="605"/>
    </row>
    <row r="8" spans="1:16">
      <c r="A8" s="405">
        <v>1998</v>
      </c>
      <c r="B8" s="406">
        <v>1704606</v>
      </c>
      <c r="C8" s="407">
        <v>826853</v>
      </c>
      <c r="D8" s="407">
        <v>461922</v>
      </c>
      <c r="E8" s="406">
        <v>364931</v>
      </c>
      <c r="F8" s="406">
        <v>266658</v>
      </c>
      <c r="G8" s="406">
        <v>246788</v>
      </c>
      <c r="H8" s="406">
        <v>19870</v>
      </c>
      <c r="I8" s="406">
        <v>253839</v>
      </c>
      <c r="J8" s="406">
        <v>186613</v>
      </c>
      <c r="K8" s="406">
        <v>219429</v>
      </c>
      <c r="L8" s="406">
        <v>71223</v>
      </c>
      <c r="M8" s="406">
        <v>56411</v>
      </c>
      <c r="N8" s="406">
        <v>21252</v>
      </c>
      <c r="O8" s="406">
        <v>45352</v>
      </c>
    </row>
    <row r="9" spans="1:16" ht="12.75" customHeight="1">
      <c r="A9" s="811">
        <v>1999</v>
      </c>
      <c r="B9" s="812">
        <v>1715336</v>
      </c>
      <c r="C9" s="813">
        <v>823059</v>
      </c>
      <c r="D9" s="813">
        <v>460560</v>
      </c>
      <c r="E9" s="812">
        <v>362499</v>
      </c>
      <c r="F9" s="812">
        <v>279717</v>
      </c>
      <c r="G9" s="812">
        <v>257208</v>
      </c>
      <c r="H9" s="812">
        <v>22509</v>
      </c>
      <c r="I9" s="812">
        <v>241602</v>
      </c>
      <c r="J9" s="812">
        <v>176136</v>
      </c>
      <c r="K9" s="812">
        <v>231224</v>
      </c>
      <c r="L9" s="812">
        <v>73468</v>
      </c>
      <c r="M9" s="812">
        <v>58721</v>
      </c>
      <c r="N9" s="812">
        <v>26165</v>
      </c>
      <c r="O9" s="812">
        <v>40101</v>
      </c>
    </row>
    <row r="10" spans="1:16">
      <c r="A10" s="405">
        <v>2000</v>
      </c>
      <c r="B10" s="406">
        <v>1749726</v>
      </c>
      <c r="C10" s="407">
        <v>810927</v>
      </c>
      <c r="D10" s="407">
        <v>453232</v>
      </c>
      <c r="E10" s="406">
        <v>357695</v>
      </c>
      <c r="F10" s="406">
        <v>298217</v>
      </c>
      <c r="G10" s="406">
        <v>269891</v>
      </c>
      <c r="H10" s="406">
        <v>28326</v>
      </c>
      <c r="I10" s="406">
        <v>238080</v>
      </c>
      <c r="J10" s="406">
        <v>174165</v>
      </c>
      <c r="K10" s="406">
        <v>249388</v>
      </c>
      <c r="L10" s="406">
        <v>81177</v>
      </c>
      <c r="M10" s="406">
        <v>64273</v>
      </c>
      <c r="N10" s="406">
        <v>30592</v>
      </c>
      <c r="O10" s="406">
        <v>41345</v>
      </c>
    </row>
    <row r="11" spans="1:16" ht="12.75" customHeight="1">
      <c r="A11" s="811">
        <v>2001</v>
      </c>
      <c r="B11" s="812">
        <v>1768827</v>
      </c>
      <c r="C11" s="813">
        <v>784504</v>
      </c>
      <c r="D11" s="813">
        <v>430610</v>
      </c>
      <c r="E11" s="812">
        <v>353894</v>
      </c>
      <c r="F11" s="812">
        <v>315239</v>
      </c>
      <c r="G11" s="812">
        <v>277556</v>
      </c>
      <c r="H11" s="812">
        <v>37683</v>
      </c>
      <c r="I11" s="812">
        <v>230398</v>
      </c>
      <c r="J11" s="812">
        <v>168745</v>
      </c>
      <c r="K11" s="812">
        <v>264239</v>
      </c>
      <c r="L11" s="812">
        <v>97175</v>
      </c>
      <c r="M11" s="812">
        <v>78248</v>
      </c>
      <c r="N11" s="812">
        <v>32554</v>
      </c>
      <c r="O11" s="812">
        <v>44718</v>
      </c>
    </row>
    <row r="12" spans="1:16" ht="12.75" customHeight="1">
      <c r="A12" s="405">
        <v>2002</v>
      </c>
      <c r="B12" s="406">
        <v>1887989</v>
      </c>
      <c r="C12" s="407">
        <v>811893</v>
      </c>
      <c r="D12" s="407">
        <v>447623</v>
      </c>
      <c r="E12" s="406">
        <v>364270</v>
      </c>
      <c r="F12" s="406">
        <v>331000</v>
      </c>
      <c r="G12" s="406">
        <v>285041</v>
      </c>
      <c r="H12" s="406">
        <v>45959</v>
      </c>
      <c r="I12" s="406">
        <v>245457</v>
      </c>
      <c r="J12" s="406">
        <v>179440</v>
      </c>
      <c r="K12" s="406">
        <v>288320</v>
      </c>
      <c r="L12" s="406">
        <v>124204</v>
      </c>
      <c r="M12" s="406">
        <v>102723</v>
      </c>
      <c r="N12" s="406">
        <v>29649</v>
      </c>
      <c r="O12" s="406">
        <v>57466</v>
      </c>
    </row>
    <row r="13" spans="1:16" ht="12.75" customHeight="1">
      <c r="A13" s="811">
        <v>2003</v>
      </c>
      <c r="B13" s="812">
        <v>1865115</v>
      </c>
      <c r="C13" s="813">
        <v>776344</v>
      </c>
      <c r="D13" s="813">
        <v>431426</v>
      </c>
      <c r="E13" s="812">
        <v>344918</v>
      </c>
      <c r="F13" s="812">
        <v>327189</v>
      </c>
      <c r="G13" s="812">
        <v>274431</v>
      </c>
      <c r="H13" s="812">
        <v>52758</v>
      </c>
      <c r="I13" s="812">
        <v>254883</v>
      </c>
      <c r="J13" s="812">
        <v>185082</v>
      </c>
      <c r="K13" s="812">
        <v>291440</v>
      </c>
      <c r="L13" s="812">
        <v>135005</v>
      </c>
      <c r="M13" s="812">
        <v>114406</v>
      </c>
      <c r="N13" s="812">
        <v>29763</v>
      </c>
      <c r="O13" s="812">
        <v>50491</v>
      </c>
    </row>
    <row r="14" spans="1:16" ht="12.75" customHeight="1">
      <c r="A14" s="405">
        <v>2004</v>
      </c>
      <c r="B14" s="406">
        <v>1808469</v>
      </c>
      <c r="C14" s="407">
        <v>729366</v>
      </c>
      <c r="D14" s="407">
        <v>402999</v>
      </c>
      <c r="E14" s="406">
        <v>326367</v>
      </c>
      <c r="F14" s="406">
        <v>323409</v>
      </c>
      <c r="G14" s="406">
        <v>262518</v>
      </c>
      <c r="H14" s="406">
        <v>60891</v>
      </c>
      <c r="I14" s="406">
        <v>248492</v>
      </c>
      <c r="J14" s="406">
        <v>179091</v>
      </c>
      <c r="K14" s="406">
        <v>285193</v>
      </c>
      <c r="L14" s="406">
        <v>143525</v>
      </c>
      <c r="M14" s="406">
        <v>124500</v>
      </c>
      <c r="N14" s="406">
        <v>28270</v>
      </c>
      <c r="O14" s="406">
        <v>50214</v>
      </c>
    </row>
    <row r="15" spans="1:16" ht="12.75" customHeight="1">
      <c r="A15" s="811">
        <v>2005</v>
      </c>
      <c r="B15" s="812">
        <v>1895917</v>
      </c>
      <c r="C15" s="813">
        <v>746057</v>
      </c>
      <c r="D15" s="813">
        <v>412323</v>
      </c>
      <c r="E15" s="812">
        <v>333734</v>
      </c>
      <c r="F15" s="812">
        <v>332179</v>
      </c>
      <c r="G15" s="812">
        <v>260759</v>
      </c>
      <c r="H15" s="812">
        <v>71420</v>
      </c>
      <c r="I15" s="812">
        <v>268573</v>
      </c>
      <c r="J15" s="812">
        <v>193159</v>
      </c>
      <c r="K15" s="812">
        <v>303649</v>
      </c>
      <c r="L15" s="812">
        <v>172778</v>
      </c>
      <c r="M15" s="812">
        <v>154057</v>
      </c>
      <c r="N15" s="812">
        <v>28703</v>
      </c>
      <c r="O15" s="812">
        <v>43978</v>
      </c>
    </row>
    <row r="16" spans="1:16" ht="12.75" customHeight="1">
      <c r="A16" s="405">
        <v>2006</v>
      </c>
      <c r="B16" s="406">
        <v>1962674</v>
      </c>
      <c r="C16" s="407">
        <v>780815</v>
      </c>
      <c r="D16" s="407">
        <v>433612</v>
      </c>
      <c r="E16" s="406">
        <v>347203</v>
      </c>
      <c r="F16" s="406">
        <v>353671</v>
      </c>
      <c r="G16" s="406">
        <v>268443</v>
      </c>
      <c r="H16" s="406">
        <v>85228</v>
      </c>
      <c r="I16" s="406">
        <v>278258</v>
      </c>
      <c r="J16" s="406">
        <v>198642</v>
      </c>
      <c r="K16" s="406">
        <v>313521</v>
      </c>
      <c r="L16" s="406">
        <v>164148</v>
      </c>
      <c r="M16" s="406">
        <v>155987</v>
      </c>
      <c r="N16" s="406">
        <v>28764</v>
      </c>
      <c r="O16" s="406">
        <v>43497</v>
      </c>
    </row>
    <row r="17" spans="1:15">
      <c r="A17" s="811">
        <v>2007</v>
      </c>
      <c r="B17" s="812">
        <v>2162877</v>
      </c>
      <c r="C17" s="813">
        <v>844544</v>
      </c>
      <c r="D17" s="813">
        <v>468005</v>
      </c>
      <c r="E17" s="812">
        <v>376539</v>
      </c>
      <c r="F17" s="812">
        <v>399853</v>
      </c>
      <c r="G17" s="812">
        <v>292265</v>
      </c>
      <c r="H17" s="812">
        <v>107588</v>
      </c>
      <c r="I17" s="812">
        <v>278430</v>
      </c>
      <c r="J17" s="812">
        <v>200763</v>
      </c>
      <c r="K17" s="812">
        <v>346496</v>
      </c>
      <c r="L17" s="812">
        <v>219332</v>
      </c>
      <c r="M17" s="812">
        <v>209176</v>
      </c>
      <c r="N17" s="812">
        <v>31503</v>
      </c>
      <c r="O17" s="812">
        <v>42719</v>
      </c>
    </row>
    <row r="18" spans="1:15">
      <c r="A18" s="405">
        <v>2008</v>
      </c>
      <c r="B18" s="406">
        <v>2265477</v>
      </c>
      <c r="C18" s="407">
        <v>898125</v>
      </c>
      <c r="D18" s="407">
        <v>502013</v>
      </c>
      <c r="E18" s="406">
        <v>396112</v>
      </c>
      <c r="F18" s="406">
        <v>448725</v>
      </c>
      <c r="G18" s="406">
        <v>313529</v>
      </c>
      <c r="H18" s="406">
        <v>135196</v>
      </c>
      <c r="I18" s="406">
        <v>258757</v>
      </c>
      <c r="J18" s="406">
        <v>186079</v>
      </c>
      <c r="K18" s="406">
        <v>392278</v>
      </c>
      <c r="L18" s="406">
        <v>190546</v>
      </c>
      <c r="M18" s="406">
        <v>179904</v>
      </c>
      <c r="N18" s="406">
        <v>37493</v>
      </c>
      <c r="O18" s="406">
        <v>39553</v>
      </c>
    </row>
    <row r="19" spans="1:15" ht="12.75" customHeight="1">
      <c r="A19" s="811">
        <v>2009</v>
      </c>
      <c r="B19" s="812">
        <v>2223634</v>
      </c>
      <c r="C19" s="813">
        <v>891667</v>
      </c>
      <c r="D19" s="813">
        <v>497830</v>
      </c>
      <c r="E19" s="812">
        <v>393837</v>
      </c>
      <c r="F19" s="812">
        <v>475839</v>
      </c>
      <c r="G19" s="812">
        <v>317676</v>
      </c>
      <c r="H19" s="812">
        <v>158163</v>
      </c>
      <c r="I19" s="812">
        <v>207881</v>
      </c>
      <c r="J19" s="812">
        <v>150278</v>
      </c>
      <c r="K19" s="812">
        <v>405400</v>
      </c>
      <c r="L19" s="812">
        <v>168511</v>
      </c>
      <c r="M19" s="812">
        <v>159267</v>
      </c>
      <c r="N19" s="812">
        <v>42973</v>
      </c>
      <c r="O19" s="812">
        <v>31363</v>
      </c>
    </row>
    <row r="20" spans="1:15" ht="12.75" customHeight="1">
      <c r="A20" s="405">
        <v>2010</v>
      </c>
      <c r="B20" s="406">
        <v>2089744</v>
      </c>
      <c r="C20" s="407">
        <v>814827</v>
      </c>
      <c r="D20" s="407">
        <v>448111</v>
      </c>
      <c r="E20" s="406">
        <v>366716</v>
      </c>
      <c r="F20" s="406">
        <v>479972</v>
      </c>
      <c r="G20" s="406">
        <v>296743</v>
      </c>
      <c r="H20" s="406">
        <v>183229</v>
      </c>
      <c r="I20" s="406">
        <v>169707</v>
      </c>
      <c r="J20" s="406">
        <v>120699</v>
      </c>
      <c r="K20" s="406">
        <v>388935</v>
      </c>
      <c r="L20" s="406">
        <v>164163</v>
      </c>
      <c r="M20" s="406">
        <v>152351</v>
      </c>
      <c r="N20" s="406">
        <v>45689</v>
      </c>
      <c r="O20" s="406">
        <v>26451</v>
      </c>
    </row>
    <row r="21" spans="1:15" ht="12.75" customHeight="1">
      <c r="A21" s="811">
        <v>2011</v>
      </c>
      <c r="B21" s="812">
        <v>2086256</v>
      </c>
      <c r="C21" s="813">
        <v>788268</v>
      </c>
      <c r="D21" s="813">
        <v>432715</v>
      </c>
      <c r="E21" s="812">
        <v>355553</v>
      </c>
      <c r="F21" s="812">
        <v>523618</v>
      </c>
      <c r="G21" s="812">
        <v>313368</v>
      </c>
      <c r="H21" s="812">
        <v>210250</v>
      </c>
      <c r="I21" s="812">
        <v>161370</v>
      </c>
      <c r="J21" s="812">
        <v>112204</v>
      </c>
      <c r="K21" s="812">
        <v>384426</v>
      </c>
      <c r="L21" s="812">
        <v>158636</v>
      </c>
      <c r="M21" s="812">
        <v>147193</v>
      </c>
      <c r="N21" s="812">
        <v>45253</v>
      </c>
      <c r="O21" s="812">
        <v>24685</v>
      </c>
    </row>
    <row r="22" spans="1:15" ht="12.75" customHeight="1">
      <c r="A22" s="405">
        <v>2012</v>
      </c>
      <c r="B22" s="406">
        <v>1988253</v>
      </c>
      <c r="C22" s="407">
        <v>739104</v>
      </c>
      <c r="D22" s="407">
        <v>406907</v>
      </c>
      <c r="E22" s="406">
        <v>332197</v>
      </c>
      <c r="F22" s="406">
        <v>528039</v>
      </c>
      <c r="G22" s="406">
        <v>334369</v>
      </c>
      <c r="H22" s="406">
        <v>193670</v>
      </c>
      <c r="I22" s="406">
        <v>134928</v>
      </c>
      <c r="J22" s="406">
        <v>93113</v>
      </c>
      <c r="K22" s="406">
        <v>348820</v>
      </c>
      <c r="L22" s="406">
        <v>169667</v>
      </c>
      <c r="M22" s="406">
        <v>159472</v>
      </c>
      <c r="N22" s="406">
        <v>42709</v>
      </c>
      <c r="O22" s="406">
        <v>24986</v>
      </c>
    </row>
    <row r="23" spans="1:15" ht="12.75" customHeight="1">
      <c r="A23" s="811">
        <v>2013</v>
      </c>
      <c r="B23" s="812">
        <v>1917850</v>
      </c>
      <c r="C23" s="813">
        <v>681781</v>
      </c>
      <c r="D23" s="813">
        <v>383722</v>
      </c>
      <c r="E23" s="812">
        <v>298059</v>
      </c>
      <c r="F23" s="812">
        <v>550990</v>
      </c>
      <c r="G23" s="812">
        <v>377039</v>
      </c>
      <c r="H23" s="812">
        <v>173951</v>
      </c>
      <c r="I23" s="812">
        <v>114589</v>
      </c>
      <c r="J23" s="812">
        <v>78298</v>
      </c>
      <c r="K23" s="812">
        <v>320248</v>
      </c>
      <c r="L23" s="812">
        <v>187398</v>
      </c>
      <c r="M23" s="812">
        <v>177038</v>
      </c>
      <c r="N23" s="812">
        <v>40316</v>
      </c>
      <c r="O23" s="812">
        <v>22528</v>
      </c>
    </row>
    <row r="24" spans="1:15" ht="12.75" customHeight="1">
      <c r="A24" s="405">
        <v>2014</v>
      </c>
      <c r="B24" s="406">
        <v>1806513</v>
      </c>
      <c r="C24" s="407">
        <v>620139</v>
      </c>
      <c r="D24" s="407">
        <v>344259</v>
      </c>
      <c r="E24" s="406">
        <v>275880</v>
      </c>
      <c r="F24" s="406">
        <v>554591</v>
      </c>
      <c r="G24" s="406">
        <v>408608</v>
      </c>
      <c r="H24" s="406">
        <v>145983</v>
      </c>
      <c r="I24" s="406">
        <v>95931</v>
      </c>
      <c r="J24" s="406">
        <v>63648</v>
      </c>
      <c r="K24" s="406">
        <v>277616</v>
      </c>
      <c r="L24" s="406">
        <v>193771</v>
      </c>
      <c r="M24" s="406">
        <v>184141</v>
      </c>
      <c r="N24" s="406">
        <v>36217</v>
      </c>
      <c r="O24" s="406">
        <v>28248</v>
      </c>
    </row>
    <row r="25" spans="1:15" ht="12.75" customHeight="1">
      <c r="A25" s="811">
        <v>2015</v>
      </c>
      <c r="B25" s="812">
        <v>1840614</v>
      </c>
      <c r="C25" s="813">
        <v>590851</v>
      </c>
      <c r="D25" s="813">
        <v>331472</v>
      </c>
      <c r="E25" s="812">
        <v>259379</v>
      </c>
      <c r="F25" s="812">
        <v>622212</v>
      </c>
      <c r="G25" s="812">
        <v>474101</v>
      </c>
      <c r="H25" s="812">
        <v>148111</v>
      </c>
      <c r="I25" s="812">
        <v>90814</v>
      </c>
      <c r="J25" s="812">
        <v>58826</v>
      </c>
      <c r="K25" s="812">
        <v>262295</v>
      </c>
      <c r="L25" s="812">
        <v>192063</v>
      </c>
      <c r="M25" s="812">
        <v>181811</v>
      </c>
      <c r="N25" s="812">
        <v>40292</v>
      </c>
      <c r="O25" s="812">
        <v>42087</v>
      </c>
    </row>
    <row r="26" spans="1:15" ht="12.75" customHeight="1">
      <c r="A26" s="405">
        <v>2016</v>
      </c>
      <c r="B26" s="406">
        <v>1916523</v>
      </c>
      <c r="C26" s="407">
        <v>602480</v>
      </c>
      <c r="D26" s="407">
        <v>340361</v>
      </c>
      <c r="E26" s="406">
        <v>262119</v>
      </c>
      <c r="F26" s="406">
        <v>644935</v>
      </c>
      <c r="G26" s="406">
        <v>496523</v>
      </c>
      <c r="H26" s="406">
        <v>148412</v>
      </c>
      <c r="I26" s="406">
        <v>92004</v>
      </c>
      <c r="J26" s="406">
        <v>56543</v>
      </c>
      <c r="K26" s="406">
        <v>261070</v>
      </c>
      <c r="L26" s="406">
        <v>231590</v>
      </c>
      <c r="M26" s="406">
        <v>221173</v>
      </c>
      <c r="N26" s="406">
        <v>45299</v>
      </c>
      <c r="O26" s="406">
        <v>39145</v>
      </c>
    </row>
    <row r="27" spans="1:15" ht="12.75" customHeight="1">
      <c r="A27" s="814">
        <v>2017</v>
      </c>
      <c r="B27" s="815">
        <v>2005395</v>
      </c>
      <c r="C27" s="816">
        <v>590681</v>
      </c>
      <c r="D27" s="816">
        <v>333732</v>
      </c>
      <c r="E27" s="815">
        <v>256949</v>
      </c>
      <c r="F27" s="815">
        <v>682074</v>
      </c>
      <c r="G27" s="815">
        <v>533394</v>
      </c>
      <c r="H27" s="815">
        <v>148680</v>
      </c>
      <c r="I27" s="815">
        <v>102482</v>
      </c>
      <c r="J27" s="815">
        <v>61113</v>
      </c>
      <c r="K27" s="815">
        <v>250786</v>
      </c>
      <c r="L27" s="815">
        <v>239852</v>
      </c>
      <c r="M27" s="815">
        <v>229336</v>
      </c>
      <c r="N27" s="815">
        <v>46763</v>
      </c>
      <c r="O27" s="815">
        <v>92757</v>
      </c>
    </row>
    <row r="28" spans="1:15" ht="12" customHeight="1">
      <c r="A28" s="632" t="s">
        <v>665</v>
      </c>
      <c r="B28" s="2539" t="s">
        <v>439</v>
      </c>
      <c r="C28" s="2513"/>
      <c r="D28" s="2513"/>
      <c r="E28" s="2513"/>
      <c r="F28" s="2513"/>
      <c r="G28" s="2513"/>
      <c r="H28" s="2513"/>
      <c r="I28" s="2513"/>
      <c r="J28" s="2513"/>
      <c r="K28" s="2513"/>
      <c r="L28" s="2513"/>
      <c r="M28" s="2513"/>
      <c r="N28" s="2513"/>
      <c r="O28" s="2513"/>
    </row>
    <row r="29" spans="1:15" ht="12.75" customHeight="1">
      <c r="B29" s="2502"/>
      <c r="C29" s="2502"/>
      <c r="D29" s="2502"/>
      <c r="E29" s="2502"/>
      <c r="F29" s="2502"/>
      <c r="G29" s="2502"/>
      <c r="H29" s="2502"/>
      <c r="I29" s="2502"/>
      <c r="J29" s="2502"/>
      <c r="K29" s="2502"/>
      <c r="L29" s="2502"/>
      <c r="M29" s="2502"/>
      <c r="N29" s="2502"/>
      <c r="O29" s="2502"/>
    </row>
    <row r="30" spans="1:15" ht="24.75" customHeight="1">
      <c r="A30" s="605" t="s">
        <v>505</v>
      </c>
      <c r="B30" s="2263" t="s">
        <v>1668</v>
      </c>
      <c r="C30" s="2263"/>
      <c r="D30" s="2263"/>
      <c r="E30" s="2263"/>
      <c r="F30" s="2263"/>
      <c r="G30" s="2263"/>
      <c r="H30" s="2263"/>
      <c r="I30" s="2263"/>
      <c r="J30" s="2263"/>
      <c r="K30" s="2263"/>
      <c r="L30" s="2263"/>
      <c r="M30" s="2263"/>
      <c r="N30" s="2263"/>
      <c r="O30" s="2263"/>
    </row>
  </sheetData>
  <mergeCells count="14">
    <mergeCell ref="O4:O5"/>
    <mergeCell ref="A6:O6"/>
    <mergeCell ref="B28:O29"/>
    <mergeCell ref="B30:O30"/>
    <mergeCell ref="A1:P2"/>
    <mergeCell ref="A3:A5"/>
    <mergeCell ref="B3:B5"/>
    <mergeCell ref="C3:O3"/>
    <mergeCell ref="C4:E4"/>
    <mergeCell ref="F4:H4"/>
    <mergeCell ref="I4:J4"/>
    <mergeCell ref="K4:K5"/>
    <mergeCell ref="L4:M4"/>
    <mergeCell ref="N4:N5"/>
  </mergeCells>
  <pageMargins left="0.75" right="0.75" top="1" bottom="1" header="0.5" footer="0.5"/>
  <pageSetup orientation="landscape" horizontalDpi="1200" verticalDpi="1200"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indexed="39"/>
  </sheetPr>
  <dimension ref="A1:P34"/>
  <sheetViews>
    <sheetView showGridLines="0" workbookViewId="0">
      <pane xSplit="1" ySplit="6" topLeftCell="B7" activePane="bottomRight" state="frozen"/>
      <selection pane="topRight" activeCell="B1" sqref="B1"/>
      <selection pane="bottomLeft" activeCell="A7" sqref="A7"/>
      <selection pane="bottomRight" sqref="A1:P2"/>
    </sheetView>
  </sheetViews>
  <sheetFormatPr defaultColWidth="9.140625" defaultRowHeight="12.75"/>
  <cols>
    <col min="1" max="1" width="7.7109375" style="214" customWidth="1"/>
    <col min="2" max="2" width="12.7109375" style="214" customWidth="1"/>
    <col min="3" max="3" width="10.140625" style="214" bestFit="1" customWidth="1"/>
    <col min="4" max="4" width="9.28515625" style="214" customWidth="1"/>
    <col min="5" max="5" width="10.42578125" style="214" customWidth="1"/>
    <col min="6" max="16" width="8.7109375" style="214" customWidth="1"/>
    <col min="17" max="16384" width="9.140625" style="214"/>
  </cols>
  <sheetData>
    <row r="1" spans="1:16" ht="12.75" customHeight="1">
      <c r="A1" s="2547" t="s">
        <v>1670</v>
      </c>
      <c r="B1" s="2548"/>
      <c r="C1" s="2548"/>
      <c r="D1" s="2548"/>
      <c r="E1" s="2548"/>
      <c r="F1" s="2548"/>
      <c r="G1" s="2548"/>
      <c r="H1" s="2548"/>
      <c r="I1" s="2548"/>
      <c r="J1" s="2548"/>
      <c r="K1" s="2548"/>
      <c r="L1" s="2548"/>
      <c r="M1" s="2548"/>
      <c r="N1" s="2548"/>
      <c r="O1" s="2548"/>
      <c r="P1" s="2548"/>
    </row>
    <row r="2" spans="1:16">
      <c r="A2" s="2549"/>
      <c r="B2" s="2549"/>
      <c r="C2" s="2549"/>
      <c r="D2" s="2549"/>
      <c r="E2" s="2549"/>
      <c r="F2" s="2549"/>
      <c r="G2" s="2549"/>
      <c r="H2" s="2549"/>
      <c r="I2" s="2549"/>
      <c r="J2" s="2549"/>
      <c r="K2" s="2549"/>
      <c r="L2" s="2549"/>
      <c r="M2" s="2549"/>
      <c r="N2" s="2549"/>
      <c r="O2" s="2549"/>
      <c r="P2" s="2549"/>
    </row>
    <row r="3" spans="1:16" ht="30" customHeight="1">
      <c r="A3" s="2824" t="s">
        <v>32</v>
      </c>
      <c r="B3" s="2899" t="s">
        <v>520</v>
      </c>
      <c r="C3" s="2523" t="s">
        <v>806</v>
      </c>
      <c r="D3" s="2618"/>
      <c r="E3" s="2618"/>
      <c r="F3" s="2618"/>
      <c r="G3" s="2618"/>
      <c r="H3" s="2618"/>
      <c r="I3" s="2618"/>
      <c r="J3" s="2618"/>
      <c r="K3" s="2618"/>
      <c r="L3" s="2618"/>
      <c r="M3" s="2618"/>
      <c r="N3" s="2618"/>
      <c r="O3" s="2506"/>
    </row>
    <row r="4" spans="1:16">
      <c r="A4" s="2897"/>
      <c r="B4" s="2900"/>
      <c r="C4" s="2339" t="s">
        <v>541</v>
      </c>
      <c r="D4" s="2902"/>
      <c r="E4" s="2902"/>
      <c r="F4" s="2339" t="s">
        <v>543</v>
      </c>
      <c r="G4" s="2902"/>
      <c r="H4" s="2902"/>
      <c r="I4" s="2339" t="s">
        <v>48</v>
      </c>
      <c r="J4" s="2902"/>
      <c r="K4" s="2903" t="s">
        <v>546</v>
      </c>
      <c r="L4" s="2339" t="s">
        <v>38</v>
      </c>
      <c r="M4" s="2902"/>
      <c r="N4" s="2905" t="s">
        <v>548</v>
      </c>
      <c r="O4" s="2894" t="s">
        <v>549</v>
      </c>
    </row>
    <row r="5" spans="1:16" ht="42" customHeight="1">
      <c r="A5" s="2898"/>
      <c r="B5" s="2901"/>
      <c r="C5" s="810" t="s">
        <v>804</v>
      </c>
      <c r="D5" s="810" t="s">
        <v>542</v>
      </c>
      <c r="E5" s="810" t="s">
        <v>808</v>
      </c>
      <c r="F5" s="810" t="s">
        <v>804</v>
      </c>
      <c r="G5" s="810" t="s">
        <v>544</v>
      </c>
      <c r="H5" s="810" t="s">
        <v>805</v>
      </c>
      <c r="I5" s="810" t="s">
        <v>804</v>
      </c>
      <c r="J5" s="810" t="s">
        <v>545</v>
      </c>
      <c r="K5" s="2904"/>
      <c r="L5" s="810" t="s">
        <v>804</v>
      </c>
      <c r="M5" s="810" t="s">
        <v>807</v>
      </c>
      <c r="N5" s="2905"/>
      <c r="O5" s="2894"/>
    </row>
    <row r="6" spans="1:16" ht="12.75" customHeight="1">
      <c r="A6" s="2895" t="s">
        <v>550</v>
      </c>
      <c r="B6" s="2896"/>
      <c r="C6" s="2896"/>
      <c r="D6" s="2896"/>
      <c r="E6" s="2896"/>
      <c r="F6" s="2896"/>
      <c r="G6" s="2896"/>
      <c r="H6" s="2896"/>
      <c r="I6" s="2896"/>
      <c r="J6" s="2896"/>
      <c r="K6" s="2896"/>
      <c r="L6" s="2896"/>
      <c r="M6" s="2896"/>
      <c r="N6" s="2896"/>
      <c r="O6" s="2896"/>
      <c r="P6" s="605"/>
    </row>
    <row r="7" spans="1:16">
      <c r="A7" s="811">
        <v>1997</v>
      </c>
      <c r="B7" s="817">
        <v>100</v>
      </c>
      <c r="C7" s="818">
        <v>49.636512469303206</v>
      </c>
      <c r="D7" s="818">
        <v>27.756962626458293</v>
      </c>
      <c r="E7" s="817">
        <v>21.879549842844913</v>
      </c>
      <c r="F7" s="817">
        <v>15.688264295489054</v>
      </c>
      <c r="G7" s="817">
        <v>14.675723132104004</v>
      </c>
      <c r="H7" s="817">
        <v>1.0125411633850518</v>
      </c>
      <c r="I7" s="817">
        <v>14.757831197315555</v>
      </c>
      <c r="J7" s="817">
        <v>10.904625920903815</v>
      </c>
      <c r="K7" s="817">
        <v>12.310648428761569</v>
      </c>
      <c r="L7" s="817">
        <v>4.2482487986852711</v>
      </c>
      <c r="M7" s="817">
        <v>3.3474970787275127</v>
      </c>
      <c r="N7" s="817">
        <v>1.171070966613136</v>
      </c>
      <c r="O7" s="817">
        <v>2.1874238438322093</v>
      </c>
      <c r="P7" s="605"/>
    </row>
    <row r="8" spans="1:16">
      <c r="A8" s="405">
        <v>1998</v>
      </c>
      <c r="B8" s="819">
        <v>100</v>
      </c>
      <c r="C8" s="820">
        <v>48.506986365177639</v>
      </c>
      <c r="D8" s="820">
        <v>27.098461462648849</v>
      </c>
      <c r="E8" s="819">
        <v>21.408524902528793</v>
      </c>
      <c r="F8" s="819">
        <v>15.643380347130071</v>
      </c>
      <c r="G8" s="819">
        <v>14.477715084893516</v>
      </c>
      <c r="H8" s="819">
        <v>1.165665262236552</v>
      </c>
      <c r="I8" s="819">
        <v>14.891359058926227</v>
      </c>
      <c r="J8" s="819">
        <v>10.947573808844977</v>
      </c>
      <c r="K8" s="819">
        <v>12.872710761313758</v>
      </c>
      <c r="L8" s="819">
        <v>4.1782675879352764</v>
      </c>
      <c r="M8" s="819">
        <v>3.3093277860103743</v>
      </c>
      <c r="N8" s="819">
        <v>1.2467397158052946</v>
      </c>
      <c r="O8" s="819">
        <v>2.6605561637117319</v>
      </c>
    </row>
    <row r="9" spans="1:16" ht="12.75" customHeight="1">
      <c r="A9" s="811">
        <v>1999</v>
      </c>
      <c r="B9" s="817">
        <v>100</v>
      </c>
      <c r="C9" s="818">
        <v>47.98237779653666</v>
      </c>
      <c r="D9" s="818">
        <v>26.84955017559242</v>
      </c>
      <c r="E9" s="817">
        <v>21.132827620944237</v>
      </c>
      <c r="F9" s="817">
        <v>16.306834346157252</v>
      </c>
      <c r="G9" s="817">
        <v>14.99461330025138</v>
      </c>
      <c r="H9" s="817">
        <v>1.312221045905875</v>
      </c>
      <c r="I9" s="817">
        <v>14.084820699851225</v>
      </c>
      <c r="J9" s="817">
        <v>10.268308949383679</v>
      </c>
      <c r="K9" s="817">
        <v>13.47980803760896</v>
      </c>
      <c r="L9" s="817">
        <v>4.2830092763167098</v>
      </c>
      <c r="M9" s="817">
        <v>3.4232943283415027</v>
      </c>
      <c r="N9" s="817">
        <v>1.5253571311976195</v>
      </c>
      <c r="O9" s="817">
        <v>2.337792712331578</v>
      </c>
    </row>
    <row r="10" spans="1:16">
      <c r="A10" s="405">
        <v>2000</v>
      </c>
      <c r="B10" s="819">
        <v>100</v>
      </c>
      <c r="C10" s="820">
        <v>46.345942164658929</v>
      </c>
      <c r="D10" s="820">
        <v>25.903027102529197</v>
      </c>
      <c r="E10" s="819">
        <v>20.442915062129728</v>
      </c>
      <c r="F10" s="819">
        <v>17.04363997563047</v>
      </c>
      <c r="G10" s="819">
        <v>15.424757933527877</v>
      </c>
      <c r="H10" s="819">
        <v>1.6188820421025922</v>
      </c>
      <c r="I10" s="819">
        <v>13.606701849318123</v>
      </c>
      <c r="J10" s="819">
        <v>9.9538442018921813</v>
      </c>
      <c r="K10" s="819">
        <v>14.252974465716347</v>
      </c>
      <c r="L10" s="819">
        <v>4.639412113668083</v>
      </c>
      <c r="M10" s="819">
        <v>3.6733179937887419</v>
      </c>
      <c r="N10" s="819">
        <v>1.7483880333263608</v>
      </c>
      <c r="O10" s="819">
        <v>2.362941397681694</v>
      </c>
    </row>
    <row r="11" spans="1:16" ht="12.75" customHeight="1">
      <c r="A11" s="811">
        <v>2001</v>
      </c>
      <c r="B11" s="817">
        <v>100</v>
      </c>
      <c r="C11" s="818">
        <v>44.351652253159862</v>
      </c>
      <c r="D11" s="818">
        <v>24.344381898286265</v>
      </c>
      <c r="E11" s="817">
        <v>20.007270354873597</v>
      </c>
      <c r="F11" s="817">
        <v>17.821923794695579</v>
      </c>
      <c r="G11" s="817">
        <v>15.691528905879434</v>
      </c>
      <c r="H11" s="817">
        <v>2.1303948888161477</v>
      </c>
      <c r="I11" s="817">
        <v>13.025468290567705</v>
      </c>
      <c r="J11" s="817">
        <v>9.5399380493400425</v>
      </c>
      <c r="K11" s="817">
        <v>14.93865708743704</v>
      </c>
      <c r="L11" s="817">
        <v>5.4937537701538934</v>
      </c>
      <c r="M11" s="817">
        <v>4.4237226139130623</v>
      </c>
      <c r="N11" s="817">
        <v>1.8404287134920487</v>
      </c>
      <c r="O11" s="817">
        <v>2.5281160904938695</v>
      </c>
    </row>
    <row r="12" spans="1:16" ht="12.75" customHeight="1">
      <c r="A12" s="405">
        <v>2002</v>
      </c>
      <c r="B12" s="819">
        <v>100</v>
      </c>
      <c r="C12" s="820">
        <v>43</v>
      </c>
      <c r="D12" s="820">
        <v>23.7</v>
      </c>
      <c r="E12" s="819">
        <v>19.3</v>
      </c>
      <c r="F12" s="819">
        <v>17.5</v>
      </c>
      <c r="G12" s="819">
        <v>15.1</v>
      </c>
      <c r="H12" s="819">
        <v>2.4</v>
      </c>
      <c r="I12" s="819">
        <v>13</v>
      </c>
      <c r="J12" s="819">
        <v>9.5</v>
      </c>
      <c r="K12" s="819">
        <v>15.3</v>
      </c>
      <c r="L12" s="819">
        <v>6.6</v>
      </c>
      <c r="M12" s="819">
        <v>5.4</v>
      </c>
      <c r="N12" s="819">
        <v>1.6</v>
      </c>
      <c r="O12" s="819">
        <v>3</v>
      </c>
    </row>
    <row r="13" spans="1:16" ht="12.75" customHeight="1">
      <c r="A13" s="811">
        <v>2003</v>
      </c>
      <c r="B13" s="817">
        <v>100</v>
      </c>
      <c r="C13" s="818">
        <v>41.6</v>
      </c>
      <c r="D13" s="818">
        <v>23.1</v>
      </c>
      <c r="E13" s="817">
        <v>18.5</v>
      </c>
      <c r="F13" s="817">
        <v>17.5</v>
      </c>
      <c r="G13" s="817">
        <v>14.7</v>
      </c>
      <c r="H13" s="817">
        <v>2.8</v>
      </c>
      <c r="I13" s="817">
        <v>13.7</v>
      </c>
      <c r="J13" s="817">
        <v>9.9</v>
      </c>
      <c r="K13" s="817">
        <v>15.6</v>
      </c>
      <c r="L13" s="817">
        <v>7.2</v>
      </c>
      <c r="M13" s="817">
        <v>6.1</v>
      </c>
      <c r="N13" s="817">
        <v>1.6</v>
      </c>
      <c r="O13" s="817">
        <v>2.7</v>
      </c>
    </row>
    <row r="14" spans="1:16" ht="12.75" customHeight="1">
      <c r="A14" s="405">
        <v>2004</v>
      </c>
      <c r="B14" s="819">
        <v>100</v>
      </c>
      <c r="C14" s="820">
        <v>40.299999999999997</v>
      </c>
      <c r="D14" s="820">
        <v>22.3</v>
      </c>
      <c r="E14" s="819">
        <v>18</v>
      </c>
      <c r="F14" s="819">
        <v>17.899999999999999</v>
      </c>
      <c r="G14" s="819">
        <v>14.5</v>
      </c>
      <c r="H14" s="819">
        <v>3.4</v>
      </c>
      <c r="I14" s="819">
        <v>13.7</v>
      </c>
      <c r="J14" s="819">
        <v>9.9</v>
      </c>
      <c r="K14" s="819">
        <v>15.8</v>
      </c>
      <c r="L14" s="819">
        <v>7.9</v>
      </c>
      <c r="M14" s="819">
        <v>6.9</v>
      </c>
      <c r="N14" s="819">
        <v>1.6</v>
      </c>
      <c r="O14" s="819">
        <v>2.8</v>
      </c>
    </row>
    <row r="15" spans="1:16" ht="12.75" customHeight="1">
      <c r="A15" s="811">
        <v>2005</v>
      </c>
      <c r="B15" s="817">
        <v>100</v>
      </c>
      <c r="C15" s="818">
        <v>39.4</v>
      </c>
      <c r="D15" s="818">
        <v>21.7</v>
      </c>
      <c r="E15" s="817">
        <v>17.600000000000001</v>
      </c>
      <c r="F15" s="817">
        <v>17.5</v>
      </c>
      <c r="G15" s="817">
        <v>13.8</v>
      </c>
      <c r="H15" s="817">
        <v>3.8</v>
      </c>
      <c r="I15" s="817">
        <v>14.2</v>
      </c>
      <c r="J15" s="817">
        <v>10.199999999999999</v>
      </c>
      <c r="K15" s="817">
        <v>16</v>
      </c>
      <c r="L15" s="817">
        <v>9.1</v>
      </c>
      <c r="M15" s="817">
        <v>8.1</v>
      </c>
      <c r="N15" s="817">
        <v>1.5</v>
      </c>
      <c r="O15" s="817">
        <v>2.2999999999999998</v>
      </c>
    </row>
    <row r="16" spans="1:16" ht="12.75" customHeight="1">
      <c r="A16" s="405">
        <v>2006</v>
      </c>
      <c r="B16" s="819">
        <v>100</v>
      </c>
      <c r="C16" s="820">
        <v>39.799999999999997</v>
      </c>
      <c r="D16" s="820">
        <v>22.1</v>
      </c>
      <c r="E16" s="819">
        <v>17.7</v>
      </c>
      <c r="F16" s="819">
        <v>18</v>
      </c>
      <c r="G16" s="819">
        <v>13.7</v>
      </c>
      <c r="H16" s="819">
        <v>4.3</v>
      </c>
      <c r="I16" s="819">
        <v>14.2</v>
      </c>
      <c r="J16" s="819">
        <v>10.1</v>
      </c>
      <c r="K16" s="819">
        <v>16</v>
      </c>
      <c r="L16" s="819">
        <v>8.4</v>
      </c>
      <c r="M16" s="819">
        <v>7.9</v>
      </c>
      <c r="N16" s="819">
        <v>1.5</v>
      </c>
      <c r="O16" s="819">
        <v>2.2000000000000002</v>
      </c>
    </row>
    <row r="17" spans="1:15">
      <c r="A17" s="811">
        <v>2007</v>
      </c>
      <c r="B17" s="817">
        <v>100</v>
      </c>
      <c r="C17" s="818">
        <v>39</v>
      </c>
      <c r="D17" s="818">
        <v>21.6</v>
      </c>
      <c r="E17" s="817">
        <v>17.399999999999999</v>
      </c>
      <c r="F17" s="817">
        <v>18.5</v>
      </c>
      <c r="G17" s="817">
        <v>13.5</v>
      </c>
      <c r="H17" s="817">
        <v>5</v>
      </c>
      <c r="I17" s="817">
        <v>12.9</v>
      </c>
      <c r="J17" s="817">
        <v>3.6</v>
      </c>
      <c r="K17" s="817">
        <v>16</v>
      </c>
      <c r="L17" s="817">
        <v>10.1</v>
      </c>
      <c r="M17" s="817">
        <v>9.6999999999999993</v>
      </c>
      <c r="N17" s="817">
        <v>1.5</v>
      </c>
      <c r="O17" s="817">
        <v>2</v>
      </c>
    </row>
    <row r="18" spans="1:15">
      <c r="A18" s="405">
        <v>2008</v>
      </c>
      <c r="B18" s="819">
        <v>100</v>
      </c>
      <c r="C18" s="820">
        <v>39.6</v>
      </c>
      <c r="D18" s="820">
        <v>22.2</v>
      </c>
      <c r="E18" s="819">
        <v>17.5</v>
      </c>
      <c r="F18" s="819">
        <v>19.8</v>
      </c>
      <c r="G18" s="819">
        <v>13.8</v>
      </c>
      <c r="H18" s="819">
        <v>6</v>
      </c>
      <c r="I18" s="819">
        <v>11.4</v>
      </c>
      <c r="J18" s="819">
        <v>3.2</v>
      </c>
      <c r="K18" s="819">
        <v>17.3</v>
      </c>
      <c r="L18" s="819">
        <v>8.4</v>
      </c>
      <c r="M18" s="819">
        <v>7.9</v>
      </c>
      <c r="N18" s="819">
        <v>1.7</v>
      </c>
      <c r="O18" s="819">
        <v>1.7</v>
      </c>
    </row>
    <row r="19" spans="1:15" ht="12.75" customHeight="1">
      <c r="A19" s="811">
        <v>2009</v>
      </c>
      <c r="B19" s="817">
        <v>100</v>
      </c>
      <c r="C19" s="818">
        <v>40.1</v>
      </c>
      <c r="D19" s="818">
        <v>22.4</v>
      </c>
      <c r="E19" s="817">
        <v>17.7</v>
      </c>
      <c r="F19" s="817">
        <v>21.4</v>
      </c>
      <c r="G19" s="817">
        <v>14.3</v>
      </c>
      <c r="H19" s="817">
        <v>7.1</v>
      </c>
      <c r="I19" s="817">
        <v>9.3000000000000007</v>
      </c>
      <c r="J19" s="817">
        <v>2.6</v>
      </c>
      <c r="K19" s="817">
        <v>18.2</v>
      </c>
      <c r="L19" s="817">
        <v>7.6</v>
      </c>
      <c r="M19" s="817">
        <v>7.2</v>
      </c>
      <c r="N19" s="817">
        <v>1.9</v>
      </c>
      <c r="O19" s="817">
        <v>1.4</v>
      </c>
    </row>
    <row r="20" spans="1:15" ht="12.75" customHeight="1">
      <c r="A20" s="405">
        <v>2010</v>
      </c>
      <c r="B20" s="819">
        <v>100</v>
      </c>
      <c r="C20" s="820">
        <v>39</v>
      </c>
      <c r="D20" s="820">
        <v>21.4</v>
      </c>
      <c r="E20" s="819">
        <v>17.5</v>
      </c>
      <c r="F20" s="819">
        <v>23</v>
      </c>
      <c r="G20" s="819">
        <v>14.2</v>
      </c>
      <c r="H20" s="819">
        <v>8.8000000000000007</v>
      </c>
      <c r="I20" s="819">
        <v>8.1</v>
      </c>
      <c r="J20" s="819">
        <v>2.2999999999999998</v>
      </c>
      <c r="K20" s="819">
        <v>18.600000000000001</v>
      </c>
      <c r="L20" s="819">
        <v>7.9</v>
      </c>
      <c r="M20" s="819">
        <v>7.3</v>
      </c>
      <c r="N20" s="819">
        <v>2.2000000000000002</v>
      </c>
      <c r="O20" s="819">
        <v>1.3</v>
      </c>
    </row>
    <row r="21" spans="1:15" ht="12.75" customHeight="1">
      <c r="A21" s="811">
        <v>2011</v>
      </c>
      <c r="B21" s="817">
        <v>100</v>
      </c>
      <c r="C21" s="818">
        <v>37.799999999999997</v>
      </c>
      <c r="D21" s="818">
        <v>20.7</v>
      </c>
      <c r="E21" s="817">
        <v>17</v>
      </c>
      <c r="F21" s="817">
        <v>25.1</v>
      </c>
      <c r="G21" s="817">
        <v>15</v>
      </c>
      <c r="H21" s="817">
        <v>10.1</v>
      </c>
      <c r="I21" s="817">
        <v>7.7</v>
      </c>
      <c r="J21" s="817">
        <v>2.4</v>
      </c>
      <c r="K21" s="817">
        <v>18.399999999999999</v>
      </c>
      <c r="L21" s="817">
        <v>7.6</v>
      </c>
      <c r="M21" s="817">
        <v>7.1</v>
      </c>
      <c r="N21" s="817">
        <v>2.2000000000000002</v>
      </c>
      <c r="O21" s="817">
        <v>1.2</v>
      </c>
    </row>
    <row r="22" spans="1:15" ht="12.75" customHeight="1">
      <c r="A22" s="405">
        <v>2012</v>
      </c>
      <c r="B22" s="819">
        <v>100</v>
      </c>
      <c r="C22" s="820">
        <v>37.200000000000003</v>
      </c>
      <c r="D22" s="820">
        <v>20.5</v>
      </c>
      <c r="E22" s="819">
        <v>16.7</v>
      </c>
      <c r="F22" s="819">
        <v>26.6</v>
      </c>
      <c r="G22" s="819">
        <v>16.8</v>
      </c>
      <c r="H22" s="819">
        <v>9.6999999999999993</v>
      </c>
      <c r="I22" s="819">
        <v>6.8</v>
      </c>
      <c r="J22" s="819">
        <v>2.1</v>
      </c>
      <c r="K22" s="819">
        <v>17.5</v>
      </c>
      <c r="L22" s="819">
        <v>8.5</v>
      </c>
      <c r="M22" s="819">
        <v>8</v>
      </c>
      <c r="N22" s="819">
        <v>2.1</v>
      </c>
      <c r="O22" s="819">
        <v>1.3</v>
      </c>
    </row>
    <row r="23" spans="1:15" ht="12.75" customHeight="1">
      <c r="A23" s="811">
        <v>2013</v>
      </c>
      <c r="B23" s="817">
        <v>100</v>
      </c>
      <c r="C23" s="818">
        <v>35.5</v>
      </c>
      <c r="D23" s="818">
        <v>20</v>
      </c>
      <c r="E23" s="817">
        <v>15.5</v>
      </c>
      <c r="F23" s="817">
        <v>28.7</v>
      </c>
      <c r="G23" s="817">
        <v>19.7</v>
      </c>
      <c r="H23" s="817">
        <v>9.1</v>
      </c>
      <c r="I23" s="817">
        <v>6</v>
      </c>
      <c r="J23" s="817">
        <v>1.9</v>
      </c>
      <c r="K23" s="817">
        <v>16.7</v>
      </c>
      <c r="L23" s="817">
        <v>9.8000000000000007</v>
      </c>
      <c r="M23" s="817">
        <v>9.1999999999999993</v>
      </c>
      <c r="N23" s="817">
        <v>2.1</v>
      </c>
      <c r="O23" s="817">
        <v>1.2</v>
      </c>
    </row>
    <row r="24" spans="1:15" ht="12.75" customHeight="1">
      <c r="A24" s="405">
        <v>2014</v>
      </c>
      <c r="B24" s="819">
        <v>100</v>
      </c>
      <c r="C24" s="820">
        <v>34.299999999999997</v>
      </c>
      <c r="D24" s="820">
        <v>19.100000000000001</v>
      </c>
      <c r="E24" s="819">
        <v>15.3</v>
      </c>
      <c r="F24" s="819">
        <v>30.7</v>
      </c>
      <c r="G24" s="819">
        <v>22.6</v>
      </c>
      <c r="H24" s="819">
        <v>8.1</v>
      </c>
      <c r="I24" s="819">
        <v>5.3</v>
      </c>
      <c r="J24" s="819">
        <v>1.8</v>
      </c>
      <c r="K24" s="819">
        <v>15.4</v>
      </c>
      <c r="L24" s="819">
        <v>10.7</v>
      </c>
      <c r="M24" s="819">
        <v>10.199999999999999</v>
      </c>
      <c r="N24" s="819">
        <v>2</v>
      </c>
      <c r="O24" s="819">
        <v>1.6</v>
      </c>
    </row>
    <row r="25" spans="1:15" ht="12.75" customHeight="1">
      <c r="A25" s="811">
        <v>2015</v>
      </c>
      <c r="B25" s="817">
        <v>100</v>
      </c>
      <c r="C25" s="818">
        <v>32.1</v>
      </c>
      <c r="D25" s="818">
        <v>18</v>
      </c>
      <c r="E25" s="817">
        <v>14.1</v>
      </c>
      <c r="F25" s="817">
        <v>33.799999999999997</v>
      </c>
      <c r="G25" s="817">
        <v>25.8</v>
      </c>
      <c r="H25" s="817">
        <v>8</v>
      </c>
      <c r="I25" s="817">
        <v>4.9000000000000004</v>
      </c>
      <c r="J25" s="817">
        <v>1.7</v>
      </c>
      <c r="K25" s="817">
        <v>14.3</v>
      </c>
      <c r="L25" s="817">
        <v>10.4</v>
      </c>
      <c r="M25" s="817">
        <v>9.9</v>
      </c>
      <c r="N25" s="817">
        <v>2.2000000000000002</v>
      </c>
      <c r="O25" s="817">
        <v>2.2999999999999998</v>
      </c>
    </row>
    <row r="26" spans="1:15" ht="12.75" customHeight="1">
      <c r="A26" s="405">
        <v>2016</v>
      </c>
      <c r="B26" s="819">
        <v>100</v>
      </c>
      <c r="C26" s="820">
        <v>31.4</v>
      </c>
      <c r="D26" s="820">
        <v>17.8</v>
      </c>
      <c r="E26" s="819">
        <v>13.7</v>
      </c>
      <c r="F26" s="819">
        <v>33.700000000000003</v>
      </c>
      <c r="G26" s="819">
        <v>25.9</v>
      </c>
      <c r="H26" s="819">
        <v>7.7</v>
      </c>
      <c r="I26" s="819">
        <v>4.8</v>
      </c>
      <c r="J26" s="819">
        <v>1.9</v>
      </c>
      <c r="K26" s="819">
        <v>13.6</v>
      </c>
      <c r="L26" s="819">
        <v>12.1</v>
      </c>
      <c r="M26" s="819">
        <v>11.5</v>
      </c>
      <c r="N26" s="819">
        <v>2.4</v>
      </c>
      <c r="O26" s="819">
        <v>2</v>
      </c>
    </row>
    <row r="27" spans="1:15" ht="12.75" customHeight="1">
      <c r="A27" s="814">
        <v>2017</v>
      </c>
      <c r="B27" s="821">
        <v>100</v>
      </c>
      <c r="C27" s="822">
        <v>29.5</v>
      </c>
      <c r="D27" s="822">
        <v>16.600000000000001</v>
      </c>
      <c r="E27" s="821">
        <v>12.8</v>
      </c>
      <c r="F27" s="821">
        <v>34</v>
      </c>
      <c r="G27" s="821">
        <v>26.6</v>
      </c>
      <c r="H27" s="821">
        <v>7.4</v>
      </c>
      <c r="I27" s="821">
        <v>5.0999999999999996</v>
      </c>
      <c r="J27" s="821">
        <v>2.1</v>
      </c>
      <c r="K27" s="821">
        <v>12.5</v>
      </c>
      <c r="L27" s="821">
        <v>12</v>
      </c>
      <c r="M27" s="821">
        <v>11.4</v>
      </c>
      <c r="N27" s="821">
        <v>2.2999999999999998</v>
      </c>
      <c r="O27" s="821">
        <v>4.5999999999999996</v>
      </c>
    </row>
    <row r="28" spans="1:15">
      <c r="A28" s="632" t="s">
        <v>665</v>
      </c>
      <c r="B28" s="2539" t="s">
        <v>439</v>
      </c>
      <c r="C28" s="2513"/>
      <c r="D28" s="2513"/>
      <c r="E28" s="2513"/>
      <c r="F28" s="2513"/>
      <c r="G28" s="2513"/>
      <c r="H28" s="2513"/>
      <c r="I28" s="2513"/>
      <c r="J28" s="2513"/>
      <c r="K28" s="2513"/>
      <c r="L28" s="2513"/>
      <c r="M28" s="2513"/>
      <c r="N28" s="2513"/>
      <c r="O28" s="2513"/>
    </row>
    <row r="29" spans="1:15">
      <c r="B29" s="2502"/>
      <c r="C29" s="2502"/>
      <c r="D29" s="2502"/>
      <c r="E29" s="2502"/>
      <c r="F29" s="2502"/>
      <c r="G29" s="2502"/>
      <c r="H29" s="2502"/>
      <c r="I29" s="2502"/>
      <c r="J29" s="2502"/>
      <c r="K29" s="2502"/>
      <c r="L29" s="2502"/>
      <c r="M29" s="2502"/>
      <c r="N29" s="2502"/>
      <c r="O29" s="2502"/>
    </row>
    <row r="30" spans="1:15" ht="24.75" customHeight="1">
      <c r="A30" s="605" t="s">
        <v>505</v>
      </c>
      <c r="B30" s="2332" t="s">
        <v>1668</v>
      </c>
      <c r="C30" s="2332"/>
      <c r="D30" s="2332"/>
      <c r="E30" s="2332"/>
      <c r="F30" s="2332"/>
      <c r="G30" s="2332"/>
      <c r="H30" s="2332"/>
      <c r="I30" s="2332"/>
      <c r="J30" s="2332"/>
      <c r="K30" s="2332"/>
      <c r="L30" s="2332"/>
      <c r="M30" s="2332"/>
      <c r="N30" s="2332"/>
      <c r="O30" s="2332"/>
    </row>
    <row r="31" spans="1:15" ht="12" customHeight="1"/>
    <row r="32" spans="1:15" ht="12" customHeight="1"/>
    <row r="33" ht="12.75" customHeight="1"/>
    <row r="34" ht="24.75" customHeight="1"/>
  </sheetData>
  <mergeCells count="14">
    <mergeCell ref="O4:O5"/>
    <mergeCell ref="A6:O6"/>
    <mergeCell ref="B28:O29"/>
    <mergeCell ref="B30:O30"/>
    <mergeCell ref="A1:P2"/>
    <mergeCell ref="A3:A5"/>
    <mergeCell ref="B3:B5"/>
    <mergeCell ref="C3:O3"/>
    <mergeCell ref="C4:E4"/>
    <mergeCell ref="F4:H4"/>
    <mergeCell ref="I4:J4"/>
    <mergeCell ref="K4:K5"/>
    <mergeCell ref="L4:M4"/>
    <mergeCell ref="N4:N5"/>
  </mergeCells>
  <pageMargins left="0.75" right="0.75" top="1" bottom="1" header="0.5" footer="0.5"/>
  <pageSetup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M54"/>
  <sheetViews>
    <sheetView showGridLines="0" zoomScaleNormal="100" workbookViewId="0">
      <selection sqref="A1:M1"/>
    </sheetView>
  </sheetViews>
  <sheetFormatPr defaultColWidth="9.140625" defaultRowHeight="15"/>
  <cols>
    <col min="1" max="1" width="7.140625" style="534" customWidth="1"/>
    <col min="2" max="12" width="11.7109375" style="534" customWidth="1"/>
    <col min="13" max="13" width="13.5703125" style="534" customWidth="1"/>
    <col min="14" max="16384" width="9.140625" style="534"/>
  </cols>
  <sheetData>
    <row r="1" spans="1:13" s="553" customFormat="1" ht="13.5" customHeight="1">
      <c r="A1" s="2352" t="s">
        <v>1609</v>
      </c>
      <c r="B1" s="2353"/>
      <c r="C1" s="2353"/>
      <c r="D1" s="2353"/>
      <c r="E1" s="2353"/>
      <c r="F1" s="2353"/>
      <c r="G1" s="2353"/>
      <c r="H1" s="2353"/>
      <c r="I1" s="2353"/>
      <c r="J1" s="2353"/>
      <c r="K1" s="2353"/>
      <c r="L1" s="2353"/>
      <c r="M1" s="2353"/>
    </row>
    <row r="2" spans="1:13" s="553" customFormat="1">
      <c r="A2" s="2345" t="s">
        <v>32</v>
      </c>
      <c r="B2" s="2345" t="s">
        <v>198</v>
      </c>
      <c r="C2" s="2345" t="s">
        <v>48</v>
      </c>
      <c r="D2" s="2354" t="s">
        <v>1307</v>
      </c>
      <c r="E2" s="2355"/>
      <c r="F2" s="2345" t="s">
        <v>1085</v>
      </c>
      <c r="G2" s="2345" t="s">
        <v>1086</v>
      </c>
      <c r="H2" s="2345" t="s">
        <v>1035</v>
      </c>
      <c r="I2" s="2345" t="s">
        <v>1308</v>
      </c>
      <c r="J2" s="2345" t="s">
        <v>1087</v>
      </c>
      <c r="K2" s="2343" t="s">
        <v>1309</v>
      </c>
      <c r="L2" s="2345" t="s">
        <v>346</v>
      </c>
      <c r="M2" s="2345" t="s">
        <v>1140</v>
      </c>
    </row>
    <row r="3" spans="1:13" s="553" customFormat="1" ht="24">
      <c r="A3" s="2346"/>
      <c r="B3" s="2346"/>
      <c r="C3" s="2346"/>
      <c r="D3" s="554" t="s">
        <v>1310</v>
      </c>
      <c r="E3" s="554" t="s">
        <v>312</v>
      </c>
      <c r="F3" s="2346"/>
      <c r="G3" s="2346"/>
      <c r="H3" s="2346"/>
      <c r="I3" s="2346"/>
      <c r="J3" s="2346"/>
      <c r="K3" s="2344"/>
      <c r="L3" s="2346"/>
      <c r="M3" s="2346"/>
    </row>
    <row r="4" spans="1:13" s="553" customFormat="1" ht="12.75" customHeight="1">
      <c r="A4" s="547">
        <v>1997</v>
      </c>
      <c r="B4" s="546">
        <v>3.4000000000000002E-2</v>
      </c>
      <c r="C4" s="545">
        <v>8.9999999999999993E-3</v>
      </c>
      <c r="D4" s="543">
        <v>2.5999999999999999E-3</v>
      </c>
      <c r="E4" s="551"/>
      <c r="F4" s="543">
        <v>5.8999999999999999E-3</v>
      </c>
      <c r="G4" s="543">
        <v>3.5000000000000001E-3</v>
      </c>
      <c r="H4" s="543">
        <v>6.9999999999999999E-4</v>
      </c>
      <c r="I4" s="543">
        <v>5.0000000000000001E-3</v>
      </c>
      <c r="J4" s="550"/>
      <c r="K4" s="550"/>
      <c r="L4" s="543">
        <v>1E-4</v>
      </c>
      <c r="M4" s="543">
        <v>2.7000000000000001E-3</v>
      </c>
    </row>
    <row r="5" spans="1:13" s="553" customFormat="1">
      <c r="A5" s="549">
        <v>1998</v>
      </c>
      <c r="B5" s="541">
        <v>3.1699999999999999E-2</v>
      </c>
      <c r="C5" s="548">
        <v>9.1000000000000004E-3</v>
      </c>
      <c r="D5" s="538">
        <v>2E-3</v>
      </c>
      <c r="E5" s="552"/>
      <c r="F5" s="538">
        <v>5.4999999999999997E-3</v>
      </c>
      <c r="G5" s="538">
        <v>3.8E-3</v>
      </c>
      <c r="H5" s="538">
        <v>5.9999999999999995E-4</v>
      </c>
      <c r="I5" s="538">
        <v>5.0000000000000001E-3</v>
      </c>
      <c r="J5" s="550"/>
      <c r="K5" s="550"/>
      <c r="L5" s="538">
        <v>1E-4</v>
      </c>
      <c r="M5" s="538">
        <v>2.8999999999999998E-3</v>
      </c>
    </row>
    <row r="6" spans="1:13" s="553" customFormat="1">
      <c r="A6" s="547">
        <v>1999</v>
      </c>
      <c r="B6" s="546">
        <v>3.1699999999999999E-2</v>
      </c>
      <c r="C6" s="545">
        <v>8.0000000000000002E-3</v>
      </c>
      <c r="D6" s="543">
        <v>2.2000000000000001E-3</v>
      </c>
      <c r="E6" s="551"/>
      <c r="F6" s="543">
        <v>5.0000000000000001E-3</v>
      </c>
      <c r="G6" s="543">
        <v>4.4000000000000003E-3</v>
      </c>
      <c r="H6" s="543">
        <v>8.0000000000000004E-4</v>
      </c>
      <c r="I6" s="543">
        <v>2.5999999999999999E-3</v>
      </c>
      <c r="J6" s="550"/>
      <c r="K6" s="550"/>
      <c r="L6" s="543">
        <v>2.0000000000000001E-4</v>
      </c>
      <c r="M6" s="543">
        <v>3.3E-3</v>
      </c>
    </row>
    <row r="7" spans="1:13" s="553" customFormat="1">
      <c r="A7" s="549">
        <v>2000</v>
      </c>
      <c r="B7" s="541">
        <v>3.2899999999999999E-2</v>
      </c>
      <c r="C7" s="548">
        <v>7.3000000000000001E-3</v>
      </c>
      <c r="D7" s="538">
        <v>2.5000000000000001E-3</v>
      </c>
      <c r="E7" s="552"/>
      <c r="F7" s="538">
        <v>5.4999999999999997E-3</v>
      </c>
      <c r="G7" s="538">
        <v>3.8E-3</v>
      </c>
      <c r="H7" s="538">
        <v>1.2999999999999999E-3</v>
      </c>
      <c r="I7" s="538">
        <v>2.7000000000000001E-3</v>
      </c>
      <c r="J7" s="550"/>
      <c r="K7" s="550"/>
      <c r="L7" s="538">
        <v>2.0000000000000001E-4</v>
      </c>
      <c r="M7" s="538">
        <v>3.5999999999999999E-3</v>
      </c>
    </row>
    <row r="8" spans="1:13">
      <c r="A8" s="547">
        <v>2001</v>
      </c>
      <c r="B8" s="546">
        <v>3.1699999999999999E-2</v>
      </c>
      <c r="C8" s="545">
        <v>6.8999999999999999E-3</v>
      </c>
      <c r="D8" s="543">
        <v>2.8999999999999998E-3</v>
      </c>
      <c r="E8" s="551"/>
      <c r="F8" s="543">
        <v>6.0000000000000001E-3</v>
      </c>
      <c r="G8" s="543">
        <v>3.3999999999999998E-3</v>
      </c>
      <c r="H8" s="543">
        <v>1.2999999999999999E-3</v>
      </c>
      <c r="I8" s="543">
        <v>2.8999999999999998E-3</v>
      </c>
      <c r="J8" s="550"/>
      <c r="K8" s="550"/>
      <c r="L8" s="543">
        <v>2.0000000000000001E-4</v>
      </c>
      <c r="M8" s="543">
        <v>5.1999999999999998E-3</v>
      </c>
    </row>
    <row r="9" spans="1:13">
      <c r="A9" s="549">
        <v>2002</v>
      </c>
      <c r="B9" s="541">
        <v>2.98E-2</v>
      </c>
      <c r="C9" s="548">
        <v>7.1000000000000004E-3</v>
      </c>
      <c r="D9" s="538">
        <v>3.3999999999999998E-3</v>
      </c>
      <c r="E9" s="552"/>
      <c r="F9" s="538">
        <v>5.7999999999999996E-3</v>
      </c>
      <c r="G9" s="538">
        <v>3.0000000000000001E-3</v>
      </c>
      <c r="H9" s="538">
        <v>1.6000000000000001E-3</v>
      </c>
      <c r="I9" s="538">
        <v>2.7000000000000001E-3</v>
      </c>
      <c r="J9" s="550"/>
      <c r="K9" s="550"/>
      <c r="L9" s="538">
        <v>2.0000000000000001E-4</v>
      </c>
      <c r="M9" s="538">
        <v>7.3000000000000001E-3</v>
      </c>
    </row>
    <row r="10" spans="1:13" ht="89.25">
      <c r="A10" s="547">
        <v>2003</v>
      </c>
      <c r="B10" s="546">
        <v>2.9600000000000001E-2</v>
      </c>
      <c r="C10" s="545">
        <v>7.4000000000000003E-3</v>
      </c>
      <c r="D10" s="543" t="s">
        <v>1889</v>
      </c>
      <c r="E10" s="551"/>
      <c r="F10" s="543">
        <v>6.0000000000000001E-3</v>
      </c>
      <c r="G10" s="543">
        <v>2.8999999999999998E-3</v>
      </c>
      <c r="H10" s="543">
        <v>2E-3</v>
      </c>
      <c r="I10" s="543">
        <v>3.3999999999999998E-3</v>
      </c>
      <c r="J10" s="550"/>
      <c r="K10" s="550"/>
      <c r="L10" s="543">
        <v>2.9999999999999997E-4</v>
      </c>
      <c r="M10" s="543">
        <v>6.7000000000000002E-3</v>
      </c>
    </row>
    <row r="11" spans="1:13" ht="102">
      <c r="A11" s="549">
        <v>2004</v>
      </c>
      <c r="B11" s="541">
        <v>2.8799999999999999E-2</v>
      </c>
      <c r="C11" s="548">
        <v>7.1999999999999998E-3</v>
      </c>
      <c r="D11" s="538" t="s">
        <v>1922</v>
      </c>
      <c r="E11" s="538">
        <v>3.3E-3</v>
      </c>
      <c r="F11" s="538">
        <v>5.7999999999999996E-3</v>
      </c>
      <c r="G11" s="538">
        <v>2.7000000000000001E-3</v>
      </c>
      <c r="H11" s="538">
        <v>2.0999999999999999E-3</v>
      </c>
      <c r="I11" s="538">
        <v>3.2000000000000002E-3</v>
      </c>
      <c r="J11" s="550"/>
      <c r="K11" s="550"/>
      <c r="L11" s="538">
        <v>1E-4</v>
      </c>
      <c r="M11" s="538">
        <v>6.3E-3</v>
      </c>
    </row>
    <row r="12" spans="1:13">
      <c r="A12" s="547">
        <v>2005</v>
      </c>
      <c r="B12" s="546">
        <v>2.5399999999999999E-2</v>
      </c>
      <c r="C12" s="545">
        <v>7.0000000000000001E-3</v>
      </c>
      <c r="D12" s="543">
        <v>4.7999999999999996E-3</v>
      </c>
      <c r="E12" s="543">
        <v>2.8E-3</v>
      </c>
      <c r="F12" s="543">
        <v>5.7999999999999996E-3</v>
      </c>
      <c r="G12" s="543">
        <v>2.5000000000000001E-3</v>
      </c>
      <c r="H12" s="543">
        <v>2.3E-3</v>
      </c>
      <c r="I12" s="543">
        <v>3.2000000000000002E-3</v>
      </c>
      <c r="J12" s="543">
        <v>5.5999999999999999E-3</v>
      </c>
      <c r="K12" s="550"/>
      <c r="L12" s="543">
        <v>2.0000000000000001E-4</v>
      </c>
      <c r="M12" s="543">
        <v>5.7000000000000002E-3</v>
      </c>
    </row>
    <row r="13" spans="1:13">
      <c r="A13" s="549">
        <v>2006</v>
      </c>
      <c r="B13" s="541">
        <v>2.3800000000000002E-2</v>
      </c>
      <c r="C13" s="548">
        <v>7.1999999999999998E-3</v>
      </c>
      <c r="D13" s="538">
        <v>4.1999999999999997E-3</v>
      </c>
      <c r="E13" s="538">
        <v>1.8E-3</v>
      </c>
      <c r="F13" s="538">
        <v>6.1999999999999998E-3</v>
      </c>
      <c r="G13" s="538">
        <v>2.3E-3</v>
      </c>
      <c r="H13" s="538">
        <v>2.2000000000000001E-3</v>
      </c>
      <c r="I13" s="538">
        <v>3.2000000000000002E-3</v>
      </c>
      <c r="J13" s="538">
        <v>6.4000000000000003E-3</v>
      </c>
      <c r="K13" s="550"/>
      <c r="L13" s="538">
        <v>1E-4</v>
      </c>
      <c r="M13" s="538">
        <v>5.4999999999999997E-3</v>
      </c>
    </row>
    <row r="14" spans="1:13">
      <c r="A14" s="547">
        <v>2007</v>
      </c>
      <c r="B14" s="546">
        <v>2.3364275575105294E-2</v>
      </c>
      <c r="C14" s="545">
        <v>5.8110488094772813E-3</v>
      </c>
      <c r="D14" s="543">
        <v>4.4002399579740102E-3</v>
      </c>
      <c r="E14" s="543">
        <v>1.4E-3</v>
      </c>
      <c r="F14" s="543">
        <v>6.7000000000000002E-3</v>
      </c>
      <c r="G14" s="543">
        <v>2.3999999999999998E-3</v>
      </c>
      <c r="H14" s="543">
        <v>2.3E-3</v>
      </c>
      <c r="I14" s="543">
        <v>3.5323531261817771E-3</v>
      </c>
      <c r="J14" s="543">
        <v>8.7512689613870563E-3</v>
      </c>
      <c r="K14" s="550"/>
      <c r="L14" s="543">
        <v>1.7093303598935444E-4</v>
      </c>
      <c r="M14" s="543">
        <v>5.7999999999999996E-3</v>
      </c>
    </row>
    <row r="15" spans="1:13">
      <c r="A15" s="549">
        <v>2008</v>
      </c>
      <c r="B15" s="541">
        <v>2.1205520395204111E-2</v>
      </c>
      <c r="C15" s="548">
        <v>4.1000000000000003E-3</v>
      </c>
      <c r="D15" s="538">
        <v>4.8359760301960831E-3</v>
      </c>
      <c r="E15" s="538">
        <v>1.1000000000000001E-3</v>
      </c>
      <c r="F15" s="538">
        <v>7.0000000000000001E-3</v>
      </c>
      <c r="G15" s="538">
        <v>2.5000000000000001E-3</v>
      </c>
      <c r="H15" s="538">
        <v>2.2000000000000001E-3</v>
      </c>
      <c r="I15" s="538">
        <v>3.8E-3</v>
      </c>
      <c r="J15" s="538">
        <v>8.3000000000000001E-3</v>
      </c>
      <c r="K15" s="550"/>
      <c r="L15" s="538">
        <v>1.7131368277085901E-4</v>
      </c>
      <c r="M15" s="538">
        <v>5.5999999999999999E-3</v>
      </c>
    </row>
    <row r="16" spans="1:13">
      <c r="A16" s="547">
        <v>2009</v>
      </c>
      <c r="B16" s="546">
        <v>0.02</v>
      </c>
      <c r="C16" s="545">
        <v>2.8999999999999998E-3</v>
      </c>
      <c r="D16" s="543">
        <v>5.7000000000000002E-3</v>
      </c>
      <c r="E16" s="543">
        <v>1E-3</v>
      </c>
      <c r="F16" s="543">
        <v>7.4000000000000003E-3</v>
      </c>
      <c r="G16" s="543">
        <v>2.5999999999999999E-3</v>
      </c>
      <c r="H16" s="543">
        <v>2.3E-3</v>
      </c>
      <c r="I16" s="543">
        <v>4.4999999999999997E-3</v>
      </c>
      <c r="J16" s="543">
        <v>0.01</v>
      </c>
      <c r="K16" s="550"/>
      <c r="L16" s="543">
        <v>2.0000000000000001E-4</v>
      </c>
      <c r="M16" s="543">
        <v>4.7999999999999996E-3</v>
      </c>
    </row>
    <row r="17" spans="1:13">
      <c r="A17" s="549">
        <v>2010</v>
      </c>
      <c r="B17" s="541">
        <v>0.02</v>
      </c>
      <c r="C17" s="548">
        <v>2.5000000000000001E-3</v>
      </c>
      <c r="D17" s="538">
        <v>6.6E-3</v>
      </c>
      <c r="E17" s="538">
        <v>1E-3</v>
      </c>
      <c r="F17" s="538">
        <v>7.9000000000000008E-3</v>
      </c>
      <c r="G17" s="538">
        <v>2.5000000000000001E-3</v>
      </c>
      <c r="H17" s="538">
        <v>2.2000000000000001E-3</v>
      </c>
      <c r="I17" s="538">
        <v>3.8999999999999998E-3</v>
      </c>
      <c r="J17" s="538">
        <v>0.01</v>
      </c>
      <c r="K17" s="539">
        <v>1.2999999999999999E-4</v>
      </c>
      <c r="L17" s="538">
        <v>1E-4</v>
      </c>
      <c r="M17" s="538">
        <v>3.8E-3</v>
      </c>
    </row>
    <row r="18" spans="1:13">
      <c r="A18" s="547">
        <v>2011</v>
      </c>
      <c r="B18" s="546">
        <v>1.9E-2</v>
      </c>
      <c r="C18" s="545">
        <v>2.7000000000000001E-3</v>
      </c>
      <c r="D18" s="543">
        <v>7.7000000000000002E-3</v>
      </c>
      <c r="E18" s="550"/>
      <c r="F18" s="543">
        <v>7.7999999999999996E-3</v>
      </c>
      <c r="G18" s="543">
        <v>2.5999999999999999E-3</v>
      </c>
      <c r="H18" s="543">
        <v>2E-3</v>
      </c>
      <c r="I18" s="543">
        <v>4.1999999999999997E-3</v>
      </c>
      <c r="J18" s="543">
        <v>1.0999999999999999E-2</v>
      </c>
      <c r="K18" s="544">
        <v>1.4999999999999999E-4</v>
      </c>
      <c r="L18" s="543">
        <v>1E-4</v>
      </c>
      <c r="M18" s="543">
        <v>5.9999999999999995E-4</v>
      </c>
    </row>
    <row r="19" spans="1:13">
      <c r="A19" s="549">
        <v>2012</v>
      </c>
      <c r="B19" s="541">
        <v>0.02</v>
      </c>
      <c r="C19" s="548">
        <v>2.0999999999999999E-3</v>
      </c>
      <c r="D19" s="538">
        <v>8.6999999999999994E-3</v>
      </c>
      <c r="E19" s="550"/>
      <c r="F19" s="538">
        <v>7.3000000000000001E-3</v>
      </c>
      <c r="G19" s="538">
        <v>2.5000000000000001E-3</v>
      </c>
      <c r="H19" s="538">
        <v>1.9E-3</v>
      </c>
      <c r="I19" s="538">
        <v>4.4000000000000003E-3</v>
      </c>
      <c r="J19" s="538">
        <v>9.5999999999999992E-3</v>
      </c>
      <c r="K19" s="539">
        <v>2.2000000000000001E-4</v>
      </c>
      <c r="L19" s="538">
        <v>1E-4</v>
      </c>
      <c r="M19" s="538">
        <v>2.0000000000000001E-4</v>
      </c>
    </row>
    <row r="20" spans="1:13" ht="204">
      <c r="A20" s="547">
        <v>2013</v>
      </c>
      <c r="B20" s="546">
        <v>2.1000000000000001E-2</v>
      </c>
      <c r="C20" s="545">
        <v>2.2000000000000001E-3</v>
      </c>
      <c r="D20" s="543" t="s">
        <v>1887</v>
      </c>
      <c r="E20" s="543">
        <v>1.4E-3</v>
      </c>
      <c r="F20" s="543">
        <v>7.4000000000000003E-3</v>
      </c>
      <c r="G20" s="543">
        <v>2.3E-3</v>
      </c>
      <c r="H20" s="543">
        <v>1.8E-3</v>
      </c>
      <c r="I20" s="543">
        <v>4.5999999999999999E-3</v>
      </c>
      <c r="J20" s="543">
        <v>8.8000000000000005E-3</v>
      </c>
      <c r="K20" s="544">
        <v>2.3000000000000001E-4</v>
      </c>
      <c r="L20" s="543">
        <v>1E-4</v>
      </c>
      <c r="M20" s="543">
        <v>1E-4</v>
      </c>
    </row>
    <row r="21" spans="1:13">
      <c r="A21" s="549">
        <v>2014</v>
      </c>
      <c r="B21" s="541">
        <v>2.4E-2</v>
      </c>
      <c r="C21" s="548">
        <v>2.3999999999999998E-3</v>
      </c>
      <c r="D21" s="538">
        <v>1.04E-2</v>
      </c>
      <c r="E21" s="538">
        <v>1.6999999999999999E-3</v>
      </c>
      <c r="F21" s="538">
        <v>7.1000000000000004E-3</v>
      </c>
      <c r="G21" s="538">
        <v>2.2000000000000001E-3</v>
      </c>
      <c r="H21" s="538">
        <v>1.8E-3</v>
      </c>
      <c r="I21" s="538">
        <v>4.7000000000000002E-3</v>
      </c>
      <c r="J21" s="538">
        <v>8.0000000000000002E-3</v>
      </c>
      <c r="K21" s="539">
        <v>3.1E-4</v>
      </c>
      <c r="L21" s="538">
        <v>2.0000000000000001E-4</v>
      </c>
      <c r="M21" s="538">
        <v>1E-4</v>
      </c>
    </row>
    <row r="22" spans="1:13">
      <c r="A22" s="547">
        <v>2015</v>
      </c>
      <c r="B22" s="546">
        <v>2.4E-2</v>
      </c>
      <c r="C22" s="545">
        <v>2.5000000000000001E-3</v>
      </c>
      <c r="D22" s="543">
        <v>1.11E-2</v>
      </c>
      <c r="E22" s="543">
        <v>1.6999999999999999E-3</v>
      </c>
      <c r="F22" s="543">
        <v>6.7999999999999996E-3</v>
      </c>
      <c r="G22" s="543">
        <v>2.2000000000000001E-3</v>
      </c>
      <c r="H22" s="543">
        <v>1.8E-3</v>
      </c>
      <c r="I22" s="543">
        <v>4.8999999999999998E-3</v>
      </c>
      <c r="J22" s="543">
        <v>7.4999999999999997E-3</v>
      </c>
      <c r="K22" s="544">
        <v>3.6999999999999999E-4</v>
      </c>
      <c r="L22" s="543">
        <v>2.0000000000000001E-4</v>
      </c>
      <c r="M22" s="543">
        <v>0</v>
      </c>
    </row>
    <row r="23" spans="1:13">
      <c r="A23" s="549">
        <v>2016</v>
      </c>
      <c r="B23" s="541">
        <v>2.5000000000000001E-2</v>
      </c>
      <c r="C23" s="548">
        <v>2.8E-3</v>
      </c>
      <c r="D23" s="538">
        <v>1.2E-2</v>
      </c>
      <c r="E23" s="538">
        <v>1.8E-3</v>
      </c>
      <c r="F23" s="538">
        <v>6.6E-3</v>
      </c>
      <c r="G23" s="538">
        <v>2.2000000000000001E-3</v>
      </c>
      <c r="H23" s="538">
        <v>1.8E-3</v>
      </c>
      <c r="I23" s="538">
        <v>4.7000000000000002E-3</v>
      </c>
      <c r="J23" s="538">
        <v>6.8999999999999999E-3</v>
      </c>
      <c r="K23" s="539">
        <v>3.6999999999999999E-4</v>
      </c>
      <c r="L23" s="538">
        <v>1E-4</v>
      </c>
      <c r="M23" s="538">
        <v>0</v>
      </c>
    </row>
    <row r="24" spans="1:13">
      <c r="A24" s="547">
        <v>2017</v>
      </c>
      <c r="B24" s="546">
        <v>2.5999999999999999E-2</v>
      </c>
      <c r="C24" s="545">
        <v>3.0000000000000001E-3</v>
      </c>
      <c r="D24" s="543">
        <v>1.2E-2</v>
      </c>
      <c r="E24" s="543">
        <v>1.8E-3</v>
      </c>
      <c r="F24" s="543">
        <v>6.1000000000000004E-3</v>
      </c>
      <c r="G24" s="543">
        <v>2.5000000000000001E-3</v>
      </c>
      <c r="H24" s="543">
        <v>1.8E-3</v>
      </c>
      <c r="I24" s="543">
        <v>3.8999999999999998E-3</v>
      </c>
      <c r="J24" s="543">
        <v>6.1000000000000004E-3</v>
      </c>
      <c r="K24" s="544">
        <v>3.3E-4</v>
      </c>
      <c r="L24" s="543">
        <v>1E-4</v>
      </c>
      <c r="M24" s="543">
        <v>0</v>
      </c>
    </row>
    <row r="25" spans="1:13">
      <c r="A25" s="542">
        <v>2018</v>
      </c>
      <c r="B25" s="541">
        <v>2.8000000000000001E-2</v>
      </c>
      <c r="C25" s="538">
        <v>2.8E-3</v>
      </c>
      <c r="D25" s="538">
        <v>1.2E-2</v>
      </c>
      <c r="E25" s="540"/>
      <c r="F25" s="538">
        <v>5.1999999999999998E-3</v>
      </c>
      <c r="G25" s="538">
        <v>2.2000000000000001E-3</v>
      </c>
      <c r="H25" s="538">
        <v>1.8E-3</v>
      </c>
      <c r="I25" s="538">
        <v>3.0999999999999999E-3</v>
      </c>
      <c r="J25" s="538">
        <v>4.3E-3</v>
      </c>
      <c r="K25" s="539">
        <v>3.1E-4</v>
      </c>
      <c r="L25" s="538">
        <v>1E-4</v>
      </c>
      <c r="M25" s="538">
        <v>0</v>
      </c>
    </row>
    <row r="26" spans="1:13" s="131" customFormat="1" ht="13.15" customHeight="1">
      <c r="A26" s="389" t="s">
        <v>666</v>
      </c>
      <c r="B26" s="389"/>
      <c r="C26" s="390"/>
      <c r="D26" s="390"/>
      <c r="E26" s="2347"/>
      <c r="F26" s="2347"/>
      <c r="G26" s="2347"/>
      <c r="H26" s="2347"/>
      <c r="I26" s="2347"/>
      <c r="J26" s="2347"/>
      <c r="K26" s="454"/>
      <c r="L26" s="391"/>
      <c r="M26" s="391"/>
    </row>
    <row r="27" spans="1:13" s="535" customFormat="1">
      <c r="A27" s="2348" t="s">
        <v>1089</v>
      </c>
      <c r="B27" s="2349"/>
      <c r="C27" s="2349"/>
      <c r="D27" s="2349"/>
      <c r="E27" s="2349"/>
      <c r="F27" s="2349"/>
      <c r="G27" s="2349"/>
      <c r="H27" s="2349"/>
      <c r="I27" s="2349"/>
      <c r="J27" s="2349"/>
      <c r="K27" s="2349"/>
      <c r="L27" s="2349"/>
      <c r="M27" s="2349"/>
    </row>
    <row r="28" spans="1:13" s="535" customFormat="1" ht="15" customHeight="1">
      <c r="A28" s="537" t="s">
        <v>1137</v>
      </c>
    </row>
    <row r="29" spans="1:13" s="535" customFormat="1">
      <c r="A29" s="537" t="s">
        <v>1138</v>
      </c>
    </row>
    <row r="30" spans="1:13" s="535" customFormat="1" ht="23.1" customHeight="1">
      <c r="A30" s="2350" t="s">
        <v>1139</v>
      </c>
      <c r="B30" s="2351"/>
      <c r="C30" s="2351"/>
      <c r="D30" s="2351"/>
      <c r="E30" s="2351"/>
      <c r="F30" s="2351"/>
      <c r="G30" s="2351"/>
      <c r="H30" s="2351"/>
      <c r="I30" s="2351"/>
      <c r="J30" s="2351"/>
      <c r="K30" s="2351"/>
      <c r="L30" s="2351"/>
      <c r="M30" s="2351"/>
    </row>
    <row r="31" spans="1:13" s="535" customFormat="1" ht="50.1" customHeight="1">
      <c r="A31" s="536" t="s">
        <v>1088</v>
      </c>
      <c r="B31" s="2342" t="s">
        <v>1608</v>
      </c>
      <c r="C31" s="2342"/>
      <c r="D31" s="2342"/>
      <c r="E31" s="2342"/>
      <c r="F31" s="2342"/>
      <c r="G31" s="2342"/>
      <c r="H31" s="2342"/>
      <c r="I31" s="2342"/>
      <c r="J31" s="2342"/>
      <c r="K31" s="2342"/>
      <c r="L31" s="2342"/>
      <c r="M31" s="2342"/>
    </row>
    <row r="36" spans="4:4">
      <c r="D36" s="534" t="s">
        <v>1551</v>
      </c>
    </row>
    <row r="37" spans="4:4">
      <c r="D37" s="534" t="s">
        <v>1552</v>
      </c>
    </row>
    <row r="38" spans="4:4">
      <c r="D38" s="2242" t="s">
        <v>2222</v>
      </c>
    </row>
    <row r="46" spans="4:4">
      <c r="D46" s="534" t="s">
        <v>1978</v>
      </c>
    </row>
    <row r="47" spans="4:4">
      <c r="D47" s="534" t="s">
        <v>1598</v>
      </c>
    </row>
    <row r="51" spans="4:4">
      <c r="D51" s="534" t="s">
        <v>1964</v>
      </c>
    </row>
    <row r="54" spans="4:4">
      <c r="D54" s="534" t="s">
        <v>1969</v>
      </c>
    </row>
  </sheetData>
  <mergeCells count="17">
    <mergeCell ref="A1:M1"/>
    <mergeCell ref="A2:A3"/>
    <mergeCell ref="B2:B3"/>
    <mergeCell ref="C2:C3"/>
    <mergeCell ref="D2:E2"/>
    <mergeCell ref="F2:F3"/>
    <mergeCell ref="G2:G3"/>
    <mergeCell ref="H2:H3"/>
    <mergeCell ref="I2:I3"/>
    <mergeCell ref="J2:J3"/>
    <mergeCell ref="B31:M31"/>
    <mergeCell ref="K2:K3"/>
    <mergeCell ref="L2:L3"/>
    <mergeCell ref="M2:M3"/>
    <mergeCell ref="E26:J26"/>
    <mergeCell ref="A27:M27"/>
    <mergeCell ref="A30:M30"/>
  </mergeCells>
  <pageMargins left="0.7" right="0.7" top="0.75" bottom="0.75" header="0.3" footer="0.3"/>
  <pageSetup scale="83" orientation="landscape"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9"/>
  <sheetViews>
    <sheetView showGridLines="0" workbookViewId="0">
      <selection activeCell="H1" sqref="H1:J1048576"/>
    </sheetView>
  </sheetViews>
  <sheetFormatPr defaultRowHeight="12.75"/>
  <cols>
    <col min="1" max="1" width="34" style="214" customWidth="1"/>
    <col min="2" max="4" width="15.7109375" style="214" customWidth="1"/>
    <col min="5" max="5" width="19.85546875" style="214" customWidth="1"/>
    <col min="6" max="6" width="15.7109375" style="214" customWidth="1"/>
    <col min="7" max="7" width="10.140625" style="214" bestFit="1" customWidth="1"/>
    <col min="8" max="9" width="9.140625" style="214"/>
    <col min="10" max="10" width="10.140625" style="214" bestFit="1" customWidth="1"/>
    <col min="11" max="12" width="9.140625" style="214"/>
    <col min="13" max="13" width="10.140625" style="214" bestFit="1" customWidth="1"/>
    <col min="14" max="16384" width="9.140625" style="214"/>
  </cols>
  <sheetData>
    <row r="1" spans="1:8">
      <c r="A1" s="2906" t="s">
        <v>1979</v>
      </c>
      <c r="B1" s="2863"/>
      <c r="C1" s="2863"/>
      <c r="D1" s="2863"/>
      <c r="E1" s="2863"/>
      <c r="F1" s="2863"/>
      <c r="G1" s="1412"/>
    </row>
    <row r="3" spans="1:8" s="1409" customFormat="1" ht="41.25" customHeight="1">
      <c r="A3" s="1645"/>
      <c r="B3" s="1645" t="s">
        <v>1980</v>
      </c>
      <c r="C3" s="1646" t="s">
        <v>1981</v>
      </c>
      <c r="D3" s="1647" t="s">
        <v>1982</v>
      </c>
      <c r="E3" s="1647" t="s">
        <v>1983</v>
      </c>
      <c r="F3" s="1645" t="s">
        <v>1984</v>
      </c>
      <c r="G3" s="1648"/>
      <c r="H3" s="1408"/>
    </row>
    <row r="4" spans="1:8" ht="12.75" customHeight="1">
      <c r="A4" s="1649" t="s">
        <v>1985</v>
      </c>
      <c r="B4" s="1650">
        <v>53462361</v>
      </c>
      <c r="C4" s="1651"/>
      <c r="D4" s="1652">
        <v>100</v>
      </c>
      <c r="E4" s="1653"/>
      <c r="F4" s="1654"/>
      <c r="H4" s="1875"/>
    </row>
    <row r="5" spans="1:8" ht="17.25" customHeight="1">
      <c r="A5" s="1655" t="s">
        <v>1986</v>
      </c>
      <c r="B5" s="1656">
        <v>4084089</v>
      </c>
      <c r="C5" s="1656">
        <v>4084089</v>
      </c>
      <c r="D5" s="1657">
        <v>7.6</v>
      </c>
      <c r="E5" s="1658"/>
      <c r="F5" s="1658">
        <v>100</v>
      </c>
    </row>
    <row r="6" spans="1:8">
      <c r="A6" s="1659" t="s">
        <v>1987</v>
      </c>
      <c r="B6" s="1660"/>
      <c r="C6" s="1651"/>
      <c r="D6" s="1661"/>
      <c r="E6" s="1662"/>
      <c r="F6" s="1662"/>
    </row>
    <row r="7" spans="1:8">
      <c r="A7" s="1655" t="s">
        <v>1988</v>
      </c>
      <c r="B7" s="1656">
        <v>858776</v>
      </c>
      <c r="C7" s="1663"/>
      <c r="D7" s="1657">
        <v>1.6</v>
      </c>
      <c r="E7" s="1664"/>
      <c r="F7" s="1658">
        <v>21</v>
      </c>
    </row>
    <row r="8" spans="1:8">
      <c r="A8" s="1655" t="s">
        <v>1989</v>
      </c>
      <c r="B8" s="1656">
        <v>532392</v>
      </c>
      <c r="C8" s="1663"/>
      <c r="D8" s="1657">
        <v>1</v>
      </c>
      <c r="E8" s="1664"/>
      <c r="F8" s="1658">
        <v>13</v>
      </c>
    </row>
    <row r="9" spans="1:8">
      <c r="A9" s="1655" t="s">
        <v>1990</v>
      </c>
      <c r="B9" s="1656">
        <v>1164950</v>
      </c>
      <c r="C9" s="1665"/>
      <c r="D9" s="1666">
        <v>2.2000000000000002</v>
      </c>
      <c r="E9" s="1667"/>
      <c r="F9" s="1658">
        <v>28.5</v>
      </c>
    </row>
    <row r="10" spans="1:8">
      <c r="A10" s="1655" t="s">
        <v>1991</v>
      </c>
      <c r="B10" s="1656">
        <v>1104594</v>
      </c>
      <c r="C10" s="1665"/>
      <c r="D10" s="1666">
        <v>2.1</v>
      </c>
      <c r="E10" s="1667"/>
      <c r="F10" s="1658">
        <v>27</v>
      </c>
    </row>
    <row r="11" spans="1:8">
      <c r="A11" s="1655" t="s">
        <v>1992</v>
      </c>
      <c r="B11" s="1656">
        <v>464803</v>
      </c>
      <c r="C11" s="1665"/>
      <c r="D11" s="1666">
        <v>0.9</v>
      </c>
      <c r="E11" s="1667"/>
      <c r="F11" s="1658">
        <v>11.4</v>
      </c>
    </row>
    <row r="12" spans="1:8">
      <c r="A12" s="1655" t="s">
        <v>1993</v>
      </c>
      <c r="B12" s="1656">
        <v>2314143</v>
      </c>
      <c r="C12" s="1665"/>
      <c r="D12" s="1666">
        <v>4.3</v>
      </c>
      <c r="E12" s="1667"/>
      <c r="F12" s="1658">
        <v>56.7</v>
      </c>
    </row>
    <row r="13" spans="1:8">
      <c r="A13" s="1655" t="s">
        <v>1994</v>
      </c>
      <c r="B13" s="1656">
        <v>394095</v>
      </c>
      <c r="C13" s="1665"/>
      <c r="D13" s="1666">
        <v>0.7</v>
      </c>
      <c r="E13" s="1667"/>
      <c r="F13" s="1658">
        <v>9.6</v>
      </c>
    </row>
    <row r="14" spans="1:8">
      <c r="A14" s="1659" t="s">
        <v>1995</v>
      </c>
      <c r="B14" s="1660"/>
      <c r="C14" s="1668"/>
      <c r="D14" s="1661"/>
      <c r="E14" s="1662"/>
      <c r="F14" s="1669"/>
    </row>
    <row r="15" spans="1:8">
      <c r="A15" s="1655" t="s">
        <v>1996</v>
      </c>
      <c r="B15" s="1656">
        <v>11142347</v>
      </c>
      <c r="C15" s="1670">
        <v>908783</v>
      </c>
      <c r="D15" s="1671"/>
      <c r="E15" s="1672">
        <v>8.1999999999999993</v>
      </c>
      <c r="F15" s="1664"/>
      <c r="G15" s="1321"/>
    </row>
    <row r="16" spans="1:8">
      <c r="A16" s="1655" t="s">
        <v>1997</v>
      </c>
      <c r="B16" s="1656">
        <v>10223898</v>
      </c>
      <c r="C16" s="1670">
        <v>131615</v>
      </c>
      <c r="D16" s="1671"/>
      <c r="E16" s="1672">
        <v>1.3</v>
      </c>
      <c r="F16" s="1664"/>
      <c r="G16" s="1321"/>
    </row>
    <row r="17" spans="1:20">
      <c r="A17" s="1655" t="s">
        <v>1998</v>
      </c>
      <c r="B17" s="1656">
        <v>1390129</v>
      </c>
      <c r="C17" s="1670">
        <v>109415</v>
      </c>
      <c r="D17" s="1671"/>
      <c r="E17" s="1672">
        <v>7.9</v>
      </c>
      <c r="F17" s="1664"/>
      <c r="G17" s="1321"/>
    </row>
    <row r="18" spans="1:20">
      <c r="A18" s="1655" t="s">
        <v>1999</v>
      </c>
      <c r="B18" s="1656">
        <v>13019040</v>
      </c>
      <c r="C18" s="1670">
        <v>1298951</v>
      </c>
      <c r="D18" s="1673"/>
      <c r="E18" s="1674">
        <v>10</v>
      </c>
      <c r="F18" s="1664"/>
      <c r="G18" s="1321"/>
    </row>
    <row r="19" spans="1:20">
      <c r="A19" s="1655" t="s">
        <v>2000</v>
      </c>
      <c r="B19" s="1656">
        <v>16138658</v>
      </c>
      <c r="C19" s="1670">
        <v>1553206</v>
      </c>
      <c r="D19" s="1671"/>
      <c r="E19" s="1672">
        <v>9.6</v>
      </c>
      <c r="F19" s="1664"/>
      <c r="G19" s="1321"/>
    </row>
    <row r="20" spans="1:20">
      <c r="A20" s="1655" t="s">
        <v>2001</v>
      </c>
      <c r="B20" s="1656">
        <v>1407885</v>
      </c>
      <c r="C20" s="1675">
        <v>64227</v>
      </c>
      <c r="D20" s="1671"/>
      <c r="E20" s="1672">
        <v>4.5999999999999996</v>
      </c>
      <c r="F20" s="1664"/>
      <c r="G20" s="1321"/>
      <c r="T20" s="1407"/>
    </row>
    <row r="21" spans="1:20">
      <c r="A21" s="1659" t="s">
        <v>2002</v>
      </c>
      <c r="B21" s="1660"/>
      <c r="C21" s="1668"/>
      <c r="D21" s="1660"/>
      <c r="E21" s="1676"/>
      <c r="F21" s="1669"/>
      <c r="S21" s="1411"/>
    </row>
    <row r="22" spans="1:20">
      <c r="A22" s="1655" t="s">
        <v>2003</v>
      </c>
      <c r="B22" s="1677"/>
      <c r="C22" s="1670">
        <v>1774756</v>
      </c>
      <c r="D22" s="1677"/>
      <c r="E22" s="1678"/>
      <c r="F22" s="1679">
        <v>43.5</v>
      </c>
      <c r="S22" s="1411"/>
    </row>
    <row r="23" spans="1:20">
      <c r="A23" s="1655" t="s">
        <v>2004</v>
      </c>
      <c r="B23" s="1677"/>
      <c r="C23" s="1670">
        <v>3074191</v>
      </c>
      <c r="D23" s="1677"/>
      <c r="E23" s="1678"/>
      <c r="F23" s="1679">
        <v>75.3</v>
      </c>
      <c r="S23" s="1411"/>
    </row>
    <row r="24" spans="1:20">
      <c r="A24" s="1655" t="s">
        <v>2005</v>
      </c>
      <c r="B24" s="1677"/>
      <c r="C24" s="1670">
        <v>166070</v>
      </c>
      <c r="D24" s="1677"/>
      <c r="E24" s="1678"/>
      <c r="F24" s="1679">
        <v>4.0999999999999996</v>
      </c>
      <c r="S24" s="1411"/>
    </row>
    <row r="25" spans="1:20">
      <c r="A25" s="1655" t="s">
        <v>2006</v>
      </c>
      <c r="B25" s="1677"/>
      <c r="C25" s="1670">
        <v>75535</v>
      </c>
      <c r="D25" s="1677"/>
      <c r="E25" s="1678"/>
      <c r="F25" s="1679">
        <v>1.8</v>
      </c>
      <c r="S25" s="1411"/>
    </row>
    <row r="26" spans="1:20">
      <c r="A26" s="1655" t="s">
        <v>2007</v>
      </c>
      <c r="B26" s="1677"/>
      <c r="C26" s="1670">
        <v>46838</v>
      </c>
      <c r="D26" s="1677"/>
      <c r="E26" s="1678"/>
      <c r="F26" s="1679">
        <v>1.1000000000000001</v>
      </c>
      <c r="S26" s="1411"/>
    </row>
    <row r="27" spans="1:20">
      <c r="A27" s="1680" t="s">
        <v>1994</v>
      </c>
      <c r="B27" s="1681"/>
      <c r="C27" s="1682">
        <v>457639</v>
      </c>
      <c r="D27" s="1681"/>
      <c r="E27" s="1683"/>
      <c r="F27" s="1684">
        <v>11.2</v>
      </c>
      <c r="G27" s="1321"/>
    </row>
    <row r="28" spans="1:20" s="101" customFormat="1">
      <c r="A28" s="2907" t="s">
        <v>2008</v>
      </c>
      <c r="B28" s="2908"/>
      <c r="C28" s="2908"/>
      <c r="D28" s="2908"/>
      <c r="E28" s="2908"/>
      <c r="F28" s="2908"/>
      <c r="G28" s="1685"/>
    </row>
    <row r="29" spans="1:20" s="101" customFormat="1" ht="32.25" customHeight="1">
      <c r="A29" s="2909" t="s">
        <v>2009</v>
      </c>
      <c r="B29" s="2910"/>
      <c r="C29" s="2910"/>
      <c r="D29" s="2910"/>
      <c r="E29" s="2910"/>
      <c r="F29" s="2910"/>
      <c r="G29" s="1685"/>
    </row>
  </sheetData>
  <mergeCells count="3">
    <mergeCell ref="A1:F1"/>
    <mergeCell ref="A28:F28"/>
    <mergeCell ref="A29:F29"/>
  </mergeCells>
  <pageMargins left="0.7" right="0.7" top="0.75" bottom="0.75" header="0.3" footer="0.3"/>
  <pageSetup scale="74"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7" tint="0.39997558519241921"/>
  </sheetPr>
  <dimension ref="A1:L36"/>
  <sheetViews>
    <sheetView showGridLines="0" workbookViewId="0">
      <selection sqref="A1:I1"/>
    </sheetView>
  </sheetViews>
  <sheetFormatPr defaultColWidth="9.140625" defaultRowHeight="12.75"/>
  <cols>
    <col min="1" max="1" width="43.7109375" style="101" customWidth="1"/>
    <col min="2" max="2" width="12.7109375" style="101" customWidth="1"/>
    <col min="3" max="3" width="10.7109375" style="101" customWidth="1"/>
    <col min="4" max="4" width="12.7109375" style="101" customWidth="1"/>
    <col min="5" max="5" width="10.7109375" style="101" customWidth="1"/>
    <col min="6" max="6" width="12.7109375" style="101" customWidth="1"/>
    <col min="7" max="7" width="10.7109375" style="101" customWidth="1"/>
    <col min="8" max="8" width="12.7109375" style="101" customWidth="1"/>
    <col min="9" max="9" width="10.7109375" style="101" customWidth="1"/>
    <col min="10" max="16384" width="9.140625" style="101"/>
  </cols>
  <sheetData>
    <row r="1" spans="1:12" ht="30" customHeight="1">
      <c r="A1" s="2916" t="s">
        <v>1926</v>
      </c>
      <c r="B1" s="2916"/>
      <c r="C1" s="2916"/>
      <c r="D1" s="2916"/>
      <c r="E1" s="2916"/>
      <c r="F1" s="2916"/>
      <c r="G1" s="2916"/>
      <c r="H1" s="2916"/>
      <c r="I1" s="2916"/>
    </row>
    <row r="2" spans="1:12" ht="15">
      <c r="A2" s="1406"/>
      <c r="B2" s="1406"/>
      <c r="C2" s="1406"/>
      <c r="D2" s="1406"/>
      <c r="E2" s="1406"/>
      <c r="F2" s="1406"/>
      <c r="G2" s="1406"/>
      <c r="H2" s="1406"/>
      <c r="I2" s="1406"/>
    </row>
    <row r="3" spans="1:12" s="1686" customFormat="1" ht="15" customHeight="1">
      <c r="A3" s="2917"/>
      <c r="B3" s="2919" t="s">
        <v>2010</v>
      </c>
      <c r="C3" s="2920"/>
      <c r="D3" s="2919" t="s">
        <v>2011</v>
      </c>
      <c r="E3" s="2920"/>
      <c r="F3" s="2919" t="s">
        <v>2012</v>
      </c>
      <c r="G3" s="2920"/>
      <c r="H3" s="2919" t="s">
        <v>2013</v>
      </c>
      <c r="I3" s="2920"/>
      <c r="K3" s="1687"/>
    </row>
    <row r="4" spans="1:12" s="1686" customFormat="1" ht="25.5">
      <c r="A4" s="2918"/>
      <c r="B4" s="1688" t="s">
        <v>2014</v>
      </c>
      <c r="C4" s="1689" t="s">
        <v>86</v>
      </c>
      <c r="D4" s="1688" t="s">
        <v>2014</v>
      </c>
      <c r="E4" s="1689" t="s">
        <v>86</v>
      </c>
      <c r="F4" s="1688" t="s">
        <v>2014</v>
      </c>
      <c r="G4" s="1689" t="s">
        <v>86</v>
      </c>
      <c r="H4" s="1688" t="s">
        <v>2014</v>
      </c>
      <c r="I4" s="1689" t="s">
        <v>86</v>
      </c>
      <c r="K4" s="1687"/>
    </row>
    <row r="5" spans="1:12" s="1686" customFormat="1" ht="12.75" customHeight="1">
      <c r="A5" s="1690" t="s">
        <v>2015</v>
      </c>
      <c r="B5" s="1691">
        <v>27207</v>
      </c>
      <c r="C5" s="1692">
        <v>11</v>
      </c>
      <c r="D5" s="1693">
        <v>2367</v>
      </c>
      <c r="E5" s="1694">
        <v>7</v>
      </c>
      <c r="F5" s="1691">
        <v>12662</v>
      </c>
      <c r="G5" s="1692">
        <v>12.7</v>
      </c>
      <c r="H5" s="1693">
        <v>12178</v>
      </c>
      <c r="I5" s="1694">
        <v>10.8</v>
      </c>
      <c r="K5" s="1695"/>
    </row>
    <row r="6" spans="1:12" s="1686" customFormat="1" ht="12.75" customHeight="1">
      <c r="A6" s="1696" t="s">
        <v>2016</v>
      </c>
      <c r="B6" s="1697">
        <v>20221</v>
      </c>
      <c r="C6" s="1698">
        <v>8.1999999999999993</v>
      </c>
      <c r="D6" s="1699">
        <v>1627</v>
      </c>
      <c r="E6" s="1700">
        <v>4.8</v>
      </c>
      <c r="F6" s="1697">
        <v>8961</v>
      </c>
      <c r="G6" s="1698">
        <v>9</v>
      </c>
      <c r="H6" s="1699">
        <v>9633</v>
      </c>
      <c r="I6" s="1700">
        <v>8.5</v>
      </c>
      <c r="K6" s="1695"/>
    </row>
    <row r="7" spans="1:12" s="1686" customFormat="1" ht="12.75" customHeight="1">
      <c r="A7" s="1690" t="s">
        <v>2017</v>
      </c>
      <c r="B7" s="1701">
        <v>20221</v>
      </c>
      <c r="C7" s="1702">
        <v>74.5</v>
      </c>
      <c r="D7" s="1693">
        <v>1627</v>
      </c>
      <c r="E7" s="1694">
        <v>68.900000000000006</v>
      </c>
      <c r="F7" s="1701">
        <v>8961</v>
      </c>
      <c r="G7" s="1702">
        <v>70.900000000000006</v>
      </c>
      <c r="H7" s="1693">
        <v>9633</v>
      </c>
      <c r="I7" s="1694">
        <v>79.400000000000006</v>
      </c>
      <c r="K7" s="1695"/>
    </row>
    <row r="8" spans="1:12" s="1686" customFormat="1" ht="12.75" customHeight="1">
      <c r="A8" s="1696" t="s">
        <v>2018</v>
      </c>
      <c r="B8" s="1697">
        <v>43649</v>
      </c>
      <c r="C8" s="1698">
        <v>17.7</v>
      </c>
      <c r="D8" s="1699">
        <v>8898</v>
      </c>
      <c r="E8" s="1700">
        <v>26.4</v>
      </c>
      <c r="F8" s="1697">
        <v>20239</v>
      </c>
      <c r="G8" s="1698">
        <v>20.2</v>
      </c>
      <c r="H8" s="1699">
        <v>14512</v>
      </c>
      <c r="I8" s="1700">
        <v>12.8</v>
      </c>
      <c r="K8" s="1695"/>
    </row>
    <row r="9" spans="1:12" s="1686" customFormat="1" ht="12.75" customHeight="1">
      <c r="A9" s="1690" t="s">
        <v>2019</v>
      </c>
      <c r="B9" s="1701">
        <v>30833</v>
      </c>
      <c r="C9" s="1702">
        <v>12.5</v>
      </c>
      <c r="D9" s="1693">
        <v>5859</v>
      </c>
      <c r="E9" s="1694">
        <v>17.399999999999999</v>
      </c>
      <c r="F9" s="1701">
        <v>13643</v>
      </c>
      <c r="G9" s="1702">
        <v>13.6</v>
      </c>
      <c r="H9" s="1693">
        <v>11331</v>
      </c>
      <c r="I9" s="1694">
        <v>10</v>
      </c>
      <c r="K9" s="1695"/>
    </row>
    <row r="10" spans="1:12" s="1686" customFormat="1" ht="12.75" customHeight="1">
      <c r="A10" s="1703" t="s">
        <v>2020</v>
      </c>
      <c r="B10" s="1704">
        <v>30833</v>
      </c>
      <c r="C10" s="1705">
        <v>71.099999999999994</v>
      </c>
      <c r="D10" s="1706">
        <v>5859</v>
      </c>
      <c r="E10" s="1707">
        <v>66.400000000000006</v>
      </c>
      <c r="F10" s="1704">
        <v>13643</v>
      </c>
      <c r="G10" s="1705">
        <v>67.8</v>
      </c>
      <c r="H10" s="1706">
        <v>11331</v>
      </c>
      <c r="I10" s="1707">
        <v>78.599999999999994</v>
      </c>
      <c r="K10" s="1695"/>
    </row>
    <row r="11" spans="1:12" ht="24.75" customHeight="1">
      <c r="A11" s="2911" t="s">
        <v>2021</v>
      </c>
      <c r="B11" s="2912"/>
      <c r="C11" s="2912"/>
      <c r="D11" s="2912"/>
      <c r="E11" s="2912"/>
      <c r="F11" s="2912"/>
      <c r="G11" s="2912"/>
      <c r="H11" s="2912"/>
      <c r="I11" s="2912"/>
    </row>
    <row r="12" spans="1:12" s="1708" customFormat="1" ht="12" customHeight="1">
      <c r="A12" s="2911" t="s">
        <v>2022</v>
      </c>
      <c r="B12" s="2912"/>
      <c r="C12" s="2912"/>
      <c r="D12" s="2912"/>
      <c r="E12" s="2912"/>
      <c r="F12" s="2912"/>
      <c r="G12" s="2912"/>
      <c r="H12" s="2912"/>
      <c r="I12" s="2912"/>
      <c r="L12" s="1710"/>
    </row>
    <row r="13" spans="1:12" s="1708" customFormat="1" ht="24" customHeight="1">
      <c r="A13" s="2911" t="s">
        <v>2023</v>
      </c>
      <c r="B13" s="2911"/>
      <c r="C13" s="2911"/>
      <c r="D13" s="2911"/>
      <c r="E13" s="2911"/>
      <c r="F13" s="2911"/>
      <c r="G13" s="2911"/>
      <c r="H13" s="2911"/>
      <c r="I13" s="2911"/>
      <c r="L13" s="1710"/>
    </row>
    <row r="14" spans="1:12" s="1708" customFormat="1" ht="24" customHeight="1">
      <c r="A14" s="2911" t="s">
        <v>2024</v>
      </c>
      <c r="B14" s="2912"/>
      <c r="C14" s="2912"/>
      <c r="D14" s="2912"/>
      <c r="E14" s="2912"/>
      <c r="F14" s="2912"/>
      <c r="G14" s="2912"/>
      <c r="H14" s="2912"/>
      <c r="I14" s="2912"/>
      <c r="J14" s="1709"/>
    </row>
    <row r="15" spans="1:12" ht="12" customHeight="1">
      <c r="A15" s="2915" t="s">
        <v>2025</v>
      </c>
      <c r="B15" s="2912"/>
      <c r="C15" s="2912"/>
      <c r="D15" s="2912"/>
      <c r="E15" s="2912"/>
      <c r="F15" s="2912"/>
      <c r="G15" s="2912"/>
      <c r="H15" s="2912"/>
      <c r="I15" s="2912"/>
      <c r="J15" s="238"/>
    </row>
    <row r="16" spans="1:12" ht="12" customHeight="1">
      <c r="A16" s="2911" t="s">
        <v>2026</v>
      </c>
      <c r="B16" s="2912"/>
      <c r="C16" s="2912"/>
      <c r="D16" s="2912"/>
      <c r="E16" s="2912"/>
      <c r="F16" s="2912"/>
      <c r="G16" s="2912"/>
      <c r="H16" s="2912"/>
      <c r="I16" s="2912"/>
      <c r="J16" s="238"/>
    </row>
    <row r="17" spans="1:10" ht="24" customHeight="1">
      <c r="A17" s="2911" t="s">
        <v>2027</v>
      </c>
      <c r="B17" s="2912"/>
      <c r="C17" s="2912"/>
      <c r="D17" s="2912"/>
      <c r="E17" s="2912"/>
      <c r="F17" s="2912"/>
      <c r="G17" s="2912"/>
      <c r="H17" s="2912"/>
      <c r="I17" s="2912"/>
      <c r="J17" s="238"/>
    </row>
    <row r="18" spans="1:10" ht="12" customHeight="1">
      <c r="A18" s="2913" t="s">
        <v>2028</v>
      </c>
      <c r="B18" s="2914"/>
      <c r="C18" s="2914"/>
      <c r="D18" s="2914"/>
      <c r="E18" s="2914"/>
      <c r="F18" s="2914"/>
      <c r="G18" s="2914"/>
      <c r="H18" s="2914"/>
      <c r="I18" s="2914"/>
    </row>
    <row r="19" spans="1:10" ht="12.75" customHeight="1"/>
    <row r="20" spans="1:10" ht="12.75" customHeight="1"/>
    <row r="21" spans="1:10" ht="12" customHeight="1"/>
    <row r="22" spans="1:10" ht="12.4" customHeight="1"/>
    <row r="23" spans="1:10" ht="12.4" customHeight="1"/>
    <row r="24" spans="1:10" s="213" customFormat="1">
      <c r="A24" s="101"/>
      <c r="B24" s="101"/>
      <c r="C24" s="101"/>
      <c r="D24" s="101"/>
      <c r="E24" s="101"/>
      <c r="F24" s="101"/>
      <c r="G24" s="101"/>
      <c r="H24" s="101"/>
      <c r="I24" s="101"/>
    </row>
    <row r="26" spans="1:10" ht="12.75" customHeight="1">
      <c r="A26" s="213"/>
      <c r="B26" s="213"/>
      <c r="C26" s="213"/>
      <c r="D26" s="213"/>
      <c r="E26" s="213"/>
      <c r="F26" s="213"/>
      <c r="G26" s="213"/>
      <c r="H26" s="213"/>
      <c r="I26" s="213"/>
    </row>
    <row r="27" spans="1:10" ht="25.5" customHeight="1"/>
    <row r="28" spans="1:10" ht="12.75" customHeight="1"/>
    <row r="29" spans="1:10" ht="12.75" customHeight="1"/>
    <row r="30" spans="1:10" ht="12.75" customHeight="1"/>
    <row r="31" spans="1:10" ht="25.5" customHeight="1"/>
    <row r="32" spans="1:10" ht="25.5" customHeight="1"/>
    <row r="33" ht="12.75" customHeight="1"/>
    <row r="34" ht="12.75" customHeight="1"/>
    <row r="35" ht="25.5" customHeight="1"/>
    <row r="36" ht="12.75" customHeight="1"/>
  </sheetData>
  <mergeCells count="14">
    <mergeCell ref="A1:I1"/>
    <mergeCell ref="A3:A4"/>
    <mergeCell ref="B3:C3"/>
    <mergeCell ref="D3:E3"/>
    <mergeCell ref="F3:G3"/>
    <mergeCell ref="H3:I3"/>
    <mergeCell ref="A17:I17"/>
    <mergeCell ref="A18:I18"/>
    <mergeCell ref="A11:I11"/>
    <mergeCell ref="A12:I12"/>
    <mergeCell ref="A13:I13"/>
    <mergeCell ref="A14:I14"/>
    <mergeCell ref="A15:I15"/>
    <mergeCell ref="A16:I16"/>
  </mergeCells>
  <pageMargins left="0.75" right="0.75" top="1" bottom="1" header="0.5" footer="0.5"/>
  <pageSetup orientation="portrait" horizontalDpi="1200" verticalDpi="1200"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9"/>
  </sheetPr>
  <dimension ref="A1:N40"/>
  <sheetViews>
    <sheetView showGridLines="0" workbookViewId="0">
      <selection activeCell="J1" sqref="J1:J1048576"/>
    </sheetView>
  </sheetViews>
  <sheetFormatPr defaultColWidth="9.140625" defaultRowHeight="12.75"/>
  <cols>
    <col min="1" max="1" width="4.5703125" style="101" customWidth="1"/>
    <col min="2" max="2" width="2.5703125" style="101" customWidth="1"/>
    <col min="3" max="3" width="7" style="101" customWidth="1"/>
    <col min="4" max="8" width="12.7109375" style="101" customWidth="1"/>
    <col min="9" max="16384" width="9.140625" style="101"/>
  </cols>
  <sheetData>
    <row r="1" spans="1:14" ht="12.75" customHeight="1">
      <c r="A1" s="2916" t="s">
        <v>1895</v>
      </c>
      <c r="B1" s="2916"/>
      <c r="C1" s="2916"/>
      <c r="D1" s="2916"/>
      <c r="E1" s="2916"/>
      <c r="F1" s="2916"/>
      <c r="G1" s="2916"/>
      <c r="H1" s="2916"/>
    </row>
    <row r="2" spans="1:14">
      <c r="A2" s="2923"/>
      <c r="B2" s="2923"/>
      <c r="C2" s="2923"/>
      <c r="D2" s="2923"/>
      <c r="E2" s="2923"/>
      <c r="F2" s="2923"/>
      <c r="G2" s="2923"/>
      <c r="H2" s="2923"/>
    </row>
    <row r="3" spans="1:14" ht="24">
      <c r="A3" s="2924" t="s">
        <v>32</v>
      </c>
      <c r="B3" s="2925"/>
      <c r="C3" s="2925"/>
      <c r="D3" s="1244" t="s">
        <v>48</v>
      </c>
      <c r="E3" s="1245" t="s">
        <v>544</v>
      </c>
      <c r="F3" s="1245" t="s">
        <v>198</v>
      </c>
      <c r="G3" s="1245" t="s">
        <v>249</v>
      </c>
      <c r="H3" s="1246" t="s">
        <v>520</v>
      </c>
      <c r="J3" s="102"/>
      <c r="K3" s="102"/>
      <c r="L3" s="102"/>
      <c r="M3" s="102"/>
      <c r="N3" s="102"/>
    </row>
    <row r="4" spans="1:14">
      <c r="A4" s="2926">
        <v>2006</v>
      </c>
      <c r="B4" s="2927"/>
      <c r="C4" s="2927"/>
      <c r="D4" s="1247">
        <v>58</v>
      </c>
      <c r="E4" s="1247">
        <v>31</v>
      </c>
      <c r="F4" s="1247">
        <v>34</v>
      </c>
      <c r="G4" s="1247">
        <v>22</v>
      </c>
      <c r="H4" s="1248">
        <v>145</v>
      </c>
    </row>
    <row r="5" spans="1:14">
      <c r="A5" s="2921">
        <v>2007</v>
      </c>
      <c r="B5" s="2922"/>
      <c r="C5" s="2922"/>
      <c r="D5" s="237">
        <v>48</v>
      </c>
      <c r="E5" s="237">
        <v>29</v>
      </c>
      <c r="F5" s="237">
        <v>33</v>
      </c>
      <c r="G5" s="237">
        <v>18</v>
      </c>
      <c r="H5" s="236">
        <v>128</v>
      </c>
    </row>
    <row r="6" spans="1:14">
      <c r="A6" s="2926">
        <v>2008</v>
      </c>
      <c r="B6" s="2927"/>
      <c r="C6" s="2927"/>
      <c r="D6" s="1247">
        <v>39</v>
      </c>
      <c r="E6" s="1247">
        <v>31</v>
      </c>
      <c r="F6" s="1247">
        <v>37</v>
      </c>
      <c r="G6" s="1247">
        <v>15</v>
      </c>
      <c r="H6" s="1248">
        <v>122</v>
      </c>
    </row>
    <row r="7" spans="1:14">
      <c r="A7" s="2921">
        <v>2009</v>
      </c>
      <c r="B7" s="2922"/>
      <c r="C7" s="2922"/>
      <c r="D7" s="237">
        <v>35</v>
      </c>
      <c r="E7" s="237">
        <v>36</v>
      </c>
      <c r="F7" s="237">
        <v>39</v>
      </c>
      <c r="G7" s="237">
        <v>16</v>
      </c>
      <c r="H7" s="236">
        <v>126</v>
      </c>
    </row>
    <row r="8" spans="1:14">
      <c r="A8" s="2926">
        <v>2010</v>
      </c>
      <c r="B8" s="2927"/>
      <c r="C8" s="2927"/>
      <c r="D8" s="1247">
        <v>31</v>
      </c>
      <c r="E8" s="1247">
        <v>35</v>
      </c>
      <c r="F8" s="1247">
        <v>42</v>
      </c>
      <c r="G8" s="1247">
        <v>16</v>
      </c>
      <c r="H8" s="1248">
        <v>124</v>
      </c>
    </row>
    <row r="9" spans="1:14">
      <c r="A9" s="2921">
        <v>2011</v>
      </c>
      <c r="B9" s="2922"/>
      <c r="C9" s="2922"/>
      <c r="D9" s="237">
        <v>29</v>
      </c>
      <c r="E9" s="237">
        <v>35</v>
      </c>
      <c r="F9" s="237">
        <v>42</v>
      </c>
      <c r="G9" s="237">
        <v>15</v>
      </c>
      <c r="H9" s="236">
        <v>121</v>
      </c>
    </row>
    <row r="10" spans="1:14">
      <c r="A10" s="2926">
        <v>2012</v>
      </c>
      <c r="B10" s="2927"/>
      <c r="C10" s="2927"/>
      <c r="D10" s="1247">
        <v>27</v>
      </c>
      <c r="E10" s="1247">
        <v>37</v>
      </c>
      <c r="F10" s="1247">
        <v>42</v>
      </c>
      <c r="G10" s="1247">
        <v>17</v>
      </c>
      <c r="H10" s="1248">
        <v>123</v>
      </c>
    </row>
    <row r="11" spans="1:14">
      <c r="A11" s="2921">
        <v>2013</v>
      </c>
      <c r="B11" s="2922"/>
      <c r="C11" s="2922"/>
      <c r="D11" s="237">
        <v>24</v>
      </c>
      <c r="E11" s="237">
        <v>40</v>
      </c>
      <c r="F11" s="237">
        <v>44</v>
      </c>
      <c r="G11" s="237">
        <v>21</v>
      </c>
      <c r="H11" s="236">
        <v>129</v>
      </c>
    </row>
    <row r="12" spans="1:14">
      <c r="A12" s="2926">
        <v>2014</v>
      </c>
      <c r="B12" s="2927"/>
      <c r="C12" s="2927"/>
      <c r="D12" s="1247">
        <v>24</v>
      </c>
      <c r="E12" s="1247">
        <v>42</v>
      </c>
      <c r="F12" s="1247">
        <v>54</v>
      </c>
      <c r="G12" s="1247">
        <v>23</v>
      </c>
      <c r="H12" s="1248">
        <v>143</v>
      </c>
    </row>
    <row r="13" spans="1:14">
      <c r="A13" s="2921">
        <v>2015</v>
      </c>
      <c r="B13" s="2922"/>
      <c r="C13" s="2922"/>
      <c r="D13" s="237">
        <v>24</v>
      </c>
      <c r="E13" s="237">
        <v>41</v>
      </c>
      <c r="F13" s="237">
        <v>51</v>
      </c>
      <c r="G13" s="237">
        <v>29</v>
      </c>
      <c r="H13" s="236">
        <v>145</v>
      </c>
    </row>
    <row r="14" spans="1:14">
      <c r="A14" s="2928">
        <v>2016</v>
      </c>
      <c r="B14" s="2929"/>
      <c r="C14" s="2929"/>
      <c r="D14" s="1249">
        <v>24</v>
      </c>
      <c r="E14" s="1249">
        <v>43</v>
      </c>
      <c r="F14" s="1249">
        <v>52</v>
      </c>
      <c r="G14" s="1249">
        <v>27</v>
      </c>
      <c r="H14" s="1250">
        <v>146</v>
      </c>
    </row>
    <row r="15" spans="1:14">
      <c r="A15" s="2930" t="s">
        <v>1896</v>
      </c>
      <c r="B15" s="2681"/>
      <c r="C15" s="2681"/>
      <c r="D15" s="2681"/>
      <c r="E15" s="2681"/>
      <c r="F15" s="2681"/>
      <c r="G15" s="2681"/>
      <c r="H15" s="2863"/>
      <c r="I15" s="238"/>
    </row>
    <row r="16" spans="1:14">
      <c r="A16" s="2681"/>
      <c r="B16" s="2681"/>
      <c r="C16" s="2681"/>
      <c r="D16" s="2681"/>
      <c r="E16" s="2681"/>
      <c r="F16" s="2681"/>
      <c r="G16" s="2681"/>
      <c r="H16" s="2863"/>
      <c r="I16" s="238"/>
    </row>
    <row r="17" spans="1:9">
      <c r="I17" s="238"/>
    </row>
    <row r="18" spans="1:9" ht="12" customHeight="1">
      <c r="I18" s="238"/>
    </row>
    <row r="19" spans="1:9">
      <c r="I19" s="238"/>
    </row>
    <row r="20" spans="1:9">
      <c r="I20" s="238"/>
    </row>
    <row r="21" spans="1:9">
      <c r="I21" s="238"/>
    </row>
    <row r="22" spans="1:9" ht="12" customHeight="1">
      <c r="I22" s="238"/>
    </row>
    <row r="23" spans="1:9" ht="12" customHeight="1">
      <c r="I23" s="238"/>
    </row>
    <row r="24" spans="1:9">
      <c r="I24" s="238"/>
    </row>
    <row r="25" spans="1:9">
      <c r="I25" s="238"/>
    </row>
    <row r="26" spans="1:9" ht="12" customHeight="1"/>
    <row r="27" spans="1:9" ht="12.4" customHeight="1"/>
    <row r="28" spans="1:9" ht="12.4" customHeight="1"/>
    <row r="29" spans="1:9" s="213" customFormat="1">
      <c r="A29" s="101"/>
      <c r="B29" s="101"/>
      <c r="C29" s="101"/>
      <c r="D29" s="101"/>
      <c r="E29" s="101"/>
      <c r="F29" s="101"/>
      <c r="G29" s="101"/>
      <c r="H29" s="101"/>
    </row>
    <row r="34" spans="10:14">
      <c r="J34" s="212"/>
      <c r="K34" s="212"/>
      <c r="L34" s="212"/>
      <c r="M34" s="212"/>
      <c r="N34" s="212"/>
    </row>
    <row r="35" spans="10:14">
      <c r="J35" s="212"/>
      <c r="K35" s="212"/>
      <c r="L35" s="212"/>
      <c r="M35" s="212"/>
      <c r="N35" s="212"/>
    </row>
    <row r="36" spans="10:14">
      <c r="J36" s="212"/>
      <c r="K36" s="212"/>
      <c r="L36" s="212"/>
      <c r="M36" s="212"/>
      <c r="N36" s="212"/>
    </row>
    <row r="37" spans="10:14">
      <c r="J37" s="212"/>
      <c r="K37" s="212"/>
      <c r="L37" s="212"/>
      <c r="M37" s="212"/>
      <c r="N37" s="212"/>
    </row>
    <row r="38" spans="10:14">
      <c r="J38" s="212"/>
      <c r="K38" s="212"/>
      <c r="L38" s="212"/>
      <c r="M38" s="212"/>
      <c r="N38" s="212"/>
    </row>
    <row r="39" spans="10:14">
      <c r="J39" s="212"/>
      <c r="K39" s="212"/>
      <c r="L39" s="212"/>
      <c r="M39" s="212"/>
      <c r="N39" s="212"/>
    </row>
    <row r="40" spans="10:14">
      <c r="J40" s="212"/>
      <c r="K40" s="212"/>
      <c r="L40" s="212"/>
      <c r="M40" s="212"/>
      <c r="N40" s="212"/>
    </row>
  </sheetData>
  <mergeCells count="14">
    <mergeCell ref="A14:C14"/>
    <mergeCell ref="A15:H16"/>
    <mergeCell ref="A8:C8"/>
    <mergeCell ref="A9:C9"/>
    <mergeCell ref="A10:C10"/>
    <mergeCell ref="A11:C11"/>
    <mergeCell ref="A12:C12"/>
    <mergeCell ref="A13:C13"/>
    <mergeCell ref="A7:C7"/>
    <mergeCell ref="A1:H2"/>
    <mergeCell ref="A3:C3"/>
    <mergeCell ref="A4:C4"/>
    <mergeCell ref="A5:C5"/>
    <mergeCell ref="A6:C6"/>
  </mergeCells>
  <pageMargins left="0.75" right="0.75" top="1" bottom="1" header="0.5" footer="0.5"/>
  <pageSetup orientation="portrait" horizontalDpi="1200" verticalDpi="1200"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indexed="30"/>
  </sheetPr>
  <dimension ref="A1:O531"/>
  <sheetViews>
    <sheetView showGridLines="0" workbookViewId="0">
      <selection activeCell="A3" sqref="A3:H26"/>
    </sheetView>
  </sheetViews>
  <sheetFormatPr defaultRowHeight="12.75"/>
  <cols>
    <col min="1" max="1" width="4.5703125" customWidth="1"/>
    <col min="2" max="2" width="2.5703125" customWidth="1"/>
    <col min="3" max="3" width="1" customWidth="1"/>
    <col min="4" max="4" width="18.28515625" customWidth="1"/>
    <col min="5" max="5" width="14.28515625" customWidth="1"/>
    <col min="6" max="6" width="12.140625" customWidth="1"/>
    <col min="7" max="8" width="19.28515625" customWidth="1"/>
    <col min="11" max="11" width="15.28515625" customWidth="1"/>
  </cols>
  <sheetData>
    <row r="1" spans="1:15" ht="12.75" customHeight="1">
      <c r="A1" s="2437" t="s">
        <v>436</v>
      </c>
      <c r="B1" s="2437"/>
      <c r="C1" s="2437"/>
      <c r="D1" s="2437"/>
      <c r="E1" s="2437"/>
      <c r="F1" s="2437"/>
      <c r="G1" s="2437"/>
      <c r="H1" s="2437"/>
    </row>
    <row r="2" spans="1:15">
      <c r="A2" s="2405"/>
      <c r="B2" s="2405"/>
      <c r="C2" s="2405"/>
      <c r="D2" s="2405"/>
      <c r="E2" s="2405"/>
      <c r="F2" s="2405"/>
      <c r="G2" s="2405"/>
      <c r="H2" s="2405"/>
    </row>
    <row r="3" spans="1:15" ht="0.75" customHeight="1">
      <c r="A3" s="2939" t="s">
        <v>32</v>
      </c>
      <c r="B3" s="2586"/>
      <c r="C3" s="2586"/>
      <c r="D3" s="2938" t="s">
        <v>484</v>
      </c>
      <c r="E3" s="2938" t="s">
        <v>250</v>
      </c>
      <c r="F3" s="2938" t="s">
        <v>251</v>
      </c>
      <c r="G3" s="2938" t="s">
        <v>252</v>
      </c>
      <c r="H3" s="2937" t="s">
        <v>253</v>
      </c>
    </row>
    <row r="4" spans="1:15" ht="51" customHeight="1">
      <c r="A4" s="2585"/>
      <c r="B4" s="2586"/>
      <c r="C4" s="2586"/>
      <c r="D4" s="2938"/>
      <c r="E4" s="2938"/>
      <c r="F4" s="2938"/>
      <c r="G4" s="2938"/>
      <c r="H4" s="2937"/>
      <c r="K4" t="s">
        <v>367</v>
      </c>
      <c r="L4" s="30"/>
      <c r="M4" s="30"/>
      <c r="N4" s="30"/>
      <c r="O4" s="30"/>
    </row>
    <row r="5" spans="1:15" ht="13.5">
      <c r="A5" s="2570">
        <v>1989</v>
      </c>
      <c r="B5" s="2571"/>
      <c r="C5" s="2572"/>
      <c r="D5" s="179" t="s">
        <v>254</v>
      </c>
      <c r="E5" s="159" t="s">
        <v>620</v>
      </c>
      <c r="F5" s="159" t="s">
        <v>621</v>
      </c>
      <c r="G5" s="179" t="s">
        <v>622</v>
      </c>
      <c r="H5" s="180" t="s">
        <v>652</v>
      </c>
      <c r="K5" s="1">
        <v>40437</v>
      </c>
    </row>
    <row r="6" spans="1:15" ht="13.5">
      <c r="A6" s="2275">
        <v>1990</v>
      </c>
      <c r="B6" s="2296"/>
      <c r="C6" s="2442"/>
      <c r="D6" s="187" t="s">
        <v>623</v>
      </c>
      <c r="E6" s="53" t="s">
        <v>624</v>
      </c>
      <c r="F6" s="53" t="s">
        <v>625</v>
      </c>
      <c r="G6" s="187" t="s">
        <v>626</v>
      </c>
      <c r="H6" s="188" t="s">
        <v>651</v>
      </c>
    </row>
    <row r="7" spans="1:15" ht="13.5">
      <c r="A7" s="2570">
        <v>1991</v>
      </c>
      <c r="B7" s="2571"/>
      <c r="C7" s="2572"/>
      <c r="D7" s="179" t="s">
        <v>627</v>
      </c>
      <c r="E7" s="159" t="s">
        <v>628</v>
      </c>
      <c r="F7" s="159" t="s">
        <v>629</v>
      </c>
      <c r="G7" s="179" t="s">
        <v>630</v>
      </c>
      <c r="H7" s="180" t="s">
        <v>650</v>
      </c>
    </row>
    <row r="8" spans="1:15" ht="13.5">
      <c r="A8" s="2275">
        <v>1992</v>
      </c>
      <c r="B8" s="2296"/>
      <c r="C8" s="2442"/>
      <c r="D8" s="187" t="s">
        <v>631</v>
      </c>
      <c r="E8" s="53" t="s">
        <v>632</v>
      </c>
      <c r="F8" s="53" t="s">
        <v>633</v>
      </c>
      <c r="G8" s="187" t="s">
        <v>423</v>
      </c>
      <c r="H8" s="188" t="s">
        <v>649</v>
      </c>
    </row>
    <row r="9" spans="1:15" ht="13.5">
      <c r="A9" s="2570">
        <v>1993</v>
      </c>
      <c r="B9" s="2571"/>
      <c r="C9" s="2572"/>
      <c r="D9" s="179" t="s">
        <v>424</v>
      </c>
      <c r="E9" s="159" t="s">
        <v>425</v>
      </c>
      <c r="F9" s="159" t="s">
        <v>426</v>
      </c>
      <c r="G9" s="179" t="s">
        <v>427</v>
      </c>
      <c r="H9" s="180" t="s">
        <v>648</v>
      </c>
    </row>
    <row r="10" spans="1:15" ht="13.5">
      <c r="A10" s="2275">
        <v>1994</v>
      </c>
      <c r="B10" s="2296"/>
      <c r="C10" s="2442"/>
      <c r="D10" s="187" t="s">
        <v>428</v>
      </c>
      <c r="E10" s="53" t="s">
        <v>429</v>
      </c>
      <c r="F10" s="53" t="s">
        <v>430</v>
      </c>
      <c r="G10" s="187" t="s">
        <v>431</v>
      </c>
      <c r="H10" s="188" t="s">
        <v>647</v>
      </c>
    </row>
    <row r="11" spans="1:15" ht="13.5">
      <c r="A11" s="2933">
        <v>1995</v>
      </c>
      <c r="B11" s="2934"/>
      <c r="C11" s="2935"/>
      <c r="D11" s="198" t="s">
        <v>432</v>
      </c>
      <c r="E11" s="199" t="s">
        <v>433</v>
      </c>
      <c r="F11" s="199" t="s">
        <v>434</v>
      </c>
      <c r="G11" s="198" t="s">
        <v>435</v>
      </c>
      <c r="H11" s="200" t="s">
        <v>646</v>
      </c>
    </row>
    <row r="12" spans="1:15" ht="13.5">
      <c r="A12" s="2275">
        <v>1996</v>
      </c>
      <c r="B12" s="2296"/>
      <c r="C12" s="2442"/>
      <c r="D12" s="189">
        <v>608</v>
      </c>
      <c r="E12" s="190">
        <v>455</v>
      </c>
      <c r="F12" s="190">
        <v>385</v>
      </c>
      <c r="G12" s="189">
        <v>301</v>
      </c>
      <c r="H12" s="191" t="s">
        <v>645</v>
      </c>
    </row>
    <row r="13" spans="1:15" ht="13.5">
      <c r="A13" s="2570">
        <v>1997</v>
      </c>
      <c r="B13" s="2571"/>
      <c r="C13" s="2572"/>
      <c r="D13" s="181">
        <v>560</v>
      </c>
      <c r="E13" s="182">
        <v>444</v>
      </c>
      <c r="F13" s="182">
        <v>340</v>
      </c>
      <c r="G13" s="181">
        <v>275</v>
      </c>
      <c r="H13" s="183" t="s">
        <v>644</v>
      </c>
    </row>
    <row r="14" spans="1:15" ht="13.5">
      <c r="A14" s="2275">
        <v>1998</v>
      </c>
      <c r="B14" s="2296"/>
      <c r="C14" s="2442"/>
      <c r="D14" s="189">
        <v>521</v>
      </c>
      <c r="E14" s="190">
        <v>434</v>
      </c>
      <c r="F14" s="190">
        <v>341</v>
      </c>
      <c r="G14" s="189">
        <v>267</v>
      </c>
      <c r="H14" s="191" t="s">
        <v>643</v>
      </c>
    </row>
    <row r="15" spans="1:15" ht="13.5">
      <c r="A15" s="2570">
        <v>1999</v>
      </c>
      <c r="B15" s="2571"/>
      <c r="C15" s="2572"/>
      <c r="D15" s="181">
        <v>518</v>
      </c>
      <c r="E15" s="182">
        <v>431</v>
      </c>
      <c r="F15" s="182">
        <v>335</v>
      </c>
      <c r="G15" s="181">
        <v>271</v>
      </c>
      <c r="H15" s="183" t="s">
        <v>642</v>
      </c>
    </row>
    <row r="16" spans="1:15" ht="13.5">
      <c r="A16" s="2275">
        <v>2000</v>
      </c>
      <c r="B16" s="2296"/>
      <c r="C16" s="2442"/>
      <c r="D16" s="189">
        <v>501</v>
      </c>
      <c r="E16" s="190">
        <v>402</v>
      </c>
      <c r="F16" s="190">
        <v>318</v>
      </c>
      <c r="G16" s="189">
        <v>259</v>
      </c>
      <c r="H16" s="191" t="s">
        <v>441</v>
      </c>
    </row>
    <row r="17" spans="1:8">
      <c r="A17" s="2936" t="s">
        <v>440</v>
      </c>
      <c r="B17" s="2574"/>
      <c r="C17" s="2575"/>
      <c r="D17" s="184">
        <v>658</v>
      </c>
      <c r="E17" s="185">
        <v>424</v>
      </c>
      <c r="F17" s="185">
        <v>339</v>
      </c>
      <c r="G17" s="184">
        <v>266</v>
      </c>
      <c r="H17" s="91"/>
    </row>
    <row r="18" spans="1:8" ht="12" customHeight="1">
      <c r="A18" s="69" t="s">
        <v>665</v>
      </c>
      <c r="B18" s="2931" t="s">
        <v>271</v>
      </c>
      <c r="C18" s="2931"/>
      <c r="D18" s="2931"/>
      <c r="E18" s="2931"/>
      <c r="F18" s="2931"/>
      <c r="G18" s="2931"/>
      <c r="H18" s="2931"/>
    </row>
    <row r="19" spans="1:8" ht="12" customHeight="1">
      <c r="A19" s="69"/>
      <c r="B19" s="2931"/>
      <c r="C19" s="2931"/>
      <c r="D19" s="2931"/>
      <c r="E19" s="2931"/>
      <c r="F19" s="2931"/>
      <c r="G19" s="2931"/>
      <c r="H19" s="2931"/>
    </row>
    <row r="20" spans="1:8" ht="12" customHeight="1">
      <c r="A20" s="2932" t="s">
        <v>310</v>
      </c>
      <c r="B20" s="2932"/>
      <c r="C20" s="2932"/>
      <c r="D20" s="2932"/>
      <c r="E20" s="66"/>
      <c r="F20" s="66"/>
      <c r="G20" s="66"/>
      <c r="H20" s="66"/>
    </row>
    <row r="21" spans="1:8" ht="12.4" customHeight="1">
      <c r="A21" s="2313" t="s">
        <v>616</v>
      </c>
      <c r="B21" s="2931"/>
      <c r="C21" s="2931"/>
      <c r="D21" s="2931"/>
      <c r="E21" s="2931"/>
      <c r="F21" s="2931"/>
      <c r="G21" s="2931"/>
      <c r="H21" s="2931"/>
    </row>
    <row r="22" spans="1:8" ht="12.4" customHeight="1">
      <c r="A22" s="2313" t="s">
        <v>617</v>
      </c>
      <c r="B22" s="2931"/>
      <c r="C22" s="2931"/>
      <c r="D22" s="2931"/>
      <c r="E22" s="2931"/>
      <c r="F22" s="2931"/>
      <c r="G22" s="2931"/>
      <c r="H22" s="2931"/>
    </row>
    <row r="23" spans="1:8" ht="12" customHeight="1">
      <c r="A23" s="2931" t="s">
        <v>667</v>
      </c>
      <c r="B23" s="2931"/>
      <c r="C23" s="2931" t="s">
        <v>618</v>
      </c>
      <c r="D23" s="2931"/>
      <c r="E23" s="2931"/>
      <c r="F23" s="2931"/>
      <c r="G23" s="2931"/>
      <c r="H23" s="2931"/>
    </row>
    <row r="24" spans="1:8" ht="12" customHeight="1">
      <c r="A24" s="69"/>
      <c r="B24" s="69"/>
      <c r="C24" s="2931"/>
      <c r="D24" s="2931"/>
      <c r="E24" s="2931"/>
      <c r="F24" s="2931"/>
      <c r="G24" s="2931"/>
      <c r="H24" s="2931"/>
    </row>
    <row r="25" spans="1:8" ht="12" customHeight="1">
      <c r="A25" s="69"/>
      <c r="B25" s="69"/>
      <c r="C25" s="2931"/>
      <c r="D25" s="2931"/>
      <c r="E25" s="2931"/>
      <c r="F25" s="2931"/>
      <c r="G25" s="2931"/>
      <c r="H25" s="2931"/>
    </row>
    <row r="26" spans="1:8" ht="12" customHeight="1">
      <c r="A26" s="69"/>
      <c r="B26" s="69"/>
      <c r="C26" s="2931"/>
      <c r="D26" s="2931"/>
      <c r="E26" s="2931"/>
      <c r="F26" s="2931"/>
      <c r="G26" s="2931"/>
      <c r="H26" s="2931"/>
    </row>
    <row r="27" spans="1:8">
      <c r="A27" s="64"/>
      <c r="B27" s="63"/>
      <c r="C27" s="62"/>
      <c r="D27" s="62"/>
      <c r="E27" s="62"/>
      <c r="F27" s="62"/>
      <c r="G27" s="62"/>
      <c r="H27" s="62"/>
    </row>
    <row r="28" spans="1:8">
      <c r="A28" s="64"/>
      <c r="B28" s="63"/>
      <c r="C28" s="63"/>
    </row>
    <row r="29" spans="1:8">
      <c r="A29" s="2383"/>
      <c r="B29" s="2280"/>
      <c r="C29" s="2280"/>
    </row>
    <row r="30" spans="1:8">
      <c r="A30" s="2383"/>
      <c r="B30" s="2280"/>
      <c r="C30" s="2280"/>
    </row>
    <row r="31" spans="1:8">
      <c r="A31" s="2383"/>
      <c r="B31" s="2280"/>
      <c r="C31" s="2280"/>
    </row>
    <row r="32" spans="1:8">
      <c r="A32" s="2383"/>
      <c r="B32" s="2280"/>
      <c r="C32" s="2280"/>
    </row>
    <row r="33" spans="1:3">
      <c r="A33" s="2383"/>
      <c r="B33" s="2280"/>
      <c r="C33" s="2280"/>
    </row>
    <row r="34" spans="1:3">
      <c r="A34" s="2383"/>
      <c r="B34" s="2280"/>
      <c r="C34" s="2280"/>
    </row>
    <row r="35" spans="1:3">
      <c r="A35" s="2383"/>
      <c r="B35" s="2280"/>
      <c r="C35" s="2280"/>
    </row>
    <row r="36" spans="1:3">
      <c r="A36" s="2383"/>
      <c r="B36" s="2280"/>
      <c r="C36" s="2280"/>
    </row>
    <row r="37" spans="1:3">
      <c r="A37" s="2383"/>
      <c r="B37" s="2280"/>
      <c r="C37" s="2280"/>
    </row>
    <row r="38" spans="1:3">
      <c r="A38" s="2383"/>
      <c r="B38" s="2280"/>
      <c r="C38" s="2280"/>
    </row>
    <row r="39" spans="1:3">
      <c r="A39" s="2383"/>
      <c r="B39" s="2280"/>
      <c r="C39" s="2280"/>
    </row>
    <row r="40" spans="1:3">
      <c r="A40" s="2383"/>
      <c r="B40" s="2280"/>
      <c r="C40" s="2280"/>
    </row>
    <row r="41" spans="1:3">
      <c r="A41" s="2383"/>
      <c r="B41" s="2280"/>
      <c r="C41" s="2280"/>
    </row>
    <row r="42" spans="1:3">
      <c r="A42" s="2383"/>
      <c r="B42" s="2280"/>
      <c r="C42" s="2280"/>
    </row>
    <row r="43" spans="1:3">
      <c r="A43" s="2383"/>
      <c r="B43" s="2280"/>
      <c r="C43" s="2280"/>
    </row>
    <row r="44" spans="1:3">
      <c r="A44" s="2383"/>
      <c r="B44" s="2280"/>
      <c r="C44" s="2280"/>
    </row>
    <row r="45" spans="1:3">
      <c r="A45" s="2383"/>
      <c r="B45" s="2280"/>
      <c r="C45" s="2280"/>
    </row>
    <row r="46" spans="1:3">
      <c r="A46" s="2383"/>
      <c r="B46" s="2280"/>
      <c r="C46" s="2280"/>
    </row>
    <row r="47" spans="1:3">
      <c r="A47" s="2383"/>
      <c r="B47" s="2280"/>
      <c r="C47" s="2280"/>
    </row>
    <row r="48" spans="1:3">
      <c r="A48" s="2383"/>
      <c r="B48" s="2280"/>
      <c r="C48" s="2280"/>
    </row>
    <row r="49" spans="1:3">
      <c r="A49" s="2383"/>
      <c r="B49" s="2280"/>
      <c r="C49" s="2280"/>
    </row>
    <row r="50" spans="1:3">
      <c r="A50" s="2383"/>
      <c r="B50" s="2280"/>
      <c r="C50" s="2280"/>
    </row>
    <row r="51" spans="1:3">
      <c r="A51" s="2383"/>
      <c r="B51" s="2280"/>
      <c r="C51" s="2280"/>
    </row>
    <row r="52" spans="1:3">
      <c r="A52" s="2383"/>
      <c r="B52" s="2280"/>
      <c r="C52" s="2280"/>
    </row>
    <row r="53" spans="1:3">
      <c r="A53" s="2383"/>
      <c r="B53" s="2280"/>
      <c r="C53" s="2280"/>
    </row>
    <row r="54" spans="1:3">
      <c r="A54" s="2383"/>
      <c r="B54" s="2280"/>
      <c r="C54" s="2280"/>
    </row>
    <row r="55" spans="1:3">
      <c r="A55" s="2383"/>
      <c r="B55" s="2280"/>
      <c r="C55" s="2280"/>
    </row>
    <row r="56" spans="1:3">
      <c r="A56" s="2383"/>
      <c r="B56" s="2280"/>
      <c r="C56" s="2280"/>
    </row>
    <row r="57" spans="1:3">
      <c r="A57" s="2383"/>
      <c r="B57" s="2280"/>
      <c r="C57" s="2280"/>
    </row>
    <row r="58" spans="1:3">
      <c r="A58" s="2383"/>
      <c r="B58" s="2280"/>
      <c r="C58" s="2280"/>
    </row>
    <row r="59" spans="1:3">
      <c r="A59" s="2383"/>
      <c r="B59" s="2280"/>
      <c r="C59" s="2280"/>
    </row>
    <row r="60" spans="1:3">
      <c r="A60" s="2383"/>
      <c r="B60" s="2280"/>
      <c r="C60" s="2280"/>
    </row>
    <row r="61" spans="1:3">
      <c r="A61" s="2383"/>
      <c r="B61" s="2280"/>
      <c r="C61" s="2280"/>
    </row>
    <row r="62" spans="1:3">
      <c r="A62" s="2383"/>
      <c r="B62" s="2280"/>
      <c r="C62" s="2280"/>
    </row>
    <row r="63" spans="1:3">
      <c r="A63" s="2383"/>
      <c r="B63" s="2280"/>
      <c r="C63" s="2280"/>
    </row>
    <row r="64" spans="1:3">
      <c r="A64" s="2383"/>
      <c r="B64" s="2280"/>
      <c r="C64" s="2280"/>
    </row>
    <row r="65" spans="1:3">
      <c r="A65" s="2383"/>
      <c r="B65" s="2280"/>
      <c r="C65" s="2280"/>
    </row>
    <row r="66" spans="1:3">
      <c r="A66" s="2383"/>
      <c r="B66" s="2280"/>
      <c r="C66" s="2280"/>
    </row>
    <row r="67" spans="1:3">
      <c r="A67" s="2383"/>
      <c r="B67" s="2280"/>
      <c r="C67" s="2280"/>
    </row>
    <row r="68" spans="1:3">
      <c r="A68" s="2383"/>
      <c r="B68" s="2280"/>
      <c r="C68" s="2280"/>
    </row>
    <row r="69" spans="1:3">
      <c r="A69" s="2383"/>
      <c r="B69" s="2280"/>
      <c r="C69" s="2280"/>
    </row>
    <row r="70" spans="1:3">
      <c r="A70" s="2383"/>
      <c r="B70" s="2280"/>
      <c r="C70" s="2280"/>
    </row>
    <row r="71" spans="1:3">
      <c r="A71" s="2383"/>
      <c r="B71" s="2280"/>
      <c r="C71" s="2280"/>
    </row>
    <row r="72" spans="1:3">
      <c r="A72" s="2383"/>
      <c r="B72" s="2280"/>
      <c r="C72" s="2280"/>
    </row>
    <row r="73" spans="1:3">
      <c r="A73" s="2383"/>
      <c r="B73" s="2280"/>
      <c r="C73" s="2280"/>
    </row>
    <row r="74" spans="1:3">
      <c r="A74" s="2383"/>
      <c r="B74" s="2280"/>
      <c r="C74" s="2280"/>
    </row>
    <row r="75" spans="1:3">
      <c r="A75" s="2383"/>
      <c r="B75" s="2280"/>
      <c r="C75" s="2280"/>
    </row>
    <row r="76" spans="1:3">
      <c r="A76" s="2383"/>
      <c r="B76" s="2280"/>
      <c r="C76" s="2280"/>
    </row>
    <row r="77" spans="1:3">
      <c r="A77" s="2383"/>
      <c r="B77" s="2280"/>
      <c r="C77" s="2280"/>
    </row>
    <row r="78" spans="1:3">
      <c r="A78" s="2383"/>
      <c r="B78" s="2280"/>
      <c r="C78" s="2280"/>
    </row>
    <row r="79" spans="1:3">
      <c r="A79" s="2383"/>
      <c r="B79" s="2280"/>
      <c r="C79" s="2280"/>
    </row>
    <row r="80" spans="1:3">
      <c r="A80" s="2383"/>
      <c r="B80" s="2280"/>
      <c r="C80" s="2280"/>
    </row>
    <row r="81" spans="1:3">
      <c r="A81" s="2383"/>
      <c r="B81" s="2280"/>
      <c r="C81" s="2280"/>
    </row>
    <row r="82" spans="1:3">
      <c r="A82" s="2383"/>
      <c r="B82" s="2280"/>
      <c r="C82" s="2280"/>
    </row>
    <row r="83" spans="1:3">
      <c r="A83" s="2383"/>
      <c r="B83" s="2280"/>
      <c r="C83" s="2280"/>
    </row>
    <row r="84" spans="1:3">
      <c r="A84" s="2383"/>
      <c r="B84" s="2280"/>
      <c r="C84" s="2280"/>
    </row>
    <row r="85" spans="1:3">
      <c r="A85" s="2383"/>
      <c r="B85" s="2280"/>
      <c r="C85" s="2280"/>
    </row>
    <row r="86" spans="1:3">
      <c r="A86" s="2383"/>
      <c r="B86" s="2280"/>
      <c r="C86" s="2280"/>
    </row>
    <row r="87" spans="1:3">
      <c r="A87" s="2383"/>
      <c r="B87" s="2280"/>
      <c r="C87" s="2280"/>
    </row>
    <row r="88" spans="1:3">
      <c r="A88" s="2383"/>
      <c r="B88" s="2280"/>
      <c r="C88" s="2280"/>
    </row>
    <row r="89" spans="1:3">
      <c r="A89" s="2383"/>
      <c r="B89" s="2280"/>
      <c r="C89" s="2280"/>
    </row>
    <row r="90" spans="1:3">
      <c r="A90" s="2383"/>
      <c r="B90" s="2280"/>
      <c r="C90" s="2280"/>
    </row>
    <row r="91" spans="1:3">
      <c r="A91" s="2383"/>
      <c r="B91" s="2280"/>
      <c r="C91" s="2280"/>
    </row>
    <row r="92" spans="1:3">
      <c r="A92" s="2383"/>
      <c r="B92" s="2280"/>
      <c r="C92" s="2280"/>
    </row>
    <row r="93" spans="1:3">
      <c r="A93" s="2383"/>
      <c r="B93" s="2280"/>
      <c r="C93" s="2280"/>
    </row>
    <row r="94" spans="1:3">
      <c r="A94" s="2383"/>
      <c r="B94" s="2280"/>
      <c r="C94" s="2280"/>
    </row>
    <row r="95" spans="1:3">
      <c r="A95" s="2383"/>
      <c r="B95" s="2280"/>
      <c r="C95" s="2280"/>
    </row>
    <row r="96" spans="1:3">
      <c r="A96" s="2383"/>
      <c r="B96" s="2280"/>
      <c r="C96" s="2280"/>
    </row>
    <row r="97" spans="1:3">
      <c r="A97" s="2383"/>
      <c r="B97" s="2280"/>
      <c r="C97" s="2280"/>
    </row>
    <row r="98" spans="1:3">
      <c r="A98" s="2383"/>
      <c r="B98" s="2280"/>
      <c r="C98" s="2280"/>
    </row>
    <row r="99" spans="1:3">
      <c r="A99" s="2383"/>
      <c r="B99" s="2280"/>
      <c r="C99" s="2280"/>
    </row>
    <row r="100" spans="1:3">
      <c r="A100" s="2383"/>
      <c r="B100" s="2280"/>
      <c r="C100" s="2280"/>
    </row>
    <row r="101" spans="1:3">
      <c r="A101" s="2383"/>
      <c r="B101" s="2280"/>
      <c r="C101" s="2280"/>
    </row>
    <row r="102" spans="1:3">
      <c r="A102" s="2383"/>
      <c r="B102" s="2280"/>
      <c r="C102" s="2280"/>
    </row>
    <row r="103" spans="1:3">
      <c r="A103" s="2383"/>
      <c r="B103" s="2280"/>
      <c r="C103" s="2280"/>
    </row>
    <row r="104" spans="1:3">
      <c r="A104" s="2383"/>
      <c r="B104" s="2280"/>
      <c r="C104" s="2280"/>
    </row>
    <row r="105" spans="1:3">
      <c r="A105" s="2383"/>
      <c r="B105" s="2280"/>
      <c r="C105" s="2280"/>
    </row>
    <row r="106" spans="1:3">
      <c r="A106" s="2383"/>
      <c r="B106" s="2280"/>
      <c r="C106" s="2280"/>
    </row>
    <row r="107" spans="1:3">
      <c r="A107" s="2383"/>
      <c r="B107" s="2280"/>
      <c r="C107" s="2280"/>
    </row>
    <row r="108" spans="1:3">
      <c r="A108" s="2383"/>
      <c r="B108" s="2280"/>
      <c r="C108" s="2280"/>
    </row>
    <row r="109" spans="1:3">
      <c r="A109" s="2383"/>
      <c r="B109" s="2280"/>
      <c r="C109" s="2280"/>
    </row>
    <row r="110" spans="1:3">
      <c r="A110" s="2383"/>
      <c r="B110" s="2280"/>
      <c r="C110" s="2280"/>
    </row>
    <row r="111" spans="1:3">
      <c r="A111" s="2383"/>
      <c r="B111" s="2280"/>
      <c r="C111" s="2280"/>
    </row>
    <row r="112" spans="1:3">
      <c r="A112" s="2383"/>
      <c r="B112" s="2280"/>
      <c r="C112" s="2280"/>
    </row>
    <row r="113" spans="1:3">
      <c r="A113" s="2383"/>
      <c r="B113" s="2280"/>
      <c r="C113" s="2280"/>
    </row>
    <row r="114" spans="1:3">
      <c r="A114" s="2383"/>
      <c r="B114" s="2280"/>
      <c r="C114" s="2280"/>
    </row>
    <row r="115" spans="1:3">
      <c r="A115" s="2383"/>
      <c r="B115" s="2280"/>
      <c r="C115" s="2280"/>
    </row>
    <row r="116" spans="1:3">
      <c r="A116" s="2383"/>
      <c r="B116" s="2280"/>
      <c r="C116" s="2280"/>
    </row>
    <row r="117" spans="1:3">
      <c r="A117" s="2383"/>
      <c r="B117" s="2280"/>
      <c r="C117" s="2280"/>
    </row>
    <row r="118" spans="1:3">
      <c r="A118" s="2383"/>
      <c r="B118" s="2280"/>
      <c r="C118" s="2280"/>
    </row>
    <row r="119" spans="1:3">
      <c r="A119" s="2383"/>
      <c r="B119" s="2280"/>
      <c r="C119" s="2280"/>
    </row>
    <row r="120" spans="1:3">
      <c r="A120" s="2383"/>
      <c r="B120" s="2280"/>
      <c r="C120" s="2280"/>
    </row>
    <row r="121" spans="1:3">
      <c r="A121" s="2383"/>
      <c r="B121" s="2280"/>
      <c r="C121" s="2280"/>
    </row>
    <row r="122" spans="1:3">
      <c r="A122" s="2383"/>
      <c r="B122" s="2280"/>
      <c r="C122" s="2280"/>
    </row>
    <row r="123" spans="1:3">
      <c r="A123" s="2383"/>
      <c r="B123" s="2280"/>
      <c r="C123" s="2280"/>
    </row>
    <row r="124" spans="1:3">
      <c r="A124" s="2383"/>
      <c r="B124" s="2280"/>
      <c r="C124" s="2280"/>
    </row>
    <row r="125" spans="1:3">
      <c r="A125" s="2383"/>
      <c r="B125" s="2280"/>
      <c r="C125" s="2280"/>
    </row>
    <row r="126" spans="1:3">
      <c r="A126" s="2383"/>
      <c r="B126" s="2280"/>
      <c r="C126" s="2280"/>
    </row>
    <row r="127" spans="1:3">
      <c r="A127" s="2383"/>
      <c r="B127" s="2280"/>
      <c r="C127" s="2280"/>
    </row>
    <row r="128" spans="1:3">
      <c r="A128" s="2383"/>
      <c r="B128" s="2280"/>
      <c r="C128" s="2280"/>
    </row>
    <row r="129" spans="1:3">
      <c r="A129" s="2383"/>
      <c r="B129" s="2280"/>
      <c r="C129" s="2280"/>
    </row>
    <row r="130" spans="1:3">
      <c r="A130" s="2383"/>
      <c r="B130" s="2280"/>
      <c r="C130" s="2280"/>
    </row>
    <row r="131" spans="1:3">
      <c r="A131" s="2383"/>
      <c r="B131" s="2280"/>
      <c r="C131" s="2280"/>
    </row>
    <row r="132" spans="1:3">
      <c r="A132" s="2383"/>
      <c r="B132" s="2280"/>
      <c r="C132" s="2280"/>
    </row>
    <row r="133" spans="1:3">
      <c r="A133" s="2383"/>
      <c r="B133" s="2280"/>
      <c r="C133" s="2280"/>
    </row>
    <row r="134" spans="1:3">
      <c r="A134" s="2383"/>
      <c r="B134" s="2280"/>
      <c r="C134" s="2280"/>
    </row>
    <row r="135" spans="1:3">
      <c r="A135" s="2383"/>
      <c r="B135" s="2280"/>
      <c r="C135" s="2280"/>
    </row>
    <row r="136" spans="1:3">
      <c r="A136" s="2383"/>
      <c r="B136" s="2280"/>
      <c r="C136" s="2280"/>
    </row>
    <row r="137" spans="1:3">
      <c r="A137" s="2383"/>
      <c r="B137" s="2280"/>
      <c r="C137" s="2280"/>
    </row>
    <row r="138" spans="1:3">
      <c r="A138" s="2383"/>
      <c r="B138" s="2280"/>
      <c r="C138" s="2280"/>
    </row>
    <row r="139" spans="1:3">
      <c r="A139" s="2383"/>
      <c r="B139" s="2280"/>
      <c r="C139" s="2280"/>
    </row>
    <row r="140" spans="1:3">
      <c r="A140" s="2383"/>
      <c r="B140" s="2280"/>
      <c r="C140" s="2280"/>
    </row>
    <row r="141" spans="1:3">
      <c r="A141" s="2383"/>
      <c r="B141" s="2280"/>
      <c r="C141" s="2280"/>
    </row>
    <row r="142" spans="1:3">
      <c r="A142" s="2383"/>
      <c r="B142" s="2280"/>
      <c r="C142" s="2280"/>
    </row>
    <row r="143" spans="1:3">
      <c r="A143" s="2383"/>
      <c r="B143" s="2280"/>
      <c r="C143" s="2280"/>
    </row>
    <row r="144" spans="1:3">
      <c r="A144" s="2383"/>
      <c r="B144" s="2280"/>
      <c r="C144" s="2280"/>
    </row>
    <row r="145" spans="1:3">
      <c r="A145" s="2383"/>
      <c r="B145" s="2280"/>
      <c r="C145" s="2280"/>
    </row>
    <row r="146" spans="1:3">
      <c r="A146" s="2383"/>
      <c r="B146" s="2280"/>
      <c r="C146" s="2280"/>
    </row>
    <row r="147" spans="1:3">
      <c r="A147" s="2383"/>
      <c r="B147" s="2280"/>
      <c r="C147" s="2280"/>
    </row>
    <row r="148" spans="1:3">
      <c r="A148" s="2383"/>
      <c r="B148" s="2280"/>
      <c r="C148" s="2280"/>
    </row>
    <row r="149" spans="1:3">
      <c r="A149" s="2383"/>
      <c r="B149" s="2280"/>
      <c r="C149" s="2280"/>
    </row>
    <row r="150" spans="1:3">
      <c r="A150" s="2383"/>
      <c r="B150" s="2280"/>
      <c r="C150" s="2280"/>
    </row>
    <row r="151" spans="1:3">
      <c r="A151" s="2383"/>
      <c r="B151" s="2280"/>
      <c r="C151" s="2280"/>
    </row>
    <row r="152" spans="1:3">
      <c r="A152" s="2383"/>
      <c r="B152" s="2280"/>
      <c r="C152" s="2280"/>
    </row>
    <row r="153" spans="1:3">
      <c r="A153" s="2383"/>
      <c r="B153" s="2280"/>
      <c r="C153" s="2280"/>
    </row>
    <row r="154" spans="1:3">
      <c r="A154" s="2383"/>
      <c r="B154" s="2280"/>
      <c r="C154" s="2280"/>
    </row>
    <row r="155" spans="1:3">
      <c r="A155" s="2383"/>
      <c r="B155" s="2280"/>
      <c r="C155" s="2280"/>
    </row>
    <row r="156" spans="1:3">
      <c r="A156" s="2383"/>
      <c r="B156" s="2280"/>
      <c r="C156" s="2280"/>
    </row>
    <row r="157" spans="1:3">
      <c r="A157" s="2383"/>
      <c r="B157" s="2280"/>
      <c r="C157" s="2280"/>
    </row>
    <row r="158" spans="1:3">
      <c r="A158" s="2383"/>
      <c r="B158" s="2280"/>
      <c r="C158" s="2280"/>
    </row>
    <row r="159" spans="1:3">
      <c r="A159" s="2383"/>
      <c r="B159" s="2280"/>
      <c r="C159" s="2280"/>
    </row>
    <row r="160" spans="1:3">
      <c r="A160" s="2383"/>
      <c r="B160" s="2280"/>
      <c r="C160" s="2280"/>
    </row>
    <row r="161" spans="1:3">
      <c r="A161" s="2383"/>
      <c r="B161" s="2280"/>
      <c r="C161" s="2280"/>
    </row>
    <row r="162" spans="1:3">
      <c r="A162" s="2383"/>
      <c r="B162" s="2280"/>
      <c r="C162" s="2280"/>
    </row>
    <row r="163" spans="1:3">
      <c r="A163" s="2383"/>
      <c r="B163" s="2280"/>
      <c r="C163" s="2280"/>
    </row>
    <row r="164" spans="1:3">
      <c r="A164" s="2383"/>
      <c r="B164" s="2280"/>
      <c r="C164" s="2280"/>
    </row>
    <row r="165" spans="1:3">
      <c r="A165" s="2383"/>
      <c r="B165" s="2280"/>
      <c r="C165" s="2280"/>
    </row>
    <row r="166" spans="1:3">
      <c r="A166" s="2383"/>
      <c r="B166" s="2280"/>
      <c r="C166" s="2280"/>
    </row>
    <row r="167" spans="1:3">
      <c r="A167" s="2383"/>
      <c r="B167" s="2280"/>
      <c r="C167" s="2280"/>
    </row>
    <row r="168" spans="1:3">
      <c r="A168" s="2383"/>
      <c r="B168" s="2280"/>
      <c r="C168" s="2280"/>
    </row>
    <row r="169" spans="1:3">
      <c r="A169" s="2383"/>
      <c r="B169" s="2280"/>
      <c r="C169" s="2280"/>
    </row>
    <row r="170" spans="1:3">
      <c r="A170" s="2383"/>
      <c r="B170" s="2280"/>
      <c r="C170" s="2280"/>
    </row>
    <row r="171" spans="1:3">
      <c r="A171" s="2383"/>
      <c r="B171" s="2280"/>
      <c r="C171" s="2280"/>
    </row>
    <row r="172" spans="1:3">
      <c r="A172" s="2383"/>
      <c r="B172" s="2280"/>
      <c r="C172" s="2280"/>
    </row>
    <row r="173" spans="1:3">
      <c r="A173" s="2383"/>
      <c r="B173" s="2280"/>
      <c r="C173" s="2280"/>
    </row>
    <row r="174" spans="1:3">
      <c r="A174" s="2383"/>
      <c r="B174" s="2280"/>
      <c r="C174" s="2280"/>
    </row>
    <row r="175" spans="1:3">
      <c r="A175" s="2383"/>
      <c r="B175" s="2280"/>
      <c r="C175" s="2280"/>
    </row>
    <row r="176" spans="1:3">
      <c r="A176" s="2383"/>
      <c r="B176" s="2280"/>
      <c r="C176" s="2280"/>
    </row>
    <row r="177" spans="1:3">
      <c r="A177" s="2383"/>
      <c r="B177" s="2280"/>
      <c r="C177" s="2280"/>
    </row>
    <row r="178" spans="1:3">
      <c r="A178" s="2383"/>
      <c r="B178" s="2280"/>
      <c r="C178" s="2280"/>
    </row>
    <row r="179" spans="1:3">
      <c r="A179" s="2383"/>
      <c r="B179" s="2280"/>
      <c r="C179" s="2280"/>
    </row>
    <row r="180" spans="1:3">
      <c r="A180" s="2383"/>
      <c r="B180" s="2280"/>
      <c r="C180" s="2280"/>
    </row>
    <row r="181" spans="1:3">
      <c r="A181" s="2383"/>
      <c r="B181" s="2280"/>
      <c r="C181" s="2280"/>
    </row>
    <row r="182" spans="1:3">
      <c r="A182" s="2383"/>
      <c r="B182" s="2280"/>
      <c r="C182" s="2280"/>
    </row>
    <row r="183" spans="1:3">
      <c r="A183" s="2383"/>
      <c r="B183" s="2280"/>
      <c r="C183" s="2280"/>
    </row>
    <row r="184" spans="1:3">
      <c r="A184" s="2383"/>
      <c r="B184" s="2280"/>
      <c r="C184" s="2280"/>
    </row>
    <row r="185" spans="1:3">
      <c r="A185" s="2383"/>
      <c r="B185" s="2280"/>
      <c r="C185" s="2280"/>
    </row>
    <row r="186" spans="1:3">
      <c r="A186" s="2383"/>
      <c r="B186" s="2280"/>
      <c r="C186" s="2280"/>
    </row>
    <row r="187" spans="1:3">
      <c r="A187" s="2383"/>
      <c r="B187" s="2280"/>
      <c r="C187" s="2280"/>
    </row>
    <row r="188" spans="1:3">
      <c r="A188" s="2383"/>
      <c r="B188" s="2280"/>
      <c r="C188" s="2280"/>
    </row>
    <row r="189" spans="1:3">
      <c r="A189" s="2383"/>
      <c r="B189" s="2280"/>
      <c r="C189" s="2280"/>
    </row>
    <row r="190" spans="1:3">
      <c r="A190" s="2383"/>
      <c r="B190" s="2280"/>
      <c r="C190" s="2280"/>
    </row>
    <row r="191" spans="1:3">
      <c r="A191" s="2383"/>
      <c r="B191" s="2280"/>
      <c r="C191" s="2280"/>
    </row>
    <row r="192" spans="1:3">
      <c r="A192" s="2383"/>
      <c r="B192" s="2280"/>
      <c r="C192" s="2280"/>
    </row>
    <row r="193" spans="1:3">
      <c r="A193" s="2383"/>
      <c r="B193" s="2280"/>
      <c r="C193" s="2280"/>
    </row>
    <row r="194" spans="1:3">
      <c r="A194" s="2383"/>
      <c r="B194" s="2280"/>
      <c r="C194" s="2280"/>
    </row>
    <row r="195" spans="1:3">
      <c r="A195" s="2383"/>
      <c r="B195" s="2280"/>
      <c r="C195" s="2280"/>
    </row>
    <row r="196" spans="1:3">
      <c r="A196" s="2383"/>
      <c r="B196" s="2280"/>
      <c r="C196" s="2280"/>
    </row>
    <row r="197" spans="1:3">
      <c r="A197" s="2383"/>
      <c r="B197" s="2280"/>
      <c r="C197" s="2280"/>
    </row>
    <row r="198" spans="1:3">
      <c r="A198" s="2383"/>
      <c r="B198" s="2280"/>
      <c r="C198" s="2280"/>
    </row>
    <row r="199" spans="1:3">
      <c r="A199" s="2383"/>
      <c r="B199" s="2280"/>
      <c r="C199" s="2280"/>
    </row>
    <row r="200" spans="1:3">
      <c r="A200" s="2383"/>
      <c r="B200" s="2280"/>
      <c r="C200" s="2280"/>
    </row>
    <row r="201" spans="1:3">
      <c r="A201" s="2383"/>
      <c r="B201" s="2280"/>
      <c r="C201" s="2280"/>
    </row>
    <row r="202" spans="1:3">
      <c r="A202" s="2383"/>
      <c r="B202" s="2280"/>
      <c r="C202" s="2280"/>
    </row>
    <row r="203" spans="1:3">
      <c r="A203" s="2383"/>
      <c r="B203" s="2280"/>
      <c r="C203" s="2280"/>
    </row>
    <row r="204" spans="1:3">
      <c r="A204" s="2383"/>
      <c r="B204" s="2280"/>
      <c r="C204" s="2280"/>
    </row>
    <row r="205" spans="1:3">
      <c r="A205" s="2383"/>
      <c r="B205" s="2280"/>
      <c r="C205" s="2280"/>
    </row>
    <row r="206" spans="1:3">
      <c r="A206" s="2383"/>
      <c r="B206" s="2280"/>
      <c r="C206" s="2280"/>
    </row>
    <row r="207" spans="1:3">
      <c r="A207" s="2383"/>
      <c r="B207" s="2280"/>
      <c r="C207" s="2280"/>
    </row>
    <row r="208" spans="1:3">
      <c r="A208" s="2383"/>
      <c r="B208" s="2280"/>
      <c r="C208" s="2280"/>
    </row>
    <row r="209" spans="1:3">
      <c r="A209" s="2383"/>
      <c r="B209" s="2280"/>
      <c r="C209" s="2280"/>
    </row>
    <row r="210" spans="1:3">
      <c r="A210" s="2383"/>
      <c r="B210" s="2280"/>
      <c r="C210" s="2280"/>
    </row>
    <row r="211" spans="1:3">
      <c r="A211" s="2383"/>
      <c r="B211" s="2280"/>
      <c r="C211" s="2280"/>
    </row>
    <row r="212" spans="1:3">
      <c r="A212" s="2383"/>
      <c r="B212" s="2280"/>
      <c r="C212" s="2280"/>
    </row>
    <row r="213" spans="1:3">
      <c r="A213" s="2383"/>
      <c r="B213" s="2280"/>
      <c r="C213" s="2280"/>
    </row>
    <row r="214" spans="1:3">
      <c r="A214" s="2383"/>
      <c r="B214" s="2280"/>
      <c r="C214" s="2280"/>
    </row>
    <row r="215" spans="1:3">
      <c r="A215" s="2383"/>
      <c r="B215" s="2280"/>
      <c r="C215" s="2280"/>
    </row>
    <row r="216" spans="1:3">
      <c r="A216" s="2383"/>
      <c r="B216" s="2280"/>
      <c r="C216" s="2280"/>
    </row>
    <row r="217" spans="1:3">
      <c r="A217" s="2383"/>
      <c r="B217" s="2280"/>
      <c r="C217" s="2280"/>
    </row>
    <row r="218" spans="1:3">
      <c r="A218" s="2383"/>
      <c r="B218" s="2280"/>
      <c r="C218" s="2280"/>
    </row>
    <row r="219" spans="1:3">
      <c r="A219" s="2383"/>
      <c r="B219" s="2280"/>
      <c r="C219" s="2280"/>
    </row>
    <row r="220" spans="1:3">
      <c r="A220" s="2383"/>
      <c r="B220" s="2280"/>
      <c r="C220" s="2280"/>
    </row>
    <row r="221" spans="1:3">
      <c r="A221" s="2383"/>
      <c r="B221" s="2280"/>
      <c r="C221" s="2280"/>
    </row>
    <row r="222" spans="1:3">
      <c r="A222" s="2383"/>
      <c r="B222" s="2280"/>
      <c r="C222" s="2280"/>
    </row>
    <row r="223" spans="1:3">
      <c r="A223" s="2383"/>
      <c r="B223" s="2280"/>
      <c r="C223" s="2280"/>
    </row>
    <row r="224" spans="1:3">
      <c r="A224" s="2383"/>
      <c r="B224" s="2280"/>
      <c r="C224" s="2280"/>
    </row>
    <row r="225" spans="1:3">
      <c r="A225" s="2383"/>
      <c r="B225" s="2280"/>
      <c r="C225" s="2280"/>
    </row>
    <row r="226" spans="1:3">
      <c r="A226" s="2383"/>
      <c r="B226" s="2280"/>
      <c r="C226" s="2280"/>
    </row>
    <row r="227" spans="1:3">
      <c r="A227" s="2383"/>
      <c r="B227" s="2280"/>
      <c r="C227" s="2280"/>
    </row>
    <row r="228" spans="1:3">
      <c r="A228" s="2383"/>
      <c r="B228" s="2280"/>
      <c r="C228" s="2280"/>
    </row>
    <row r="229" spans="1:3">
      <c r="A229" s="2383"/>
      <c r="B229" s="2280"/>
      <c r="C229" s="2280"/>
    </row>
    <row r="230" spans="1:3">
      <c r="A230" s="2383"/>
      <c r="B230" s="2280"/>
      <c r="C230" s="2280"/>
    </row>
    <row r="231" spans="1:3">
      <c r="A231" s="2383"/>
      <c r="B231" s="2280"/>
      <c r="C231" s="2280"/>
    </row>
    <row r="232" spans="1:3">
      <c r="A232" s="2383"/>
      <c r="B232" s="2280"/>
      <c r="C232" s="2280"/>
    </row>
    <row r="233" spans="1:3">
      <c r="A233" s="2383"/>
      <c r="B233" s="2280"/>
      <c r="C233" s="2280"/>
    </row>
    <row r="234" spans="1:3">
      <c r="A234" s="2383"/>
      <c r="B234" s="2280"/>
      <c r="C234" s="2280"/>
    </row>
    <row r="235" spans="1:3">
      <c r="A235" s="2383"/>
      <c r="B235" s="2280"/>
      <c r="C235" s="2280"/>
    </row>
    <row r="236" spans="1:3">
      <c r="A236" s="2383"/>
      <c r="B236" s="2280"/>
      <c r="C236" s="2280"/>
    </row>
    <row r="237" spans="1:3">
      <c r="A237" s="2383"/>
      <c r="B237" s="2280"/>
      <c r="C237" s="2280"/>
    </row>
    <row r="238" spans="1:3">
      <c r="A238" s="2383"/>
      <c r="B238" s="2280"/>
      <c r="C238" s="2280"/>
    </row>
    <row r="239" spans="1:3">
      <c r="A239" s="2383"/>
      <c r="B239" s="2280"/>
      <c r="C239" s="2280"/>
    </row>
    <row r="240" spans="1:3">
      <c r="A240" s="2383"/>
      <c r="B240" s="2280"/>
      <c r="C240" s="2280"/>
    </row>
    <row r="241" spans="1:3">
      <c r="A241" s="2383"/>
      <c r="B241" s="2280"/>
      <c r="C241" s="2280"/>
    </row>
    <row r="242" spans="1:3">
      <c r="A242" s="2383"/>
      <c r="B242" s="2280"/>
      <c r="C242" s="2280"/>
    </row>
    <row r="243" spans="1:3">
      <c r="A243" s="2383"/>
      <c r="B243" s="2280"/>
      <c r="C243" s="2280"/>
    </row>
    <row r="244" spans="1:3">
      <c r="A244" s="2383"/>
      <c r="B244" s="2280"/>
      <c r="C244" s="2280"/>
    </row>
    <row r="245" spans="1:3">
      <c r="A245" s="2383"/>
      <c r="B245" s="2280"/>
      <c r="C245" s="2280"/>
    </row>
    <row r="246" spans="1:3">
      <c r="A246" s="2383"/>
      <c r="B246" s="2280"/>
      <c r="C246" s="2280"/>
    </row>
    <row r="247" spans="1:3">
      <c r="A247" s="2383"/>
      <c r="B247" s="2280"/>
      <c r="C247" s="2280"/>
    </row>
    <row r="248" spans="1:3">
      <c r="A248" s="2383"/>
      <c r="B248" s="2280"/>
      <c r="C248" s="2280"/>
    </row>
    <row r="249" spans="1:3">
      <c r="A249" s="2383"/>
      <c r="B249" s="2280"/>
      <c r="C249" s="2280"/>
    </row>
    <row r="250" spans="1:3">
      <c r="A250" s="2383"/>
      <c r="B250" s="2280"/>
      <c r="C250" s="2280"/>
    </row>
    <row r="251" spans="1:3">
      <c r="A251" s="2383"/>
      <c r="B251" s="2280"/>
      <c r="C251" s="2280"/>
    </row>
    <row r="252" spans="1:3">
      <c r="A252" s="2383"/>
      <c r="B252" s="2280"/>
      <c r="C252" s="2280"/>
    </row>
    <row r="253" spans="1:3">
      <c r="A253" s="2383"/>
      <c r="B253" s="2280"/>
      <c r="C253" s="2280"/>
    </row>
    <row r="254" spans="1:3">
      <c r="A254" s="2383"/>
      <c r="B254" s="2280"/>
      <c r="C254" s="2280"/>
    </row>
    <row r="255" spans="1:3">
      <c r="A255" s="2383"/>
      <c r="B255" s="2280"/>
      <c r="C255" s="2280"/>
    </row>
    <row r="256" spans="1:3">
      <c r="A256" s="2383"/>
      <c r="B256" s="2280"/>
      <c r="C256" s="2280"/>
    </row>
    <row r="257" spans="1:3">
      <c r="A257" s="2383"/>
      <c r="B257" s="2280"/>
      <c r="C257" s="2280"/>
    </row>
    <row r="258" spans="1:3">
      <c r="A258" s="2383"/>
      <c r="B258" s="2280"/>
      <c r="C258" s="2280"/>
    </row>
    <row r="259" spans="1:3">
      <c r="A259" s="2383"/>
      <c r="B259" s="2280"/>
      <c r="C259" s="2280"/>
    </row>
    <row r="260" spans="1:3">
      <c r="A260" s="2383"/>
      <c r="B260" s="2280"/>
      <c r="C260" s="2280"/>
    </row>
    <row r="261" spans="1:3">
      <c r="A261" s="2383"/>
      <c r="B261" s="2280"/>
      <c r="C261" s="2280"/>
    </row>
    <row r="262" spans="1:3">
      <c r="A262" s="2383"/>
      <c r="B262" s="2280"/>
      <c r="C262" s="2280"/>
    </row>
    <row r="263" spans="1:3">
      <c r="A263" s="2383"/>
      <c r="B263" s="2280"/>
      <c r="C263" s="2280"/>
    </row>
    <row r="264" spans="1:3">
      <c r="A264" s="2383"/>
      <c r="B264" s="2280"/>
      <c r="C264" s="2280"/>
    </row>
    <row r="265" spans="1:3">
      <c r="A265" s="2383"/>
      <c r="B265" s="2280"/>
      <c r="C265" s="2280"/>
    </row>
    <row r="266" spans="1:3">
      <c r="A266" s="2383"/>
      <c r="B266" s="2280"/>
      <c r="C266" s="2280"/>
    </row>
    <row r="267" spans="1:3">
      <c r="A267" s="2383"/>
      <c r="B267" s="2280"/>
      <c r="C267" s="2280"/>
    </row>
    <row r="268" spans="1:3">
      <c r="A268" s="2383"/>
      <c r="B268" s="2280"/>
      <c r="C268" s="2280"/>
    </row>
    <row r="269" spans="1:3">
      <c r="A269" s="2383"/>
      <c r="B269" s="2280"/>
      <c r="C269" s="2280"/>
    </row>
    <row r="270" spans="1:3">
      <c r="A270" s="2383"/>
      <c r="B270" s="2280"/>
      <c r="C270" s="2280"/>
    </row>
    <row r="271" spans="1:3">
      <c r="A271" s="2383"/>
      <c r="B271" s="2280"/>
      <c r="C271" s="2280"/>
    </row>
    <row r="272" spans="1:3">
      <c r="A272" s="2383"/>
      <c r="B272" s="2280"/>
      <c r="C272" s="2280"/>
    </row>
    <row r="273" spans="1:3">
      <c r="A273" s="2383"/>
      <c r="B273" s="2280"/>
      <c r="C273" s="2280"/>
    </row>
    <row r="274" spans="1:3">
      <c r="A274" s="2383"/>
      <c r="B274" s="2280"/>
      <c r="C274" s="2280"/>
    </row>
    <row r="275" spans="1:3">
      <c r="A275" s="2383"/>
      <c r="B275" s="2280"/>
      <c r="C275" s="2280"/>
    </row>
    <row r="276" spans="1:3">
      <c r="A276" s="2383"/>
      <c r="B276" s="2280"/>
      <c r="C276" s="2280"/>
    </row>
    <row r="277" spans="1:3">
      <c r="A277" s="2383"/>
      <c r="B277" s="2280"/>
      <c r="C277" s="2280"/>
    </row>
    <row r="278" spans="1:3">
      <c r="A278" s="2383"/>
      <c r="B278" s="2280"/>
      <c r="C278" s="2280"/>
    </row>
    <row r="279" spans="1:3">
      <c r="A279" s="2383"/>
      <c r="B279" s="2280"/>
      <c r="C279" s="2280"/>
    </row>
    <row r="280" spans="1:3">
      <c r="A280" s="2383"/>
      <c r="B280" s="2280"/>
      <c r="C280" s="2280"/>
    </row>
    <row r="281" spans="1:3">
      <c r="A281" s="2383"/>
      <c r="B281" s="2280"/>
      <c r="C281" s="2280"/>
    </row>
    <row r="282" spans="1:3">
      <c r="A282" s="2383"/>
      <c r="B282" s="2280"/>
      <c r="C282" s="2280"/>
    </row>
    <row r="283" spans="1:3">
      <c r="A283" s="2383"/>
      <c r="B283" s="2280"/>
      <c r="C283" s="2280"/>
    </row>
    <row r="284" spans="1:3">
      <c r="A284" s="2383"/>
      <c r="B284" s="2280"/>
      <c r="C284" s="2280"/>
    </row>
    <row r="285" spans="1:3">
      <c r="A285" s="2383"/>
      <c r="B285" s="2280"/>
      <c r="C285" s="2280"/>
    </row>
    <row r="286" spans="1:3">
      <c r="A286" s="2383"/>
      <c r="B286" s="2280"/>
      <c r="C286" s="2280"/>
    </row>
    <row r="287" spans="1:3">
      <c r="A287" s="2383"/>
      <c r="B287" s="2280"/>
      <c r="C287" s="2280"/>
    </row>
    <row r="288" spans="1:3">
      <c r="A288" s="2383"/>
      <c r="B288" s="2280"/>
      <c r="C288" s="2280"/>
    </row>
    <row r="289" spans="1:3">
      <c r="A289" s="2383"/>
      <c r="B289" s="2280"/>
      <c r="C289" s="2280"/>
    </row>
    <row r="290" spans="1:3">
      <c r="A290" s="2383"/>
      <c r="B290" s="2280"/>
      <c r="C290" s="2280"/>
    </row>
    <row r="291" spans="1:3">
      <c r="A291" s="2383"/>
      <c r="B291" s="2280"/>
      <c r="C291" s="2280"/>
    </row>
    <row r="292" spans="1:3">
      <c r="A292" s="2383"/>
      <c r="B292" s="2280"/>
      <c r="C292" s="2280"/>
    </row>
    <row r="293" spans="1:3">
      <c r="A293" s="2383"/>
      <c r="B293" s="2280"/>
      <c r="C293" s="2280"/>
    </row>
    <row r="294" spans="1:3">
      <c r="A294" s="2383"/>
      <c r="B294" s="2280"/>
      <c r="C294" s="2280"/>
    </row>
    <row r="295" spans="1:3">
      <c r="A295" s="2383"/>
      <c r="B295" s="2280"/>
      <c r="C295" s="2280"/>
    </row>
    <row r="296" spans="1:3">
      <c r="A296" s="2383"/>
      <c r="B296" s="2280"/>
      <c r="C296" s="2280"/>
    </row>
    <row r="297" spans="1:3">
      <c r="A297" s="2383"/>
      <c r="B297" s="2280"/>
      <c r="C297" s="2280"/>
    </row>
    <row r="298" spans="1:3">
      <c r="A298" s="2383"/>
      <c r="B298" s="2280"/>
      <c r="C298" s="2280"/>
    </row>
    <row r="299" spans="1:3">
      <c r="A299" s="2383"/>
      <c r="B299" s="2280"/>
      <c r="C299" s="2280"/>
    </row>
    <row r="300" spans="1:3">
      <c r="A300" s="2383"/>
      <c r="B300" s="2280"/>
      <c r="C300" s="2280"/>
    </row>
    <row r="301" spans="1:3">
      <c r="A301" s="2383"/>
      <c r="B301" s="2280"/>
      <c r="C301" s="2280"/>
    </row>
    <row r="302" spans="1:3">
      <c r="A302" s="2383"/>
      <c r="B302" s="2280"/>
      <c r="C302" s="2280"/>
    </row>
    <row r="303" spans="1:3">
      <c r="A303" s="2383"/>
      <c r="B303" s="2280"/>
      <c r="C303" s="2280"/>
    </row>
    <row r="304" spans="1:3">
      <c r="A304" s="2383"/>
      <c r="B304" s="2280"/>
      <c r="C304" s="2280"/>
    </row>
    <row r="305" spans="1:3">
      <c r="A305" s="2383"/>
      <c r="B305" s="2280"/>
      <c r="C305" s="2280"/>
    </row>
    <row r="306" spans="1:3">
      <c r="A306" s="2383"/>
      <c r="B306" s="2280"/>
      <c r="C306" s="2280"/>
    </row>
    <row r="307" spans="1:3">
      <c r="A307" s="2383"/>
      <c r="B307" s="2280"/>
      <c r="C307" s="2280"/>
    </row>
    <row r="308" spans="1:3">
      <c r="A308" s="2383"/>
      <c r="B308" s="2280"/>
      <c r="C308" s="2280"/>
    </row>
    <row r="309" spans="1:3">
      <c r="A309" s="2383"/>
      <c r="B309" s="2280"/>
      <c r="C309" s="2280"/>
    </row>
    <row r="310" spans="1:3">
      <c r="A310" s="2383"/>
      <c r="B310" s="2280"/>
      <c r="C310" s="2280"/>
    </row>
    <row r="311" spans="1:3">
      <c r="A311" s="2383"/>
      <c r="B311" s="2280"/>
      <c r="C311" s="2280"/>
    </row>
    <row r="312" spans="1:3">
      <c r="A312" s="2383"/>
      <c r="B312" s="2280"/>
      <c r="C312" s="2280"/>
    </row>
    <row r="313" spans="1:3">
      <c r="A313" s="2383"/>
      <c r="B313" s="2280"/>
      <c r="C313" s="2280"/>
    </row>
    <row r="314" spans="1:3">
      <c r="A314" s="2383"/>
      <c r="B314" s="2280"/>
      <c r="C314" s="2280"/>
    </row>
    <row r="315" spans="1:3">
      <c r="A315" s="2383"/>
      <c r="B315" s="2280"/>
      <c r="C315" s="2280"/>
    </row>
    <row r="316" spans="1:3">
      <c r="A316" s="2383"/>
      <c r="B316" s="2280"/>
      <c r="C316" s="2280"/>
    </row>
    <row r="317" spans="1:3">
      <c r="A317" s="2383"/>
      <c r="B317" s="2280"/>
      <c r="C317" s="2280"/>
    </row>
    <row r="318" spans="1:3">
      <c r="A318" s="2383"/>
      <c r="B318" s="2280"/>
      <c r="C318" s="2280"/>
    </row>
    <row r="319" spans="1:3">
      <c r="A319" s="2383"/>
      <c r="B319" s="2280"/>
      <c r="C319" s="2280"/>
    </row>
    <row r="320" spans="1:3">
      <c r="A320" s="2383"/>
      <c r="B320" s="2280"/>
      <c r="C320" s="2280"/>
    </row>
    <row r="321" spans="1:3">
      <c r="A321" s="2383"/>
      <c r="B321" s="2280"/>
      <c r="C321" s="2280"/>
    </row>
    <row r="322" spans="1:3">
      <c r="A322" s="2383"/>
      <c r="B322" s="2280"/>
      <c r="C322" s="2280"/>
    </row>
    <row r="323" spans="1:3">
      <c r="A323" s="2383"/>
      <c r="B323" s="2280"/>
      <c r="C323" s="2280"/>
    </row>
    <row r="324" spans="1:3">
      <c r="A324" s="2383"/>
      <c r="B324" s="2280"/>
      <c r="C324" s="2280"/>
    </row>
    <row r="325" spans="1:3">
      <c r="A325" s="2383"/>
      <c r="B325" s="2280"/>
      <c r="C325" s="2280"/>
    </row>
    <row r="326" spans="1:3">
      <c r="A326" s="2383"/>
      <c r="B326" s="2280"/>
      <c r="C326" s="2280"/>
    </row>
    <row r="327" spans="1:3">
      <c r="A327" s="2383"/>
      <c r="B327" s="2280"/>
      <c r="C327" s="2280"/>
    </row>
    <row r="328" spans="1:3">
      <c r="A328" s="2383"/>
      <c r="B328" s="2280"/>
      <c r="C328" s="2280"/>
    </row>
    <row r="329" spans="1:3">
      <c r="A329" s="2383"/>
      <c r="B329" s="2280"/>
      <c r="C329" s="2280"/>
    </row>
    <row r="330" spans="1:3">
      <c r="A330" s="2383"/>
      <c r="B330" s="2280"/>
      <c r="C330" s="2280"/>
    </row>
    <row r="331" spans="1:3">
      <c r="A331" s="2383"/>
      <c r="B331" s="2280"/>
      <c r="C331" s="2280"/>
    </row>
    <row r="332" spans="1:3">
      <c r="A332" s="2383"/>
      <c r="B332" s="2280"/>
      <c r="C332" s="2280"/>
    </row>
    <row r="333" spans="1:3">
      <c r="A333" s="2383"/>
      <c r="B333" s="2280"/>
      <c r="C333" s="2280"/>
    </row>
    <row r="334" spans="1:3">
      <c r="A334" s="2383"/>
      <c r="B334" s="2280"/>
      <c r="C334" s="2280"/>
    </row>
    <row r="335" spans="1:3">
      <c r="A335" s="2383"/>
      <c r="B335" s="2280"/>
      <c r="C335" s="2280"/>
    </row>
    <row r="336" spans="1:3">
      <c r="A336" s="2383"/>
      <c r="B336" s="2280"/>
      <c r="C336" s="2280"/>
    </row>
    <row r="337" spans="1:3">
      <c r="A337" s="2383"/>
      <c r="B337" s="2280"/>
      <c r="C337" s="2280"/>
    </row>
    <row r="338" spans="1:3">
      <c r="A338" s="2383"/>
      <c r="B338" s="2280"/>
      <c r="C338" s="2280"/>
    </row>
    <row r="339" spans="1:3">
      <c r="A339" s="2383"/>
      <c r="B339" s="2280"/>
      <c r="C339" s="2280"/>
    </row>
    <row r="340" spans="1:3">
      <c r="A340" s="2383"/>
      <c r="B340" s="2280"/>
      <c r="C340" s="2280"/>
    </row>
    <row r="341" spans="1:3">
      <c r="A341" s="2383"/>
      <c r="B341" s="2280"/>
      <c r="C341" s="2280"/>
    </row>
    <row r="342" spans="1:3">
      <c r="A342" s="2383"/>
      <c r="B342" s="2280"/>
      <c r="C342" s="2280"/>
    </row>
    <row r="343" spans="1:3">
      <c r="A343" s="2383"/>
      <c r="B343" s="2280"/>
      <c r="C343" s="2280"/>
    </row>
    <row r="344" spans="1:3">
      <c r="A344" s="2383"/>
      <c r="B344" s="2280"/>
      <c r="C344" s="2280"/>
    </row>
    <row r="345" spans="1:3">
      <c r="A345" s="2383"/>
      <c r="B345" s="2280"/>
      <c r="C345" s="2280"/>
    </row>
    <row r="346" spans="1:3">
      <c r="A346" s="2383"/>
      <c r="B346" s="2280"/>
      <c r="C346" s="2280"/>
    </row>
    <row r="347" spans="1:3">
      <c r="A347" s="2383"/>
      <c r="B347" s="2280"/>
      <c r="C347" s="2280"/>
    </row>
    <row r="348" spans="1:3">
      <c r="A348" s="2383"/>
      <c r="B348" s="2280"/>
      <c r="C348" s="2280"/>
    </row>
    <row r="349" spans="1:3">
      <c r="A349" s="2383"/>
      <c r="B349" s="2280"/>
      <c r="C349" s="2280"/>
    </row>
    <row r="350" spans="1:3">
      <c r="A350" s="2383"/>
      <c r="B350" s="2280"/>
      <c r="C350" s="2280"/>
    </row>
    <row r="351" spans="1:3">
      <c r="A351" s="2383"/>
      <c r="B351" s="2280"/>
      <c r="C351" s="2280"/>
    </row>
    <row r="352" spans="1:3">
      <c r="A352" s="2383"/>
      <c r="B352" s="2280"/>
      <c r="C352" s="2280"/>
    </row>
    <row r="353" spans="1:3">
      <c r="A353" s="2383"/>
      <c r="B353" s="2280"/>
      <c r="C353" s="2280"/>
    </row>
    <row r="354" spans="1:3">
      <c r="A354" s="2383"/>
      <c r="B354" s="2280"/>
      <c r="C354" s="2280"/>
    </row>
    <row r="355" spans="1:3">
      <c r="A355" s="2383"/>
      <c r="B355" s="2280"/>
      <c r="C355" s="2280"/>
    </row>
    <row r="356" spans="1:3">
      <c r="A356" s="2383"/>
      <c r="B356" s="2280"/>
      <c r="C356" s="2280"/>
    </row>
    <row r="357" spans="1:3">
      <c r="A357" s="2383"/>
      <c r="B357" s="2280"/>
      <c r="C357" s="2280"/>
    </row>
    <row r="358" spans="1:3">
      <c r="A358" s="2383"/>
      <c r="B358" s="2280"/>
      <c r="C358" s="2280"/>
    </row>
    <row r="359" spans="1:3">
      <c r="A359" s="2383"/>
      <c r="B359" s="2280"/>
      <c r="C359" s="2280"/>
    </row>
    <row r="360" spans="1:3">
      <c r="A360" s="2383"/>
      <c r="B360" s="2280"/>
      <c r="C360" s="2280"/>
    </row>
    <row r="361" spans="1:3">
      <c r="A361" s="2383"/>
      <c r="B361" s="2280"/>
      <c r="C361" s="2280"/>
    </row>
    <row r="362" spans="1:3">
      <c r="A362" s="2383"/>
      <c r="B362" s="2280"/>
      <c r="C362" s="2280"/>
    </row>
    <row r="363" spans="1:3">
      <c r="A363" s="2383"/>
      <c r="B363" s="2280"/>
      <c r="C363" s="2280"/>
    </row>
    <row r="364" spans="1:3">
      <c r="A364" s="2383"/>
      <c r="B364" s="2280"/>
      <c r="C364" s="2280"/>
    </row>
    <row r="365" spans="1:3">
      <c r="A365" s="2383"/>
      <c r="B365" s="2280"/>
      <c r="C365" s="2280"/>
    </row>
    <row r="366" spans="1:3">
      <c r="A366" s="2383"/>
      <c r="B366" s="2280"/>
      <c r="C366" s="2280"/>
    </row>
    <row r="367" spans="1:3">
      <c r="A367" s="2383"/>
      <c r="B367" s="2280"/>
      <c r="C367" s="2280"/>
    </row>
    <row r="368" spans="1:3">
      <c r="A368" s="2383"/>
      <c r="B368" s="2280"/>
      <c r="C368" s="2280"/>
    </row>
    <row r="369" spans="1:3">
      <c r="A369" s="2383"/>
      <c r="B369" s="2280"/>
      <c r="C369" s="2280"/>
    </row>
    <row r="370" spans="1:3">
      <c r="A370" s="2383"/>
      <c r="B370" s="2280"/>
      <c r="C370" s="2280"/>
    </row>
    <row r="371" spans="1:3">
      <c r="A371" s="2383"/>
      <c r="B371" s="2280"/>
      <c r="C371" s="2280"/>
    </row>
    <row r="372" spans="1:3">
      <c r="A372" s="2383"/>
      <c r="B372" s="2280"/>
      <c r="C372" s="2280"/>
    </row>
    <row r="373" spans="1:3">
      <c r="A373" s="2383"/>
      <c r="B373" s="2280"/>
      <c r="C373" s="2280"/>
    </row>
    <row r="374" spans="1:3">
      <c r="A374" s="2383"/>
      <c r="B374" s="2280"/>
      <c r="C374" s="2280"/>
    </row>
    <row r="375" spans="1:3">
      <c r="A375" s="2383"/>
      <c r="B375" s="2280"/>
      <c r="C375" s="2280"/>
    </row>
    <row r="376" spans="1:3">
      <c r="A376" s="2383"/>
      <c r="B376" s="2280"/>
      <c r="C376" s="2280"/>
    </row>
    <row r="377" spans="1:3">
      <c r="A377" s="2383"/>
      <c r="B377" s="2280"/>
      <c r="C377" s="2280"/>
    </row>
    <row r="378" spans="1:3">
      <c r="A378" s="2383"/>
      <c r="B378" s="2280"/>
      <c r="C378" s="2280"/>
    </row>
    <row r="379" spans="1:3">
      <c r="A379" s="2383"/>
      <c r="B379" s="2280"/>
      <c r="C379" s="2280"/>
    </row>
    <row r="380" spans="1:3">
      <c r="A380" s="2383"/>
      <c r="B380" s="2280"/>
      <c r="C380" s="2280"/>
    </row>
    <row r="381" spans="1:3">
      <c r="A381" s="2383"/>
      <c r="B381" s="2280"/>
      <c r="C381" s="2280"/>
    </row>
    <row r="382" spans="1:3">
      <c r="A382" s="2383"/>
      <c r="B382" s="2280"/>
      <c r="C382" s="2280"/>
    </row>
    <row r="383" spans="1:3">
      <c r="A383" s="2383"/>
      <c r="B383" s="2280"/>
      <c r="C383" s="2280"/>
    </row>
    <row r="384" spans="1:3">
      <c r="A384" s="2383"/>
      <c r="B384" s="2280"/>
      <c r="C384" s="2280"/>
    </row>
    <row r="385" spans="1:3">
      <c r="A385" s="2383"/>
      <c r="B385" s="2280"/>
      <c r="C385" s="2280"/>
    </row>
    <row r="386" spans="1:3">
      <c r="A386" s="2383"/>
      <c r="B386" s="2280"/>
      <c r="C386" s="2280"/>
    </row>
    <row r="387" spans="1:3">
      <c r="A387" s="2383"/>
      <c r="B387" s="2280"/>
      <c r="C387" s="2280"/>
    </row>
    <row r="388" spans="1:3">
      <c r="A388" s="2383"/>
      <c r="B388" s="2280"/>
      <c r="C388" s="2280"/>
    </row>
    <row r="389" spans="1:3">
      <c r="A389" s="2383"/>
      <c r="B389" s="2280"/>
      <c r="C389" s="2280"/>
    </row>
    <row r="390" spans="1:3">
      <c r="A390" s="2383"/>
      <c r="B390" s="2280"/>
      <c r="C390" s="2280"/>
    </row>
    <row r="391" spans="1:3">
      <c r="A391" s="2383"/>
      <c r="B391" s="2280"/>
      <c r="C391" s="2280"/>
    </row>
    <row r="392" spans="1:3">
      <c r="A392" s="2383"/>
      <c r="B392" s="2280"/>
      <c r="C392" s="2280"/>
    </row>
    <row r="393" spans="1:3">
      <c r="A393" s="2383"/>
      <c r="B393" s="2280"/>
      <c r="C393" s="2280"/>
    </row>
    <row r="394" spans="1:3">
      <c r="A394" s="2383"/>
      <c r="B394" s="2280"/>
      <c r="C394" s="2280"/>
    </row>
    <row r="395" spans="1:3">
      <c r="A395" s="2383"/>
      <c r="B395" s="2280"/>
      <c r="C395" s="2280"/>
    </row>
    <row r="396" spans="1:3">
      <c r="A396" s="2383"/>
      <c r="B396" s="2280"/>
      <c r="C396" s="2280"/>
    </row>
    <row r="397" spans="1:3">
      <c r="A397" s="2383"/>
      <c r="B397" s="2280"/>
      <c r="C397" s="2280"/>
    </row>
    <row r="398" spans="1:3">
      <c r="A398" s="2383"/>
      <c r="B398" s="2280"/>
      <c r="C398" s="2280"/>
    </row>
    <row r="399" spans="1:3">
      <c r="A399" s="2383"/>
      <c r="B399" s="2280"/>
      <c r="C399" s="2280"/>
    </row>
    <row r="400" spans="1:3">
      <c r="A400" s="2383"/>
      <c r="B400" s="2280"/>
      <c r="C400" s="2280"/>
    </row>
    <row r="401" spans="1:3">
      <c r="A401" s="2383"/>
      <c r="B401" s="2280"/>
      <c r="C401" s="2280"/>
    </row>
    <row r="402" spans="1:3">
      <c r="A402" s="2383"/>
      <c r="B402" s="2280"/>
      <c r="C402" s="2280"/>
    </row>
    <row r="403" spans="1:3">
      <c r="A403" s="2383"/>
      <c r="B403" s="2280"/>
      <c r="C403" s="2280"/>
    </row>
    <row r="404" spans="1:3">
      <c r="A404" s="2383"/>
      <c r="B404" s="2280"/>
      <c r="C404" s="2280"/>
    </row>
    <row r="405" spans="1:3">
      <c r="A405" s="2383"/>
      <c r="B405" s="2280"/>
      <c r="C405" s="2280"/>
    </row>
    <row r="406" spans="1:3">
      <c r="A406" s="2383"/>
      <c r="B406" s="2280"/>
      <c r="C406" s="2280"/>
    </row>
    <row r="407" spans="1:3">
      <c r="A407" s="2383"/>
      <c r="B407" s="2280"/>
      <c r="C407" s="2280"/>
    </row>
    <row r="408" spans="1:3">
      <c r="A408" s="2383"/>
      <c r="B408" s="2280"/>
      <c r="C408" s="2280"/>
    </row>
    <row r="409" spans="1:3">
      <c r="A409" s="2383"/>
      <c r="B409" s="2280"/>
      <c r="C409" s="2280"/>
    </row>
    <row r="410" spans="1:3">
      <c r="A410" s="2383"/>
      <c r="B410" s="2280"/>
      <c r="C410" s="2280"/>
    </row>
    <row r="411" spans="1:3">
      <c r="A411" s="2383"/>
      <c r="B411" s="2280"/>
      <c r="C411" s="2280"/>
    </row>
    <row r="412" spans="1:3">
      <c r="A412" s="2383"/>
      <c r="B412" s="2280"/>
      <c r="C412" s="2280"/>
    </row>
    <row r="413" spans="1:3">
      <c r="A413" s="2383"/>
      <c r="B413" s="2280"/>
      <c r="C413" s="2280"/>
    </row>
    <row r="414" spans="1:3">
      <c r="A414" s="2383"/>
      <c r="B414" s="2280"/>
      <c r="C414" s="2280"/>
    </row>
    <row r="415" spans="1:3">
      <c r="A415" s="2383"/>
      <c r="B415" s="2280"/>
      <c r="C415" s="2280"/>
    </row>
    <row r="416" spans="1:3">
      <c r="A416" s="2383"/>
      <c r="B416" s="2280"/>
      <c r="C416" s="2280"/>
    </row>
    <row r="417" spans="1:3">
      <c r="A417" s="2383"/>
      <c r="B417" s="2280"/>
      <c r="C417" s="2280"/>
    </row>
    <row r="418" spans="1:3">
      <c r="A418" s="2383"/>
      <c r="B418" s="2280"/>
      <c r="C418" s="2280"/>
    </row>
    <row r="419" spans="1:3">
      <c r="A419" s="2383"/>
      <c r="B419" s="2280"/>
      <c r="C419" s="2280"/>
    </row>
    <row r="420" spans="1:3">
      <c r="A420" s="2383"/>
      <c r="B420" s="2280"/>
      <c r="C420" s="2280"/>
    </row>
    <row r="421" spans="1:3">
      <c r="A421" s="2383"/>
      <c r="B421" s="2280"/>
      <c r="C421" s="2280"/>
    </row>
    <row r="422" spans="1:3">
      <c r="A422" s="2383"/>
      <c r="B422" s="2280"/>
      <c r="C422" s="2280"/>
    </row>
    <row r="423" spans="1:3">
      <c r="A423" s="2383"/>
      <c r="B423" s="2280"/>
      <c r="C423" s="2280"/>
    </row>
    <row r="424" spans="1:3">
      <c r="A424" s="2383"/>
      <c r="B424" s="2280"/>
      <c r="C424" s="2280"/>
    </row>
    <row r="425" spans="1:3">
      <c r="A425" s="2383"/>
      <c r="B425" s="2280"/>
      <c r="C425" s="2280"/>
    </row>
    <row r="426" spans="1:3">
      <c r="A426" s="2383"/>
      <c r="B426" s="2280"/>
      <c r="C426" s="2280"/>
    </row>
    <row r="427" spans="1:3">
      <c r="A427" s="2383"/>
      <c r="B427" s="2280"/>
      <c r="C427" s="2280"/>
    </row>
    <row r="428" spans="1:3">
      <c r="A428" s="2383"/>
      <c r="B428" s="2280"/>
      <c r="C428" s="2280"/>
    </row>
    <row r="429" spans="1:3">
      <c r="A429" s="2383"/>
      <c r="B429" s="2280"/>
      <c r="C429" s="2280"/>
    </row>
    <row r="430" spans="1:3">
      <c r="A430" s="2383"/>
      <c r="B430" s="2280"/>
      <c r="C430" s="2280"/>
    </row>
    <row r="431" spans="1:3">
      <c r="A431" s="2383"/>
      <c r="B431" s="2280"/>
      <c r="C431" s="2280"/>
    </row>
    <row r="432" spans="1:3">
      <c r="A432" s="2383"/>
      <c r="B432" s="2280"/>
      <c r="C432" s="2280"/>
    </row>
    <row r="433" spans="1:3">
      <c r="A433" s="2383"/>
      <c r="B433" s="2280"/>
      <c r="C433" s="2280"/>
    </row>
    <row r="434" spans="1:3">
      <c r="A434" s="2383"/>
      <c r="B434" s="2280"/>
      <c r="C434" s="2280"/>
    </row>
    <row r="435" spans="1:3">
      <c r="A435" s="2383"/>
      <c r="B435" s="2280"/>
      <c r="C435" s="2280"/>
    </row>
    <row r="436" spans="1:3">
      <c r="A436" s="2383"/>
      <c r="B436" s="2280"/>
      <c r="C436" s="2280"/>
    </row>
    <row r="437" spans="1:3">
      <c r="A437" s="2383"/>
      <c r="B437" s="2280"/>
      <c r="C437" s="2280"/>
    </row>
    <row r="438" spans="1:3">
      <c r="A438" s="2383"/>
      <c r="B438" s="2280"/>
      <c r="C438" s="2280"/>
    </row>
    <row r="439" spans="1:3">
      <c r="A439" s="2383"/>
      <c r="B439" s="2280"/>
      <c r="C439" s="2280"/>
    </row>
    <row r="440" spans="1:3">
      <c r="A440" s="2383"/>
      <c r="B440" s="2280"/>
      <c r="C440" s="2280"/>
    </row>
    <row r="441" spans="1:3">
      <c r="A441" s="2383"/>
      <c r="B441" s="2280"/>
      <c r="C441" s="2280"/>
    </row>
    <row r="442" spans="1:3">
      <c r="A442" s="2383"/>
      <c r="B442" s="2280"/>
      <c r="C442" s="2280"/>
    </row>
    <row r="443" spans="1:3">
      <c r="A443" s="2383"/>
      <c r="B443" s="2280"/>
      <c r="C443" s="2280"/>
    </row>
    <row r="444" spans="1:3">
      <c r="A444" s="2383"/>
      <c r="B444" s="2280"/>
      <c r="C444" s="2280"/>
    </row>
    <row r="445" spans="1:3">
      <c r="A445" s="2383"/>
      <c r="B445" s="2280"/>
      <c r="C445" s="2280"/>
    </row>
    <row r="446" spans="1:3">
      <c r="A446" s="2383"/>
      <c r="B446" s="2280"/>
      <c r="C446" s="2280"/>
    </row>
    <row r="447" spans="1:3">
      <c r="A447" s="2383"/>
      <c r="B447" s="2280"/>
      <c r="C447" s="2280"/>
    </row>
    <row r="448" spans="1:3">
      <c r="A448" s="2383"/>
      <c r="B448" s="2280"/>
      <c r="C448" s="2280"/>
    </row>
    <row r="449" spans="1:3">
      <c r="A449" s="2383"/>
      <c r="B449" s="2280"/>
      <c r="C449" s="2280"/>
    </row>
    <row r="450" spans="1:3">
      <c r="A450" s="2383"/>
      <c r="B450" s="2280"/>
      <c r="C450" s="2280"/>
    </row>
    <row r="451" spans="1:3">
      <c r="A451" s="2383"/>
      <c r="B451" s="2280"/>
      <c r="C451" s="2280"/>
    </row>
    <row r="452" spans="1:3">
      <c r="A452" s="2383"/>
      <c r="B452" s="2280"/>
      <c r="C452" s="2280"/>
    </row>
    <row r="453" spans="1:3">
      <c r="A453" s="2383"/>
      <c r="B453" s="2280"/>
      <c r="C453" s="2280"/>
    </row>
    <row r="454" spans="1:3">
      <c r="A454" s="2383"/>
      <c r="B454" s="2280"/>
      <c r="C454" s="2280"/>
    </row>
    <row r="455" spans="1:3">
      <c r="A455" s="2383"/>
      <c r="B455" s="2280"/>
      <c r="C455" s="2280"/>
    </row>
    <row r="456" spans="1:3">
      <c r="A456" s="2383"/>
      <c r="B456" s="2280"/>
      <c r="C456" s="2280"/>
    </row>
    <row r="457" spans="1:3">
      <c r="A457" s="2383"/>
      <c r="B457" s="2280"/>
      <c r="C457" s="2280"/>
    </row>
    <row r="458" spans="1:3">
      <c r="A458" s="2383"/>
      <c r="B458" s="2280"/>
      <c r="C458" s="2280"/>
    </row>
    <row r="459" spans="1:3">
      <c r="A459" s="2383"/>
      <c r="B459" s="2280"/>
      <c r="C459" s="2280"/>
    </row>
    <row r="460" spans="1:3">
      <c r="A460" s="2383"/>
      <c r="B460" s="2280"/>
      <c r="C460" s="2280"/>
    </row>
    <row r="461" spans="1:3">
      <c r="A461" s="2383"/>
      <c r="B461" s="2280"/>
      <c r="C461" s="2280"/>
    </row>
    <row r="462" spans="1:3">
      <c r="A462" s="2383"/>
      <c r="B462" s="2280"/>
      <c r="C462" s="2280"/>
    </row>
    <row r="463" spans="1:3">
      <c r="A463" s="2383"/>
      <c r="B463" s="2280"/>
      <c r="C463" s="2280"/>
    </row>
    <row r="464" spans="1:3">
      <c r="A464" s="2383"/>
      <c r="B464" s="2280"/>
      <c r="C464" s="2280"/>
    </row>
    <row r="465" spans="1:3">
      <c r="A465" s="2383"/>
      <c r="B465" s="2280"/>
      <c r="C465" s="2280"/>
    </row>
    <row r="466" spans="1:3">
      <c r="A466" s="2383"/>
      <c r="B466" s="2280"/>
      <c r="C466" s="2280"/>
    </row>
    <row r="467" spans="1:3">
      <c r="A467" s="2383"/>
      <c r="B467" s="2280"/>
      <c r="C467" s="2280"/>
    </row>
    <row r="468" spans="1:3">
      <c r="A468" s="2383"/>
      <c r="B468" s="2280"/>
      <c r="C468" s="2280"/>
    </row>
    <row r="469" spans="1:3">
      <c r="A469" s="2383"/>
      <c r="B469" s="2280"/>
      <c r="C469" s="2280"/>
    </row>
    <row r="470" spans="1:3">
      <c r="A470" s="2383"/>
      <c r="B470" s="2280"/>
      <c r="C470" s="2280"/>
    </row>
    <row r="471" spans="1:3">
      <c r="A471" s="2383"/>
      <c r="B471" s="2280"/>
      <c r="C471" s="2280"/>
    </row>
    <row r="472" spans="1:3">
      <c r="A472" s="2383"/>
      <c r="B472" s="2280"/>
      <c r="C472" s="2280"/>
    </row>
    <row r="473" spans="1:3">
      <c r="A473" s="2383"/>
      <c r="B473" s="2280"/>
      <c r="C473" s="2280"/>
    </row>
    <row r="474" spans="1:3">
      <c r="A474" s="2383"/>
      <c r="B474" s="2280"/>
      <c r="C474" s="2280"/>
    </row>
    <row r="475" spans="1:3">
      <c r="A475" s="2383"/>
      <c r="B475" s="2280"/>
      <c r="C475" s="2280"/>
    </row>
    <row r="476" spans="1:3">
      <c r="A476" s="2383"/>
      <c r="B476" s="2280"/>
      <c r="C476" s="2280"/>
    </row>
    <row r="477" spans="1:3">
      <c r="A477" s="2383"/>
      <c r="B477" s="2280"/>
      <c r="C477" s="2280"/>
    </row>
    <row r="478" spans="1:3">
      <c r="A478" s="2383"/>
      <c r="B478" s="2280"/>
      <c r="C478" s="2280"/>
    </row>
    <row r="479" spans="1:3">
      <c r="A479" s="2383"/>
      <c r="B479" s="2280"/>
      <c r="C479" s="2280"/>
    </row>
    <row r="480" spans="1:3">
      <c r="A480" s="2383"/>
      <c r="B480" s="2280"/>
      <c r="C480" s="2280"/>
    </row>
    <row r="481" spans="1:3">
      <c r="A481" s="2383"/>
      <c r="B481" s="2280"/>
      <c r="C481" s="2280"/>
    </row>
    <row r="482" spans="1:3">
      <c r="A482" s="2383"/>
      <c r="B482" s="2280"/>
      <c r="C482" s="2280"/>
    </row>
    <row r="483" spans="1:3">
      <c r="A483" s="2383"/>
      <c r="B483" s="2280"/>
      <c r="C483" s="2280"/>
    </row>
    <row r="484" spans="1:3">
      <c r="A484" s="2383"/>
      <c r="B484" s="2280"/>
      <c r="C484" s="2280"/>
    </row>
    <row r="485" spans="1:3">
      <c r="A485" s="2383"/>
      <c r="B485" s="2280"/>
      <c r="C485" s="2280"/>
    </row>
    <row r="486" spans="1:3">
      <c r="A486" s="2383"/>
      <c r="B486" s="2280"/>
      <c r="C486" s="2280"/>
    </row>
    <row r="487" spans="1:3">
      <c r="A487" s="2383"/>
      <c r="B487" s="2280"/>
      <c r="C487" s="2280"/>
    </row>
    <row r="488" spans="1:3">
      <c r="A488" s="2383"/>
      <c r="B488" s="2280"/>
      <c r="C488" s="2280"/>
    </row>
    <row r="489" spans="1:3">
      <c r="A489" s="2383"/>
      <c r="B489" s="2280"/>
      <c r="C489" s="2280"/>
    </row>
    <row r="490" spans="1:3">
      <c r="A490" s="2383"/>
      <c r="B490" s="2280"/>
      <c r="C490" s="2280"/>
    </row>
    <row r="491" spans="1:3">
      <c r="A491" s="2383"/>
      <c r="B491" s="2280"/>
      <c r="C491" s="2280"/>
    </row>
    <row r="492" spans="1:3">
      <c r="A492" s="2383"/>
      <c r="B492" s="2280"/>
      <c r="C492" s="2280"/>
    </row>
    <row r="493" spans="1:3">
      <c r="A493" s="2383"/>
      <c r="B493" s="2280"/>
      <c r="C493" s="2280"/>
    </row>
    <row r="494" spans="1:3">
      <c r="A494" s="2383"/>
      <c r="B494" s="2280"/>
      <c r="C494" s="2280"/>
    </row>
    <row r="495" spans="1:3">
      <c r="A495" s="2383"/>
      <c r="B495" s="2280"/>
      <c r="C495" s="2280"/>
    </row>
    <row r="496" spans="1:3">
      <c r="A496" s="2383"/>
      <c r="B496" s="2280"/>
      <c r="C496" s="2280"/>
    </row>
    <row r="497" spans="1:3">
      <c r="A497" s="2383"/>
      <c r="B497" s="2280"/>
      <c r="C497" s="2280"/>
    </row>
    <row r="498" spans="1:3">
      <c r="A498" s="2383"/>
      <c r="B498" s="2280"/>
      <c r="C498" s="2280"/>
    </row>
    <row r="499" spans="1:3">
      <c r="A499" s="2383"/>
      <c r="B499" s="2280"/>
      <c r="C499" s="2280"/>
    </row>
    <row r="500" spans="1:3">
      <c r="A500" s="2383"/>
      <c r="B500" s="2280"/>
      <c r="C500" s="2280"/>
    </row>
    <row r="501" spans="1:3">
      <c r="A501" s="2383"/>
      <c r="B501" s="2280"/>
      <c r="C501" s="2280"/>
    </row>
    <row r="502" spans="1:3">
      <c r="A502" s="2383"/>
      <c r="B502" s="2280"/>
      <c r="C502" s="2280"/>
    </row>
    <row r="503" spans="1:3">
      <c r="A503" s="2383"/>
      <c r="B503" s="2280"/>
      <c r="C503" s="2280"/>
    </row>
    <row r="504" spans="1:3">
      <c r="A504" s="2383"/>
      <c r="B504" s="2280"/>
      <c r="C504" s="2280"/>
    </row>
    <row r="505" spans="1:3">
      <c r="A505" s="2383"/>
      <c r="B505" s="2280"/>
      <c r="C505" s="2280"/>
    </row>
    <row r="506" spans="1:3">
      <c r="A506" s="2383"/>
      <c r="B506" s="2280"/>
      <c r="C506" s="2280"/>
    </row>
    <row r="507" spans="1:3">
      <c r="A507" s="2383"/>
      <c r="B507" s="2280"/>
      <c r="C507" s="2280"/>
    </row>
    <row r="508" spans="1:3">
      <c r="A508" s="2383"/>
      <c r="B508" s="2280"/>
      <c r="C508" s="2280"/>
    </row>
    <row r="509" spans="1:3">
      <c r="A509" s="2383"/>
      <c r="B509" s="2280"/>
      <c r="C509" s="2280"/>
    </row>
    <row r="510" spans="1:3">
      <c r="A510" s="2383"/>
      <c r="B510" s="2280"/>
      <c r="C510" s="2280"/>
    </row>
    <row r="511" spans="1:3">
      <c r="A511" s="2383"/>
      <c r="B511" s="2280"/>
      <c r="C511" s="2280"/>
    </row>
    <row r="512" spans="1:3">
      <c r="A512" s="2383"/>
      <c r="B512" s="2280"/>
      <c r="C512" s="2280"/>
    </row>
    <row r="513" spans="1:3">
      <c r="A513" s="2383"/>
      <c r="B513" s="2280"/>
      <c r="C513" s="2280"/>
    </row>
    <row r="514" spans="1:3">
      <c r="A514" s="2383"/>
      <c r="B514" s="2280"/>
      <c r="C514" s="2280"/>
    </row>
    <row r="515" spans="1:3">
      <c r="A515" s="2383"/>
      <c r="B515" s="2280"/>
      <c r="C515" s="2280"/>
    </row>
    <row r="516" spans="1:3">
      <c r="A516" s="2383"/>
      <c r="B516" s="2280"/>
      <c r="C516" s="2280"/>
    </row>
    <row r="517" spans="1:3">
      <c r="A517" s="2383"/>
      <c r="B517" s="2280"/>
      <c r="C517" s="2280"/>
    </row>
    <row r="518" spans="1:3">
      <c r="A518" s="2383"/>
      <c r="B518" s="2280"/>
      <c r="C518" s="2280"/>
    </row>
    <row r="519" spans="1:3">
      <c r="A519" s="2383"/>
      <c r="B519" s="2280"/>
      <c r="C519" s="2280"/>
    </row>
    <row r="520" spans="1:3">
      <c r="A520" s="2383"/>
      <c r="B520" s="2280"/>
      <c r="C520" s="2280"/>
    </row>
    <row r="521" spans="1:3">
      <c r="A521" s="2383"/>
      <c r="B521" s="2280"/>
      <c r="C521" s="2280"/>
    </row>
    <row r="522" spans="1:3">
      <c r="A522" s="2383"/>
      <c r="B522" s="2280"/>
      <c r="C522" s="2280"/>
    </row>
    <row r="523" spans="1:3">
      <c r="A523" s="2383"/>
      <c r="B523" s="2280"/>
      <c r="C523" s="2280"/>
    </row>
    <row r="524" spans="1:3">
      <c r="A524" s="2383"/>
      <c r="B524" s="2280"/>
      <c r="C524" s="2280"/>
    </row>
    <row r="525" spans="1:3">
      <c r="A525" s="2383"/>
      <c r="B525" s="2280"/>
      <c r="C525" s="2280"/>
    </row>
    <row r="526" spans="1:3">
      <c r="A526" s="2383"/>
      <c r="B526" s="2280"/>
      <c r="C526" s="2280"/>
    </row>
    <row r="527" spans="1:3">
      <c r="A527" s="2383"/>
      <c r="B527" s="2280"/>
      <c r="C527" s="2280"/>
    </row>
    <row r="528" spans="1:3">
      <c r="A528" s="2383"/>
      <c r="B528" s="2280"/>
      <c r="C528" s="2280"/>
    </row>
    <row r="529" spans="1:3">
      <c r="A529" s="2383"/>
      <c r="B529" s="2280"/>
      <c r="C529" s="2280"/>
    </row>
    <row r="530" spans="1:3">
      <c r="A530" s="2383"/>
      <c r="B530" s="2280"/>
      <c r="C530" s="2280"/>
    </row>
    <row r="531" spans="1:3">
      <c r="A531" s="2384"/>
      <c r="B531" s="2384"/>
      <c r="C531" s="2384"/>
    </row>
  </sheetData>
  <mergeCells count="529">
    <mergeCell ref="H3:H4"/>
    <mergeCell ref="E3:E4"/>
    <mergeCell ref="F3:F4"/>
    <mergeCell ref="G3:G4"/>
    <mergeCell ref="A9:C9"/>
    <mergeCell ref="A10:C10"/>
    <mergeCell ref="D3:D4"/>
    <mergeCell ref="A3:C4"/>
    <mergeCell ref="A5:C5"/>
    <mergeCell ref="A6:C6"/>
    <mergeCell ref="A29:C29"/>
    <mergeCell ref="A30:C30"/>
    <mergeCell ref="A31:C31"/>
    <mergeCell ref="A32:C32"/>
    <mergeCell ref="A33:C33"/>
    <mergeCell ref="A34:C34"/>
    <mergeCell ref="A35:C35"/>
    <mergeCell ref="A36:C36"/>
    <mergeCell ref="A7:C7"/>
    <mergeCell ref="A8:C8"/>
    <mergeCell ref="A11:C11"/>
    <mergeCell ref="A12:C12"/>
    <mergeCell ref="C23:H26"/>
    <mergeCell ref="A17:C17"/>
    <mergeCell ref="A13:C13"/>
    <mergeCell ref="A14:C14"/>
    <mergeCell ref="A15:C15"/>
    <mergeCell ref="A16:C16"/>
    <mergeCell ref="A47:C47"/>
    <mergeCell ref="A48:C48"/>
    <mergeCell ref="A49:C49"/>
    <mergeCell ref="A50:C50"/>
    <mergeCell ref="A53:C53"/>
    <mergeCell ref="A54:C54"/>
    <mergeCell ref="A55:C55"/>
    <mergeCell ref="A56:C56"/>
    <mergeCell ref="A37:C37"/>
    <mergeCell ref="A38:C38"/>
    <mergeCell ref="A51:C51"/>
    <mergeCell ref="A52:C52"/>
    <mergeCell ref="A41:C41"/>
    <mergeCell ref="A42:C42"/>
    <mergeCell ref="A43:C43"/>
    <mergeCell ref="A44:C44"/>
    <mergeCell ref="A45:C45"/>
    <mergeCell ref="A46:C46"/>
    <mergeCell ref="A39:C39"/>
    <mergeCell ref="A40:C40"/>
    <mergeCell ref="A61:C61"/>
    <mergeCell ref="A62:C62"/>
    <mergeCell ref="A63:C63"/>
    <mergeCell ref="A64:C64"/>
    <mergeCell ref="A57:C57"/>
    <mergeCell ref="A58:C58"/>
    <mergeCell ref="A75:C75"/>
    <mergeCell ref="A76:C76"/>
    <mergeCell ref="A65:C65"/>
    <mergeCell ref="A66:C66"/>
    <mergeCell ref="A67:C67"/>
    <mergeCell ref="A68:C68"/>
    <mergeCell ref="A69:C69"/>
    <mergeCell ref="A70:C70"/>
    <mergeCell ref="A59:C59"/>
    <mergeCell ref="A60:C60"/>
    <mergeCell ref="A77:C77"/>
    <mergeCell ref="A78:C78"/>
    <mergeCell ref="A79:C79"/>
    <mergeCell ref="A80:C80"/>
    <mergeCell ref="A81:C81"/>
    <mergeCell ref="A82:C82"/>
    <mergeCell ref="A83:C83"/>
    <mergeCell ref="A84:C84"/>
    <mergeCell ref="A71:C71"/>
    <mergeCell ref="A72:C72"/>
    <mergeCell ref="A73:C73"/>
    <mergeCell ref="A74:C74"/>
    <mergeCell ref="A95:C95"/>
    <mergeCell ref="A96:C96"/>
    <mergeCell ref="A97:C97"/>
    <mergeCell ref="A98:C98"/>
    <mergeCell ref="A101:C101"/>
    <mergeCell ref="A102:C102"/>
    <mergeCell ref="A103:C103"/>
    <mergeCell ref="A104:C104"/>
    <mergeCell ref="A85:C85"/>
    <mergeCell ref="A86:C86"/>
    <mergeCell ref="A99:C99"/>
    <mergeCell ref="A100:C100"/>
    <mergeCell ref="A89:C89"/>
    <mergeCell ref="A90:C90"/>
    <mergeCell ref="A91:C91"/>
    <mergeCell ref="A92:C92"/>
    <mergeCell ref="A93:C93"/>
    <mergeCell ref="A94:C94"/>
    <mergeCell ref="A87:C87"/>
    <mergeCell ref="A88:C88"/>
    <mergeCell ref="A109:C109"/>
    <mergeCell ref="A110:C110"/>
    <mergeCell ref="A111:C111"/>
    <mergeCell ref="A112:C112"/>
    <mergeCell ref="A105:C105"/>
    <mergeCell ref="A106:C106"/>
    <mergeCell ref="A123:C123"/>
    <mergeCell ref="A124:C124"/>
    <mergeCell ref="A113:C113"/>
    <mergeCell ref="A114:C114"/>
    <mergeCell ref="A115:C115"/>
    <mergeCell ref="A116:C116"/>
    <mergeCell ref="A117:C117"/>
    <mergeCell ref="A118:C118"/>
    <mergeCell ref="A107:C107"/>
    <mergeCell ref="A108:C108"/>
    <mergeCell ref="A125:C125"/>
    <mergeCell ref="A126:C126"/>
    <mergeCell ref="A127:C127"/>
    <mergeCell ref="A128:C128"/>
    <mergeCell ref="A129:C129"/>
    <mergeCell ref="A130:C130"/>
    <mergeCell ref="A131:C131"/>
    <mergeCell ref="A132:C132"/>
    <mergeCell ref="A119:C119"/>
    <mergeCell ref="A120:C120"/>
    <mergeCell ref="A121:C121"/>
    <mergeCell ref="A122:C122"/>
    <mergeCell ref="A143:C143"/>
    <mergeCell ref="A144:C144"/>
    <mergeCell ref="A145:C145"/>
    <mergeCell ref="A146:C146"/>
    <mergeCell ref="A149:C149"/>
    <mergeCell ref="A150:C150"/>
    <mergeCell ref="A151:C151"/>
    <mergeCell ref="A152:C152"/>
    <mergeCell ref="A133:C133"/>
    <mergeCell ref="A134:C134"/>
    <mergeCell ref="A147:C147"/>
    <mergeCell ref="A148:C148"/>
    <mergeCell ref="A137:C137"/>
    <mergeCell ref="A138:C138"/>
    <mergeCell ref="A139:C139"/>
    <mergeCell ref="A140:C140"/>
    <mergeCell ref="A141:C141"/>
    <mergeCell ref="A142:C142"/>
    <mergeCell ref="A135:C135"/>
    <mergeCell ref="A136:C136"/>
    <mergeCell ref="A157:C157"/>
    <mergeCell ref="A158:C158"/>
    <mergeCell ref="A159:C159"/>
    <mergeCell ref="A160:C160"/>
    <mergeCell ref="A153:C153"/>
    <mergeCell ref="A154:C154"/>
    <mergeCell ref="A171:C171"/>
    <mergeCell ref="A172:C172"/>
    <mergeCell ref="A161:C161"/>
    <mergeCell ref="A162:C162"/>
    <mergeCell ref="A163:C163"/>
    <mergeCell ref="A164:C164"/>
    <mergeCell ref="A165:C165"/>
    <mergeCell ref="A166:C166"/>
    <mergeCell ref="A155:C155"/>
    <mergeCell ref="A156:C156"/>
    <mergeCell ref="A173:C173"/>
    <mergeCell ref="A174:C174"/>
    <mergeCell ref="A175:C175"/>
    <mergeCell ref="A176:C176"/>
    <mergeCell ref="A177:C177"/>
    <mergeCell ref="A178:C178"/>
    <mergeCell ref="A179:C179"/>
    <mergeCell ref="A180:C180"/>
    <mergeCell ref="A167:C167"/>
    <mergeCell ref="A168:C168"/>
    <mergeCell ref="A169:C169"/>
    <mergeCell ref="A170:C170"/>
    <mergeCell ref="A191:C191"/>
    <mergeCell ref="A192:C192"/>
    <mergeCell ref="A193:C193"/>
    <mergeCell ref="A194:C194"/>
    <mergeCell ref="A197:C197"/>
    <mergeCell ref="A198:C198"/>
    <mergeCell ref="A199:C199"/>
    <mergeCell ref="A200:C200"/>
    <mergeCell ref="A181:C181"/>
    <mergeCell ref="A182:C182"/>
    <mergeCell ref="A195:C195"/>
    <mergeCell ref="A196:C196"/>
    <mergeCell ref="A185:C185"/>
    <mergeCell ref="A186:C186"/>
    <mergeCell ref="A187:C187"/>
    <mergeCell ref="A188:C188"/>
    <mergeCell ref="A189:C189"/>
    <mergeCell ref="A190:C190"/>
    <mergeCell ref="A183:C183"/>
    <mergeCell ref="A184:C184"/>
    <mergeCell ref="A205:C205"/>
    <mergeCell ref="A206:C206"/>
    <mergeCell ref="A207:C207"/>
    <mergeCell ref="A208:C208"/>
    <mergeCell ref="A201:C201"/>
    <mergeCell ref="A202:C202"/>
    <mergeCell ref="A219:C219"/>
    <mergeCell ref="A220:C220"/>
    <mergeCell ref="A209:C209"/>
    <mergeCell ref="A210:C210"/>
    <mergeCell ref="A211:C211"/>
    <mergeCell ref="A212:C212"/>
    <mergeCell ref="A213:C213"/>
    <mergeCell ref="A214:C214"/>
    <mergeCell ref="A203:C203"/>
    <mergeCell ref="A204:C204"/>
    <mergeCell ref="A221:C221"/>
    <mergeCell ref="A222:C222"/>
    <mergeCell ref="A223:C223"/>
    <mergeCell ref="A224:C224"/>
    <mergeCell ref="A225:C225"/>
    <mergeCell ref="A226:C226"/>
    <mergeCell ref="A227:C227"/>
    <mergeCell ref="A228:C228"/>
    <mergeCell ref="A215:C215"/>
    <mergeCell ref="A216:C216"/>
    <mergeCell ref="A217:C217"/>
    <mergeCell ref="A218:C218"/>
    <mergeCell ref="A239:C239"/>
    <mergeCell ref="A240:C240"/>
    <mergeCell ref="A241:C241"/>
    <mergeCell ref="A242:C242"/>
    <mergeCell ref="A245:C245"/>
    <mergeCell ref="A246:C246"/>
    <mergeCell ref="A247:C247"/>
    <mergeCell ref="A248:C248"/>
    <mergeCell ref="A229:C229"/>
    <mergeCell ref="A230:C230"/>
    <mergeCell ref="A243:C243"/>
    <mergeCell ref="A244:C244"/>
    <mergeCell ref="A233:C233"/>
    <mergeCell ref="A234:C234"/>
    <mergeCell ref="A235:C235"/>
    <mergeCell ref="A236:C236"/>
    <mergeCell ref="A237:C237"/>
    <mergeCell ref="A238:C238"/>
    <mergeCell ref="A231:C231"/>
    <mergeCell ref="A232:C232"/>
    <mergeCell ref="A253:C253"/>
    <mergeCell ref="A254:C254"/>
    <mergeCell ref="A255:C255"/>
    <mergeCell ref="A256:C256"/>
    <mergeCell ref="A249:C249"/>
    <mergeCell ref="A250:C250"/>
    <mergeCell ref="A267:C267"/>
    <mergeCell ref="A268:C268"/>
    <mergeCell ref="A257:C257"/>
    <mergeCell ref="A258:C258"/>
    <mergeCell ref="A259:C259"/>
    <mergeCell ref="A260:C260"/>
    <mergeCell ref="A261:C261"/>
    <mergeCell ref="A262:C262"/>
    <mergeCell ref="A251:C251"/>
    <mergeCell ref="A252:C252"/>
    <mergeCell ref="A269:C269"/>
    <mergeCell ref="A270:C270"/>
    <mergeCell ref="A271:C271"/>
    <mergeCell ref="A272:C272"/>
    <mergeCell ref="A273:C273"/>
    <mergeCell ref="A274:C274"/>
    <mergeCell ref="A275:C275"/>
    <mergeCell ref="A276:C276"/>
    <mergeCell ref="A263:C263"/>
    <mergeCell ref="A264:C264"/>
    <mergeCell ref="A265:C265"/>
    <mergeCell ref="A266:C266"/>
    <mergeCell ref="A287:C287"/>
    <mergeCell ref="A288:C288"/>
    <mergeCell ref="A289:C289"/>
    <mergeCell ref="A290:C290"/>
    <mergeCell ref="A293:C293"/>
    <mergeCell ref="A294:C294"/>
    <mergeCell ref="A295:C295"/>
    <mergeCell ref="A296:C296"/>
    <mergeCell ref="A277:C277"/>
    <mergeCell ref="A278:C278"/>
    <mergeCell ref="A291:C291"/>
    <mergeCell ref="A292:C292"/>
    <mergeCell ref="A281:C281"/>
    <mergeCell ref="A282:C282"/>
    <mergeCell ref="A283:C283"/>
    <mergeCell ref="A284:C284"/>
    <mergeCell ref="A285:C285"/>
    <mergeCell ref="A286:C286"/>
    <mergeCell ref="A279:C279"/>
    <mergeCell ref="A280:C280"/>
    <mergeCell ref="A301:C301"/>
    <mergeCell ref="A302:C302"/>
    <mergeCell ref="A303:C303"/>
    <mergeCell ref="A304:C304"/>
    <mergeCell ref="A297:C297"/>
    <mergeCell ref="A298:C298"/>
    <mergeCell ref="A315:C315"/>
    <mergeCell ref="A316:C316"/>
    <mergeCell ref="A305:C305"/>
    <mergeCell ref="A306:C306"/>
    <mergeCell ref="A307:C307"/>
    <mergeCell ref="A308:C308"/>
    <mergeCell ref="A309:C309"/>
    <mergeCell ref="A310:C310"/>
    <mergeCell ref="A299:C299"/>
    <mergeCell ref="A300:C300"/>
    <mergeCell ref="A317:C317"/>
    <mergeCell ref="A318:C318"/>
    <mergeCell ref="A319:C319"/>
    <mergeCell ref="A320:C320"/>
    <mergeCell ref="A321:C321"/>
    <mergeCell ref="A322:C322"/>
    <mergeCell ref="A323:C323"/>
    <mergeCell ref="A324:C324"/>
    <mergeCell ref="A311:C311"/>
    <mergeCell ref="A312:C312"/>
    <mergeCell ref="A313:C313"/>
    <mergeCell ref="A314:C314"/>
    <mergeCell ref="A335:C335"/>
    <mergeCell ref="A336:C336"/>
    <mergeCell ref="A337:C337"/>
    <mergeCell ref="A338:C338"/>
    <mergeCell ref="A341:C341"/>
    <mergeCell ref="A342:C342"/>
    <mergeCell ref="A343:C343"/>
    <mergeCell ref="A344:C344"/>
    <mergeCell ref="A325:C325"/>
    <mergeCell ref="A326:C326"/>
    <mergeCell ref="A339:C339"/>
    <mergeCell ref="A340:C340"/>
    <mergeCell ref="A329:C329"/>
    <mergeCell ref="A330:C330"/>
    <mergeCell ref="A331:C331"/>
    <mergeCell ref="A332:C332"/>
    <mergeCell ref="A333:C333"/>
    <mergeCell ref="A334:C334"/>
    <mergeCell ref="A327:C327"/>
    <mergeCell ref="A328:C328"/>
    <mergeCell ref="A349:C349"/>
    <mergeCell ref="A350:C350"/>
    <mergeCell ref="A351:C351"/>
    <mergeCell ref="A352:C352"/>
    <mergeCell ref="A345:C345"/>
    <mergeCell ref="A346:C346"/>
    <mergeCell ref="A363:C363"/>
    <mergeCell ref="A364:C364"/>
    <mergeCell ref="A353:C353"/>
    <mergeCell ref="A354:C354"/>
    <mergeCell ref="A355:C355"/>
    <mergeCell ref="A356:C356"/>
    <mergeCell ref="A357:C357"/>
    <mergeCell ref="A358:C358"/>
    <mergeCell ref="A347:C347"/>
    <mergeCell ref="A348:C348"/>
    <mergeCell ref="A365:C365"/>
    <mergeCell ref="A366:C366"/>
    <mergeCell ref="A367:C367"/>
    <mergeCell ref="A368:C368"/>
    <mergeCell ref="A369:C369"/>
    <mergeCell ref="A370:C370"/>
    <mergeCell ref="A371:C371"/>
    <mergeCell ref="A372:C372"/>
    <mergeCell ref="A359:C359"/>
    <mergeCell ref="A360:C360"/>
    <mergeCell ref="A361:C361"/>
    <mergeCell ref="A362:C362"/>
    <mergeCell ref="A383:C383"/>
    <mergeCell ref="A384:C384"/>
    <mergeCell ref="A385:C385"/>
    <mergeCell ref="A386:C386"/>
    <mergeCell ref="A389:C389"/>
    <mergeCell ref="A390:C390"/>
    <mergeCell ref="A391:C391"/>
    <mergeCell ref="A392:C392"/>
    <mergeCell ref="A373:C373"/>
    <mergeCell ref="A374:C374"/>
    <mergeCell ref="A387:C387"/>
    <mergeCell ref="A388:C388"/>
    <mergeCell ref="A377:C377"/>
    <mergeCell ref="A378:C378"/>
    <mergeCell ref="A379:C379"/>
    <mergeCell ref="A380:C380"/>
    <mergeCell ref="A381:C381"/>
    <mergeCell ref="A382:C382"/>
    <mergeCell ref="A375:C375"/>
    <mergeCell ref="A376:C376"/>
    <mergeCell ref="A397:C397"/>
    <mergeCell ref="A398:C398"/>
    <mergeCell ref="A399:C399"/>
    <mergeCell ref="A400:C400"/>
    <mergeCell ref="A393:C393"/>
    <mergeCell ref="A394:C394"/>
    <mergeCell ref="A411:C411"/>
    <mergeCell ref="A412:C412"/>
    <mergeCell ref="A401:C401"/>
    <mergeCell ref="A402:C402"/>
    <mergeCell ref="A403:C403"/>
    <mergeCell ref="A404:C404"/>
    <mergeCell ref="A405:C405"/>
    <mergeCell ref="A406:C406"/>
    <mergeCell ref="A395:C395"/>
    <mergeCell ref="A396:C396"/>
    <mergeCell ref="A413:C413"/>
    <mergeCell ref="A414:C414"/>
    <mergeCell ref="A415:C415"/>
    <mergeCell ref="A416:C416"/>
    <mergeCell ref="A417:C417"/>
    <mergeCell ref="A418:C418"/>
    <mergeCell ref="A419:C419"/>
    <mergeCell ref="A420:C420"/>
    <mergeCell ref="A407:C407"/>
    <mergeCell ref="A408:C408"/>
    <mergeCell ref="A409:C409"/>
    <mergeCell ref="A410:C410"/>
    <mergeCell ref="A431:C431"/>
    <mergeCell ref="A432:C432"/>
    <mergeCell ref="A433:C433"/>
    <mergeCell ref="A434:C434"/>
    <mergeCell ref="A437:C437"/>
    <mergeCell ref="A438:C438"/>
    <mergeCell ref="A439:C439"/>
    <mergeCell ref="A440:C440"/>
    <mergeCell ref="A421:C421"/>
    <mergeCell ref="A422:C422"/>
    <mergeCell ref="A435:C435"/>
    <mergeCell ref="A436:C436"/>
    <mergeCell ref="A425:C425"/>
    <mergeCell ref="A426:C426"/>
    <mergeCell ref="A427:C427"/>
    <mergeCell ref="A428:C428"/>
    <mergeCell ref="A429:C429"/>
    <mergeCell ref="A430:C430"/>
    <mergeCell ref="A423:C423"/>
    <mergeCell ref="A424:C424"/>
    <mergeCell ref="A445:C445"/>
    <mergeCell ref="A446:C446"/>
    <mergeCell ref="A447:C447"/>
    <mergeCell ref="A448:C448"/>
    <mergeCell ref="A441:C441"/>
    <mergeCell ref="A442:C442"/>
    <mergeCell ref="A459:C459"/>
    <mergeCell ref="A460:C460"/>
    <mergeCell ref="A449:C449"/>
    <mergeCell ref="A450:C450"/>
    <mergeCell ref="A451:C451"/>
    <mergeCell ref="A452:C452"/>
    <mergeCell ref="A453:C453"/>
    <mergeCell ref="A454:C454"/>
    <mergeCell ref="A443:C443"/>
    <mergeCell ref="A444:C444"/>
    <mergeCell ref="A461:C461"/>
    <mergeCell ref="A462:C462"/>
    <mergeCell ref="A463:C463"/>
    <mergeCell ref="A464:C464"/>
    <mergeCell ref="A465:C465"/>
    <mergeCell ref="A466:C466"/>
    <mergeCell ref="A467:C467"/>
    <mergeCell ref="A468:C468"/>
    <mergeCell ref="A455:C455"/>
    <mergeCell ref="A456:C456"/>
    <mergeCell ref="A457:C457"/>
    <mergeCell ref="A458:C458"/>
    <mergeCell ref="A479:C479"/>
    <mergeCell ref="A480:C480"/>
    <mergeCell ref="A481:C481"/>
    <mergeCell ref="A482:C482"/>
    <mergeCell ref="A485:C485"/>
    <mergeCell ref="A486:C486"/>
    <mergeCell ref="A487:C487"/>
    <mergeCell ref="A488:C488"/>
    <mergeCell ref="A469:C469"/>
    <mergeCell ref="A470:C470"/>
    <mergeCell ref="A483:C483"/>
    <mergeCell ref="A484:C484"/>
    <mergeCell ref="A473:C473"/>
    <mergeCell ref="A474:C474"/>
    <mergeCell ref="A475:C475"/>
    <mergeCell ref="A476:C476"/>
    <mergeCell ref="A477:C477"/>
    <mergeCell ref="A478:C478"/>
    <mergeCell ref="A471:C471"/>
    <mergeCell ref="A472:C472"/>
    <mergeCell ref="A493:C493"/>
    <mergeCell ref="A494:C494"/>
    <mergeCell ref="A495:C495"/>
    <mergeCell ref="A496:C496"/>
    <mergeCell ref="A489:C489"/>
    <mergeCell ref="A490:C490"/>
    <mergeCell ref="A507:C507"/>
    <mergeCell ref="A508:C508"/>
    <mergeCell ref="A497:C497"/>
    <mergeCell ref="A498:C498"/>
    <mergeCell ref="A499:C499"/>
    <mergeCell ref="A500:C500"/>
    <mergeCell ref="A501:C501"/>
    <mergeCell ref="A502:C502"/>
    <mergeCell ref="A491:C491"/>
    <mergeCell ref="A492:C492"/>
    <mergeCell ref="A512:C512"/>
    <mergeCell ref="A513:C513"/>
    <mergeCell ref="A514:C514"/>
    <mergeCell ref="A515:C515"/>
    <mergeCell ref="A516:C516"/>
    <mergeCell ref="A503:C503"/>
    <mergeCell ref="A504:C504"/>
    <mergeCell ref="A505:C505"/>
    <mergeCell ref="A506:C506"/>
    <mergeCell ref="A529:C529"/>
    <mergeCell ref="A530:C530"/>
    <mergeCell ref="A531:C531"/>
    <mergeCell ref="A1:H2"/>
    <mergeCell ref="B18:H19"/>
    <mergeCell ref="A20:D20"/>
    <mergeCell ref="A21:H21"/>
    <mergeCell ref="A22:H22"/>
    <mergeCell ref="A23:B23"/>
    <mergeCell ref="A525:C525"/>
    <mergeCell ref="A528:C528"/>
    <mergeCell ref="A521:C521"/>
    <mergeCell ref="A522:C522"/>
    <mergeCell ref="A523:C523"/>
    <mergeCell ref="A524:C524"/>
    <mergeCell ref="A517:C517"/>
    <mergeCell ref="A518:C518"/>
    <mergeCell ref="A526:C526"/>
    <mergeCell ref="A527:C527"/>
    <mergeCell ref="A519:C519"/>
    <mergeCell ref="A520:C520"/>
    <mergeCell ref="A509:C509"/>
    <mergeCell ref="A510:C510"/>
    <mergeCell ref="A511:C511"/>
  </mergeCells>
  <phoneticPr fontId="39" type="noConversion"/>
  <pageMargins left="0.75" right="0.75" top="1" bottom="1" header="0.5" footer="0.5"/>
  <pageSetup orientation="portrait" horizontalDpi="1200" verticalDpi="1200" r:id="rId1"/>
  <headerFooter alignWithMargins="0"/>
  <ignoredErrors>
    <ignoredError sqref="H5:H16 A17" numberStoredAsText="1"/>
  </ignoredError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tabColor indexed="30"/>
    <pageSetUpPr fitToPage="1"/>
  </sheetPr>
  <dimension ref="A1:D19"/>
  <sheetViews>
    <sheetView showGridLines="0" workbookViewId="0">
      <pane xSplit="1" ySplit="3" topLeftCell="B4" activePane="bottomRight" state="frozen"/>
      <selection pane="topRight" activeCell="B1" sqref="B1"/>
      <selection pane="bottomLeft" activeCell="A4" sqref="A4"/>
      <selection pane="bottomRight" sqref="A1:D2"/>
    </sheetView>
  </sheetViews>
  <sheetFormatPr defaultColWidth="9.140625" defaultRowHeight="12.75"/>
  <cols>
    <col min="1" max="1" width="10.7109375" style="214" customWidth="1"/>
    <col min="2" max="4" width="20.7109375" style="214" customWidth="1"/>
    <col min="5" max="16384" width="9.140625" style="214"/>
  </cols>
  <sheetData>
    <row r="1" spans="1:4" ht="12.75" customHeight="1">
      <c r="A1" s="2503" t="s">
        <v>1671</v>
      </c>
      <c r="B1" s="2503"/>
      <c r="C1" s="2503"/>
      <c r="D1" s="2503"/>
    </row>
    <row r="2" spans="1:4">
      <c r="A2" s="2330"/>
      <c r="B2" s="2330"/>
      <c r="C2" s="2330"/>
      <c r="D2" s="2330"/>
    </row>
    <row r="3" spans="1:4" ht="15" customHeight="1">
      <c r="A3" s="823" t="s">
        <v>32</v>
      </c>
      <c r="B3" s="608" t="s">
        <v>437</v>
      </c>
      <c r="C3" s="608" t="s">
        <v>438</v>
      </c>
      <c r="D3" s="608" t="s">
        <v>1672</v>
      </c>
    </row>
    <row r="4" spans="1:4" ht="15" customHeight="1">
      <c r="A4" s="824">
        <v>2005</v>
      </c>
      <c r="B4" s="825">
        <v>99.546666666666667</v>
      </c>
      <c r="C4" s="826">
        <v>0.66510000000000025</v>
      </c>
      <c r="D4" s="825">
        <v>66.177027333333342</v>
      </c>
    </row>
    <row r="5" spans="1:4" ht="15" customHeight="1">
      <c r="A5" s="617">
        <v>2006</v>
      </c>
      <c r="B5" s="827">
        <v>93.10499999999999</v>
      </c>
      <c r="C5" s="828">
        <v>0.68779999999999997</v>
      </c>
      <c r="D5" s="827">
        <v>64.026474000000007</v>
      </c>
    </row>
    <row r="6" spans="1:4" ht="15" customHeight="1">
      <c r="A6" s="824">
        <v>2007</v>
      </c>
      <c r="B6" s="825">
        <v>114.75</v>
      </c>
      <c r="C6" s="826">
        <v>0.61024999999999996</v>
      </c>
      <c r="D6" s="825">
        <v>69.620249999999999</v>
      </c>
    </row>
    <row r="7" spans="1:4" ht="15" customHeight="1">
      <c r="A7" s="617">
        <v>2008</v>
      </c>
      <c r="B7" s="827">
        <v>156.5</v>
      </c>
      <c r="C7" s="828">
        <v>0.51300000000000001</v>
      </c>
      <c r="D7" s="827">
        <v>78.284750000000003</v>
      </c>
    </row>
    <row r="8" spans="1:4" ht="15" customHeight="1">
      <c r="A8" s="824">
        <v>2009</v>
      </c>
      <c r="B8" s="825">
        <v>178.75</v>
      </c>
      <c r="C8" s="826">
        <v>0.46849999999999992</v>
      </c>
      <c r="D8" s="825">
        <v>83.678750000000008</v>
      </c>
    </row>
    <row r="9" spans="1:4" ht="15" customHeight="1">
      <c r="A9" s="617">
        <v>2010</v>
      </c>
      <c r="B9" s="827">
        <v>184</v>
      </c>
      <c r="C9" s="828">
        <v>0.45574999999999993</v>
      </c>
      <c r="D9" s="827">
        <v>83.73899999999999</v>
      </c>
    </row>
    <row r="10" spans="1:4" ht="15" customHeight="1">
      <c r="A10" s="824">
        <v>2011</v>
      </c>
      <c r="B10" s="825">
        <v>173</v>
      </c>
      <c r="C10" s="826">
        <v>0.49075000000000002</v>
      </c>
      <c r="D10" s="825">
        <v>84.876499999999993</v>
      </c>
    </row>
    <row r="11" spans="1:4" ht="15" customHeight="1">
      <c r="A11" s="617">
        <v>2012</v>
      </c>
      <c r="B11" s="827">
        <v>218.5</v>
      </c>
      <c r="C11" s="828">
        <v>0.44749999999999995</v>
      </c>
      <c r="D11" s="827">
        <v>96.392999999999986</v>
      </c>
    </row>
    <row r="12" spans="1:4" s="268" customFormat="1" ht="15" customHeight="1">
      <c r="A12" s="824">
        <v>2013</v>
      </c>
      <c r="B12" s="825">
        <v>205.75</v>
      </c>
      <c r="C12" s="826">
        <v>0.47966666666666669</v>
      </c>
      <c r="D12" s="825">
        <v>98.569499999999991</v>
      </c>
    </row>
    <row r="13" spans="1:4" s="226" customFormat="1" ht="15" customHeight="1">
      <c r="A13" s="617">
        <v>2014</v>
      </c>
      <c r="B13" s="827">
        <v>221.75</v>
      </c>
      <c r="C13" s="828">
        <v>0.46899999999999997</v>
      </c>
      <c r="D13" s="827">
        <v>103.36125000000001</v>
      </c>
    </row>
    <row r="14" spans="1:4" ht="15" customHeight="1">
      <c r="A14" s="824">
        <v>2015</v>
      </c>
      <c r="B14" s="825">
        <v>213.25</v>
      </c>
      <c r="C14" s="826">
        <v>0.47599999999999992</v>
      </c>
      <c r="D14" s="825">
        <v>103.25125</v>
      </c>
    </row>
    <row r="15" spans="1:4" ht="15" customHeight="1">
      <c r="A15" s="617">
        <v>2016</v>
      </c>
      <c r="B15" s="827">
        <v>165.25</v>
      </c>
      <c r="C15" s="828">
        <v>0.53449999999999998</v>
      </c>
      <c r="D15" s="827">
        <v>92.359999999999985</v>
      </c>
    </row>
    <row r="16" spans="1:4" ht="15" customHeight="1">
      <c r="A16" s="824">
        <v>2017</v>
      </c>
      <c r="B16" s="825">
        <v>158.75</v>
      </c>
      <c r="C16" s="826">
        <v>0.61399999999999999</v>
      </c>
      <c r="D16" s="825">
        <v>98.230499999999978</v>
      </c>
    </row>
    <row r="17" spans="1:4" ht="15" customHeight="1">
      <c r="A17" s="829">
        <v>2018</v>
      </c>
      <c r="B17" s="830">
        <v>155.5</v>
      </c>
      <c r="C17" s="831">
        <v>0.65074999999999994</v>
      </c>
      <c r="D17" s="830">
        <v>101.19075000000001</v>
      </c>
    </row>
    <row r="18" spans="1:4" ht="45" customHeight="1">
      <c r="A18" s="832" t="s">
        <v>1088</v>
      </c>
      <c r="B18" s="2940" t="s">
        <v>1673</v>
      </c>
      <c r="C18" s="2941"/>
      <c r="D18" s="2941"/>
    </row>
    <row r="19" spans="1:4">
      <c r="A19" s="833"/>
      <c r="B19" s="605"/>
      <c r="C19" s="605"/>
      <c r="D19" s="605"/>
    </row>
  </sheetData>
  <mergeCells count="2">
    <mergeCell ref="A1:D2"/>
    <mergeCell ref="B18:D18"/>
  </mergeCells>
  <pageMargins left="0.75" right="0.75" top="1" bottom="1" header="0.5" footer="0.5"/>
  <pageSetup orientation="landscape"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indexed="30"/>
    <pageSetUpPr fitToPage="1"/>
  </sheetPr>
  <dimension ref="A1:F19"/>
  <sheetViews>
    <sheetView showGridLines="0" workbookViewId="0">
      <pane xSplit="1" ySplit="3" topLeftCell="B4" activePane="bottomRight" state="frozen"/>
      <selection pane="topRight" activeCell="B1" sqref="B1"/>
      <selection pane="bottomLeft" activeCell="A4" sqref="A4"/>
      <selection pane="bottomRight" sqref="A1:D2"/>
    </sheetView>
  </sheetViews>
  <sheetFormatPr defaultColWidth="9.140625" defaultRowHeight="12.75"/>
  <cols>
    <col min="1" max="1" width="10.7109375" style="214" customWidth="1"/>
    <col min="2" max="4" width="20.7109375" style="214" customWidth="1"/>
    <col min="5" max="16384" width="9.140625" style="214"/>
  </cols>
  <sheetData>
    <row r="1" spans="1:6" ht="12.75" customHeight="1">
      <c r="A1" s="2503" t="s">
        <v>1674</v>
      </c>
      <c r="B1" s="2503"/>
      <c r="C1" s="2503"/>
      <c r="D1" s="2503"/>
    </row>
    <row r="2" spans="1:6">
      <c r="A2" s="2330"/>
      <c r="B2" s="2330"/>
      <c r="C2" s="2330"/>
      <c r="D2" s="2330"/>
    </row>
    <row r="3" spans="1:6" ht="15" customHeight="1">
      <c r="A3" s="823" t="s">
        <v>32</v>
      </c>
      <c r="B3" s="608" t="s">
        <v>437</v>
      </c>
      <c r="C3" s="608" t="s">
        <v>438</v>
      </c>
      <c r="D3" s="608" t="s">
        <v>1672</v>
      </c>
    </row>
    <row r="4" spans="1:6" ht="15" customHeight="1">
      <c r="A4" s="824">
        <v>2005</v>
      </c>
      <c r="B4" s="825">
        <v>695.5333333333333</v>
      </c>
      <c r="C4" s="1392">
        <v>36.266666666666666</v>
      </c>
      <c r="D4" s="825">
        <v>255.60783333333336</v>
      </c>
    </row>
    <row r="5" spans="1:6" ht="15" customHeight="1">
      <c r="A5" s="617">
        <v>2006</v>
      </c>
      <c r="B5" s="827">
        <v>839.46</v>
      </c>
      <c r="C5" s="1393">
        <v>30.89</v>
      </c>
      <c r="D5" s="827">
        <v>258.60788625000004</v>
      </c>
    </row>
    <row r="6" spans="1:6" ht="15" customHeight="1">
      <c r="A6" s="824">
        <v>2007</v>
      </c>
      <c r="B6" s="825">
        <v>637.75</v>
      </c>
      <c r="C6" s="1392">
        <v>36.200000000000003</v>
      </c>
      <c r="D6" s="825">
        <v>229.52275000000003</v>
      </c>
    </row>
    <row r="7" spans="1:6" ht="15" customHeight="1">
      <c r="A7" s="617">
        <v>2008</v>
      </c>
      <c r="B7" s="827">
        <v>819.25</v>
      </c>
      <c r="C7" s="1393">
        <v>37.774999999999999</v>
      </c>
      <c r="D7" s="827">
        <v>310.33175</v>
      </c>
    </row>
    <row r="8" spans="1:6" ht="15" customHeight="1">
      <c r="A8" s="824">
        <v>2009</v>
      </c>
      <c r="B8" s="825">
        <v>880.5</v>
      </c>
      <c r="C8" s="1392">
        <v>31.55</v>
      </c>
      <c r="D8" s="825">
        <v>274.88675000000001</v>
      </c>
    </row>
    <row r="9" spans="1:6" ht="15" customHeight="1">
      <c r="A9" s="617">
        <v>2010</v>
      </c>
      <c r="B9" s="827">
        <v>1131.5</v>
      </c>
      <c r="C9" s="1393">
        <v>24.774999999999999</v>
      </c>
      <c r="D9" s="827">
        <v>279.02824999999996</v>
      </c>
    </row>
    <row r="10" spans="1:6" ht="15" customHeight="1">
      <c r="A10" s="824">
        <v>2011</v>
      </c>
      <c r="B10" s="825">
        <v>872.5</v>
      </c>
      <c r="C10" s="1392">
        <v>30.049999999999997</v>
      </c>
      <c r="D10" s="825">
        <v>260.43049999999999</v>
      </c>
    </row>
    <row r="11" spans="1:6" ht="15" customHeight="1">
      <c r="A11" s="617">
        <v>2012</v>
      </c>
      <c r="B11" s="827">
        <v>774</v>
      </c>
      <c r="C11" s="1393">
        <v>35.099999999999994</v>
      </c>
      <c r="D11" s="827">
        <v>271.298</v>
      </c>
    </row>
    <row r="12" spans="1:6" s="268" customFormat="1" ht="15" customHeight="1">
      <c r="A12" s="824">
        <v>2013</v>
      </c>
      <c r="B12" s="825">
        <v>719.75</v>
      </c>
      <c r="C12" s="1392">
        <v>36.150000000000006</v>
      </c>
      <c r="D12" s="825">
        <v>259.59399999999999</v>
      </c>
      <c r="F12" s="214"/>
    </row>
    <row r="13" spans="1:6" s="226" customFormat="1" ht="15" customHeight="1">
      <c r="A13" s="617">
        <v>2014</v>
      </c>
      <c r="B13" s="827">
        <v>722.25</v>
      </c>
      <c r="C13" s="1393">
        <v>36.75</v>
      </c>
      <c r="D13" s="827">
        <v>264.68150000000003</v>
      </c>
      <c r="F13" s="214"/>
    </row>
    <row r="14" spans="1:6" ht="15" customHeight="1">
      <c r="A14" s="824">
        <v>2015</v>
      </c>
      <c r="B14" s="825">
        <v>761.5</v>
      </c>
      <c r="C14" s="1392">
        <v>34.825000000000003</v>
      </c>
      <c r="D14" s="825">
        <v>264.93975</v>
      </c>
    </row>
    <row r="15" spans="1:6" ht="15" customHeight="1">
      <c r="A15" s="617">
        <v>2016</v>
      </c>
      <c r="B15" s="827">
        <v>888.5</v>
      </c>
      <c r="C15" s="1393">
        <v>33.024999999999999</v>
      </c>
      <c r="D15" s="827">
        <v>293.63575000000003</v>
      </c>
    </row>
    <row r="16" spans="1:6" ht="15" customHeight="1">
      <c r="A16" s="824">
        <v>2017</v>
      </c>
      <c r="B16" s="825">
        <v>1050.25</v>
      </c>
      <c r="C16" s="1392">
        <v>34.475000000000001</v>
      </c>
      <c r="D16" s="825">
        <v>360.84725000000003</v>
      </c>
    </row>
    <row r="17" spans="1:4" ht="15" customHeight="1">
      <c r="A17" s="829">
        <v>2018</v>
      </c>
      <c r="B17" s="830">
        <v>1030.5</v>
      </c>
      <c r="C17" s="1394">
        <v>38.125</v>
      </c>
      <c r="D17" s="830">
        <v>393.85399999999998</v>
      </c>
    </row>
    <row r="18" spans="1:4" ht="45" customHeight="1">
      <c r="A18" s="832" t="s">
        <v>1088</v>
      </c>
      <c r="B18" s="2940" t="s">
        <v>1673</v>
      </c>
      <c r="C18" s="2941"/>
      <c r="D18" s="2941"/>
    </row>
    <row r="19" spans="1:4">
      <c r="A19" s="833"/>
      <c r="B19" s="605"/>
      <c r="C19" s="605"/>
      <c r="D19" s="605"/>
    </row>
  </sheetData>
  <mergeCells count="2">
    <mergeCell ref="A1:D2"/>
    <mergeCell ref="B18:D18"/>
  </mergeCells>
  <pageMargins left="0.75" right="0.75" top="1" bottom="1" header="0.5" footer="0.5"/>
  <pageSetup orientation="landscape"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indexed="30"/>
    <pageSetUpPr fitToPage="1"/>
  </sheetPr>
  <dimension ref="A1:D17"/>
  <sheetViews>
    <sheetView showGridLines="0" workbookViewId="0">
      <pane xSplit="1" ySplit="3" topLeftCell="B4" activePane="bottomRight" state="frozen"/>
      <selection pane="topRight" activeCell="B1" sqref="B1"/>
      <selection pane="bottomLeft" activeCell="A4" sqref="A4"/>
      <selection pane="bottomRight" sqref="A1:D2"/>
    </sheetView>
  </sheetViews>
  <sheetFormatPr defaultColWidth="9.140625" defaultRowHeight="12.75"/>
  <cols>
    <col min="1" max="1" width="10.7109375" style="214" customWidth="1"/>
    <col min="2" max="4" width="20.7109375" style="214" customWidth="1"/>
    <col min="5" max="16384" width="9.140625" style="214"/>
  </cols>
  <sheetData>
    <row r="1" spans="1:4" ht="12.75" customHeight="1">
      <c r="A1" s="2503" t="s">
        <v>1675</v>
      </c>
      <c r="B1" s="2503"/>
      <c r="C1" s="2503"/>
      <c r="D1" s="2503"/>
    </row>
    <row r="2" spans="1:4">
      <c r="A2" s="2330"/>
      <c r="B2" s="2330"/>
      <c r="C2" s="2330"/>
      <c r="D2" s="2330"/>
    </row>
    <row r="3" spans="1:4" ht="15" customHeight="1">
      <c r="A3" s="823" t="s">
        <v>32</v>
      </c>
      <c r="B3" s="608" t="s">
        <v>437</v>
      </c>
      <c r="C3" s="608" t="s">
        <v>438</v>
      </c>
      <c r="D3" s="608" t="s">
        <v>1672</v>
      </c>
    </row>
    <row r="4" spans="1:4">
      <c r="A4" s="824">
        <v>2005</v>
      </c>
      <c r="B4" s="825">
        <v>105.61000000000001</v>
      </c>
      <c r="C4" s="1392">
        <v>67.933333333333323</v>
      </c>
      <c r="D4" s="825">
        <v>71.706123333333323</v>
      </c>
    </row>
    <row r="5" spans="1:4">
      <c r="A5" s="617">
        <v>2006</v>
      </c>
      <c r="B5" s="827">
        <v>191.34</v>
      </c>
      <c r="C5" s="1393">
        <v>45.25</v>
      </c>
      <c r="D5" s="827">
        <v>83.217105000000004</v>
      </c>
    </row>
    <row r="6" spans="1:4">
      <c r="A6" s="824">
        <v>2007</v>
      </c>
      <c r="B6" s="825">
        <v>234.5</v>
      </c>
      <c r="C6" s="1392">
        <v>44.55</v>
      </c>
      <c r="D6" s="825">
        <v>100.89275000000001</v>
      </c>
    </row>
    <row r="7" spans="1:4">
      <c r="A7" s="617">
        <v>2008</v>
      </c>
      <c r="B7" s="827">
        <v>207.5</v>
      </c>
      <c r="C7" s="1393">
        <v>53.150000000000006</v>
      </c>
      <c r="D7" s="827">
        <v>108.9465</v>
      </c>
    </row>
    <row r="8" spans="1:4">
      <c r="A8" s="824">
        <v>2009</v>
      </c>
      <c r="B8" s="825">
        <v>142.25</v>
      </c>
      <c r="C8" s="1392">
        <v>68.800000000000011</v>
      </c>
      <c r="D8" s="825">
        <v>97.156000000000006</v>
      </c>
    </row>
    <row r="9" spans="1:4">
      <c r="A9" s="617">
        <v>2010</v>
      </c>
      <c r="B9" s="827">
        <v>105.5</v>
      </c>
      <c r="C9" s="1393">
        <v>82.749999999999986</v>
      </c>
      <c r="D9" s="827">
        <v>87.027500000000003</v>
      </c>
    </row>
    <row r="10" spans="1:4">
      <c r="A10" s="824">
        <v>2011</v>
      </c>
      <c r="B10" s="825">
        <v>90.5</v>
      </c>
      <c r="C10" s="1392">
        <v>86.024999999999991</v>
      </c>
      <c r="D10" s="825">
        <v>77.835250000000002</v>
      </c>
    </row>
    <row r="11" spans="1:4">
      <c r="A11" s="617">
        <v>2012</v>
      </c>
      <c r="B11" s="827">
        <v>78.75</v>
      </c>
      <c r="C11" s="1393">
        <v>88.75</v>
      </c>
      <c r="D11" s="827">
        <v>69.887750000000011</v>
      </c>
    </row>
    <row r="12" spans="1:4">
      <c r="A12" s="824">
        <v>2013</v>
      </c>
      <c r="B12" s="825">
        <v>66.5</v>
      </c>
      <c r="C12" s="1392">
        <v>96.174999999999983</v>
      </c>
      <c r="D12" s="825">
        <v>63.954999999999998</v>
      </c>
    </row>
    <row r="13" spans="1:4">
      <c r="A13" s="617">
        <v>2014</v>
      </c>
      <c r="B13" s="827">
        <v>65.5</v>
      </c>
      <c r="C13" s="1393">
        <v>96.649999999999991</v>
      </c>
      <c r="D13" s="827">
        <v>63.235500000000002</v>
      </c>
    </row>
    <row r="14" spans="1:4">
      <c r="A14" s="824">
        <v>2015</v>
      </c>
      <c r="B14" s="825">
        <v>63</v>
      </c>
      <c r="C14" s="1392">
        <v>95.625</v>
      </c>
      <c r="D14" s="825">
        <v>60.232500000000002</v>
      </c>
    </row>
    <row r="15" spans="1:4">
      <c r="A15" s="617">
        <v>2016</v>
      </c>
      <c r="B15" s="827">
        <v>59</v>
      </c>
      <c r="C15" s="1393">
        <v>97.350000000000009</v>
      </c>
      <c r="D15" s="827">
        <v>57.4375</v>
      </c>
    </row>
    <row r="16" spans="1:4">
      <c r="A16" s="834">
        <v>2017</v>
      </c>
      <c r="B16" s="835">
        <v>64.75</v>
      </c>
      <c r="C16" s="1395">
        <v>94.05</v>
      </c>
      <c r="D16" s="835">
        <v>60.858499999999999</v>
      </c>
    </row>
    <row r="17" spans="1:4" ht="45" customHeight="1">
      <c r="A17" s="832" t="s">
        <v>1088</v>
      </c>
      <c r="B17" s="2940" t="s">
        <v>1676</v>
      </c>
      <c r="C17" s="2941"/>
      <c r="D17" s="2941"/>
    </row>
  </sheetData>
  <mergeCells count="2">
    <mergeCell ref="A1:D2"/>
    <mergeCell ref="B17:D17"/>
  </mergeCells>
  <pageMargins left="0.75" right="0.75" top="1" bottom="1" header="0.5" footer="0.5"/>
  <pageSetup orientation="landscape"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indexed="30"/>
  </sheetPr>
  <dimension ref="A1:AJ46"/>
  <sheetViews>
    <sheetView showGridLines="0" zoomScaleNormal="100" workbookViewId="0">
      <pane xSplit="2" ySplit="3" topLeftCell="C4" activePane="bottomRight" state="frozen"/>
      <selection pane="topRight" activeCell="C1" sqref="C1"/>
      <selection pane="bottomLeft" activeCell="A4" sqref="A4"/>
      <selection pane="bottomRight" sqref="A1:J2"/>
    </sheetView>
  </sheetViews>
  <sheetFormatPr defaultColWidth="9.140625" defaultRowHeight="12.75"/>
  <cols>
    <col min="1" max="1" width="8.7109375" style="415" customWidth="1"/>
    <col min="2" max="2" width="5.7109375" style="214" hidden="1" customWidth="1"/>
    <col min="3" max="3" width="9.28515625" style="329" customWidth="1"/>
    <col min="4" max="8" width="8.7109375" style="214" customWidth="1"/>
    <col min="9" max="9" width="10.28515625" style="420" customWidth="1"/>
    <col min="10" max="10" width="8.7109375" style="214" customWidth="1"/>
    <col min="11" max="11" width="9.140625" style="214"/>
    <col min="12" max="12" width="15.28515625" style="214" customWidth="1"/>
    <col min="13" max="13" width="10.140625" style="214" bestFit="1" customWidth="1"/>
    <col min="14" max="14" width="11.5703125" style="214" bestFit="1" customWidth="1"/>
    <col min="15" max="19" width="9.140625" style="214"/>
    <col min="20" max="20" width="11.5703125" style="214" bestFit="1" customWidth="1"/>
    <col min="21" max="16384" width="9.140625" style="214"/>
  </cols>
  <sheetData>
    <row r="1" spans="1:12" ht="12.75" customHeight="1">
      <c r="A1" s="2942" t="s">
        <v>1679</v>
      </c>
      <c r="B1" s="2548"/>
      <c r="C1" s="2548"/>
      <c r="D1" s="2548"/>
      <c r="E1" s="2548"/>
      <c r="F1" s="2548"/>
      <c r="G1" s="2548"/>
      <c r="H1" s="2548"/>
      <c r="I1" s="2548"/>
      <c r="J1" s="2548"/>
    </row>
    <row r="2" spans="1:12">
      <c r="A2" s="2943"/>
      <c r="B2" s="2549"/>
      <c r="C2" s="2549"/>
      <c r="D2" s="2549"/>
      <c r="E2" s="2549"/>
      <c r="F2" s="2549"/>
      <c r="G2" s="2549"/>
      <c r="H2" s="2549"/>
      <c r="I2" s="2549"/>
      <c r="J2" s="2549"/>
    </row>
    <row r="3" spans="1:12" ht="36" customHeight="1">
      <c r="A3" s="836" t="s">
        <v>32</v>
      </c>
      <c r="B3" s="837"/>
      <c r="C3" s="838" t="s">
        <v>1298</v>
      </c>
      <c r="D3" s="839" t="s">
        <v>1299</v>
      </c>
      <c r="E3" s="839" t="s">
        <v>1300</v>
      </c>
      <c r="F3" s="839" t="s">
        <v>1301</v>
      </c>
      <c r="G3" s="839" t="s">
        <v>1302</v>
      </c>
      <c r="H3" s="839" t="s">
        <v>1303</v>
      </c>
      <c r="I3" s="839" t="s">
        <v>1304</v>
      </c>
      <c r="J3" s="836" t="s">
        <v>1305</v>
      </c>
    </row>
    <row r="4" spans="1:12" ht="12.75" customHeight="1">
      <c r="A4" s="840">
        <v>1995</v>
      </c>
      <c r="B4" s="841"/>
      <c r="C4" s="842">
        <v>4760</v>
      </c>
      <c r="D4" s="843">
        <v>3.75</v>
      </c>
      <c r="E4" s="844">
        <v>0</v>
      </c>
      <c r="F4" s="843">
        <v>0.31</v>
      </c>
      <c r="G4" s="845">
        <v>0.2</v>
      </c>
      <c r="H4" s="843">
        <v>0.31</v>
      </c>
      <c r="I4" s="843">
        <v>0.13</v>
      </c>
      <c r="J4" s="846">
        <v>0.05</v>
      </c>
      <c r="L4" s="220"/>
    </row>
    <row r="5" spans="1:12">
      <c r="A5" s="408">
        <v>1996</v>
      </c>
      <c r="B5" s="409"/>
      <c r="C5" s="410">
        <v>2431</v>
      </c>
      <c r="D5" s="411">
        <v>4.07</v>
      </c>
      <c r="E5" s="412">
        <v>0</v>
      </c>
      <c r="F5" s="411">
        <v>0.42</v>
      </c>
      <c r="G5" s="413">
        <v>0.23</v>
      </c>
      <c r="H5" s="411">
        <v>0.23</v>
      </c>
      <c r="I5" s="411">
        <v>0.16</v>
      </c>
      <c r="J5" s="414">
        <v>0.06</v>
      </c>
      <c r="L5" s="220"/>
    </row>
    <row r="6" spans="1:12" ht="12.95" customHeight="1">
      <c r="A6" s="840">
        <v>1997</v>
      </c>
      <c r="B6" s="841"/>
      <c r="C6" s="842">
        <v>2455</v>
      </c>
      <c r="D6" s="843">
        <v>4.53</v>
      </c>
      <c r="E6" s="844">
        <v>0</v>
      </c>
      <c r="F6" s="843">
        <v>0.4</v>
      </c>
      <c r="G6" s="845">
        <v>0.25</v>
      </c>
      <c r="H6" s="843">
        <v>0.2</v>
      </c>
      <c r="I6" s="843">
        <v>0.18</v>
      </c>
      <c r="J6" s="846">
        <v>0.08</v>
      </c>
      <c r="L6" s="220"/>
    </row>
    <row r="7" spans="1:12" ht="12.95" customHeight="1">
      <c r="A7" s="408">
        <v>1998</v>
      </c>
      <c r="B7" s="409"/>
      <c r="C7" s="410">
        <v>2263</v>
      </c>
      <c r="D7" s="411">
        <v>4.43</v>
      </c>
      <c r="E7" s="412">
        <v>0</v>
      </c>
      <c r="F7" s="411">
        <v>0.41</v>
      </c>
      <c r="G7" s="413">
        <v>0.22</v>
      </c>
      <c r="H7" s="411">
        <v>0.23</v>
      </c>
      <c r="I7" s="411">
        <v>0.16</v>
      </c>
      <c r="J7" s="414">
        <v>0.05</v>
      </c>
      <c r="L7" s="220"/>
    </row>
    <row r="8" spans="1:12" ht="12.95" customHeight="1">
      <c r="A8" s="840">
        <v>1999</v>
      </c>
      <c r="B8" s="841"/>
      <c r="C8" s="842">
        <v>2658</v>
      </c>
      <c r="D8" s="843">
        <v>4.55</v>
      </c>
      <c r="E8" s="844">
        <v>0</v>
      </c>
      <c r="F8" s="843">
        <v>0.43</v>
      </c>
      <c r="G8" s="845">
        <v>0.21</v>
      </c>
      <c r="H8" s="843">
        <v>0.38</v>
      </c>
      <c r="I8" s="843">
        <v>0.17</v>
      </c>
      <c r="J8" s="846">
        <v>0.04</v>
      </c>
    </row>
    <row r="9" spans="1:12" ht="12.95" customHeight="1">
      <c r="A9" s="408">
        <v>2000</v>
      </c>
      <c r="B9" s="409"/>
      <c r="C9" s="410">
        <v>3114</v>
      </c>
      <c r="D9" s="411">
        <v>4.87</v>
      </c>
      <c r="E9" s="412">
        <v>0</v>
      </c>
      <c r="F9" s="411">
        <v>0.45</v>
      </c>
      <c r="G9" s="413">
        <v>0.21</v>
      </c>
      <c r="H9" s="411">
        <v>0.34</v>
      </c>
      <c r="I9" s="411">
        <v>0.23</v>
      </c>
      <c r="J9" s="414">
        <v>0.06</v>
      </c>
      <c r="K9" s="221"/>
    </row>
    <row r="10" spans="1:12" ht="12.95" customHeight="1">
      <c r="A10" s="840">
        <v>2001</v>
      </c>
      <c r="B10" s="841"/>
      <c r="C10" s="842">
        <v>2696</v>
      </c>
      <c r="D10" s="843">
        <v>5.31</v>
      </c>
      <c r="E10" s="844">
        <v>0</v>
      </c>
      <c r="F10" s="843">
        <v>0.47</v>
      </c>
      <c r="G10" s="845">
        <v>0.23</v>
      </c>
      <c r="H10" s="843">
        <v>0.28000000000000003</v>
      </c>
      <c r="I10" s="843">
        <v>0.25</v>
      </c>
      <c r="J10" s="846">
        <v>0.08</v>
      </c>
      <c r="K10" s="221"/>
    </row>
    <row r="11" spans="1:12" ht="12.95" customHeight="1">
      <c r="A11" s="408">
        <v>2002</v>
      </c>
      <c r="B11" s="409"/>
      <c r="C11" s="410">
        <v>2392</v>
      </c>
      <c r="D11" s="411">
        <v>6.35</v>
      </c>
      <c r="E11" s="412">
        <v>0</v>
      </c>
      <c r="F11" s="411">
        <v>0.42</v>
      </c>
      <c r="G11" s="413">
        <v>0.25</v>
      </c>
      <c r="H11" s="411">
        <v>0.22</v>
      </c>
      <c r="I11" s="411">
        <v>0.24</v>
      </c>
      <c r="J11" s="414">
        <v>0.08</v>
      </c>
      <c r="K11" s="221"/>
    </row>
    <row r="12" spans="1:12" ht="12.95" customHeight="1">
      <c r="A12" s="840">
        <v>2003</v>
      </c>
      <c r="B12" s="841"/>
      <c r="C12" s="842">
        <v>2497</v>
      </c>
      <c r="D12" s="843">
        <v>6.28</v>
      </c>
      <c r="E12" s="844">
        <v>0</v>
      </c>
      <c r="F12" s="843">
        <v>0.46</v>
      </c>
      <c r="G12" s="845">
        <v>0.24</v>
      </c>
      <c r="H12" s="843">
        <v>0.23</v>
      </c>
      <c r="I12" s="843">
        <v>0.28999999999999998</v>
      </c>
      <c r="J12" s="846">
        <v>0.08</v>
      </c>
      <c r="K12" s="221"/>
    </row>
    <row r="13" spans="1:12" ht="12.95" customHeight="1">
      <c r="A13" s="408">
        <v>2004</v>
      </c>
      <c r="B13" s="409"/>
      <c r="C13" s="410">
        <v>2608</v>
      </c>
      <c r="D13" s="411">
        <v>7.09</v>
      </c>
      <c r="E13" s="412">
        <v>0</v>
      </c>
      <c r="F13" s="411">
        <v>0.46</v>
      </c>
      <c r="G13" s="413">
        <v>0.25</v>
      </c>
      <c r="H13" s="411">
        <v>0.28000000000000003</v>
      </c>
      <c r="I13" s="411">
        <v>0.34</v>
      </c>
      <c r="J13" s="414">
        <v>0.08</v>
      </c>
      <c r="K13" s="221"/>
    </row>
    <row r="14" spans="1:12" ht="12.95" customHeight="1">
      <c r="A14" s="840">
        <v>2005</v>
      </c>
      <c r="B14" s="841"/>
      <c r="C14" s="842">
        <v>2951</v>
      </c>
      <c r="D14" s="843">
        <v>7.17</v>
      </c>
      <c r="E14" s="844">
        <v>0</v>
      </c>
      <c r="F14" s="843">
        <v>0.45</v>
      </c>
      <c r="G14" s="845">
        <v>0.27</v>
      </c>
      <c r="H14" s="843">
        <v>0.32</v>
      </c>
      <c r="I14" s="843">
        <v>0.36</v>
      </c>
      <c r="J14" s="846">
        <v>0.08</v>
      </c>
      <c r="K14" s="221"/>
    </row>
    <row r="15" spans="1:12" ht="12.95" customHeight="1">
      <c r="A15" s="408">
        <v>2006</v>
      </c>
      <c r="B15" s="409"/>
      <c r="C15" s="410">
        <v>2856</v>
      </c>
      <c r="D15" s="411">
        <v>7.51</v>
      </c>
      <c r="E15" s="412">
        <v>0</v>
      </c>
      <c r="F15" s="411">
        <v>0.41</v>
      </c>
      <c r="G15" s="413">
        <v>0.24</v>
      </c>
      <c r="H15" s="411">
        <v>0.26</v>
      </c>
      <c r="I15" s="411">
        <v>0.33</v>
      </c>
      <c r="J15" s="414">
        <v>0.08</v>
      </c>
    </row>
    <row r="16" spans="1:12" ht="12.95" customHeight="1">
      <c r="A16" s="840">
        <v>2007</v>
      </c>
      <c r="B16" s="841"/>
      <c r="C16" s="842">
        <v>3026</v>
      </c>
      <c r="D16" s="843">
        <v>8.2100000000000009</v>
      </c>
      <c r="E16" s="844">
        <v>0</v>
      </c>
      <c r="F16" s="843">
        <v>0.41</v>
      </c>
      <c r="G16" s="845">
        <v>0.25</v>
      </c>
      <c r="H16" s="843">
        <v>0.24</v>
      </c>
      <c r="I16" s="843">
        <v>0.37</v>
      </c>
      <c r="J16" s="846">
        <v>0.09</v>
      </c>
    </row>
    <row r="17" spans="1:10" ht="12.95" customHeight="1">
      <c r="A17" s="408">
        <v>2008</v>
      </c>
      <c r="B17" s="409"/>
      <c r="C17" s="410">
        <v>2701</v>
      </c>
      <c r="D17" s="411">
        <v>8.59</v>
      </c>
      <c r="E17" s="412">
        <v>0</v>
      </c>
      <c r="F17" s="411">
        <v>0.37</v>
      </c>
      <c r="G17" s="413">
        <v>0.26</v>
      </c>
      <c r="H17" s="411">
        <v>0.33</v>
      </c>
      <c r="I17" s="411">
        <v>0.32</v>
      </c>
      <c r="J17" s="414">
        <v>0.09</v>
      </c>
    </row>
    <row r="18" spans="1:10" ht="12.95" customHeight="1">
      <c r="A18" s="840">
        <v>2009</v>
      </c>
      <c r="B18" s="841"/>
      <c r="C18" s="842">
        <v>3041</v>
      </c>
      <c r="D18" s="843">
        <v>8.1999999999999993</v>
      </c>
      <c r="E18" s="844">
        <v>0.01</v>
      </c>
      <c r="F18" s="843">
        <v>0.35</v>
      </c>
      <c r="G18" s="845">
        <v>0.26</v>
      </c>
      <c r="H18" s="843">
        <v>0.37</v>
      </c>
      <c r="I18" s="843">
        <v>0.28000000000000003</v>
      </c>
      <c r="J18" s="846">
        <v>0.08</v>
      </c>
    </row>
    <row r="19" spans="1:10" ht="12.95" customHeight="1">
      <c r="A19" s="408">
        <v>2010</v>
      </c>
      <c r="B19" s="409"/>
      <c r="C19" s="410">
        <v>3194</v>
      </c>
      <c r="D19" s="411">
        <v>8.5500000000000007</v>
      </c>
      <c r="E19" s="412">
        <v>0.05</v>
      </c>
      <c r="F19" s="411">
        <v>0.27</v>
      </c>
      <c r="G19" s="413">
        <v>0.26</v>
      </c>
      <c r="H19" s="411">
        <v>0.63</v>
      </c>
      <c r="I19" s="411">
        <v>0.31</v>
      </c>
      <c r="J19" s="414">
        <v>7.0000000000000007E-2</v>
      </c>
    </row>
    <row r="20" spans="1:10" ht="12.95" customHeight="1">
      <c r="A20" s="840">
        <v>2011</v>
      </c>
      <c r="B20" s="841"/>
      <c r="C20" s="842">
        <v>2802</v>
      </c>
      <c r="D20" s="843">
        <v>10.4</v>
      </c>
      <c r="E20" s="844">
        <v>0.05</v>
      </c>
      <c r="F20" s="843">
        <v>0.23</v>
      </c>
      <c r="G20" s="845">
        <v>0.25</v>
      </c>
      <c r="H20" s="843">
        <v>0.65</v>
      </c>
      <c r="I20" s="843">
        <v>0.4</v>
      </c>
      <c r="J20" s="846">
        <v>0.08</v>
      </c>
    </row>
    <row r="21" spans="1:10" ht="12.95" customHeight="1">
      <c r="A21" s="408">
        <v>2012</v>
      </c>
      <c r="B21" s="409"/>
      <c r="C21" s="410">
        <v>2100</v>
      </c>
      <c r="D21" s="411">
        <v>12.27</v>
      </c>
      <c r="E21" s="412">
        <v>0.08</v>
      </c>
      <c r="F21" s="411">
        <v>0.2</v>
      </c>
      <c r="G21" s="413">
        <v>0.24</v>
      </c>
      <c r="H21" s="411">
        <v>0.56000000000000005</v>
      </c>
      <c r="I21" s="411">
        <v>0.43</v>
      </c>
      <c r="J21" s="414">
        <v>0.09</v>
      </c>
    </row>
    <row r="22" spans="1:10" ht="12.95" customHeight="1">
      <c r="A22" s="840">
        <v>2013</v>
      </c>
      <c r="B22" s="841"/>
      <c r="C22" s="842">
        <v>1230</v>
      </c>
      <c r="D22" s="843">
        <v>11.98</v>
      </c>
      <c r="E22" s="844">
        <v>0.08</v>
      </c>
      <c r="F22" s="843">
        <v>0.16</v>
      </c>
      <c r="G22" s="845">
        <v>0.26</v>
      </c>
      <c r="H22" s="843">
        <v>0.63</v>
      </c>
      <c r="I22" s="843">
        <v>0.46</v>
      </c>
      <c r="J22" s="846">
        <v>0.1</v>
      </c>
    </row>
    <row r="23" spans="1:10" ht="12.95" customHeight="1">
      <c r="A23" s="408">
        <v>2014</v>
      </c>
      <c r="B23" s="409"/>
      <c r="C23" s="410">
        <v>971</v>
      </c>
      <c r="D23" s="411">
        <v>11.92</v>
      </c>
      <c r="E23" s="412">
        <v>7.0000000000000007E-2</v>
      </c>
      <c r="F23" s="411">
        <v>0.16</v>
      </c>
      <c r="G23" s="413">
        <v>0.22</v>
      </c>
      <c r="H23" s="411">
        <v>0.67</v>
      </c>
      <c r="I23" s="411">
        <v>0.43</v>
      </c>
      <c r="J23" s="414">
        <v>0.08</v>
      </c>
    </row>
    <row r="24" spans="1:10" ht="12.95" customHeight="1">
      <c r="A24" s="840">
        <v>2015</v>
      </c>
      <c r="B24" s="841"/>
      <c r="C24" s="842">
        <v>1001</v>
      </c>
      <c r="D24" s="843">
        <v>10.93</v>
      </c>
      <c r="E24" s="844">
        <v>7.0000000000000007E-2</v>
      </c>
      <c r="F24" s="843">
        <v>0.18</v>
      </c>
      <c r="G24" s="845">
        <v>0.22</v>
      </c>
      <c r="H24" s="843">
        <v>0.76</v>
      </c>
      <c r="I24" s="843">
        <v>0.47</v>
      </c>
      <c r="J24" s="846">
        <v>0.08</v>
      </c>
    </row>
    <row r="25" spans="1:10" ht="12.95" customHeight="1">
      <c r="A25" s="408">
        <v>2016</v>
      </c>
      <c r="B25" s="409"/>
      <c r="C25" s="410">
        <v>803</v>
      </c>
      <c r="D25" s="411">
        <v>11.63</v>
      </c>
      <c r="E25" s="412">
        <v>0.09</v>
      </c>
      <c r="F25" s="411">
        <v>0.19</v>
      </c>
      <c r="G25" s="413">
        <v>0.23</v>
      </c>
      <c r="H25" s="411">
        <v>0.78</v>
      </c>
      <c r="I25" s="411">
        <v>0.46</v>
      </c>
      <c r="J25" s="414">
        <v>0.08</v>
      </c>
    </row>
    <row r="26" spans="1:10" ht="12.95" customHeight="1">
      <c r="A26" s="840">
        <v>2017</v>
      </c>
      <c r="B26" s="841"/>
      <c r="C26" s="842">
        <v>704</v>
      </c>
      <c r="D26" s="843">
        <v>14.67</v>
      </c>
      <c r="E26" s="844">
        <v>0.14000000000000001</v>
      </c>
      <c r="F26" s="843">
        <v>0.13</v>
      </c>
      <c r="G26" s="845">
        <v>0.28000000000000003</v>
      </c>
      <c r="H26" s="843">
        <v>0.65</v>
      </c>
      <c r="I26" s="843">
        <v>0.54</v>
      </c>
      <c r="J26" s="846">
        <v>0.09</v>
      </c>
    </row>
    <row r="27" spans="1:10" ht="12.95" customHeight="1">
      <c r="A27" s="408">
        <v>2018</v>
      </c>
      <c r="B27" s="847"/>
      <c r="C27" s="410">
        <v>549</v>
      </c>
      <c r="D27" s="411">
        <v>15.56</v>
      </c>
      <c r="E27" s="412">
        <v>0.13</v>
      </c>
      <c r="F27" s="411">
        <v>0.46</v>
      </c>
      <c r="G27" s="413">
        <v>0.3</v>
      </c>
      <c r="H27" s="411">
        <v>0.53</v>
      </c>
      <c r="I27" s="411">
        <v>0.53</v>
      </c>
      <c r="J27" s="414">
        <v>0.09</v>
      </c>
    </row>
    <row r="28" spans="1:10" ht="10.5" customHeight="1">
      <c r="A28" s="848" t="s">
        <v>1680</v>
      </c>
      <c r="B28" s="849"/>
      <c r="C28" s="850">
        <v>37</v>
      </c>
      <c r="D28" s="851">
        <v>9.58</v>
      </c>
      <c r="E28" s="852">
        <v>0.1</v>
      </c>
      <c r="F28" s="851">
        <v>7.89</v>
      </c>
      <c r="G28" s="853">
        <v>0.59</v>
      </c>
      <c r="H28" s="851">
        <v>0.09</v>
      </c>
      <c r="I28" s="851">
        <v>0.64</v>
      </c>
      <c r="J28" s="854">
        <v>0.08</v>
      </c>
    </row>
    <row r="29" spans="1:10" ht="12.95" customHeight="1">
      <c r="A29" s="2944" t="s">
        <v>1681</v>
      </c>
      <c r="B29" s="2945"/>
      <c r="C29" s="2945"/>
      <c r="D29" s="2945"/>
      <c r="E29" s="2945"/>
      <c r="F29" s="2945"/>
      <c r="G29" s="2945"/>
      <c r="H29" s="2945"/>
      <c r="I29" s="2945"/>
      <c r="J29" s="2945"/>
    </row>
    <row r="30" spans="1:10" ht="27.75" customHeight="1">
      <c r="A30" s="624" t="s">
        <v>505</v>
      </c>
      <c r="B30" s="632"/>
      <c r="C30" s="2539" t="s">
        <v>1682</v>
      </c>
      <c r="D30" s="2539"/>
      <c r="E30" s="2539"/>
      <c r="F30" s="2539"/>
      <c r="G30" s="2539"/>
      <c r="H30" s="2539"/>
      <c r="I30" s="2539"/>
      <c r="J30" s="2539"/>
    </row>
    <row r="31" spans="1:10" ht="12.95" customHeight="1">
      <c r="B31" s="632"/>
      <c r="C31" s="416"/>
      <c r="D31" s="417"/>
      <c r="E31" s="417"/>
      <c r="F31" s="417"/>
      <c r="G31" s="417"/>
      <c r="H31" s="417"/>
      <c r="I31" s="418"/>
      <c r="J31" s="417"/>
    </row>
    <row r="32" spans="1:10" ht="12.95" customHeight="1">
      <c r="B32" s="419"/>
    </row>
    <row r="33" spans="1:36" ht="12.95" customHeight="1"/>
    <row r="34" spans="1:36" ht="12.95" customHeight="1"/>
    <row r="35" spans="1:36" ht="12.95" customHeight="1"/>
    <row r="36" spans="1:36" ht="12.95" customHeight="1"/>
    <row r="37" spans="1:36" ht="12.95" hidden="1" customHeight="1">
      <c r="W37" s="214">
        <v>11624</v>
      </c>
      <c r="Y37" s="214">
        <v>39</v>
      </c>
      <c r="AA37" s="214">
        <v>8983</v>
      </c>
      <c r="AC37" s="214">
        <v>12</v>
      </c>
      <c r="AE37" s="214">
        <v>10</v>
      </c>
      <c r="AF37" s="214">
        <v>25473</v>
      </c>
      <c r="AH37" s="214">
        <v>9044</v>
      </c>
      <c r="AJ37" s="214">
        <v>34517</v>
      </c>
    </row>
    <row r="38" spans="1:36" ht="12.95" customHeight="1">
      <c r="L38" s="330"/>
    </row>
    <row r="39" spans="1:36" ht="12.95" customHeight="1"/>
    <row r="40" spans="1:36" ht="12.4" customHeight="1"/>
    <row r="41" spans="1:36" ht="12.4" customHeight="1"/>
    <row r="42" spans="1:36" ht="24.75" customHeight="1"/>
    <row r="43" spans="1:36" ht="12.4" customHeight="1"/>
    <row r="44" spans="1:36" s="330" customFormat="1" ht="37.5" customHeight="1">
      <c r="A44" s="415"/>
      <c r="B44" s="214"/>
      <c r="C44" s="329"/>
      <c r="D44" s="214"/>
      <c r="E44" s="214"/>
      <c r="F44" s="214"/>
      <c r="G44" s="214"/>
      <c r="H44" s="214"/>
      <c r="I44" s="420"/>
      <c r="J44" s="214"/>
      <c r="L44" s="214"/>
      <c r="M44" s="214"/>
      <c r="N44" s="214"/>
      <c r="O44" s="214"/>
      <c r="P44" s="214"/>
      <c r="Q44" s="214"/>
      <c r="R44" s="214"/>
      <c r="S44" s="214"/>
      <c r="T44" s="214"/>
      <c r="U44" s="214"/>
    </row>
    <row r="46" spans="1:36">
      <c r="M46" s="330"/>
      <c r="N46" s="330"/>
      <c r="O46" s="330"/>
      <c r="P46" s="330"/>
      <c r="Q46" s="330"/>
      <c r="R46" s="330"/>
      <c r="S46" s="330"/>
      <c r="T46" s="330"/>
      <c r="U46" s="330"/>
    </row>
  </sheetData>
  <mergeCells count="3">
    <mergeCell ref="A1:J2"/>
    <mergeCell ref="A29:J29"/>
    <mergeCell ref="C30:J30"/>
  </mergeCells>
  <pageMargins left="0.75" right="0.75" top="1" bottom="1" header="0.5" footer="0.5"/>
  <pageSetup orientation="landscape" horizontalDpi="1200" verticalDpi="1200"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0"/>
  <sheetViews>
    <sheetView showGridLines="0" workbookViewId="0"/>
  </sheetViews>
  <sheetFormatPr defaultRowHeight="12.75"/>
  <cols>
    <col min="1" max="1" width="2.7109375" style="1132" customWidth="1"/>
    <col min="2" max="2" width="12.7109375" style="1132" customWidth="1"/>
    <col min="3" max="6" width="15.7109375" style="1132" customWidth="1"/>
    <col min="7" max="7" width="20.42578125" style="1132" customWidth="1"/>
    <col min="8" max="8" width="4.7109375" style="1132" customWidth="1"/>
    <col min="9" max="9" width="17.7109375" style="1132" customWidth="1"/>
    <col min="10" max="12" width="12.5703125" style="1132" customWidth="1"/>
    <col min="13" max="13" width="9" style="1132" customWidth="1"/>
    <col min="14" max="14" width="2.7109375" style="1132" customWidth="1"/>
    <col min="15" max="16384" width="9.140625" style="1132"/>
  </cols>
  <sheetData>
    <row r="1" spans="2:7" ht="15.75">
      <c r="B1" s="2953" t="s">
        <v>2029</v>
      </c>
      <c r="C1" s="2954"/>
      <c r="D1" s="2954"/>
      <c r="E1" s="2954"/>
      <c r="F1" s="2954"/>
      <c r="G1" s="2954"/>
    </row>
    <row r="2" spans="2:7">
      <c r="B2" s="2955" t="s">
        <v>32</v>
      </c>
      <c r="C2" s="2957" t="s">
        <v>48</v>
      </c>
      <c r="D2" s="2957" t="s">
        <v>1278</v>
      </c>
      <c r="E2" s="2957" t="s">
        <v>544</v>
      </c>
      <c r="F2" s="2957" t="s">
        <v>198</v>
      </c>
      <c r="G2" s="2958" t="s">
        <v>547</v>
      </c>
    </row>
    <row r="3" spans="2:7">
      <c r="B3" s="2956"/>
      <c r="C3" s="2957"/>
      <c r="D3" s="2957"/>
      <c r="E3" s="2957"/>
      <c r="F3" s="2957"/>
      <c r="G3" s="2958"/>
    </row>
    <row r="4" spans="2:7">
      <c r="B4" s="2946" t="s">
        <v>520</v>
      </c>
      <c r="C4" s="2947"/>
      <c r="D4" s="2947"/>
      <c r="E4" s="2947"/>
      <c r="F4" s="2947"/>
      <c r="G4" s="2947"/>
    </row>
    <row r="5" spans="2:7">
      <c r="B5" s="1133">
        <v>2016</v>
      </c>
      <c r="C5" s="1134">
        <v>53878.8915272222</v>
      </c>
      <c r="D5" s="1134">
        <v>1019.3028355223</v>
      </c>
      <c r="E5" s="1134">
        <v>4499.9624014581896</v>
      </c>
      <c r="F5" s="1134">
        <v>1637743.54356939</v>
      </c>
      <c r="G5" s="1134">
        <v>48549.364678098304</v>
      </c>
    </row>
    <row r="6" spans="2:7">
      <c r="B6" s="1135">
        <v>2017</v>
      </c>
      <c r="C6" s="1136">
        <v>74867.121447219601</v>
      </c>
      <c r="D6" s="1136">
        <v>2447.7227978260298</v>
      </c>
      <c r="E6" s="1136">
        <v>5405.1513905403599</v>
      </c>
      <c r="F6" s="1136">
        <v>1068072.36072716</v>
      </c>
      <c r="G6" s="1136">
        <v>66484.392252477293</v>
      </c>
    </row>
    <row r="7" spans="2:7">
      <c r="B7" s="1137">
        <v>2018</v>
      </c>
      <c r="C7" s="1138">
        <v>58588.317825351201</v>
      </c>
      <c r="D7" s="1138">
        <v>1934.27259273397</v>
      </c>
      <c r="E7" s="1138">
        <v>5495.9253353610602</v>
      </c>
      <c r="F7" s="1138">
        <v>665501.28015812498</v>
      </c>
      <c r="G7" s="1138">
        <v>91206.937469002994</v>
      </c>
    </row>
    <row r="8" spans="2:7">
      <c r="B8" s="1139" t="s">
        <v>1680</v>
      </c>
      <c r="C8" s="1140">
        <v>81102.602285727</v>
      </c>
      <c r="D8" s="1140">
        <v>2153.6353155164502</v>
      </c>
      <c r="E8" s="1140">
        <v>5037.6811249796301</v>
      </c>
      <c r="F8" s="1140">
        <v>425403.76786295098</v>
      </c>
      <c r="G8" s="1140">
        <v>116633.68336428401</v>
      </c>
    </row>
    <row r="9" spans="2:7">
      <c r="B9" s="2948" t="s">
        <v>1777</v>
      </c>
      <c r="C9" s="2949"/>
      <c r="D9" s="2949"/>
      <c r="E9" s="2949"/>
      <c r="F9" s="2949"/>
      <c r="G9" s="2949"/>
    </row>
    <row r="10" spans="2:7">
      <c r="B10" s="1133">
        <v>2016</v>
      </c>
      <c r="C10" s="1134">
        <v>48686.288531442398</v>
      </c>
      <c r="D10" s="1134">
        <v>947.74583540613401</v>
      </c>
      <c r="E10" s="1134">
        <v>3902.7298420286202</v>
      </c>
      <c r="F10" s="1134">
        <v>505674.861523028</v>
      </c>
      <c r="G10" s="1134">
        <v>40014.421681694897</v>
      </c>
    </row>
    <row r="11" spans="2:7">
      <c r="B11" s="1135">
        <v>2017</v>
      </c>
      <c r="C11" s="1136">
        <v>65129.644454173897</v>
      </c>
      <c r="D11" s="1136">
        <v>2141.70879722986</v>
      </c>
      <c r="E11" s="1136">
        <v>4548.5047693148999</v>
      </c>
      <c r="F11" s="1136">
        <v>333871.47335172899</v>
      </c>
      <c r="G11" s="1136">
        <v>55978.549261547298</v>
      </c>
    </row>
    <row r="12" spans="2:7">
      <c r="B12" s="1137">
        <v>2018</v>
      </c>
      <c r="C12" s="1138">
        <v>47828.7028324727</v>
      </c>
      <c r="D12" s="1138">
        <v>1626.5675927954601</v>
      </c>
      <c r="E12" s="1138">
        <v>4947.0033371995796</v>
      </c>
      <c r="F12" s="1138">
        <v>281030.66948216502</v>
      </c>
      <c r="G12" s="1138">
        <v>79778.209473968993</v>
      </c>
    </row>
    <row r="13" spans="2:7">
      <c r="B13" s="1139" t="s">
        <v>1680</v>
      </c>
      <c r="C13" s="1140">
        <v>75219.8662896116</v>
      </c>
      <c r="D13" s="1140">
        <v>1957.8933156553301</v>
      </c>
      <c r="E13" s="1140">
        <v>4311.3480025249501</v>
      </c>
      <c r="F13" s="1140">
        <v>226354.788031156</v>
      </c>
      <c r="G13" s="1140">
        <v>104739.298370825</v>
      </c>
    </row>
    <row r="14" spans="2:7">
      <c r="B14" s="2948" t="s">
        <v>1778</v>
      </c>
      <c r="C14" s="2949"/>
      <c r="D14" s="2949"/>
      <c r="E14" s="2949"/>
      <c r="F14" s="2949"/>
      <c r="G14" s="2949"/>
    </row>
    <row r="15" spans="2:7">
      <c r="B15" s="1133">
        <v>2016</v>
      </c>
      <c r="C15" s="1134">
        <v>5192.60299577977</v>
      </c>
      <c r="D15" s="1134">
        <v>71.557000116164303</v>
      </c>
      <c r="E15" s="1134">
        <v>597.23255942957303</v>
      </c>
      <c r="F15" s="1134">
        <v>1132068.6820463601</v>
      </c>
      <c r="G15" s="1134">
        <v>8534.9429964033407</v>
      </c>
    </row>
    <row r="16" spans="2:7">
      <c r="B16" s="1135">
        <v>2017</v>
      </c>
      <c r="C16" s="1136">
        <v>9737.4769930457096</v>
      </c>
      <c r="D16" s="1136">
        <v>306.01400059617202</v>
      </c>
      <c r="E16" s="1136">
        <v>856.64662122546304</v>
      </c>
      <c r="F16" s="1136">
        <v>734200.88737543405</v>
      </c>
      <c r="G16" s="1136">
        <v>10505.842990929899</v>
      </c>
    </row>
    <row r="17" spans="2:7">
      <c r="B17" s="1137">
        <v>2018</v>
      </c>
      <c r="C17" s="1138">
        <v>10759.6149928785</v>
      </c>
      <c r="D17" s="1138">
        <v>307.70499993850399</v>
      </c>
      <c r="E17" s="1138">
        <v>548.92199816148104</v>
      </c>
      <c r="F17" s="1138">
        <v>384470.61067596002</v>
      </c>
      <c r="G17" s="1138">
        <v>11428.7279950339</v>
      </c>
    </row>
    <row r="18" spans="2:7">
      <c r="B18" s="1141" t="s">
        <v>1680</v>
      </c>
      <c r="C18" s="1142">
        <v>5882.7359961154898</v>
      </c>
      <c r="D18" s="1142">
        <v>195.74199986111799</v>
      </c>
      <c r="E18" s="1142">
        <v>726.33312245468005</v>
      </c>
      <c r="F18" s="1142">
        <v>199048.979831795</v>
      </c>
      <c r="G18" s="1142">
        <v>11894.3849934593</v>
      </c>
    </row>
    <row r="19" spans="2:7">
      <c r="B19" s="2950" t="s">
        <v>1779</v>
      </c>
      <c r="C19" s="2951"/>
      <c r="D19" s="2951"/>
      <c r="E19" s="2951"/>
      <c r="F19" s="2951"/>
      <c r="G19" s="2951"/>
    </row>
    <row r="20" spans="2:7" s="1143" customFormat="1" ht="39.950000000000003" customHeight="1">
      <c r="B20" s="2952" t="s">
        <v>1780</v>
      </c>
      <c r="C20" s="2359"/>
      <c r="D20" s="2359"/>
      <c r="E20" s="2359"/>
      <c r="F20" s="2359"/>
      <c r="G20" s="2359"/>
    </row>
  </sheetData>
  <mergeCells count="12">
    <mergeCell ref="B1:G1"/>
    <mergeCell ref="B2:B3"/>
    <mergeCell ref="C2:C3"/>
    <mergeCell ref="D2:D3"/>
    <mergeCell ref="E2:E3"/>
    <mergeCell ref="F2:F3"/>
    <mergeCell ref="G2:G3"/>
    <mergeCell ref="B4:G4"/>
    <mergeCell ref="B9:G9"/>
    <mergeCell ref="B14:G14"/>
    <mergeCell ref="B19:G19"/>
    <mergeCell ref="B20:G20"/>
  </mergeCells>
  <pageMargins left="0.7" right="0.7" top="0.75" bottom="0.75" header="0.3" footer="0.3"/>
  <pageSetup scale="96"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indexed="30"/>
    <pageSetUpPr fitToPage="1"/>
  </sheetPr>
  <dimension ref="A1:G37"/>
  <sheetViews>
    <sheetView showGridLines="0" workbookViewId="0">
      <pane xSplit="1" ySplit="4" topLeftCell="B5" activePane="bottomRight" state="frozen"/>
      <selection pane="topRight" activeCell="B1" sqref="B1"/>
      <selection pane="bottomLeft" activeCell="A5" sqref="A5"/>
      <selection pane="bottomRight" sqref="A1:G2"/>
    </sheetView>
  </sheetViews>
  <sheetFormatPr defaultColWidth="9.140625" defaultRowHeight="12.75"/>
  <cols>
    <col min="1" max="1" width="11.140625" style="214" customWidth="1"/>
    <col min="2" max="6" width="12.7109375" style="214" customWidth="1"/>
    <col min="7" max="7" width="13.42578125" style="214" bestFit="1" customWidth="1"/>
    <col min="8" max="16384" width="9.140625" style="214"/>
  </cols>
  <sheetData>
    <row r="1" spans="1:7" ht="12.75" customHeight="1">
      <c r="A1" s="2961" t="s">
        <v>1684</v>
      </c>
      <c r="B1" s="2961"/>
      <c r="C1" s="2961"/>
      <c r="D1" s="2961"/>
      <c r="E1" s="2961"/>
      <c r="F1" s="2961"/>
      <c r="G1" s="2961"/>
    </row>
    <row r="2" spans="1:7">
      <c r="A2" s="2962"/>
      <c r="B2" s="2962"/>
      <c r="C2" s="2962"/>
      <c r="D2" s="2962"/>
      <c r="E2" s="2962"/>
      <c r="F2" s="2962"/>
      <c r="G2" s="2962"/>
    </row>
    <row r="3" spans="1:7" ht="12.75" customHeight="1">
      <c r="A3" s="2662" t="s">
        <v>32</v>
      </c>
      <c r="B3" s="2339" t="s">
        <v>983</v>
      </c>
      <c r="C3" s="2339" t="s">
        <v>984</v>
      </c>
      <c r="D3" s="2666" t="s">
        <v>985</v>
      </c>
      <c r="E3" s="2523" t="s">
        <v>547</v>
      </c>
      <c r="F3" s="2618"/>
      <c r="G3" s="2506"/>
    </row>
    <row r="4" spans="1:7" ht="24">
      <c r="A4" s="2963"/>
      <c r="B4" s="2339"/>
      <c r="C4" s="2339"/>
      <c r="D4" s="2667"/>
      <c r="E4" s="608" t="s">
        <v>986</v>
      </c>
      <c r="F4" s="608" t="s">
        <v>987</v>
      </c>
      <c r="G4" s="608" t="s">
        <v>1069</v>
      </c>
    </row>
    <row r="5" spans="1:7">
      <c r="A5" s="824">
        <v>1989</v>
      </c>
      <c r="B5" s="855">
        <v>114903</v>
      </c>
      <c r="C5" s="855">
        <v>1311</v>
      </c>
      <c r="D5" s="855">
        <v>416.31900000000002</v>
      </c>
      <c r="E5" s="422"/>
      <c r="F5" s="422"/>
      <c r="G5" s="422"/>
    </row>
    <row r="6" spans="1:7">
      <c r="A6" s="617">
        <v>1990</v>
      </c>
      <c r="B6" s="266">
        <v>96085</v>
      </c>
      <c r="C6" s="266">
        <v>687</v>
      </c>
      <c r="D6" s="266">
        <v>241.161</v>
      </c>
      <c r="E6" s="422"/>
      <c r="F6" s="422"/>
      <c r="G6" s="422"/>
    </row>
    <row r="7" spans="1:7">
      <c r="A7" s="824">
        <v>1991</v>
      </c>
      <c r="B7" s="855">
        <v>128247</v>
      </c>
      <c r="C7" s="855">
        <v>1448</v>
      </c>
      <c r="D7" s="855">
        <v>303.71300000000002</v>
      </c>
      <c r="E7" s="422"/>
      <c r="F7" s="422"/>
      <c r="G7" s="422"/>
    </row>
    <row r="8" spans="1:7">
      <c r="A8" s="617">
        <v>1992</v>
      </c>
      <c r="B8" s="266">
        <v>120175</v>
      </c>
      <c r="C8" s="266">
        <v>1251</v>
      </c>
      <c r="D8" s="266">
        <v>345.01</v>
      </c>
      <c r="E8" s="422"/>
      <c r="F8" s="422"/>
      <c r="G8" s="422"/>
    </row>
    <row r="9" spans="1:7">
      <c r="A9" s="824">
        <v>1993</v>
      </c>
      <c r="B9" s="855">
        <v>121215</v>
      </c>
      <c r="C9" s="855">
        <v>1502</v>
      </c>
      <c r="D9" s="855">
        <v>421.31799999999998</v>
      </c>
      <c r="E9" s="855">
        <v>7</v>
      </c>
      <c r="F9" s="422"/>
      <c r="G9" s="422"/>
    </row>
    <row r="10" spans="1:7">
      <c r="A10" s="617">
        <v>1994</v>
      </c>
      <c r="B10" s="266">
        <v>129378</v>
      </c>
      <c r="C10" s="266">
        <v>1285</v>
      </c>
      <c r="D10" s="266">
        <v>475.41699999999997</v>
      </c>
      <c r="E10" s="266">
        <v>178</v>
      </c>
      <c r="F10" s="422"/>
      <c r="G10" s="422"/>
    </row>
    <row r="11" spans="1:7">
      <c r="A11" s="824">
        <v>1995</v>
      </c>
      <c r="B11" s="855">
        <v>111031</v>
      </c>
      <c r="C11" s="855">
        <v>1543</v>
      </c>
      <c r="D11" s="855">
        <v>642.24599999999998</v>
      </c>
      <c r="E11" s="855">
        <v>369</v>
      </c>
      <c r="F11" s="422"/>
      <c r="G11" s="422"/>
    </row>
    <row r="12" spans="1:7">
      <c r="A12" s="617">
        <v>1996</v>
      </c>
      <c r="B12" s="266">
        <v>128555</v>
      </c>
      <c r="C12" s="266">
        <v>1362</v>
      </c>
      <c r="D12" s="266">
        <v>676.71400000000006</v>
      </c>
      <c r="E12" s="266">
        <v>136</v>
      </c>
      <c r="F12" s="422"/>
      <c r="G12" s="422"/>
    </row>
    <row r="13" spans="1:7">
      <c r="A13" s="824">
        <v>1997</v>
      </c>
      <c r="B13" s="855">
        <v>101495</v>
      </c>
      <c r="C13" s="855">
        <v>1624</v>
      </c>
      <c r="D13" s="855">
        <v>699.55499999999995</v>
      </c>
      <c r="E13" s="855">
        <v>1099</v>
      </c>
      <c r="F13" s="422"/>
      <c r="G13" s="422"/>
    </row>
    <row r="14" spans="1:7">
      <c r="A14" s="617">
        <v>1998</v>
      </c>
      <c r="B14" s="266">
        <v>118436</v>
      </c>
      <c r="C14" s="266">
        <v>1458</v>
      </c>
      <c r="D14" s="266">
        <v>827.39</v>
      </c>
      <c r="E14" s="266">
        <v>2559</v>
      </c>
      <c r="F14" s="422"/>
      <c r="G14" s="422"/>
    </row>
    <row r="15" spans="1:7">
      <c r="A15" s="824">
        <v>1999</v>
      </c>
      <c r="B15" s="855">
        <v>132063</v>
      </c>
      <c r="C15" s="855">
        <v>1151</v>
      </c>
      <c r="D15" s="855">
        <v>1075.951</v>
      </c>
      <c r="E15" s="855">
        <v>2779</v>
      </c>
      <c r="F15" s="422"/>
      <c r="G15" s="422"/>
    </row>
    <row r="16" spans="1:7" ht="13.5" thickBot="1">
      <c r="A16" s="617">
        <v>2000</v>
      </c>
      <c r="B16" s="266">
        <v>106619</v>
      </c>
      <c r="C16" s="266">
        <v>1674</v>
      </c>
      <c r="D16" s="266">
        <v>1246.8050000000001</v>
      </c>
      <c r="E16" s="266">
        <v>3470</v>
      </c>
      <c r="F16" s="422"/>
      <c r="G16" s="422"/>
    </row>
    <row r="17" spans="1:7" ht="13.5" thickTop="1">
      <c r="A17" s="856">
        <v>2001</v>
      </c>
      <c r="B17" s="857">
        <v>112138.11680974992</v>
      </c>
      <c r="C17" s="857">
        <v>2600.613175999998</v>
      </c>
      <c r="D17" s="857">
        <v>1435.3417710953163</v>
      </c>
      <c r="E17" s="857">
        <v>4812.2748463570997</v>
      </c>
      <c r="F17" s="857">
        <v>233262</v>
      </c>
      <c r="G17" s="857">
        <v>89820612.174660116</v>
      </c>
    </row>
    <row r="18" spans="1:7">
      <c r="A18" s="617">
        <v>2002</v>
      </c>
      <c r="B18" s="266">
        <v>91508.76773850515</v>
      </c>
      <c r="C18" s="266">
        <v>2783.4998029999979</v>
      </c>
      <c r="D18" s="266">
        <v>1399.7463796136356</v>
      </c>
      <c r="E18" s="266">
        <v>4432.5458026465185</v>
      </c>
      <c r="F18" s="266">
        <v>90460</v>
      </c>
      <c r="G18" s="266">
        <v>9926204.2312209886</v>
      </c>
    </row>
    <row r="19" spans="1:7">
      <c r="A19" s="824">
        <v>2003</v>
      </c>
      <c r="B19" s="855">
        <v>114012.68626178992</v>
      </c>
      <c r="C19" s="855">
        <v>2486.4205650000026</v>
      </c>
      <c r="D19" s="855">
        <v>1647.9964144321093</v>
      </c>
      <c r="E19" s="855">
        <v>5866.994044070153</v>
      </c>
      <c r="F19" s="855">
        <v>238346</v>
      </c>
      <c r="G19" s="855">
        <v>4645054.2703839978</v>
      </c>
    </row>
    <row r="20" spans="1:7" ht="12.75" customHeight="1">
      <c r="A20" s="617">
        <v>2004</v>
      </c>
      <c r="B20" s="266">
        <v>147621.7572871318</v>
      </c>
      <c r="C20" s="266">
        <v>1892.9262148100017</v>
      </c>
      <c r="D20" s="266">
        <v>1352.368437092535</v>
      </c>
      <c r="E20" s="266">
        <v>5771.5535319262908</v>
      </c>
      <c r="F20" s="266">
        <v>25124.5</v>
      </c>
      <c r="G20" s="266">
        <v>18281781.355215002</v>
      </c>
    </row>
    <row r="21" spans="1:7" ht="12.75" customHeight="1">
      <c r="A21" s="824">
        <v>2005</v>
      </c>
      <c r="B21" s="855">
        <v>164584.74793336701</v>
      </c>
      <c r="C21" s="855">
        <v>1888.8019319525672</v>
      </c>
      <c r="D21" s="855">
        <v>1397.944402506987</v>
      </c>
      <c r="E21" s="855">
        <v>6280.2841229745236</v>
      </c>
      <c r="F21" s="855">
        <v>22052.29</v>
      </c>
      <c r="G21" s="855">
        <v>1382804.0377520018</v>
      </c>
    </row>
    <row r="22" spans="1:7" ht="12.75" customHeight="1">
      <c r="A22" s="617">
        <v>2006</v>
      </c>
      <c r="B22" s="266">
        <v>164921.75469083822</v>
      </c>
      <c r="C22" s="266">
        <v>2027.353146259012</v>
      </c>
      <c r="D22" s="266">
        <v>1391.9921298967095</v>
      </c>
      <c r="E22" s="266">
        <v>7063.2148989512589</v>
      </c>
      <c r="F22" s="266">
        <v>5634.5</v>
      </c>
      <c r="G22" s="266">
        <v>334303.44784999994</v>
      </c>
    </row>
    <row r="23" spans="1:7">
      <c r="A23" s="824">
        <v>2007</v>
      </c>
      <c r="B23" s="855">
        <v>152210.53630714439</v>
      </c>
      <c r="C23" s="855">
        <v>1856.1772840000001</v>
      </c>
      <c r="D23" s="855">
        <v>1834.6648301949999</v>
      </c>
      <c r="E23" s="855">
        <v>5203.6299580000004</v>
      </c>
      <c r="F23" s="855">
        <v>9548.15</v>
      </c>
      <c r="G23" s="855">
        <v>210799.86033500003</v>
      </c>
    </row>
    <row r="24" spans="1:7">
      <c r="A24" s="617">
        <v>2008</v>
      </c>
      <c r="B24" s="266">
        <v>133518.6062191877</v>
      </c>
      <c r="C24" s="266">
        <v>2107.3836019999999</v>
      </c>
      <c r="D24" s="266">
        <v>1681.0900193800003</v>
      </c>
      <c r="E24" s="266">
        <v>6583.4315489999999</v>
      </c>
      <c r="F24" s="266">
        <v>47061</v>
      </c>
      <c r="G24" s="266">
        <v>5088276.9890350001</v>
      </c>
    </row>
    <row r="25" spans="1:7">
      <c r="A25" s="824">
        <v>2009</v>
      </c>
      <c r="B25" s="855">
        <v>120943.61929900001</v>
      </c>
      <c r="C25" s="855">
        <v>2554.713976</v>
      </c>
      <c r="D25" s="855">
        <v>2321.4379420399996</v>
      </c>
      <c r="E25" s="855">
        <v>11986.109564</v>
      </c>
      <c r="F25" s="855">
        <v>173978.75</v>
      </c>
      <c r="G25" s="855">
        <v>997404.48012499989</v>
      </c>
    </row>
    <row r="26" spans="1:7">
      <c r="A26" s="617">
        <v>2010</v>
      </c>
      <c r="B26" s="266">
        <v>87032.155979897958</v>
      </c>
      <c r="C26" s="266">
        <v>3252.567415</v>
      </c>
      <c r="D26" s="266">
        <v>2290.4451035869997</v>
      </c>
      <c r="E26" s="266">
        <v>12923.239982000001</v>
      </c>
      <c r="F26" s="266">
        <v>133359.25</v>
      </c>
      <c r="G26" s="266">
        <v>1586697.8883799997</v>
      </c>
    </row>
    <row r="27" spans="1:7">
      <c r="A27" s="824">
        <v>2011</v>
      </c>
      <c r="B27" s="855">
        <v>111132.4901968526</v>
      </c>
      <c r="C27" s="855">
        <v>4000.3025829999997</v>
      </c>
      <c r="D27" s="855">
        <v>2179.2591683859996</v>
      </c>
      <c r="E27" s="855">
        <v>23822.106394999999</v>
      </c>
      <c r="F27" s="855">
        <v>206904.6</v>
      </c>
      <c r="G27" s="855">
        <v>459388.94439000002</v>
      </c>
    </row>
    <row r="28" spans="1:7">
      <c r="A28" s="617">
        <v>2012</v>
      </c>
      <c r="B28" s="266">
        <v>124970.72463666892</v>
      </c>
      <c r="C28" s="266">
        <v>4991.1187200000013</v>
      </c>
      <c r="D28" s="266">
        <v>1968.4737301210002</v>
      </c>
      <c r="E28" s="266">
        <v>30629.780372999998</v>
      </c>
      <c r="F28" s="266">
        <v>11415.4</v>
      </c>
      <c r="G28" s="266">
        <v>2905731.9978209999</v>
      </c>
    </row>
    <row r="29" spans="1:7">
      <c r="A29" s="824">
        <v>2013</v>
      </c>
      <c r="B29" s="855">
        <v>86570.83117231293</v>
      </c>
      <c r="C29" s="855">
        <v>4802.9180130000004</v>
      </c>
      <c r="D29" s="855">
        <v>1779.774365218</v>
      </c>
      <c r="E29" s="855">
        <v>28576.166804</v>
      </c>
      <c r="F29" s="855">
        <v>27559.501</v>
      </c>
      <c r="G29" s="855">
        <v>1032552.0798899999</v>
      </c>
    </row>
    <row r="30" spans="1:7">
      <c r="A30" s="617">
        <v>2014</v>
      </c>
      <c r="B30" s="266">
        <v>85597.499999920634</v>
      </c>
      <c r="C30" s="266">
        <v>7367.1084999999994</v>
      </c>
      <c r="D30" s="266">
        <v>1258.1134517370001</v>
      </c>
      <c r="E30" s="266">
        <v>29847.737173000001</v>
      </c>
      <c r="F30" s="266">
        <v>15131.307000000001</v>
      </c>
      <c r="G30" s="266">
        <v>4900133.8123949999</v>
      </c>
    </row>
    <row r="31" spans="1:7">
      <c r="A31" s="824">
        <v>2015</v>
      </c>
      <c r="B31" s="855">
        <v>171666.32367026989</v>
      </c>
      <c r="C31" s="855">
        <v>8522.1990644875968</v>
      </c>
      <c r="D31" s="855">
        <v>1195.7194415091888</v>
      </c>
      <c r="E31" s="855">
        <v>37619.790428814893</v>
      </c>
      <c r="F31" s="855">
        <v>9676.6939999999995</v>
      </c>
      <c r="G31" s="855">
        <v>2804005.684426005</v>
      </c>
    </row>
    <row r="32" spans="1:7" ht="12" customHeight="1">
      <c r="A32" s="617">
        <v>2016</v>
      </c>
      <c r="B32" s="266">
        <v>197945.231574</v>
      </c>
      <c r="C32" s="266">
        <v>7268.6897049999998</v>
      </c>
      <c r="D32" s="266">
        <v>1003.8447473260001</v>
      </c>
      <c r="E32" s="266">
        <v>42035.958119999996</v>
      </c>
      <c r="F32" s="266">
        <v>24733.707000000002</v>
      </c>
      <c r="G32" s="266">
        <v>5061363.5718989996</v>
      </c>
    </row>
    <row r="33" spans="1:7" ht="12.95" customHeight="1">
      <c r="A33" s="824">
        <v>2017</v>
      </c>
      <c r="B33" s="855">
        <v>237363.261753</v>
      </c>
      <c r="C33" s="855">
        <v>8186.0146800000002</v>
      </c>
      <c r="D33" s="855">
        <v>689.0281760260001</v>
      </c>
      <c r="E33" s="855">
        <v>54546.777324999995</v>
      </c>
      <c r="F33" s="855">
        <v>81303.322</v>
      </c>
      <c r="G33" s="855">
        <v>6828161.6105620004</v>
      </c>
    </row>
    <row r="34" spans="1:7">
      <c r="A34" s="858">
        <v>2018</v>
      </c>
      <c r="B34" s="859">
        <v>192841.57461800001</v>
      </c>
      <c r="C34" s="859">
        <v>9105.9818969999997</v>
      </c>
      <c r="D34" s="859">
        <v>505.48019076600002</v>
      </c>
      <c r="E34" s="859">
        <v>76638.208831000011</v>
      </c>
      <c r="F34" s="859">
        <v>9276.5489999999991</v>
      </c>
      <c r="G34" s="859">
        <v>6998145.803913</v>
      </c>
    </row>
    <row r="35" spans="1:7" ht="15" customHeight="1">
      <c r="A35" s="421" t="s">
        <v>711</v>
      </c>
      <c r="B35" s="628"/>
      <c r="C35" s="419"/>
      <c r="D35" s="419"/>
      <c r="E35" s="419"/>
      <c r="F35" s="419"/>
      <c r="G35" s="419"/>
    </row>
    <row r="36" spans="1:7" ht="24.95" customHeight="1">
      <c r="A36" s="2959" t="s">
        <v>1141</v>
      </c>
      <c r="B36" s="2960"/>
      <c r="C36" s="2960"/>
      <c r="D36" s="2960"/>
      <c r="E36" s="2960"/>
      <c r="F36" s="2960"/>
      <c r="G36" s="2960"/>
    </row>
    <row r="37" spans="1:7" ht="65.099999999999994" customHeight="1">
      <c r="A37" s="2681" t="s">
        <v>1685</v>
      </c>
      <c r="B37" s="2681"/>
      <c r="C37" s="2681"/>
      <c r="D37" s="2681"/>
      <c r="E37" s="2681"/>
      <c r="F37" s="2681"/>
      <c r="G37" s="2681"/>
    </row>
  </sheetData>
  <mergeCells count="8">
    <mergeCell ref="A36:G36"/>
    <mergeCell ref="A37:G37"/>
    <mergeCell ref="A1:G2"/>
    <mergeCell ref="A3:A4"/>
    <mergeCell ref="B3:B4"/>
    <mergeCell ref="C3:C4"/>
    <mergeCell ref="D3:D4"/>
    <mergeCell ref="E3:G3"/>
  </mergeCells>
  <pageMargins left="0.75" right="0.75" top="1" bottom="1" header="0.5" footer="0.5"/>
  <pageSetup scale="8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A0C7"/>
  </sheetPr>
  <dimension ref="A1:X30"/>
  <sheetViews>
    <sheetView showGridLines="0" zoomScaleNormal="100" workbookViewId="0"/>
  </sheetViews>
  <sheetFormatPr defaultColWidth="9.140625" defaultRowHeight="12.75"/>
  <cols>
    <col min="1" max="1" width="4.5703125" style="350" customWidth="1"/>
    <col min="2" max="2" width="2.5703125" style="350" customWidth="1"/>
    <col min="3" max="3" width="12.5703125" style="350" customWidth="1"/>
    <col min="4" max="20" width="7.42578125" style="350" customWidth="1"/>
    <col min="21" max="21" width="14.5703125" style="350" customWidth="1"/>
    <col min="22" max="16384" width="9.140625" style="350"/>
  </cols>
  <sheetData>
    <row r="1" spans="1:24" ht="13.5" customHeight="1">
      <c r="A1" s="555" t="s">
        <v>1620</v>
      </c>
      <c r="B1" s="108"/>
      <c r="C1" s="556"/>
      <c r="D1" s="108"/>
      <c r="E1" s="108"/>
      <c r="F1" s="108"/>
      <c r="G1" s="108"/>
      <c r="H1" s="556"/>
      <c r="I1" s="108"/>
      <c r="J1" s="108"/>
      <c r="K1" s="108"/>
      <c r="L1" s="108"/>
      <c r="M1" s="108"/>
      <c r="N1" s="108"/>
    </row>
    <row r="2" spans="1:24" ht="16.149999999999999" customHeight="1">
      <c r="A2" s="2379" t="s">
        <v>352</v>
      </c>
      <c r="B2" s="2380"/>
      <c r="C2" s="2380"/>
      <c r="D2" s="2381" t="s">
        <v>735</v>
      </c>
      <c r="E2" s="2382"/>
      <c r="F2" s="2382"/>
      <c r="G2" s="2382"/>
      <c r="H2" s="2382"/>
      <c r="I2" s="2382"/>
      <c r="J2" s="2382"/>
      <c r="K2" s="2382"/>
      <c r="L2" s="2382"/>
      <c r="M2" s="2382"/>
      <c r="N2" s="2382"/>
      <c r="O2" s="2382"/>
      <c r="P2" s="2382"/>
      <c r="Q2" s="2382"/>
      <c r="R2" s="2382"/>
      <c r="S2" s="2382"/>
      <c r="T2" s="2382"/>
    </row>
    <row r="3" spans="1:24">
      <c r="A3" s="2379"/>
      <c r="B3" s="2380"/>
      <c r="C3" s="2380"/>
      <c r="D3" s="557">
        <v>2002</v>
      </c>
      <c r="E3" s="557">
        <v>2003</v>
      </c>
      <c r="F3" s="557">
        <v>2004</v>
      </c>
      <c r="G3" s="557">
        <v>2005</v>
      </c>
      <c r="H3" s="557">
        <v>2006</v>
      </c>
      <c r="I3" s="557">
        <v>2007</v>
      </c>
      <c r="J3" s="557">
        <v>2008</v>
      </c>
      <c r="K3" s="557">
        <v>2009</v>
      </c>
      <c r="L3" s="557">
        <v>2010</v>
      </c>
      <c r="M3" s="558">
        <v>2011</v>
      </c>
      <c r="N3" s="558">
        <v>2012</v>
      </c>
      <c r="O3" s="558">
        <v>2013</v>
      </c>
      <c r="P3" s="558">
        <v>2014</v>
      </c>
      <c r="Q3" s="558">
        <v>2015</v>
      </c>
      <c r="R3" s="558">
        <v>2016</v>
      </c>
      <c r="S3" s="558">
        <v>2017</v>
      </c>
      <c r="T3" s="558">
        <v>2018</v>
      </c>
    </row>
    <row r="4" spans="1:24" ht="17.100000000000001" customHeight="1">
      <c r="A4" s="2370" t="s">
        <v>734</v>
      </c>
      <c r="B4" s="2371"/>
      <c r="C4" s="2372"/>
      <c r="D4" s="559">
        <v>2656</v>
      </c>
      <c r="E4" s="559">
        <v>2627</v>
      </c>
      <c r="F4" s="559">
        <v>2784</v>
      </c>
      <c r="G4" s="559">
        <v>2908</v>
      </c>
      <c r="H4" s="559">
        <v>2785</v>
      </c>
      <c r="I4" s="559">
        <v>2672</v>
      </c>
      <c r="J4" s="559">
        <v>2905</v>
      </c>
      <c r="K4" s="560">
        <v>3136</v>
      </c>
      <c r="L4" s="560">
        <v>2982</v>
      </c>
      <c r="M4" s="560">
        <v>3083</v>
      </c>
      <c r="N4" s="560">
        <v>2883</v>
      </c>
      <c r="O4" s="560">
        <v>2848</v>
      </c>
      <c r="P4" s="560">
        <v>3011</v>
      </c>
      <c r="Q4" s="561"/>
      <c r="R4" s="340"/>
      <c r="S4" s="340"/>
      <c r="T4" s="340"/>
      <c r="V4" s="246"/>
      <c r="W4" s="246"/>
      <c r="X4" s="246"/>
    </row>
    <row r="5" spans="1:24" ht="26.1" customHeight="1">
      <c r="A5" s="2271" t="s">
        <v>354</v>
      </c>
      <c r="B5" s="2271"/>
      <c r="C5" s="2378"/>
      <c r="D5" s="465">
        <v>2196</v>
      </c>
      <c r="E5" s="465">
        <v>1973</v>
      </c>
      <c r="F5" s="465">
        <v>2142</v>
      </c>
      <c r="G5" s="465">
        <v>2114</v>
      </c>
      <c r="H5" s="465">
        <v>2061</v>
      </c>
      <c r="I5" s="465">
        <v>2089</v>
      </c>
      <c r="J5" s="465">
        <v>2224</v>
      </c>
      <c r="K5" s="562">
        <v>2379</v>
      </c>
      <c r="L5" s="562">
        <v>2439</v>
      </c>
      <c r="M5" s="562">
        <v>2617</v>
      </c>
      <c r="N5" s="562">
        <v>2398</v>
      </c>
      <c r="O5" s="562">
        <v>2427</v>
      </c>
      <c r="P5" s="562">
        <v>2568</v>
      </c>
      <c r="Q5" s="562">
        <v>2600</v>
      </c>
      <c r="R5" s="562">
        <v>2582</v>
      </c>
      <c r="S5" s="562">
        <v>3033</v>
      </c>
      <c r="T5" s="562">
        <v>3061</v>
      </c>
    </row>
    <row r="6" spans="1:24" ht="17.100000000000001" customHeight="1">
      <c r="A6" s="2275" t="s">
        <v>48</v>
      </c>
      <c r="B6" s="2275"/>
      <c r="C6" s="2369"/>
      <c r="D6" s="72">
        <v>1032</v>
      </c>
      <c r="E6" s="54">
        <v>986</v>
      </c>
      <c r="F6" s="54">
        <v>998</v>
      </c>
      <c r="G6" s="54">
        <v>872</v>
      </c>
      <c r="H6" s="54">
        <v>977</v>
      </c>
      <c r="I6" s="54">
        <v>906</v>
      </c>
      <c r="J6" s="54">
        <v>724</v>
      </c>
      <c r="K6" s="54">
        <v>623</v>
      </c>
      <c r="L6" s="54">
        <v>642</v>
      </c>
      <c r="M6" s="54">
        <v>670</v>
      </c>
      <c r="N6" s="54">
        <v>639</v>
      </c>
      <c r="O6" s="54">
        <v>601</v>
      </c>
      <c r="P6" s="54">
        <v>766</v>
      </c>
      <c r="Q6" s="54">
        <v>968</v>
      </c>
      <c r="R6" s="72">
        <v>1085</v>
      </c>
      <c r="S6" s="72">
        <v>1037</v>
      </c>
      <c r="T6" s="72">
        <v>874</v>
      </c>
    </row>
    <row r="7" spans="1:24" ht="17.100000000000001" customHeight="1">
      <c r="A7" s="2363" t="s">
        <v>355</v>
      </c>
      <c r="B7" s="2363"/>
      <c r="C7" s="2364"/>
      <c r="D7" s="465">
        <v>337</v>
      </c>
      <c r="E7" s="465">
        <v>269</v>
      </c>
      <c r="F7" s="465">
        <v>215</v>
      </c>
      <c r="G7" s="465">
        <v>230</v>
      </c>
      <c r="H7" s="465">
        <v>243</v>
      </c>
      <c r="I7" s="465">
        <v>353</v>
      </c>
      <c r="J7" s="465">
        <v>209</v>
      </c>
      <c r="K7" s="562">
        <v>95</v>
      </c>
      <c r="L7" s="562">
        <v>83</v>
      </c>
      <c r="M7" s="562">
        <v>76</v>
      </c>
      <c r="N7" s="562">
        <v>84</v>
      </c>
      <c r="O7" s="562">
        <v>58</v>
      </c>
      <c r="P7" s="562">
        <v>109</v>
      </c>
      <c r="Q7" s="562">
        <v>37</v>
      </c>
      <c r="R7" s="562">
        <v>88</v>
      </c>
      <c r="S7" s="562">
        <v>83</v>
      </c>
      <c r="T7" s="562">
        <v>101</v>
      </c>
    </row>
    <row r="8" spans="1:24" ht="17.100000000000001" customHeight="1">
      <c r="A8" s="2275" t="s">
        <v>544</v>
      </c>
      <c r="B8" s="2275"/>
      <c r="C8" s="2369"/>
      <c r="D8" s="72">
        <v>117</v>
      </c>
      <c r="E8" s="54">
        <v>92</v>
      </c>
      <c r="F8" s="54">
        <v>118</v>
      </c>
      <c r="G8" s="54">
        <v>108</v>
      </c>
      <c r="H8" s="54">
        <v>90</v>
      </c>
      <c r="I8" s="54">
        <v>106</v>
      </c>
      <c r="J8" s="54">
        <v>116</v>
      </c>
      <c r="K8" s="54">
        <v>187</v>
      </c>
      <c r="L8" s="54">
        <v>142</v>
      </c>
      <c r="M8" s="54">
        <v>178</v>
      </c>
      <c r="N8" s="54">
        <v>156</v>
      </c>
      <c r="O8" s="54">
        <v>169</v>
      </c>
      <c r="P8" s="54">
        <v>212</v>
      </c>
      <c r="Q8" s="54">
        <v>135</v>
      </c>
      <c r="R8" s="54">
        <v>170</v>
      </c>
      <c r="S8" s="54">
        <v>81</v>
      </c>
      <c r="T8" s="54">
        <v>117</v>
      </c>
    </row>
    <row r="9" spans="1:24" ht="17.100000000000001" customHeight="1">
      <c r="A9" s="2271" t="s">
        <v>356</v>
      </c>
      <c r="B9" s="2271"/>
      <c r="C9" s="2378"/>
      <c r="D9" s="465">
        <v>1152</v>
      </c>
      <c r="E9" s="465">
        <v>886</v>
      </c>
      <c r="F9" s="465">
        <v>934</v>
      </c>
      <c r="G9" s="465">
        <v>953</v>
      </c>
      <c r="H9" s="465">
        <v>1118</v>
      </c>
      <c r="I9" s="465">
        <v>1061</v>
      </c>
      <c r="J9" s="465">
        <v>1132</v>
      </c>
      <c r="K9" s="562">
        <v>1276</v>
      </c>
      <c r="L9" s="562">
        <v>1240</v>
      </c>
      <c r="M9" s="562">
        <v>1137</v>
      </c>
      <c r="N9" s="562">
        <v>1073</v>
      </c>
      <c r="O9" s="562">
        <v>1065</v>
      </c>
      <c r="P9" s="562">
        <v>936</v>
      </c>
      <c r="Q9" s="563">
        <v>1160</v>
      </c>
      <c r="R9" s="564">
        <v>1178</v>
      </c>
      <c r="S9" s="564">
        <v>1194</v>
      </c>
      <c r="T9" s="564">
        <v>1116</v>
      </c>
    </row>
    <row r="10" spans="1:24" ht="17.100000000000001" customHeight="1">
      <c r="A10" s="2367" t="s">
        <v>47</v>
      </c>
      <c r="B10" s="2367"/>
      <c r="C10" s="2368"/>
      <c r="D10" s="72">
        <v>338</v>
      </c>
      <c r="E10" s="54">
        <v>200</v>
      </c>
      <c r="F10" s="54">
        <v>235</v>
      </c>
      <c r="G10" s="54">
        <v>243</v>
      </c>
      <c r="H10" s="54">
        <v>265</v>
      </c>
      <c r="I10" s="54">
        <v>271</v>
      </c>
      <c r="J10" s="54">
        <v>400</v>
      </c>
      <c r="K10" s="54">
        <v>341</v>
      </c>
      <c r="L10" s="54">
        <v>381</v>
      </c>
      <c r="M10" s="54">
        <v>358</v>
      </c>
      <c r="N10" s="54">
        <v>421</v>
      </c>
      <c r="O10" s="54">
        <v>482</v>
      </c>
      <c r="P10" s="54">
        <v>586</v>
      </c>
      <c r="Q10" s="54">
        <v>664</v>
      </c>
      <c r="R10" s="54">
        <v>844</v>
      </c>
      <c r="S10" s="54">
        <v>794</v>
      </c>
      <c r="T10" s="54">
        <v>778</v>
      </c>
    </row>
    <row r="11" spans="1:24" ht="17.100000000000001" customHeight="1">
      <c r="A11" s="2363" t="s">
        <v>346</v>
      </c>
      <c r="B11" s="2363"/>
      <c r="C11" s="2364"/>
      <c r="D11" s="465">
        <v>123</v>
      </c>
      <c r="E11" s="465">
        <v>105</v>
      </c>
      <c r="F11" s="465">
        <v>106</v>
      </c>
      <c r="G11" s="465">
        <v>77</v>
      </c>
      <c r="H11" s="465">
        <v>70</v>
      </c>
      <c r="I11" s="465">
        <v>58</v>
      </c>
      <c r="J11" s="465">
        <v>53</v>
      </c>
      <c r="K11" s="562">
        <v>45</v>
      </c>
      <c r="L11" s="562">
        <v>46</v>
      </c>
      <c r="M11" s="562">
        <v>48</v>
      </c>
      <c r="N11" s="562">
        <v>90</v>
      </c>
      <c r="O11" s="562">
        <v>32</v>
      </c>
      <c r="P11" s="562">
        <v>41</v>
      </c>
      <c r="Q11" s="562">
        <v>42</v>
      </c>
      <c r="R11" s="562">
        <v>43</v>
      </c>
      <c r="S11" s="562">
        <v>23</v>
      </c>
      <c r="T11" s="562">
        <v>14</v>
      </c>
    </row>
    <row r="12" spans="1:24" ht="17.100000000000001" customHeight="1">
      <c r="A12" s="2367" t="s">
        <v>357</v>
      </c>
      <c r="B12" s="2367"/>
      <c r="C12" s="2368"/>
      <c r="D12" s="72">
        <v>1206</v>
      </c>
      <c r="E12" s="54">
        <v>642</v>
      </c>
      <c r="F12" s="54">
        <v>607</v>
      </c>
      <c r="G12" s="54">
        <v>615</v>
      </c>
      <c r="H12" s="54">
        <v>863</v>
      </c>
      <c r="I12" s="54">
        <v>777</v>
      </c>
      <c r="J12" s="54">
        <v>892</v>
      </c>
      <c r="K12" s="54">
        <v>1118</v>
      </c>
      <c r="L12" s="54">
        <v>949</v>
      </c>
      <c r="M12" s="54">
        <v>922</v>
      </c>
      <c r="N12" s="54">
        <v>869</v>
      </c>
      <c r="O12" s="54">
        <v>751</v>
      </c>
      <c r="P12" s="54">
        <v>676</v>
      </c>
      <c r="Q12" s="54">
        <v>839</v>
      </c>
      <c r="R12" s="54">
        <v>757</v>
      </c>
      <c r="S12" s="54">
        <v>787</v>
      </c>
      <c r="T12" s="54">
        <v>722</v>
      </c>
    </row>
    <row r="13" spans="1:24" ht="17.100000000000001" customHeight="1">
      <c r="A13" s="2271" t="s">
        <v>348</v>
      </c>
      <c r="B13" s="2271"/>
      <c r="C13" s="2378"/>
      <c r="D13" s="465">
        <v>849</v>
      </c>
      <c r="E13" s="465">
        <v>871</v>
      </c>
      <c r="F13" s="465">
        <v>857</v>
      </c>
      <c r="G13" s="465">
        <v>877</v>
      </c>
      <c r="H13" s="465">
        <v>783</v>
      </c>
      <c r="I13" s="465">
        <v>777</v>
      </c>
      <c r="J13" s="465">
        <v>738</v>
      </c>
      <c r="K13" s="562">
        <v>822</v>
      </c>
      <c r="L13" s="562">
        <v>800</v>
      </c>
      <c r="M13" s="562">
        <v>719</v>
      </c>
      <c r="N13" s="562">
        <v>584</v>
      </c>
      <c r="O13" s="562">
        <v>563</v>
      </c>
      <c r="P13" s="562">
        <v>512</v>
      </c>
      <c r="Q13" s="563">
        <v>600</v>
      </c>
      <c r="R13" s="562">
        <v>526</v>
      </c>
      <c r="S13" s="562">
        <v>575</v>
      </c>
      <c r="T13" s="562">
        <v>576</v>
      </c>
    </row>
    <row r="14" spans="1:24" s="116" customFormat="1" ht="26.1" customHeight="1">
      <c r="A14" s="2361" t="s">
        <v>1346</v>
      </c>
      <c r="B14" s="2361"/>
      <c r="C14" s="2362"/>
      <c r="D14" s="72">
        <v>2552</v>
      </c>
      <c r="E14" s="72">
        <v>2583</v>
      </c>
      <c r="F14" s="72">
        <v>2836</v>
      </c>
      <c r="G14" s="72">
        <v>2526</v>
      </c>
      <c r="H14" s="72">
        <v>2584</v>
      </c>
      <c r="I14" s="72">
        <v>2542</v>
      </c>
      <c r="J14" s="72">
        <v>2529</v>
      </c>
      <c r="K14" s="72">
        <v>2583</v>
      </c>
      <c r="L14" s="72">
        <v>2428</v>
      </c>
      <c r="M14" s="72">
        <v>2346</v>
      </c>
      <c r="N14" s="72">
        <v>2449</v>
      </c>
      <c r="O14" s="72">
        <v>2006</v>
      </c>
      <c r="P14" s="72">
        <v>2111</v>
      </c>
      <c r="Q14" s="565"/>
      <c r="R14" s="341"/>
      <c r="S14" s="341"/>
      <c r="T14" s="341"/>
    </row>
    <row r="15" spans="1:24" ht="17.100000000000001" customHeight="1">
      <c r="A15" s="2363" t="s">
        <v>36</v>
      </c>
      <c r="B15" s="2363"/>
      <c r="C15" s="2364"/>
      <c r="D15" s="465">
        <v>2320</v>
      </c>
      <c r="E15" s="465">
        <v>2456</v>
      </c>
      <c r="F15" s="465">
        <v>2422</v>
      </c>
      <c r="G15" s="465">
        <v>2193</v>
      </c>
      <c r="H15" s="465">
        <v>2155</v>
      </c>
      <c r="I15" s="465">
        <v>2159</v>
      </c>
      <c r="J15" s="465">
        <v>2189</v>
      </c>
      <c r="K15" s="562">
        <v>2193</v>
      </c>
      <c r="L15" s="562">
        <v>2013</v>
      </c>
      <c r="M15" s="562">
        <v>1888</v>
      </c>
      <c r="N15" s="562">
        <v>1880</v>
      </c>
      <c r="O15" s="562">
        <v>1539</v>
      </c>
      <c r="P15" s="562">
        <v>1425</v>
      </c>
      <c r="Q15" s="566">
        <v>2126</v>
      </c>
      <c r="R15" s="562">
        <v>2139</v>
      </c>
      <c r="S15" s="562">
        <v>2010</v>
      </c>
      <c r="T15" s="562">
        <v>1908</v>
      </c>
    </row>
    <row r="16" spans="1:24" ht="17.100000000000001" customHeight="1">
      <c r="A16" s="2365" t="s">
        <v>361</v>
      </c>
      <c r="B16" s="2365"/>
      <c r="C16" s="2366"/>
      <c r="D16" s="104"/>
      <c r="E16" s="104"/>
      <c r="F16" s="54">
        <v>615</v>
      </c>
      <c r="G16" s="54">
        <v>526</v>
      </c>
      <c r="H16" s="54">
        <v>535</v>
      </c>
      <c r="I16" s="54">
        <v>557</v>
      </c>
      <c r="J16" s="54">
        <v>483</v>
      </c>
      <c r="K16" s="125">
        <v>588</v>
      </c>
      <c r="L16" s="125">
        <v>600</v>
      </c>
      <c r="M16" s="125">
        <v>483</v>
      </c>
      <c r="N16" s="125">
        <v>372</v>
      </c>
      <c r="O16" s="125">
        <v>436</v>
      </c>
      <c r="P16" s="125">
        <v>300</v>
      </c>
      <c r="Q16" s="565"/>
      <c r="R16" s="341"/>
      <c r="S16" s="341"/>
      <c r="T16" s="341"/>
    </row>
    <row r="17" spans="1:20" ht="17.100000000000001" customHeight="1">
      <c r="A17" s="2363" t="s">
        <v>359</v>
      </c>
      <c r="B17" s="2363"/>
      <c r="C17" s="2364"/>
      <c r="D17" s="465">
        <v>1184</v>
      </c>
      <c r="E17" s="465">
        <v>1071</v>
      </c>
      <c r="F17" s="465">
        <v>1180</v>
      </c>
      <c r="G17" s="465">
        <v>1286</v>
      </c>
      <c r="H17" s="465">
        <v>1118</v>
      </c>
      <c r="I17" s="465">
        <v>1231</v>
      </c>
      <c r="J17" s="465">
        <v>1134</v>
      </c>
      <c r="K17" s="562">
        <v>1234</v>
      </c>
      <c r="L17" s="562">
        <v>1244</v>
      </c>
      <c r="M17" s="562">
        <v>1204</v>
      </c>
      <c r="N17" s="562">
        <v>1427</v>
      </c>
      <c r="O17" s="562">
        <v>1180</v>
      </c>
      <c r="P17" s="562">
        <v>1133</v>
      </c>
      <c r="Q17" s="566">
        <v>1437</v>
      </c>
      <c r="R17" s="562">
        <v>1374</v>
      </c>
      <c r="S17" s="562">
        <v>1446</v>
      </c>
      <c r="T17" s="562">
        <v>1210</v>
      </c>
    </row>
    <row r="18" spans="1:20" ht="12.75" customHeight="1">
      <c r="A18" s="2367" t="s">
        <v>38</v>
      </c>
      <c r="B18" s="2367"/>
      <c r="C18" s="2368"/>
      <c r="D18" s="54">
        <v>783</v>
      </c>
      <c r="E18" s="54">
        <v>715</v>
      </c>
      <c r="F18" s="54">
        <v>793</v>
      </c>
      <c r="G18" s="54">
        <v>647</v>
      </c>
      <c r="H18" s="54">
        <v>846</v>
      </c>
      <c r="I18" s="54">
        <v>640</v>
      </c>
      <c r="J18" s="54">
        <v>602</v>
      </c>
      <c r="K18" s="125">
        <v>710</v>
      </c>
      <c r="L18" s="125">
        <v>626</v>
      </c>
      <c r="M18" s="125">
        <v>670</v>
      </c>
      <c r="N18" s="125">
        <v>676</v>
      </c>
      <c r="O18" s="125">
        <v>603</v>
      </c>
      <c r="P18" s="125">
        <v>690</v>
      </c>
      <c r="Q18" s="567">
        <v>1260</v>
      </c>
      <c r="R18" s="125">
        <v>1374</v>
      </c>
      <c r="S18" s="125">
        <v>1192</v>
      </c>
      <c r="T18" s="125">
        <v>1001</v>
      </c>
    </row>
    <row r="19" spans="1:20" ht="12.75" customHeight="1">
      <c r="A19" s="2363" t="s">
        <v>39</v>
      </c>
      <c r="B19" s="2363"/>
      <c r="C19" s="2364"/>
      <c r="D19" s="568">
        <v>209</v>
      </c>
      <c r="E19" s="568">
        <v>194</v>
      </c>
      <c r="F19" s="568">
        <v>240</v>
      </c>
      <c r="G19" s="568">
        <v>247</v>
      </c>
      <c r="H19" s="568">
        <v>267</v>
      </c>
      <c r="I19" s="568">
        <v>198</v>
      </c>
      <c r="J19" s="568">
        <v>183</v>
      </c>
      <c r="K19" s="562">
        <v>186</v>
      </c>
      <c r="L19" s="562">
        <v>253</v>
      </c>
      <c r="M19" s="562">
        <v>159</v>
      </c>
      <c r="N19" s="562">
        <v>166</v>
      </c>
      <c r="O19" s="562">
        <v>128</v>
      </c>
      <c r="P19" s="562">
        <v>173</v>
      </c>
      <c r="Q19" s="566">
        <v>425</v>
      </c>
      <c r="R19" s="562">
        <v>294</v>
      </c>
      <c r="S19" s="562">
        <v>271</v>
      </c>
      <c r="T19" s="562">
        <v>251</v>
      </c>
    </row>
    <row r="20" spans="1:20">
      <c r="A20" s="2275" t="s">
        <v>547</v>
      </c>
      <c r="B20" s="2275"/>
      <c r="C20" s="2369"/>
      <c r="D20" s="54">
        <v>299</v>
      </c>
      <c r="E20" s="54">
        <v>260</v>
      </c>
      <c r="F20" s="54">
        <v>318</v>
      </c>
      <c r="G20" s="54">
        <v>192</v>
      </c>
      <c r="H20" s="54">
        <v>259</v>
      </c>
      <c r="I20" s="54">
        <v>157</v>
      </c>
      <c r="J20" s="54">
        <v>97</v>
      </c>
      <c r="K20" s="54">
        <v>155</v>
      </c>
      <c r="L20" s="54">
        <v>107</v>
      </c>
      <c r="M20" s="54">
        <v>133</v>
      </c>
      <c r="N20" s="54">
        <v>133</v>
      </c>
      <c r="O20" s="54">
        <v>144</v>
      </c>
      <c r="P20" s="54">
        <v>183</v>
      </c>
      <c r="Q20" s="567">
        <v>225</v>
      </c>
      <c r="R20" s="125">
        <v>192</v>
      </c>
      <c r="S20" s="125">
        <v>195</v>
      </c>
      <c r="T20" s="125">
        <v>205</v>
      </c>
    </row>
    <row r="21" spans="1:20" ht="17.100000000000001" customHeight="1">
      <c r="A21" s="2370" t="s">
        <v>360</v>
      </c>
      <c r="B21" s="2371"/>
      <c r="C21" s="2372"/>
      <c r="D21" s="559">
        <v>1940</v>
      </c>
      <c r="E21" s="559">
        <v>1983</v>
      </c>
      <c r="F21" s="559">
        <v>2122</v>
      </c>
      <c r="G21" s="559">
        <v>2282</v>
      </c>
      <c r="H21" s="559">
        <v>2456</v>
      </c>
      <c r="I21" s="559">
        <v>2231</v>
      </c>
      <c r="J21" s="559">
        <v>2453</v>
      </c>
      <c r="K21" s="560">
        <v>2545</v>
      </c>
      <c r="L21" s="560">
        <v>2403</v>
      </c>
      <c r="M21" s="560">
        <v>2394</v>
      </c>
      <c r="N21" s="560">
        <v>2336</v>
      </c>
      <c r="O21" s="560">
        <v>2071</v>
      </c>
      <c r="P21" s="560">
        <v>2164</v>
      </c>
      <c r="Q21" s="560">
        <v>1956</v>
      </c>
      <c r="R21" s="560">
        <v>1782</v>
      </c>
      <c r="S21" s="560">
        <v>1898</v>
      </c>
      <c r="T21" s="560">
        <v>1825</v>
      </c>
    </row>
    <row r="22" spans="1:20" ht="17.100000000000001" customHeight="1">
      <c r="A22" s="2373" t="s">
        <v>1038</v>
      </c>
      <c r="B22" s="2280"/>
      <c r="C22" s="2374"/>
      <c r="D22" s="35">
        <v>1016</v>
      </c>
      <c r="E22" s="35">
        <v>1064</v>
      </c>
      <c r="F22" s="35">
        <v>1101</v>
      </c>
      <c r="G22" s="40">
        <v>965</v>
      </c>
      <c r="H22" s="35">
        <v>1049</v>
      </c>
      <c r="I22" s="40">
        <v>983</v>
      </c>
      <c r="J22" s="40">
        <v>945</v>
      </c>
      <c r="K22" s="251">
        <v>1136</v>
      </c>
      <c r="L22" s="251">
        <v>962</v>
      </c>
      <c r="M22" s="251">
        <v>878</v>
      </c>
      <c r="N22" s="251">
        <v>778</v>
      </c>
      <c r="O22" s="251">
        <v>813</v>
      </c>
      <c r="P22" s="251">
        <v>756</v>
      </c>
      <c r="Q22" s="251">
        <v>622</v>
      </c>
      <c r="R22" s="251">
        <v>620</v>
      </c>
      <c r="S22" s="251">
        <v>608</v>
      </c>
      <c r="T22" s="251">
        <v>495</v>
      </c>
    </row>
    <row r="23" spans="1:20" ht="17.100000000000001" customHeight="1">
      <c r="A23" s="2375" t="s">
        <v>541</v>
      </c>
      <c r="B23" s="2376"/>
      <c r="C23" s="2377"/>
      <c r="D23" s="569">
        <v>3942</v>
      </c>
      <c r="E23" s="569">
        <v>4082</v>
      </c>
      <c r="F23" s="569">
        <v>4396</v>
      </c>
      <c r="G23" s="569">
        <v>4274</v>
      </c>
      <c r="H23" s="569">
        <v>4378</v>
      </c>
      <c r="I23" s="569">
        <v>4551</v>
      </c>
      <c r="J23" s="569">
        <v>4466</v>
      </c>
      <c r="K23" s="570">
        <v>4561</v>
      </c>
      <c r="L23" s="570">
        <v>4675</v>
      </c>
      <c r="M23" s="570">
        <v>4699</v>
      </c>
      <c r="N23" s="570">
        <v>4589</v>
      </c>
      <c r="O23" s="570">
        <v>4559</v>
      </c>
      <c r="P23" s="570">
        <v>4655</v>
      </c>
      <c r="Q23" s="570">
        <v>4761</v>
      </c>
      <c r="R23" s="570">
        <v>4639</v>
      </c>
      <c r="S23" s="570">
        <v>4914</v>
      </c>
      <c r="T23" s="570">
        <v>4878</v>
      </c>
    </row>
    <row r="24" spans="1:20" s="186" customFormat="1" ht="12.6" customHeight="1">
      <c r="A24" s="2283" t="s">
        <v>666</v>
      </c>
      <c r="B24" s="2283"/>
      <c r="C24" s="2283"/>
      <c r="D24" s="70"/>
      <c r="E24" s="70"/>
      <c r="F24" s="70"/>
      <c r="G24" s="70"/>
      <c r="H24" s="70"/>
      <c r="I24" s="70"/>
      <c r="J24" s="70"/>
      <c r="K24" s="70"/>
      <c r="L24" s="70"/>
      <c r="M24" s="70"/>
      <c r="N24" s="70"/>
    </row>
    <row r="25" spans="1:20" s="186" customFormat="1" ht="12.6" customHeight="1">
      <c r="A25" s="2360" t="s">
        <v>1489</v>
      </c>
      <c r="B25" s="2337"/>
      <c r="C25" s="2337"/>
      <c r="D25" s="2337"/>
      <c r="E25" s="2337"/>
      <c r="F25" s="2337"/>
      <c r="G25" s="2337"/>
      <c r="H25" s="2337"/>
      <c r="I25" s="2337"/>
      <c r="J25" s="2337"/>
      <c r="K25" s="2337"/>
      <c r="L25" s="2337"/>
      <c r="M25" s="2337"/>
      <c r="N25" s="2337"/>
      <c r="O25" s="2337"/>
      <c r="P25" s="2337"/>
      <c r="Q25" s="2337"/>
      <c r="R25" s="2337"/>
      <c r="S25" s="2337"/>
      <c r="T25" s="2337"/>
    </row>
    <row r="26" spans="1:20" s="186" customFormat="1" ht="12.6" customHeight="1">
      <c r="A26" s="2263" t="s">
        <v>760</v>
      </c>
      <c r="B26" s="2263"/>
      <c r="C26" s="2263"/>
      <c r="D26" s="2263"/>
      <c r="E26" s="2263"/>
      <c r="F26" s="2263"/>
      <c r="G26" s="2263"/>
      <c r="H26" s="2263"/>
      <c r="I26" s="2263"/>
      <c r="J26" s="2263"/>
      <c r="K26" s="2263"/>
      <c r="L26" s="2263"/>
      <c r="M26" s="2263"/>
      <c r="N26" s="2263"/>
    </row>
    <row r="27" spans="1:20" s="186" customFormat="1" ht="12.6" customHeight="1">
      <c r="A27" s="2356" t="s">
        <v>1493</v>
      </c>
      <c r="B27" s="2357"/>
      <c r="C27" s="2357"/>
      <c r="D27" s="2357"/>
      <c r="E27" s="2357"/>
      <c r="F27" s="2357"/>
      <c r="G27" s="2357"/>
      <c r="H27" s="2357"/>
      <c r="I27" s="2357"/>
      <c r="J27" s="2357"/>
      <c r="K27" s="2357"/>
      <c r="L27" s="2357"/>
      <c r="M27" s="2357"/>
      <c r="N27" s="2357"/>
      <c r="O27" s="2358"/>
      <c r="P27" s="2358"/>
      <c r="Q27" s="2358"/>
      <c r="R27" s="2358"/>
      <c r="S27" s="2358"/>
      <c r="T27" s="2358"/>
    </row>
    <row r="28" spans="1:20" s="186" customFormat="1" ht="12.6" customHeight="1">
      <c r="A28" s="2356" t="s">
        <v>1347</v>
      </c>
      <c r="B28" s="2356"/>
      <c r="C28" s="2356"/>
      <c r="D28" s="2356"/>
      <c r="E28" s="2356"/>
      <c r="F28" s="2356"/>
      <c r="G28" s="2356"/>
      <c r="H28" s="2356"/>
      <c r="I28" s="2356"/>
      <c r="J28" s="2356"/>
      <c r="K28" s="2356"/>
      <c r="L28" s="2356"/>
      <c r="M28" s="2356"/>
      <c r="N28" s="2356"/>
      <c r="O28" s="2337"/>
      <c r="P28" s="2337"/>
      <c r="Q28" s="2337"/>
      <c r="R28" s="2337"/>
      <c r="S28" s="2337"/>
      <c r="T28" s="2337"/>
    </row>
    <row r="29" spans="1:20" s="186" customFormat="1" ht="12.6" customHeight="1">
      <c r="A29" s="2356" t="s">
        <v>333</v>
      </c>
      <c r="B29" s="2357"/>
      <c r="C29" s="2357"/>
      <c r="D29" s="2357"/>
      <c r="E29" s="2357"/>
      <c r="F29" s="2357"/>
      <c r="G29" s="2357"/>
      <c r="H29" s="2357"/>
      <c r="I29" s="2357"/>
      <c r="J29" s="2357"/>
      <c r="K29" s="2357"/>
      <c r="L29" s="2357"/>
      <c r="M29" s="2357"/>
      <c r="N29" s="2357"/>
    </row>
    <row r="30" spans="1:20" s="457" customFormat="1" ht="24.95" customHeight="1">
      <c r="A30" s="2263" t="s">
        <v>505</v>
      </c>
      <c r="B30" s="2263"/>
      <c r="C30" s="2263" t="s">
        <v>1610</v>
      </c>
      <c r="D30" s="2263"/>
      <c r="E30" s="2263"/>
      <c r="F30" s="2263"/>
      <c r="G30" s="2263"/>
      <c r="H30" s="2263"/>
      <c r="I30" s="2263"/>
      <c r="J30" s="2263"/>
      <c r="K30" s="2263"/>
      <c r="L30" s="2263"/>
      <c r="M30" s="2263"/>
      <c r="N30" s="2263"/>
      <c r="O30" s="2263"/>
      <c r="P30" s="2263"/>
      <c r="Q30" s="2263"/>
      <c r="R30" s="2263"/>
      <c r="S30" s="2263"/>
      <c r="T30" s="2359"/>
    </row>
  </sheetData>
  <mergeCells count="30">
    <mergeCell ref="A13:C13"/>
    <mergeCell ref="A2:C3"/>
    <mergeCell ref="D2:T2"/>
    <mergeCell ref="A4:C4"/>
    <mergeCell ref="A5:C5"/>
    <mergeCell ref="A6:C6"/>
    <mergeCell ref="A7:C7"/>
    <mergeCell ref="A8:C8"/>
    <mergeCell ref="A9:C9"/>
    <mergeCell ref="A10:C10"/>
    <mergeCell ref="A11:C11"/>
    <mergeCell ref="A12:C12"/>
    <mergeCell ref="A25:T25"/>
    <mergeCell ref="A14:C14"/>
    <mergeCell ref="A15:C15"/>
    <mergeCell ref="A16:C16"/>
    <mergeCell ref="A17:C17"/>
    <mergeCell ref="A18:C18"/>
    <mergeCell ref="A19:C19"/>
    <mergeCell ref="A20:C20"/>
    <mergeCell ref="A21:C21"/>
    <mergeCell ref="A22:C22"/>
    <mergeCell ref="A23:C23"/>
    <mergeCell ref="A24:C24"/>
    <mergeCell ref="A26:N26"/>
    <mergeCell ref="A27:T27"/>
    <mergeCell ref="A28:T28"/>
    <mergeCell ref="A29:N29"/>
    <mergeCell ref="A30:B30"/>
    <mergeCell ref="C30:T30"/>
  </mergeCells>
  <pageMargins left="0.75" right="0.75" top="1" bottom="1" header="0.5" footer="0.5"/>
  <pageSetup orientation="portrait" horizontalDpi="1200" verticalDpi="1200"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indexed="30"/>
  </sheetPr>
  <dimension ref="A1:L45"/>
  <sheetViews>
    <sheetView showGridLines="0" workbookViewId="0">
      <pane xSplit="1" ySplit="4" topLeftCell="B5" activePane="bottomRight" state="frozen"/>
      <selection pane="topRight" activeCell="B1" sqref="B1"/>
      <selection pane="bottomLeft" activeCell="A5" sqref="A5"/>
      <selection pane="bottomRight" sqref="A1:H2"/>
    </sheetView>
  </sheetViews>
  <sheetFormatPr defaultColWidth="9.140625" defaultRowHeight="12.75"/>
  <cols>
    <col min="1" max="2" width="18.5703125" style="350" customWidth="1"/>
    <col min="3" max="6" width="15.7109375" style="350" customWidth="1"/>
    <col min="7" max="8" width="14.7109375" style="350" customWidth="1"/>
    <col min="9" max="9" width="9.140625" style="350"/>
    <col min="10" max="10" width="17.140625" style="350" customWidth="1"/>
    <col min="11" max="16384" width="9.140625" style="350"/>
  </cols>
  <sheetData>
    <row r="1" spans="1:12" ht="12.75" customHeight="1">
      <c r="A1" s="2389" t="s">
        <v>1686</v>
      </c>
      <c r="B1" s="2389"/>
      <c r="C1" s="2389"/>
      <c r="D1" s="2389"/>
      <c r="E1" s="2389"/>
      <c r="F1" s="2389"/>
      <c r="G1" s="2389"/>
      <c r="H1" s="2389"/>
    </row>
    <row r="2" spans="1:12">
      <c r="A2" s="2432"/>
      <c r="B2" s="2432"/>
      <c r="C2" s="2432"/>
      <c r="D2" s="2432"/>
      <c r="E2" s="2432"/>
      <c r="F2" s="2432"/>
      <c r="G2" s="2432"/>
      <c r="H2" s="2432"/>
    </row>
    <row r="3" spans="1:12" ht="12.75" customHeight="1">
      <c r="A3" s="2748" t="s">
        <v>32</v>
      </c>
      <c r="B3" s="2279" t="s">
        <v>1358</v>
      </c>
      <c r="C3" s="2279" t="s">
        <v>610</v>
      </c>
      <c r="D3" s="2279"/>
      <c r="E3" s="2279" t="s">
        <v>611</v>
      </c>
      <c r="F3" s="2419"/>
    </row>
    <row r="4" spans="1:12" ht="38.25" customHeight="1">
      <c r="A4" s="2749"/>
      <c r="B4" s="2279"/>
      <c r="C4" s="601" t="s">
        <v>612</v>
      </c>
      <c r="D4" s="601" t="s">
        <v>1064</v>
      </c>
      <c r="E4" s="601" t="s">
        <v>613</v>
      </c>
      <c r="F4" s="588" t="s">
        <v>614</v>
      </c>
      <c r="I4" s="246"/>
      <c r="J4" s="246"/>
      <c r="K4" s="246"/>
      <c r="L4" s="246"/>
    </row>
    <row r="5" spans="1:12">
      <c r="A5" s="862">
        <v>1985</v>
      </c>
      <c r="B5" s="206"/>
      <c r="C5" s="863">
        <v>39745</v>
      </c>
      <c r="D5" s="864">
        <v>3962</v>
      </c>
      <c r="E5" s="95"/>
      <c r="F5" s="95"/>
    </row>
    <row r="6" spans="1:12">
      <c r="A6" s="630">
        <v>1986</v>
      </c>
      <c r="B6" s="94"/>
      <c r="C6" s="861">
        <v>32196</v>
      </c>
      <c r="D6" s="123">
        <v>4673</v>
      </c>
      <c r="E6" s="95"/>
      <c r="F6" s="95"/>
    </row>
    <row r="7" spans="1:12">
      <c r="A7" s="862">
        <v>1987</v>
      </c>
      <c r="B7" s="94"/>
      <c r="C7" s="863">
        <v>62363</v>
      </c>
      <c r="D7" s="864">
        <v>7433</v>
      </c>
      <c r="E7" s="95"/>
      <c r="F7" s="95"/>
    </row>
    <row r="8" spans="1:12">
      <c r="A8" s="630">
        <v>1988</v>
      </c>
      <c r="B8" s="94"/>
      <c r="C8" s="861">
        <v>38531</v>
      </c>
      <c r="D8" s="123">
        <v>5344</v>
      </c>
      <c r="E8" s="95"/>
      <c r="F8" s="95"/>
    </row>
    <row r="9" spans="1:12">
      <c r="A9" s="862">
        <v>1989</v>
      </c>
      <c r="B9" s="94"/>
      <c r="C9" s="863">
        <v>49699</v>
      </c>
      <c r="D9" s="864">
        <v>5636</v>
      </c>
      <c r="E9" s="95"/>
      <c r="F9" s="95"/>
    </row>
    <row r="10" spans="1:12">
      <c r="A10" s="630">
        <v>1990</v>
      </c>
      <c r="B10" s="94"/>
      <c r="C10" s="861">
        <v>29469</v>
      </c>
      <c r="D10" s="123">
        <v>7329</v>
      </c>
      <c r="E10" s="95"/>
      <c r="F10" s="95"/>
    </row>
    <row r="11" spans="1:12">
      <c r="A11" s="862">
        <v>1991</v>
      </c>
      <c r="B11" s="865">
        <v>5540</v>
      </c>
      <c r="C11" s="863">
        <v>42660</v>
      </c>
      <c r="D11" s="864">
        <v>5257</v>
      </c>
      <c r="E11" s="866">
        <v>2848</v>
      </c>
      <c r="F11" s="867">
        <v>283</v>
      </c>
    </row>
    <row r="12" spans="1:12">
      <c r="A12" s="630">
        <v>1992</v>
      </c>
      <c r="B12" s="368">
        <v>7490</v>
      </c>
      <c r="C12" s="861">
        <v>48603</v>
      </c>
      <c r="D12" s="123">
        <v>7490</v>
      </c>
      <c r="E12" s="124">
        <v>3849</v>
      </c>
      <c r="F12" s="260">
        <v>349</v>
      </c>
    </row>
    <row r="13" spans="1:12">
      <c r="A13" s="862">
        <v>1993</v>
      </c>
      <c r="B13" s="865">
        <v>4339</v>
      </c>
      <c r="C13" s="863">
        <v>64132</v>
      </c>
      <c r="D13" s="864">
        <v>4049</v>
      </c>
      <c r="E13" s="866">
        <v>3347</v>
      </c>
      <c r="F13" s="867">
        <v>290</v>
      </c>
    </row>
    <row r="14" spans="1:12">
      <c r="A14" s="630">
        <v>1994</v>
      </c>
      <c r="B14" s="368">
        <v>4251</v>
      </c>
      <c r="C14" s="861">
        <v>53588</v>
      </c>
      <c r="D14" s="123">
        <v>4032</v>
      </c>
      <c r="E14" s="124">
        <v>3209</v>
      </c>
      <c r="F14" s="260">
        <v>219</v>
      </c>
    </row>
    <row r="15" spans="1:12">
      <c r="A15" s="862">
        <v>1995</v>
      </c>
      <c r="B15" s="865">
        <v>3270</v>
      </c>
      <c r="C15" s="863">
        <v>64436</v>
      </c>
      <c r="D15" s="864">
        <v>3043</v>
      </c>
      <c r="E15" s="866">
        <v>3348</v>
      </c>
      <c r="F15" s="867">
        <v>227</v>
      </c>
    </row>
    <row r="16" spans="1:12">
      <c r="A16" s="630">
        <v>1996</v>
      </c>
      <c r="B16" s="368">
        <v>3060</v>
      </c>
      <c r="C16" s="861">
        <v>57796</v>
      </c>
      <c r="D16" s="123">
        <v>2843</v>
      </c>
      <c r="E16" s="124">
        <v>3812</v>
      </c>
      <c r="F16" s="260">
        <v>217</v>
      </c>
    </row>
    <row r="17" spans="1:6">
      <c r="A17" s="862">
        <v>1997</v>
      </c>
      <c r="B17" s="865">
        <v>4052</v>
      </c>
      <c r="C17" s="863">
        <v>69665</v>
      </c>
      <c r="D17" s="864">
        <v>3827</v>
      </c>
      <c r="E17" s="866">
        <v>2944</v>
      </c>
      <c r="F17" s="867">
        <v>225</v>
      </c>
    </row>
    <row r="18" spans="1:6">
      <c r="A18" s="630">
        <v>1998</v>
      </c>
      <c r="B18" s="368">
        <v>2516</v>
      </c>
      <c r="C18" s="861">
        <v>55229</v>
      </c>
      <c r="D18" s="123">
        <v>2283</v>
      </c>
      <c r="E18" s="124">
        <v>2616</v>
      </c>
      <c r="F18" s="260">
        <v>233</v>
      </c>
    </row>
    <row r="19" spans="1:6">
      <c r="A19" s="862">
        <v>1999</v>
      </c>
      <c r="B19" s="865">
        <v>3413</v>
      </c>
      <c r="C19" s="863">
        <v>61276</v>
      </c>
      <c r="D19" s="864">
        <v>3205</v>
      </c>
      <c r="E19" s="866">
        <v>3011</v>
      </c>
      <c r="F19" s="867">
        <v>208</v>
      </c>
    </row>
    <row r="20" spans="1:6">
      <c r="A20" s="630">
        <v>2000</v>
      </c>
      <c r="B20" s="368">
        <v>2815</v>
      </c>
      <c r="C20" s="861">
        <v>40929</v>
      </c>
      <c r="D20" s="123">
        <v>2598</v>
      </c>
      <c r="E20" s="124">
        <v>2361</v>
      </c>
      <c r="F20" s="260">
        <v>217</v>
      </c>
    </row>
    <row r="21" spans="1:6">
      <c r="A21" s="862">
        <v>2001</v>
      </c>
      <c r="B21" s="865">
        <v>3305</v>
      </c>
      <c r="C21" s="863">
        <v>37926</v>
      </c>
      <c r="D21" s="864">
        <v>3069</v>
      </c>
      <c r="E21" s="866">
        <v>2379</v>
      </c>
      <c r="F21" s="867">
        <v>236</v>
      </c>
    </row>
    <row r="22" spans="1:6">
      <c r="A22" s="630">
        <v>2002</v>
      </c>
      <c r="B22" s="368">
        <v>3342</v>
      </c>
      <c r="C22" s="861">
        <v>33329</v>
      </c>
      <c r="D22" s="123">
        <v>3129</v>
      </c>
      <c r="E22" s="124">
        <v>2504</v>
      </c>
      <c r="F22" s="260">
        <v>213</v>
      </c>
    </row>
    <row r="23" spans="1:6">
      <c r="A23" s="862">
        <v>2003</v>
      </c>
      <c r="B23" s="865">
        <v>3651</v>
      </c>
      <c r="C23" s="863">
        <v>34362</v>
      </c>
      <c r="D23" s="864">
        <v>3428</v>
      </c>
      <c r="E23" s="866">
        <v>2678</v>
      </c>
      <c r="F23" s="867">
        <v>223</v>
      </c>
    </row>
    <row r="24" spans="1:6">
      <c r="A24" s="630">
        <v>2004</v>
      </c>
      <c r="B24" s="368">
        <v>3200</v>
      </c>
      <c r="C24" s="861">
        <v>29600</v>
      </c>
      <c r="D24" s="123">
        <v>2996</v>
      </c>
      <c r="E24" s="124">
        <v>2987</v>
      </c>
      <c r="F24" s="260">
        <v>204</v>
      </c>
    </row>
    <row r="25" spans="1:6">
      <c r="A25" s="862">
        <v>2005</v>
      </c>
      <c r="B25" s="865">
        <v>4209</v>
      </c>
      <c r="C25" s="863">
        <v>29950</v>
      </c>
      <c r="D25" s="864">
        <v>3938</v>
      </c>
      <c r="E25" s="866">
        <v>2959</v>
      </c>
      <c r="F25" s="867">
        <v>271</v>
      </c>
    </row>
    <row r="26" spans="1:6">
      <c r="A26" s="630">
        <v>2006</v>
      </c>
      <c r="B26" s="368">
        <v>5232</v>
      </c>
      <c r="C26" s="861">
        <v>26094</v>
      </c>
      <c r="D26" s="123">
        <v>4831</v>
      </c>
      <c r="E26" s="124">
        <v>3274</v>
      </c>
      <c r="F26" s="260">
        <v>401</v>
      </c>
    </row>
    <row r="27" spans="1:6">
      <c r="A27" s="862">
        <v>2007</v>
      </c>
      <c r="B27" s="865">
        <v>7034</v>
      </c>
      <c r="C27" s="863">
        <v>22408</v>
      </c>
      <c r="D27" s="864">
        <v>6600</v>
      </c>
      <c r="E27" s="866">
        <v>3713</v>
      </c>
      <c r="F27" s="867">
        <v>435</v>
      </c>
    </row>
    <row r="28" spans="1:6">
      <c r="A28" s="630">
        <v>2008</v>
      </c>
      <c r="B28" s="368">
        <v>8013</v>
      </c>
      <c r="C28" s="861">
        <v>20120</v>
      </c>
      <c r="D28" s="123">
        <v>7562</v>
      </c>
      <c r="E28" s="124">
        <v>4165</v>
      </c>
      <c r="F28" s="260">
        <v>451</v>
      </c>
    </row>
    <row r="29" spans="1:6">
      <c r="A29" s="862">
        <v>2009</v>
      </c>
      <c r="B29" s="865">
        <v>10395</v>
      </c>
      <c r="C29" s="863">
        <v>20377</v>
      </c>
      <c r="D29" s="864">
        <v>9980</v>
      </c>
      <c r="E29" s="866">
        <v>4666</v>
      </c>
      <c r="F29" s="867">
        <v>415</v>
      </c>
    </row>
    <row r="30" spans="1:6" hidden="1">
      <c r="A30" s="630">
        <v>2010</v>
      </c>
      <c r="B30" s="368"/>
      <c r="C30" s="861"/>
      <c r="D30" s="123"/>
      <c r="E30" s="124"/>
      <c r="F30" s="260"/>
    </row>
    <row r="31" spans="1:6" ht="12.75" customHeight="1">
      <c r="A31" s="862" t="s">
        <v>716</v>
      </c>
      <c r="B31" s="865">
        <v>10329.184999999999</v>
      </c>
      <c r="C31" s="863">
        <v>23622</v>
      </c>
      <c r="D31" s="864">
        <v>9866.7659999999996</v>
      </c>
      <c r="E31" s="866">
        <v>4721</v>
      </c>
      <c r="F31" s="867">
        <v>462</v>
      </c>
    </row>
    <row r="32" spans="1:6">
      <c r="A32" s="630">
        <v>2011</v>
      </c>
      <c r="B32" s="368">
        <v>6736</v>
      </c>
      <c r="C32" s="861">
        <v>10547</v>
      </c>
      <c r="D32" s="123">
        <v>6226</v>
      </c>
      <c r="E32" s="124">
        <v>3801</v>
      </c>
      <c r="F32" s="260">
        <v>509</v>
      </c>
    </row>
    <row r="33" spans="1:11">
      <c r="A33" s="862">
        <v>2012</v>
      </c>
      <c r="B33" s="865">
        <v>3934</v>
      </c>
      <c r="C33" s="863">
        <v>6470</v>
      </c>
      <c r="D33" s="864">
        <v>3632</v>
      </c>
      <c r="E33" s="866">
        <v>2596</v>
      </c>
      <c r="F33" s="867">
        <v>302</v>
      </c>
      <c r="I33" s="622"/>
    </row>
    <row r="34" spans="1:11">
      <c r="A34" s="630">
        <v>2013</v>
      </c>
      <c r="B34" s="368">
        <v>4385.7879999999996</v>
      </c>
      <c r="C34" s="861">
        <v>6335</v>
      </c>
      <c r="D34" s="123">
        <v>4024.605</v>
      </c>
      <c r="E34" s="124">
        <v>2747</v>
      </c>
      <c r="F34" s="260">
        <v>361</v>
      </c>
      <c r="I34" s="622"/>
    </row>
    <row r="35" spans="1:11">
      <c r="A35" s="862">
        <v>2014</v>
      </c>
      <c r="B35" s="865">
        <v>4301</v>
      </c>
      <c r="C35" s="863">
        <v>6796</v>
      </c>
      <c r="D35" s="864">
        <v>3904</v>
      </c>
      <c r="E35" s="866">
        <v>2283</v>
      </c>
      <c r="F35" s="867">
        <v>397</v>
      </c>
      <c r="I35" s="622"/>
    </row>
    <row r="36" spans="1:11">
      <c r="A36" s="630">
        <v>2015</v>
      </c>
      <c r="B36" s="368">
        <v>4386</v>
      </c>
      <c r="C36" s="861">
        <v>6335</v>
      </c>
      <c r="D36" s="123">
        <v>4025</v>
      </c>
      <c r="E36" s="124">
        <v>2747</v>
      </c>
      <c r="F36" s="260">
        <v>361</v>
      </c>
      <c r="I36" s="622"/>
    </row>
    <row r="37" spans="1:11">
      <c r="A37" s="630">
        <v>2016</v>
      </c>
      <c r="B37" s="368">
        <v>5349</v>
      </c>
      <c r="C37" s="861">
        <v>5528</v>
      </c>
      <c r="D37" s="123">
        <v>4943</v>
      </c>
      <c r="E37" s="124">
        <v>1865</v>
      </c>
      <c r="F37" s="260">
        <v>406</v>
      </c>
      <c r="I37" s="622"/>
    </row>
    <row r="38" spans="1:11">
      <c r="A38" s="868">
        <v>2017</v>
      </c>
      <c r="B38" s="865">
        <v>3382</v>
      </c>
      <c r="C38" s="863">
        <v>4062</v>
      </c>
      <c r="D38" s="864">
        <v>3078</v>
      </c>
      <c r="E38" s="866">
        <v>1399</v>
      </c>
      <c r="F38" s="867">
        <v>304</v>
      </c>
      <c r="I38" s="622"/>
    </row>
    <row r="39" spans="1:11">
      <c r="A39" s="293">
        <v>2018</v>
      </c>
      <c r="B39" s="369">
        <v>2820</v>
      </c>
      <c r="C39" s="334">
        <v>3847</v>
      </c>
      <c r="D39" s="335">
        <v>2222</v>
      </c>
      <c r="E39" s="336">
        <v>1618</v>
      </c>
      <c r="F39" s="337">
        <v>598</v>
      </c>
      <c r="I39" s="622"/>
    </row>
    <row r="40" spans="1:11" ht="12" customHeight="1">
      <c r="A40" s="2964" t="s">
        <v>1359</v>
      </c>
      <c r="B40" s="2964"/>
      <c r="C40" s="2964"/>
      <c r="D40" s="2964"/>
      <c r="E40" s="2964"/>
      <c r="F40" s="2964"/>
      <c r="G40" s="606"/>
      <c r="H40" s="606"/>
      <c r="K40" s="622"/>
    </row>
    <row r="41" spans="1:11" ht="12" customHeight="1">
      <c r="A41" s="205" t="s">
        <v>666</v>
      </c>
      <c r="B41" s="207"/>
      <c r="C41" s="207"/>
      <c r="D41" s="93"/>
      <c r="E41" s="621"/>
      <c r="F41" s="621"/>
      <c r="G41" s="621"/>
      <c r="H41" s="621"/>
    </row>
    <row r="42" spans="1:11" ht="12" customHeight="1">
      <c r="A42" s="2313" t="s">
        <v>1066</v>
      </c>
      <c r="B42" s="2384"/>
      <c r="C42" s="2384"/>
      <c r="D42" s="2384"/>
      <c r="E42" s="2384"/>
      <c r="F42" s="2384"/>
      <c r="G42" s="604"/>
      <c r="H42" s="604"/>
    </row>
    <row r="43" spans="1:11" ht="12" customHeight="1">
      <c r="A43" s="2313" t="s">
        <v>1065</v>
      </c>
      <c r="B43" s="2384"/>
      <c r="C43" s="2384"/>
      <c r="D43" s="2384"/>
      <c r="E43" s="2384"/>
      <c r="F43" s="2384"/>
      <c r="G43" s="604"/>
      <c r="H43" s="604"/>
    </row>
    <row r="44" spans="1:11" ht="60" customHeight="1">
      <c r="A44" s="2312" t="s">
        <v>1687</v>
      </c>
      <c r="B44" s="2384"/>
      <c r="C44" s="2384"/>
      <c r="D44" s="2384"/>
      <c r="E44" s="2384"/>
      <c r="F44" s="2384"/>
      <c r="G44" s="604"/>
      <c r="H44" s="604"/>
    </row>
    <row r="45" spans="1:11" ht="12" customHeight="1">
      <c r="A45" s="246"/>
      <c r="B45" s="246"/>
      <c r="C45" s="604"/>
      <c r="D45" s="604"/>
      <c r="E45" s="604"/>
      <c r="F45" s="604"/>
      <c r="G45" s="604"/>
      <c r="H45" s="604"/>
    </row>
  </sheetData>
  <mergeCells count="9">
    <mergeCell ref="A42:F42"/>
    <mergeCell ref="A43:F43"/>
    <mergeCell ref="A44:F44"/>
    <mergeCell ref="A1:H2"/>
    <mergeCell ref="A3:A4"/>
    <mergeCell ref="B3:B4"/>
    <mergeCell ref="C3:D3"/>
    <mergeCell ref="E3:F3"/>
    <mergeCell ref="A40:F40"/>
  </mergeCells>
  <pageMargins left="0.75" right="0.75" top="1" bottom="1" header="0.5" footer="0.5"/>
  <pageSetup orientation="portrait" horizontalDpi="1200" verticalDpi="1200"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tabColor theme="9"/>
  </sheetPr>
  <dimension ref="A1:I57"/>
  <sheetViews>
    <sheetView showGridLines="0" workbookViewId="0">
      <pane xSplit="3" ySplit="4" topLeftCell="D5" activePane="bottomRight" state="frozen"/>
      <selection pane="topRight" activeCell="D1" sqref="D1"/>
      <selection pane="bottomLeft" activeCell="A5" sqref="A5"/>
      <selection pane="bottomRight" sqref="A1:G2"/>
    </sheetView>
  </sheetViews>
  <sheetFormatPr defaultColWidth="9.140625" defaultRowHeight="12.75"/>
  <cols>
    <col min="1" max="1" width="4.5703125" style="350" customWidth="1"/>
    <col min="2" max="2" width="2.5703125" style="350" customWidth="1"/>
    <col min="3" max="3" width="7" style="350" customWidth="1"/>
    <col min="4" max="6" width="15.7109375" style="350" customWidth="1"/>
    <col min="7" max="7" width="16.7109375" style="350" customWidth="1"/>
    <col min="8" max="16384" width="9.140625" style="350"/>
  </cols>
  <sheetData>
    <row r="1" spans="1:9" ht="12.75" customHeight="1">
      <c r="A1" s="2557" t="s">
        <v>1873</v>
      </c>
      <c r="B1" s="2557"/>
      <c r="C1" s="2557"/>
      <c r="D1" s="2557"/>
      <c r="E1" s="2557"/>
      <c r="F1" s="2557"/>
      <c r="G1" s="2557"/>
    </row>
    <row r="2" spans="1:9">
      <c r="A2" s="2751"/>
      <c r="B2" s="2751"/>
      <c r="C2" s="2751"/>
      <c r="D2" s="2751"/>
      <c r="E2" s="2751"/>
      <c r="F2" s="2751"/>
      <c r="G2" s="2751"/>
    </row>
    <row r="3" spans="1:9" ht="12.75" customHeight="1">
      <c r="A3" s="2461" t="s">
        <v>32</v>
      </c>
      <c r="B3" s="2461"/>
      <c r="C3" s="2748"/>
      <c r="D3" s="2422" t="s">
        <v>48</v>
      </c>
      <c r="E3" s="2422" t="s">
        <v>544</v>
      </c>
      <c r="F3" s="2422" t="s">
        <v>198</v>
      </c>
      <c r="G3" s="2474" t="s">
        <v>547</v>
      </c>
      <c r="H3" s="4"/>
      <c r="I3" s="246"/>
    </row>
    <row r="4" spans="1:9" ht="12.75" customHeight="1">
      <c r="A4" s="2393"/>
      <c r="B4" s="2393"/>
      <c r="C4" s="2833"/>
      <c r="D4" s="2779"/>
      <c r="E4" s="2779"/>
      <c r="F4" s="2779"/>
      <c r="G4" s="2392"/>
      <c r="H4" s="4"/>
    </row>
    <row r="5" spans="1:9" ht="12.75" customHeight="1">
      <c r="A5" s="2966">
        <v>1988</v>
      </c>
      <c r="B5" s="2966"/>
      <c r="C5" s="2967"/>
      <c r="D5" s="869">
        <v>660</v>
      </c>
      <c r="E5" s="870">
        <v>15</v>
      </c>
      <c r="F5" s="871">
        <v>894</v>
      </c>
      <c r="G5" s="870">
        <v>23</v>
      </c>
      <c r="H5" s="4"/>
    </row>
    <row r="6" spans="1:9" ht="12.75" customHeight="1">
      <c r="A6" s="2365">
        <v>1989</v>
      </c>
      <c r="B6" s="2365"/>
      <c r="C6" s="2366"/>
      <c r="D6" s="872">
        <v>576</v>
      </c>
      <c r="E6" s="142">
        <v>17</v>
      </c>
      <c r="F6" s="141">
        <v>866</v>
      </c>
      <c r="G6" s="142">
        <v>19</v>
      </c>
      <c r="H6" s="4"/>
    </row>
    <row r="7" spans="1:9">
      <c r="A7" s="2966">
        <v>1990</v>
      </c>
      <c r="B7" s="2966"/>
      <c r="C7" s="2967"/>
      <c r="D7" s="869">
        <v>447</v>
      </c>
      <c r="E7" s="870">
        <v>14</v>
      </c>
      <c r="F7" s="871">
        <v>837</v>
      </c>
      <c r="G7" s="870">
        <v>16</v>
      </c>
      <c r="H7" s="4"/>
    </row>
    <row r="8" spans="1:9">
      <c r="A8" s="2365">
        <v>1991</v>
      </c>
      <c r="B8" s="2365"/>
      <c r="C8" s="2366"/>
      <c r="D8" s="872">
        <v>355</v>
      </c>
      <c r="E8" s="142">
        <v>12</v>
      </c>
      <c r="F8" s="141">
        <v>793</v>
      </c>
      <c r="G8" s="142">
        <v>10</v>
      </c>
      <c r="H8" s="4"/>
    </row>
    <row r="9" spans="1:9">
      <c r="A9" s="2966">
        <v>1992</v>
      </c>
      <c r="B9" s="2966"/>
      <c r="C9" s="2967"/>
      <c r="D9" s="869">
        <v>346</v>
      </c>
      <c r="E9" s="870">
        <v>12</v>
      </c>
      <c r="F9" s="871">
        <v>761</v>
      </c>
      <c r="G9" s="870">
        <v>14</v>
      </c>
      <c r="H9" s="4"/>
    </row>
    <row r="10" spans="1:9">
      <c r="A10" s="2365">
        <v>1993</v>
      </c>
      <c r="B10" s="2365"/>
      <c r="C10" s="2366"/>
      <c r="D10" s="872">
        <v>331</v>
      </c>
      <c r="E10" s="142">
        <v>11</v>
      </c>
      <c r="F10" s="141">
        <v>791</v>
      </c>
      <c r="G10" s="142">
        <v>19</v>
      </c>
      <c r="H10" s="4"/>
    </row>
    <row r="11" spans="1:9">
      <c r="A11" s="2966">
        <v>1994</v>
      </c>
      <c r="B11" s="2966"/>
      <c r="C11" s="2967"/>
      <c r="D11" s="869">
        <v>323</v>
      </c>
      <c r="E11" s="870">
        <v>11</v>
      </c>
      <c r="F11" s="871">
        <v>874</v>
      </c>
      <c r="G11" s="870">
        <v>34</v>
      </c>
      <c r="H11" s="4"/>
    </row>
    <row r="12" spans="1:9">
      <c r="A12" s="2365">
        <v>1995</v>
      </c>
      <c r="B12" s="2365"/>
      <c r="C12" s="2366"/>
      <c r="D12" s="872">
        <v>321</v>
      </c>
      <c r="E12" s="142">
        <v>12</v>
      </c>
      <c r="F12" s="141">
        <v>848</v>
      </c>
      <c r="G12" s="142">
        <v>54</v>
      </c>
      <c r="H12" s="4"/>
    </row>
    <row r="13" spans="1:9">
      <c r="A13" s="2966">
        <v>1996</v>
      </c>
      <c r="B13" s="2966"/>
      <c r="C13" s="2967"/>
      <c r="D13" s="869">
        <v>301</v>
      </c>
      <c r="E13" s="870">
        <v>13</v>
      </c>
      <c r="F13" s="871">
        <v>874</v>
      </c>
      <c r="G13" s="870">
        <v>54</v>
      </c>
      <c r="H13" s="4"/>
    </row>
    <row r="14" spans="1:9">
      <c r="A14" s="2365">
        <v>1997</v>
      </c>
      <c r="B14" s="2365"/>
      <c r="C14" s="2366"/>
      <c r="D14" s="872">
        <v>275</v>
      </c>
      <c r="E14" s="142">
        <v>12</v>
      </c>
      <c r="F14" s="141">
        <v>960</v>
      </c>
      <c r="G14" s="142">
        <v>35</v>
      </c>
      <c r="H14" s="4"/>
    </row>
    <row r="15" spans="1:9">
      <c r="A15" s="2966">
        <v>1998</v>
      </c>
      <c r="B15" s="2966"/>
      <c r="C15" s="2967"/>
      <c r="D15" s="869">
        <v>267</v>
      </c>
      <c r="E15" s="870">
        <v>14</v>
      </c>
      <c r="F15" s="871">
        <v>952</v>
      </c>
      <c r="G15" s="870">
        <v>27</v>
      </c>
      <c r="H15" s="4"/>
    </row>
    <row r="16" spans="1:9" ht="13.5" thickBot="1">
      <c r="A16" s="2365">
        <v>1999</v>
      </c>
      <c r="B16" s="2365"/>
      <c r="C16" s="2366"/>
      <c r="D16" s="872">
        <v>271</v>
      </c>
      <c r="E16" s="142">
        <v>14</v>
      </c>
      <c r="F16" s="143">
        <v>1028</v>
      </c>
      <c r="G16" s="142">
        <v>18</v>
      </c>
      <c r="H16" s="4"/>
    </row>
    <row r="17" spans="1:8" ht="13.5" thickTop="1">
      <c r="A17" s="2645">
        <v>2000</v>
      </c>
      <c r="B17" s="2645"/>
      <c r="C17" s="2969"/>
      <c r="D17" s="873">
        <v>292</v>
      </c>
      <c r="E17" s="874">
        <v>22</v>
      </c>
      <c r="F17" s="875">
        <v>3000</v>
      </c>
      <c r="G17" s="874">
        <v>20</v>
      </c>
      <c r="H17" s="4"/>
    </row>
    <row r="18" spans="1:8">
      <c r="A18" s="2365">
        <v>2001</v>
      </c>
      <c r="B18" s="2365"/>
      <c r="C18" s="2366"/>
      <c r="D18" s="876">
        <v>258</v>
      </c>
      <c r="E18" s="208">
        <v>25</v>
      </c>
      <c r="F18" s="143">
        <v>3500</v>
      </c>
      <c r="G18" s="208">
        <v>26</v>
      </c>
      <c r="H18" s="4"/>
    </row>
    <row r="19" spans="1:8">
      <c r="A19" s="2966">
        <v>2002</v>
      </c>
      <c r="B19" s="2966"/>
      <c r="C19" s="2967"/>
      <c r="D19" s="869">
        <v>278</v>
      </c>
      <c r="E19" s="870">
        <v>22</v>
      </c>
      <c r="F19" s="877">
        <v>4000</v>
      </c>
      <c r="G19" s="870">
        <v>41</v>
      </c>
      <c r="H19" s="4"/>
    </row>
    <row r="20" spans="1:8">
      <c r="A20" s="2365">
        <v>2003</v>
      </c>
      <c r="B20" s="2365"/>
      <c r="C20" s="2366"/>
      <c r="D20" s="872">
        <v>278</v>
      </c>
      <c r="E20" s="142">
        <v>23</v>
      </c>
      <c r="F20" s="143">
        <v>4000</v>
      </c>
      <c r="G20" s="142">
        <v>48</v>
      </c>
      <c r="H20" s="4"/>
    </row>
    <row r="21" spans="1:8">
      <c r="A21" s="2966">
        <v>2004</v>
      </c>
      <c r="B21" s="2966"/>
      <c r="C21" s="2967"/>
      <c r="D21" s="869">
        <v>324</v>
      </c>
      <c r="E21" s="870">
        <v>23</v>
      </c>
      <c r="F21" s="877">
        <v>4200</v>
      </c>
      <c r="G21" s="870">
        <v>61</v>
      </c>
      <c r="H21" s="4"/>
    </row>
    <row r="22" spans="1:8" ht="13.5" thickBot="1">
      <c r="A22" s="2365">
        <v>2005</v>
      </c>
      <c r="B22" s="2365"/>
      <c r="C22" s="2366"/>
      <c r="D22" s="872">
        <v>327</v>
      </c>
      <c r="E22" s="142">
        <v>22</v>
      </c>
      <c r="F22" s="143">
        <v>4100</v>
      </c>
      <c r="G22" s="142">
        <v>85</v>
      </c>
      <c r="H22" s="4"/>
    </row>
    <row r="23" spans="1:8" ht="13.5" thickTop="1">
      <c r="A23" s="2645">
        <v>2006</v>
      </c>
      <c r="B23" s="2645"/>
      <c r="C23" s="2969"/>
      <c r="D23" s="878">
        <v>384</v>
      </c>
      <c r="E23" s="879">
        <v>27</v>
      </c>
      <c r="F23" s="875">
        <v>4300</v>
      </c>
      <c r="G23" s="879">
        <v>50</v>
      </c>
      <c r="H23" s="4"/>
    </row>
    <row r="24" spans="1:8">
      <c r="A24" s="2365">
        <v>2007</v>
      </c>
      <c r="B24" s="2365"/>
      <c r="C24" s="2366"/>
      <c r="D24" s="872">
        <v>307</v>
      </c>
      <c r="E24" s="142">
        <v>27</v>
      </c>
      <c r="F24" s="880"/>
      <c r="G24" s="142">
        <v>44</v>
      </c>
      <c r="H24" s="4"/>
    </row>
    <row r="25" spans="1:8">
      <c r="A25" s="2966">
        <v>2008</v>
      </c>
      <c r="B25" s="2966"/>
      <c r="C25" s="2967"/>
      <c r="D25" s="869">
        <v>203</v>
      </c>
      <c r="E25" s="870">
        <v>30</v>
      </c>
      <c r="F25" s="880"/>
      <c r="G25" s="870">
        <v>31</v>
      </c>
      <c r="H25" s="4"/>
    </row>
    <row r="26" spans="1:8">
      <c r="A26" s="2365">
        <v>2009</v>
      </c>
      <c r="B26" s="2365"/>
      <c r="C26" s="2366"/>
      <c r="D26" s="872">
        <v>160</v>
      </c>
      <c r="E26" s="142">
        <v>31</v>
      </c>
      <c r="F26" s="880"/>
      <c r="G26" s="142">
        <v>38</v>
      </c>
      <c r="H26" s="4"/>
    </row>
    <row r="27" spans="1:8">
      <c r="A27" s="2642">
        <v>2010</v>
      </c>
      <c r="B27" s="2642"/>
      <c r="C27" s="2642"/>
      <c r="D27" s="881">
        <v>143</v>
      </c>
      <c r="E27" s="882">
        <v>27</v>
      </c>
      <c r="F27" s="880"/>
      <c r="G27" s="882">
        <v>46</v>
      </c>
      <c r="H27" s="4"/>
    </row>
    <row r="28" spans="1:8">
      <c r="A28" s="2365">
        <v>2011</v>
      </c>
      <c r="B28" s="2365"/>
      <c r="C28" s="2366"/>
      <c r="D28" s="876">
        <v>143</v>
      </c>
      <c r="E28" s="208">
        <v>30</v>
      </c>
      <c r="F28" s="880"/>
      <c r="G28" s="208">
        <v>54</v>
      </c>
      <c r="H28" s="4"/>
    </row>
    <row r="29" spans="1:8">
      <c r="A29" s="2966">
        <v>2012</v>
      </c>
      <c r="B29" s="2966"/>
      <c r="C29" s="2967"/>
      <c r="D29" s="869">
        <v>153</v>
      </c>
      <c r="E29" s="870">
        <v>33</v>
      </c>
      <c r="F29" s="880"/>
      <c r="G29" s="870">
        <v>63</v>
      </c>
      <c r="H29" s="4"/>
    </row>
    <row r="30" spans="1:8">
      <c r="A30" s="2365">
        <v>2013</v>
      </c>
      <c r="B30" s="2365"/>
      <c r="C30" s="2366"/>
      <c r="D30" s="872">
        <v>108</v>
      </c>
      <c r="E30" s="142">
        <v>42</v>
      </c>
      <c r="F30" s="880"/>
      <c r="G30" s="142">
        <v>95</v>
      </c>
      <c r="H30" s="4"/>
    </row>
    <row r="31" spans="1:8">
      <c r="A31" s="2966">
        <v>2014</v>
      </c>
      <c r="B31" s="2966"/>
      <c r="C31" s="2967"/>
      <c r="D31" s="869">
        <v>111</v>
      </c>
      <c r="E31" s="870">
        <v>43</v>
      </c>
      <c r="F31" s="880"/>
      <c r="G31" s="870">
        <v>117</v>
      </c>
      <c r="H31" s="4"/>
    </row>
    <row r="32" spans="1:8">
      <c r="A32" s="2365">
        <v>2015</v>
      </c>
      <c r="B32" s="2365"/>
      <c r="C32" s="2366"/>
      <c r="D32" s="872">
        <v>108</v>
      </c>
      <c r="E32" s="142">
        <v>44</v>
      </c>
      <c r="F32" s="880"/>
      <c r="G32" s="142">
        <v>151</v>
      </c>
      <c r="H32" s="4"/>
    </row>
    <row r="33" spans="1:8">
      <c r="A33" s="2966">
        <v>2016</v>
      </c>
      <c r="B33" s="2966"/>
      <c r="C33" s="2967"/>
      <c r="D33" s="869">
        <v>145</v>
      </c>
      <c r="E33" s="870">
        <v>47</v>
      </c>
      <c r="F33" s="880"/>
      <c r="G33" s="870">
        <v>171</v>
      </c>
      <c r="H33" s="4"/>
    </row>
    <row r="34" spans="1:8" ht="12.4" customHeight="1">
      <c r="A34" s="2968" t="s">
        <v>885</v>
      </c>
      <c r="B34" s="2968"/>
      <c r="C34" s="2968"/>
      <c r="D34" s="2968"/>
      <c r="E34" s="2968"/>
      <c r="F34" s="2968"/>
      <c r="G34" s="2968"/>
    </row>
    <row r="35" spans="1:8" ht="12.4" customHeight="1">
      <c r="A35" s="2310" t="s">
        <v>1688</v>
      </c>
      <c r="B35" s="2965"/>
      <c r="C35" s="2965"/>
      <c r="D35" s="2965"/>
      <c r="E35" s="2965"/>
      <c r="F35" s="2965"/>
      <c r="G35" s="2965"/>
    </row>
    <row r="36" spans="1:8" s="623" customFormat="1" ht="60" customHeight="1">
      <c r="A36" s="2263" t="s">
        <v>505</v>
      </c>
      <c r="B36" s="2263"/>
      <c r="C36" s="2263" t="s">
        <v>1689</v>
      </c>
      <c r="D36" s="2263"/>
      <c r="E36" s="2263"/>
      <c r="F36" s="2263"/>
      <c r="G36" s="2263"/>
    </row>
    <row r="37" spans="1:8">
      <c r="C37" s="611"/>
      <c r="D37" s="611"/>
      <c r="E37" s="611"/>
      <c r="F37" s="611"/>
      <c r="G37" s="611"/>
    </row>
    <row r="38" spans="1:8">
      <c r="C38" s="611"/>
      <c r="D38" s="611"/>
      <c r="E38" s="611"/>
      <c r="F38" s="611"/>
      <c r="G38" s="611"/>
    </row>
    <row r="56" ht="12.75" customHeight="1"/>
    <row r="57" ht="12.75" customHeight="1"/>
  </sheetData>
  <mergeCells count="39">
    <mergeCell ref="A1:G2"/>
    <mergeCell ref="A3:C4"/>
    <mergeCell ref="D3:D4"/>
    <mergeCell ref="E3:E4"/>
    <mergeCell ref="F3:F4"/>
    <mergeCell ref="G3:G4"/>
    <mergeCell ref="A16:C16"/>
    <mergeCell ref="A5:C5"/>
    <mergeCell ref="A6:C6"/>
    <mergeCell ref="A7:C7"/>
    <mergeCell ref="A8:C8"/>
    <mergeCell ref="A9:C9"/>
    <mergeCell ref="A10:C10"/>
    <mergeCell ref="A11:C11"/>
    <mergeCell ref="A12:C12"/>
    <mergeCell ref="A13:C13"/>
    <mergeCell ref="A14:C14"/>
    <mergeCell ref="A15:C15"/>
    <mergeCell ref="A28:C28"/>
    <mergeCell ref="A17:C17"/>
    <mergeCell ref="A18:C18"/>
    <mergeCell ref="A19:C19"/>
    <mergeCell ref="A20:C20"/>
    <mergeCell ref="A21:C21"/>
    <mergeCell ref="A22:C22"/>
    <mergeCell ref="A23:C23"/>
    <mergeCell ref="A24:C24"/>
    <mergeCell ref="A25:C25"/>
    <mergeCell ref="A26:C26"/>
    <mergeCell ref="A27:C27"/>
    <mergeCell ref="A35:G35"/>
    <mergeCell ref="A36:B36"/>
    <mergeCell ref="C36:G36"/>
    <mergeCell ref="A29:C29"/>
    <mergeCell ref="A30:C30"/>
    <mergeCell ref="A31:C31"/>
    <mergeCell ref="A32:C32"/>
    <mergeCell ref="A33:C33"/>
    <mergeCell ref="A34:G34"/>
  </mergeCells>
  <pageMargins left="0.75" right="0.75" top="1" bottom="1" header="0.5" footer="0.5"/>
  <pageSetup orientation="portrait" horizontalDpi="1200" verticalDpi="1200"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C000"/>
  </sheetPr>
  <dimension ref="A1:H24"/>
  <sheetViews>
    <sheetView showGridLines="0" workbookViewId="0">
      <pane xSplit="1" ySplit="3" topLeftCell="B4" activePane="bottomRight" state="frozen"/>
      <selection pane="topRight" activeCell="B1" sqref="B1"/>
      <selection pane="bottomLeft" activeCell="A4" sqref="A4"/>
      <selection pane="bottomRight" sqref="A1:E1"/>
    </sheetView>
  </sheetViews>
  <sheetFormatPr defaultColWidth="9.140625" defaultRowHeight="12.75"/>
  <cols>
    <col min="1" max="1" width="8.7109375" style="214" customWidth="1"/>
    <col min="2" max="2" width="11.7109375" style="214" customWidth="1"/>
    <col min="3" max="3" width="15.7109375" style="214" customWidth="1"/>
    <col min="4" max="4" width="11.7109375" style="214" customWidth="1"/>
    <col min="5" max="5" width="13.7109375" style="214" customWidth="1"/>
    <col min="6" max="6" width="11.7109375" style="214" customWidth="1"/>
    <col min="7" max="7" width="13.7109375" style="214" customWidth="1"/>
    <col min="8" max="8" width="3.7109375" style="214" customWidth="1"/>
    <col min="9" max="16384" width="9.140625" style="214"/>
  </cols>
  <sheetData>
    <row r="1" spans="1:8" ht="12.75" customHeight="1">
      <c r="A1" s="2330" t="s">
        <v>1736</v>
      </c>
      <c r="B1" s="2330"/>
      <c r="C1" s="2330"/>
      <c r="D1" s="2330"/>
      <c r="E1" s="2330"/>
      <c r="F1" s="625"/>
      <c r="G1" s="625"/>
      <c r="H1" s="625"/>
    </row>
    <row r="2" spans="1:8" ht="30" customHeight="1">
      <c r="A2" s="2970" t="s">
        <v>32</v>
      </c>
      <c r="B2" s="2661" t="s">
        <v>723</v>
      </c>
      <c r="C2" s="2541"/>
      <c r="D2" s="2972" t="s">
        <v>615</v>
      </c>
      <c r="E2" s="2972"/>
      <c r="F2" s="2972" t="s">
        <v>520</v>
      </c>
      <c r="G2" s="2973"/>
      <c r="H2" s="625"/>
    </row>
    <row r="3" spans="1:8" ht="39.75">
      <c r="A3" s="2971"/>
      <c r="B3" s="633" t="s">
        <v>724</v>
      </c>
      <c r="C3" s="633" t="s">
        <v>725</v>
      </c>
      <c r="D3" s="633" t="s">
        <v>724</v>
      </c>
      <c r="E3" s="633" t="s">
        <v>725</v>
      </c>
      <c r="F3" s="633" t="s">
        <v>724</v>
      </c>
      <c r="G3" s="634" t="s">
        <v>802</v>
      </c>
    </row>
    <row r="4" spans="1:8" ht="12.6" customHeight="1">
      <c r="A4" s="884">
        <v>2001</v>
      </c>
      <c r="B4" s="885">
        <v>583</v>
      </c>
      <c r="C4" s="886">
        <v>10515259.399999999</v>
      </c>
      <c r="D4" s="887">
        <v>37</v>
      </c>
      <c r="E4" s="888">
        <v>101.86158299999998</v>
      </c>
      <c r="F4" s="855">
        <f t="shared" ref="F4:F9" si="0">D4+B4</f>
        <v>620</v>
      </c>
      <c r="G4" s="889" t="e">
        <f>#REF!</f>
        <v>#REF!</v>
      </c>
    </row>
    <row r="5" spans="1:8" ht="12.6" customHeight="1">
      <c r="A5" s="216">
        <v>2002</v>
      </c>
      <c r="B5" s="404">
        <v>278</v>
      </c>
      <c r="C5" s="423">
        <v>4723100.8</v>
      </c>
      <c r="D5" s="424">
        <v>144</v>
      </c>
      <c r="E5" s="425">
        <v>1005.0928071000001</v>
      </c>
      <c r="F5" s="266">
        <f t="shared" si="0"/>
        <v>422</v>
      </c>
      <c r="G5" s="426" t="e">
        <f>#REF!</f>
        <v>#REF!</v>
      </c>
    </row>
    <row r="6" spans="1:8" ht="12.6" customHeight="1">
      <c r="A6" s="884">
        <v>2003</v>
      </c>
      <c r="B6" s="885">
        <v>202</v>
      </c>
      <c r="C6" s="886">
        <v>2062773.43</v>
      </c>
      <c r="D6" s="887">
        <v>155</v>
      </c>
      <c r="E6" s="888">
        <v>456.6522910000001</v>
      </c>
      <c r="F6" s="855">
        <f t="shared" si="0"/>
        <v>357</v>
      </c>
      <c r="G6" s="889" t="e">
        <f>#REF!</f>
        <v>#REF!</v>
      </c>
    </row>
    <row r="7" spans="1:8" ht="12.6" customHeight="1">
      <c r="A7" s="216">
        <v>2004</v>
      </c>
      <c r="B7" s="404">
        <v>168</v>
      </c>
      <c r="C7" s="423">
        <v>554027</v>
      </c>
      <c r="D7" s="424">
        <v>110</v>
      </c>
      <c r="E7" s="425">
        <v>323.04619000000002</v>
      </c>
      <c r="F7" s="266">
        <f t="shared" si="0"/>
        <v>278</v>
      </c>
      <c r="G7" s="426" t="e">
        <f>#REF!</f>
        <v>#REF!</v>
      </c>
    </row>
    <row r="8" spans="1:8" ht="12.6" customHeight="1">
      <c r="A8" s="884">
        <v>2005</v>
      </c>
      <c r="B8" s="885">
        <v>351</v>
      </c>
      <c r="C8" s="886">
        <v>2839839.8800000101</v>
      </c>
      <c r="D8" s="887">
        <v>212</v>
      </c>
      <c r="E8" s="888">
        <v>1160.2579582201001</v>
      </c>
      <c r="F8" s="855">
        <f t="shared" si="0"/>
        <v>563</v>
      </c>
      <c r="G8" s="889" t="e">
        <f>#REF!</f>
        <v>#REF!</v>
      </c>
    </row>
    <row r="9" spans="1:8" ht="12.6" customHeight="1">
      <c r="A9" s="216">
        <v>2006</v>
      </c>
      <c r="B9" s="404">
        <v>372</v>
      </c>
      <c r="C9" s="423">
        <v>2020446.25</v>
      </c>
      <c r="D9" s="424">
        <v>237</v>
      </c>
      <c r="E9" s="425">
        <v>1690.8021041688003</v>
      </c>
      <c r="F9" s="266">
        <f t="shared" si="0"/>
        <v>609</v>
      </c>
      <c r="G9" s="426" t="e">
        <f>#REF!</f>
        <v>#REF!</v>
      </c>
    </row>
    <row r="10" spans="1:8" ht="12.6" customHeight="1">
      <c r="A10" s="884">
        <v>2007</v>
      </c>
      <c r="B10" s="427"/>
      <c r="C10" s="886">
        <v>5676978.6796669997</v>
      </c>
      <c r="D10" s="428"/>
      <c r="E10" s="888">
        <v>3813.3304840000001</v>
      </c>
      <c r="F10" s="429"/>
      <c r="G10" s="889">
        <v>4381.0283519667</v>
      </c>
    </row>
    <row r="11" spans="1:8" ht="12.6" customHeight="1">
      <c r="A11" s="216">
        <v>2008</v>
      </c>
      <c r="B11" s="430"/>
      <c r="C11" s="423">
        <v>6331624.21</v>
      </c>
      <c r="D11" s="428"/>
      <c r="E11" s="425">
        <v>2492.0943670000006</v>
      </c>
      <c r="F11" s="429"/>
      <c r="G11" s="426">
        <v>3125.2567880000006</v>
      </c>
    </row>
    <row r="12" spans="1:8" ht="12.6" customHeight="1">
      <c r="A12" s="884">
        <v>2009</v>
      </c>
      <c r="B12" s="427"/>
      <c r="C12" s="886">
        <v>8729039.4600000009</v>
      </c>
      <c r="D12" s="428"/>
      <c r="E12" s="888">
        <v>2589.1329160000005</v>
      </c>
      <c r="F12" s="429"/>
      <c r="G12" s="889">
        <v>3462.0368620000008</v>
      </c>
    </row>
    <row r="13" spans="1:8" ht="12.6" customHeight="1">
      <c r="A13" s="216">
        <v>2010</v>
      </c>
      <c r="B13" s="430"/>
      <c r="C13" s="423">
        <v>3930019.3600000003</v>
      </c>
      <c r="D13" s="428"/>
      <c r="E13" s="425">
        <v>2354.8291050000003</v>
      </c>
      <c r="F13" s="429"/>
      <c r="G13" s="426">
        <v>2747.8310410000004</v>
      </c>
    </row>
    <row r="14" spans="1:8" ht="12.6" customHeight="1">
      <c r="A14" s="884">
        <v>2011</v>
      </c>
      <c r="B14" s="427"/>
      <c r="C14" s="886">
        <v>2556555.88</v>
      </c>
      <c r="D14" s="428"/>
      <c r="E14" s="888">
        <v>1002.2442690000003</v>
      </c>
      <c r="F14" s="429"/>
      <c r="G14" s="889">
        <v>1257.8998570000003</v>
      </c>
    </row>
    <row r="15" spans="1:8" ht="12.6" customHeight="1">
      <c r="A15" s="216">
        <v>2012</v>
      </c>
      <c r="B15" s="430"/>
      <c r="C15" s="423">
        <v>857435.8600000001</v>
      </c>
      <c r="D15" s="428"/>
      <c r="E15" s="425">
        <v>616.57122800000002</v>
      </c>
      <c r="F15" s="429"/>
      <c r="G15" s="426">
        <v>702.31481400000007</v>
      </c>
    </row>
    <row r="16" spans="1:8" ht="12.6" customHeight="1">
      <c r="A16" s="884">
        <v>2013</v>
      </c>
      <c r="B16" s="427"/>
      <c r="C16" s="886">
        <v>819083.5</v>
      </c>
      <c r="D16" s="428"/>
      <c r="E16" s="888">
        <v>1335.417825</v>
      </c>
      <c r="F16" s="429"/>
      <c r="G16" s="889">
        <v>1417.3261749999999</v>
      </c>
      <c r="H16" s="431"/>
    </row>
    <row r="17" spans="1:8" ht="12.6" customHeight="1">
      <c r="A17" s="216">
        <v>2014</v>
      </c>
      <c r="B17" s="427"/>
      <c r="C17" s="423">
        <v>316105.90000000002</v>
      </c>
      <c r="D17" s="428"/>
      <c r="E17" s="425">
        <v>712.43233199999986</v>
      </c>
      <c r="F17" s="429"/>
      <c r="G17" s="426">
        <v>744.04292199999986</v>
      </c>
    </row>
    <row r="18" spans="1:8" ht="12.6" customHeight="1">
      <c r="A18" s="884">
        <v>2015</v>
      </c>
      <c r="B18" s="427"/>
      <c r="C18" s="886">
        <v>165367.42000000001</v>
      </c>
      <c r="D18" s="428"/>
      <c r="E18" s="888">
        <v>691.45385719999865</v>
      </c>
      <c r="F18" s="429"/>
      <c r="G18" s="889">
        <v>707.99059919999866</v>
      </c>
    </row>
    <row r="19" spans="1:8" ht="12.6" customHeight="1">
      <c r="A19" s="216">
        <v>2016</v>
      </c>
      <c r="B19" s="427"/>
      <c r="C19" s="423">
        <v>426857.9</v>
      </c>
      <c r="D19" s="428"/>
      <c r="E19" s="425">
        <v>919.54900800000019</v>
      </c>
      <c r="F19" s="429"/>
      <c r="G19" s="426">
        <v>962.23479800000018</v>
      </c>
    </row>
    <row r="20" spans="1:8" ht="12.6" customHeight="1">
      <c r="A20" s="884">
        <v>2017</v>
      </c>
      <c r="B20" s="427"/>
      <c r="C20" s="886">
        <v>387297.19999999995</v>
      </c>
      <c r="D20" s="428"/>
      <c r="E20" s="888">
        <v>895.57675400000005</v>
      </c>
      <c r="F20" s="429"/>
      <c r="G20" s="889">
        <v>934.30647400000009</v>
      </c>
      <c r="H20" s="431"/>
    </row>
    <row r="21" spans="1:8" ht="12.6" customHeight="1">
      <c r="A21" s="890">
        <v>2018</v>
      </c>
      <c r="B21" s="891"/>
      <c r="C21" s="892">
        <v>175778.413</v>
      </c>
      <c r="D21" s="893"/>
      <c r="E21" s="894">
        <v>2090.0624779999998</v>
      </c>
      <c r="F21" s="432"/>
      <c r="G21" s="895">
        <v>2107.6403192999996</v>
      </c>
    </row>
    <row r="22" spans="1:8" ht="33" customHeight="1">
      <c r="A22" s="2974" t="s">
        <v>1737</v>
      </c>
      <c r="B22" s="2974"/>
      <c r="C22" s="2974"/>
      <c r="D22" s="2974"/>
      <c r="E22" s="2974"/>
      <c r="F22" s="2552"/>
      <c r="G22" s="2552"/>
    </row>
    <row r="23" spans="1:8" ht="24.95" customHeight="1">
      <c r="A23" s="433" t="s">
        <v>505</v>
      </c>
      <c r="B23" s="2539" t="s">
        <v>1738</v>
      </c>
      <c r="C23" s="2513"/>
      <c r="D23" s="2513"/>
      <c r="E23" s="2502"/>
      <c r="F23" s="2502"/>
      <c r="G23" s="2502"/>
      <c r="H23" s="627"/>
    </row>
    <row r="24" spans="1:8">
      <c r="B24" s="624"/>
      <c r="C24" s="624"/>
      <c r="D24" s="624"/>
      <c r="E24" s="624"/>
      <c r="F24" s="624"/>
      <c r="G24" s="624"/>
    </row>
  </sheetData>
  <mergeCells count="7">
    <mergeCell ref="B23:G23"/>
    <mergeCell ref="A1:E1"/>
    <mergeCell ref="A2:A3"/>
    <mergeCell ref="B2:C2"/>
    <mergeCell ref="D2:E2"/>
    <mergeCell ref="F2:G2"/>
    <mergeCell ref="A22:G22"/>
  </mergeCells>
  <printOptions horizontalCentered="1"/>
  <pageMargins left="0.75" right="0.75" top="1" bottom="1" header="0.5" footer="0.5"/>
  <pageSetup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workbookViewId="0">
      <selection activeCell="O31" sqref="O31"/>
    </sheetView>
  </sheetViews>
  <sheetFormatPr defaultColWidth="9.140625" defaultRowHeight="15"/>
  <cols>
    <col min="1" max="1" width="7.42578125" style="1711" customWidth="1"/>
    <col min="2" max="2" width="68" style="1711" customWidth="1"/>
    <col min="3" max="5" width="12" style="1728" bestFit="1" customWidth="1"/>
    <col min="6" max="16384" width="9.140625" style="1711"/>
  </cols>
  <sheetData>
    <row r="1" spans="1:5" ht="15.75">
      <c r="A1" s="2975" t="s">
        <v>2030</v>
      </c>
      <c r="B1" s="2976"/>
      <c r="C1" s="2976"/>
      <c r="D1" s="2976"/>
      <c r="E1" s="2976"/>
    </row>
    <row r="2" spans="1:5">
      <c r="A2" s="1712"/>
      <c r="B2" s="1712"/>
      <c r="C2" s="1713">
        <v>2016</v>
      </c>
      <c r="D2" s="1713">
        <v>2017</v>
      </c>
      <c r="E2" s="1714" t="s">
        <v>1690</v>
      </c>
    </row>
    <row r="3" spans="1:5" ht="15" customHeight="1">
      <c r="A3" s="1715" t="s">
        <v>1691</v>
      </c>
      <c r="B3" s="1716"/>
      <c r="C3" s="1717"/>
      <c r="D3" s="1717"/>
      <c r="E3" s="1717"/>
    </row>
    <row r="4" spans="1:5">
      <c r="A4" s="1718"/>
      <c r="B4" s="1719" t="s">
        <v>1692</v>
      </c>
      <c r="C4" s="1720">
        <v>33233.039999999994</v>
      </c>
      <c r="D4" s="1720">
        <v>372.99</v>
      </c>
      <c r="E4" s="1720">
        <v>0</v>
      </c>
    </row>
    <row r="5" spans="1:5">
      <c r="A5" s="1721"/>
      <c r="B5" s="1722" t="s">
        <v>1693</v>
      </c>
      <c r="C5" s="1723">
        <v>1032.1600000000001</v>
      </c>
      <c r="D5" s="1723">
        <v>953.31999999999994</v>
      </c>
      <c r="E5" s="1723">
        <v>0</v>
      </c>
    </row>
    <row r="6" spans="1:5">
      <c r="A6" s="1718"/>
      <c r="B6" s="1719" t="s">
        <v>1694</v>
      </c>
      <c r="C6" s="1720">
        <v>19853769.189999998</v>
      </c>
      <c r="D6" s="1720">
        <v>20938152.529999997</v>
      </c>
      <c r="E6" s="1720">
        <v>21888402.460000001</v>
      </c>
    </row>
    <row r="7" spans="1:5">
      <c r="A7" s="1721"/>
      <c r="B7" s="1722" t="s">
        <v>1695</v>
      </c>
      <c r="C7" s="1723">
        <v>8205</v>
      </c>
      <c r="D7" s="1723">
        <v>598872.4</v>
      </c>
      <c r="E7" s="1723">
        <v>0</v>
      </c>
    </row>
    <row r="8" spans="1:5">
      <c r="A8" s="1718"/>
      <c r="B8" s="1719" t="s">
        <v>1696</v>
      </c>
      <c r="C8" s="1720">
        <v>6426458.7699999996</v>
      </c>
      <c r="D8" s="1720">
        <v>3351185.0700000003</v>
      </c>
      <c r="E8" s="1720">
        <v>3792643.3099999996</v>
      </c>
    </row>
    <row r="9" spans="1:5">
      <c r="A9" s="1721"/>
      <c r="B9" s="1722" t="s">
        <v>1697</v>
      </c>
      <c r="C9" s="1723">
        <v>1594687.16</v>
      </c>
      <c r="D9" s="1723">
        <v>853965</v>
      </c>
      <c r="E9" s="1723">
        <v>0</v>
      </c>
    </row>
    <row r="10" spans="1:5">
      <c r="A10" s="1718"/>
      <c r="B10" s="1719" t="s">
        <v>48</v>
      </c>
      <c r="C10" s="1720">
        <v>5435897.8799999999</v>
      </c>
      <c r="D10" s="1720">
        <v>26949.9</v>
      </c>
      <c r="E10" s="1720">
        <v>0</v>
      </c>
    </row>
    <row r="11" spans="1:5">
      <c r="A11" s="1721"/>
      <c r="B11" s="1722" t="s">
        <v>1285</v>
      </c>
      <c r="C11" s="1723">
        <v>6426394.9299999997</v>
      </c>
      <c r="D11" s="1723">
        <v>16153042.74</v>
      </c>
      <c r="E11" s="1723">
        <v>14032578.129999999</v>
      </c>
    </row>
    <row r="12" spans="1:5">
      <c r="A12" s="1718"/>
      <c r="B12" s="1719" t="s">
        <v>1698</v>
      </c>
      <c r="C12" s="1720">
        <v>6384343.8499999996</v>
      </c>
      <c r="D12" s="1720">
        <v>30339.57</v>
      </c>
      <c r="E12" s="1720">
        <v>0</v>
      </c>
    </row>
    <row r="13" spans="1:5">
      <c r="A13" s="1721"/>
      <c r="B13" s="1722" t="s">
        <v>1699</v>
      </c>
      <c r="C13" s="1723">
        <v>1719.52</v>
      </c>
      <c r="D13" s="1723">
        <v>6983.75</v>
      </c>
      <c r="E13" s="1723">
        <v>0</v>
      </c>
    </row>
    <row r="14" spans="1:5">
      <c r="A14" s="1718"/>
      <c r="B14" s="1719" t="s">
        <v>1700</v>
      </c>
      <c r="C14" s="1720">
        <v>45729.95</v>
      </c>
      <c r="D14" s="1720">
        <v>577.95999999999992</v>
      </c>
      <c r="E14" s="1720">
        <v>0</v>
      </c>
    </row>
    <row r="15" spans="1:5">
      <c r="A15" s="1721"/>
      <c r="B15" s="1722" t="s">
        <v>1701</v>
      </c>
      <c r="C15" s="1723">
        <v>0</v>
      </c>
      <c r="D15" s="1723">
        <v>341.25</v>
      </c>
      <c r="E15" s="1723">
        <v>0</v>
      </c>
    </row>
    <row r="16" spans="1:5">
      <c r="A16" s="1718"/>
      <c r="B16" s="1719" t="s">
        <v>1702</v>
      </c>
      <c r="C16" s="1720">
        <v>0</v>
      </c>
      <c r="D16" s="1720">
        <v>5.25</v>
      </c>
      <c r="E16" s="1720">
        <v>0</v>
      </c>
    </row>
    <row r="17" spans="1:5">
      <c r="A17" s="1721"/>
      <c r="B17" s="1722" t="s">
        <v>1703</v>
      </c>
      <c r="C17" s="1723">
        <v>0</v>
      </c>
      <c r="D17" s="1723">
        <v>57</v>
      </c>
      <c r="E17" s="1723">
        <v>0</v>
      </c>
    </row>
    <row r="18" spans="1:5">
      <c r="A18" s="1718"/>
      <c r="B18" s="1719" t="s">
        <v>1704</v>
      </c>
      <c r="C18" s="1720">
        <v>394487.93999999994</v>
      </c>
      <c r="D18" s="1720">
        <v>324584.78999999998</v>
      </c>
      <c r="E18" s="1720">
        <v>251746.62</v>
      </c>
    </row>
    <row r="19" spans="1:5">
      <c r="A19" s="1721"/>
      <c r="B19" s="1722" t="s">
        <v>1705</v>
      </c>
      <c r="C19" s="1723">
        <v>25393524.100000001</v>
      </c>
      <c r="D19" s="1723">
        <v>30476900.150000002</v>
      </c>
      <c r="E19" s="1723">
        <v>0</v>
      </c>
    </row>
    <row r="20" spans="1:5">
      <c r="A20" s="1718"/>
      <c r="B20" s="1719" t="s">
        <v>1706</v>
      </c>
      <c r="C20" s="1720">
        <v>6426394.9299999997</v>
      </c>
      <c r="D20" s="1720">
        <v>27129590.400000002</v>
      </c>
      <c r="E20" s="1720">
        <v>22894390.449999999</v>
      </c>
    </row>
    <row r="21" spans="1:5">
      <c r="A21" s="1721"/>
      <c r="B21" s="1722" t="s">
        <v>1707</v>
      </c>
      <c r="C21" s="1723">
        <v>6426394.9299999997</v>
      </c>
      <c r="D21" s="1723">
        <v>1404091.19</v>
      </c>
      <c r="E21" s="1723">
        <v>1157600.23</v>
      </c>
    </row>
    <row r="22" spans="1:5">
      <c r="A22" s="1718"/>
      <c r="B22" s="1719" t="s">
        <v>1708</v>
      </c>
      <c r="C22" s="1720">
        <v>9063.67</v>
      </c>
      <c r="D22" s="1720">
        <v>3820.77</v>
      </c>
      <c r="E22" s="1720">
        <v>0</v>
      </c>
    </row>
    <row r="23" spans="1:5">
      <c r="A23" s="1721"/>
      <c r="B23" s="1722" t="s">
        <v>1709</v>
      </c>
      <c r="C23" s="1723">
        <v>43155.969999999994</v>
      </c>
      <c r="D23" s="1723">
        <v>9720845.25</v>
      </c>
      <c r="E23" s="1723">
        <v>9708996.3000000007</v>
      </c>
    </row>
    <row r="24" spans="1:5">
      <c r="A24" s="1718"/>
      <c r="B24" s="1719" t="s">
        <v>1710</v>
      </c>
      <c r="C24" s="1720">
        <v>870636.82000000007</v>
      </c>
      <c r="D24" s="1720">
        <v>698641.24</v>
      </c>
      <c r="E24" s="1720">
        <v>576525.04</v>
      </c>
    </row>
    <row r="25" spans="1:5">
      <c r="A25" s="1721"/>
      <c r="B25" s="1722" t="s">
        <v>1035</v>
      </c>
      <c r="C25" s="1723">
        <v>870700.66</v>
      </c>
      <c r="D25" s="1723">
        <v>14691462.799999999</v>
      </c>
      <c r="E25" s="1723">
        <v>13767786.640000001</v>
      </c>
    </row>
    <row r="26" spans="1:5">
      <c r="A26" s="1718"/>
      <c r="B26" s="1719" t="s">
        <v>1711</v>
      </c>
      <c r="C26" s="1720">
        <v>18599525.399999999</v>
      </c>
      <c r="D26" s="1720">
        <v>18310508.730000004</v>
      </c>
      <c r="E26" s="1720">
        <v>0</v>
      </c>
    </row>
    <row r="27" spans="1:5">
      <c r="A27" s="1721"/>
      <c r="B27" s="1722" t="s">
        <v>1280</v>
      </c>
      <c r="C27" s="1723">
        <v>870636.82000000007</v>
      </c>
      <c r="D27" s="1723">
        <v>16604588.24</v>
      </c>
      <c r="E27" s="1723">
        <v>13905423.23</v>
      </c>
    </row>
    <row r="28" spans="1:5">
      <c r="A28" s="1718"/>
      <c r="B28" s="1719" t="s">
        <v>1712</v>
      </c>
      <c r="C28" s="1720">
        <v>9502.8900000000012</v>
      </c>
      <c r="D28" s="1720">
        <v>14.45</v>
      </c>
      <c r="E28" s="1720">
        <v>0</v>
      </c>
    </row>
    <row r="29" spans="1:5">
      <c r="A29" s="1721"/>
      <c r="B29" s="1722" t="s">
        <v>1713</v>
      </c>
      <c r="C29" s="1723">
        <v>33233.039999999994</v>
      </c>
      <c r="D29" s="1723">
        <v>753.85</v>
      </c>
      <c r="E29" s="1723">
        <v>0</v>
      </c>
    </row>
    <row r="30" spans="1:5">
      <c r="A30" s="1718"/>
      <c r="B30" s="1719" t="s">
        <v>1714</v>
      </c>
      <c r="C30" s="1720">
        <v>0</v>
      </c>
      <c r="D30" s="1720">
        <v>1235.23</v>
      </c>
      <c r="E30" s="1720">
        <v>0</v>
      </c>
    </row>
    <row r="31" spans="1:5">
      <c r="A31" s="1721"/>
      <c r="B31" s="1722" t="s">
        <v>1715</v>
      </c>
      <c r="C31" s="1723">
        <v>33233.039999999994</v>
      </c>
      <c r="D31" s="1723">
        <v>32438.16</v>
      </c>
      <c r="E31" s="1723">
        <v>0</v>
      </c>
    </row>
    <row r="32" spans="1:5">
      <c r="A32" s="1718"/>
      <c r="B32" s="1719" t="s">
        <v>1716</v>
      </c>
      <c r="C32" s="1720">
        <v>690.22</v>
      </c>
      <c r="D32" s="1720">
        <v>295.33000000000004</v>
      </c>
      <c r="E32" s="1720">
        <v>0</v>
      </c>
    </row>
    <row r="33" spans="1:5">
      <c r="A33" s="1721"/>
      <c r="B33" s="1722" t="s">
        <v>1074</v>
      </c>
      <c r="C33" s="1723">
        <v>6426394.9299999997</v>
      </c>
      <c r="D33" s="1723">
        <v>48856346.899999999</v>
      </c>
      <c r="E33" s="1723">
        <v>0</v>
      </c>
    </row>
    <row r="34" spans="1:5">
      <c r="A34" s="1718"/>
      <c r="B34" s="1719" t="s">
        <v>1717</v>
      </c>
      <c r="C34" s="1720">
        <v>33314.089999999997</v>
      </c>
      <c r="D34" s="1720">
        <v>1110269.42</v>
      </c>
      <c r="E34" s="1720">
        <v>567865.81999999995</v>
      </c>
    </row>
    <row r="35" spans="1:5">
      <c r="A35" s="1721"/>
      <c r="B35" s="1722" t="s">
        <v>1718</v>
      </c>
      <c r="C35" s="1723">
        <v>6643665.4800000004</v>
      </c>
      <c r="D35" s="1723">
        <v>7104628.1999999993</v>
      </c>
      <c r="E35" s="1723">
        <v>0</v>
      </c>
    </row>
    <row r="36" spans="1:5">
      <c r="A36" s="1718"/>
      <c r="B36" s="1719" t="s">
        <v>1719</v>
      </c>
      <c r="C36" s="1720">
        <v>0.22</v>
      </c>
      <c r="D36" s="1720">
        <v>0</v>
      </c>
      <c r="E36" s="1720">
        <v>0</v>
      </c>
    </row>
    <row r="37" spans="1:5">
      <c r="A37" s="1721"/>
      <c r="B37" s="1722" t="s">
        <v>1720</v>
      </c>
      <c r="C37" s="1723">
        <v>33314.089999999997</v>
      </c>
      <c r="D37" s="1723">
        <v>1659.21</v>
      </c>
      <c r="E37" s="1723">
        <v>0</v>
      </c>
    </row>
    <row r="38" spans="1:5">
      <c r="A38" s="1718"/>
      <c r="B38" s="1719" t="s">
        <v>1721</v>
      </c>
      <c r="C38" s="1720">
        <v>9502.8900000000012</v>
      </c>
      <c r="D38" s="1720">
        <v>10409.24</v>
      </c>
      <c r="E38" s="1720">
        <v>0</v>
      </c>
    </row>
    <row r="39" spans="1:5">
      <c r="A39" s="1721"/>
      <c r="B39" s="1722" t="s">
        <v>1722</v>
      </c>
      <c r="C39" s="1723">
        <v>163.58000000000001</v>
      </c>
      <c r="D39" s="1723">
        <v>182.02</v>
      </c>
      <c r="E39" s="1723">
        <v>0</v>
      </c>
    </row>
    <row r="40" spans="1:5">
      <c r="A40" s="1718"/>
      <c r="B40" s="1719" t="s">
        <v>1723</v>
      </c>
      <c r="C40" s="1720">
        <v>229.38</v>
      </c>
      <c r="D40" s="1720">
        <v>5590633.8499999996</v>
      </c>
      <c r="E40" s="1720">
        <v>4363304.38</v>
      </c>
    </row>
    <row r="41" spans="1:5">
      <c r="A41" s="1721"/>
      <c r="B41" s="1722" t="s">
        <v>1724</v>
      </c>
      <c r="C41" s="1723">
        <v>0</v>
      </c>
      <c r="D41" s="1723">
        <v>25</v>
      </c>
      <c r="E41" s="1723">
        <v>0</v>
      </c>
    </row>
    <row r="42" spans="1:5">
      <c r="A42" s="1715" t="s">
        <v>1725</v>
      </c>
      <c r="B42" s="1716"/>
      <c r="C42" s="1724"/>
      <c r="D42" s="1724"/>
      <c r="E42" s="1724"/>
    </row>
    <row r="43" spans="1:5">
      <c r="A43" s="1718"/>
      <c r="B43" s="1719" t="s">
        <v>1726</v>
      </c>
      <c r="C43" s="1720">
        <v>2115883.7400000002</v>
      </c>
      <c r="D43" s="1720">
        <v>8323510.7499999981</v>
      </c>
      <c r="E43" s="1720">
        <v>4421088.18</v>
      </c>
    </row>
    <row r="44" spans="1:5">
      <c r="A44" s="1721"/>
      <c r="B44" s="1722" t="s">
        <v>1727</v>
      </c>
      <c r="C44" s="1723">
        <v>6934389.4499999983</v>
      </c>
      <c r="D44" s="1723">
        <v>836301.88</v>
      </c>
      <c r="E44" s="1723">
        <v>3149.96</v>
      </c>
    </row>
    <row r="45" spans="1:5">
      <c r="A45" s="1718"/>
      <c r="B45" s="1719" t="s">
        <v>1728</v>
      </c>
      <c r="C45" s="1720">
        <v>127.68</v>
      </c>
      <c r="D45" s="1720">
        <v>11753081.85</v>
      </c>
      <c r="E45" s="1720">
        <v>11449241.819999998</v>
      </c>
    </row>
    <row r="46" spans="1:5">
      <c r="A46" s="1721"/>
      <c r="B46" s="1722" t="s">
        <v>1729</v>
      </c>
      <c r="C46" s="1723">
        <v>66603749.750000015</v>
      </c>
      <c r="D46" s="1723">
        <v>196711473.28</v>
      </c>
      <c r="E46" s="1723">
        <v>90794273.460000008</v>
      </c>
    </row>
    <row r="47" spans="1:5">
      <c r="A47" s="1718"/>
      <c r="B47" s="1719" t="s">
        <v>1730</v>
      </c>
      <c r="C47" s="1720">
        <v>43385469.460000016</v>
      </c>
      <c r="D47" s="1720">
        <v>6359953.0999999996</v>
      </c>
      <c r="E47" s="1720">
        <v>236839.81</v>
      </c>
    </row>
    <row r="48" spans="1:5">
      <c r="A48" s="1721"/>
      <c r="B48" s="1722" t="s">
        <v>1731</v>
      </c>
      <c r="C48" s="1723">
        <v>299616.46000000002</v>
      </c>
      <c r="D48" s="1723">
        <v>51402.289999999994</v>
      </c>
      <c r="E48" s="1723">
        <v>2669.38</v>
      </c>
    </row>
    <row r="49" spans="1:9">
      <c r="A49" s="1725" t="s">
        <v>1732</v>
      </c>
      <c r="B49" s="1716"/>
      <c r="C49" s="1724">
        <v>119339236.54000001</v>
      </c>
      <c r="D49" s="1724">
        <v>224035723.14999998</v>
      </c>
      <c r="E49" s="1724">
        <v>106907262.61</v>
      </c>
    </row>
    <row r="50" spans="1:9" s="1727" customFormat="1" ht="45" customHeight="1">
      <c r="A50" s="1726" t="s">
        <v>1088</v>
      </c>
      <c r="B50" s="2977" t="s">
        <v>1733</v>
      </c>
      <c r="C50" s="2978"/>
      <c r="D50" s="2978"/>
      <c r="E50" s="2978"/>
    </row>
    <row r="51" spans="1:9" ht="30" customHeight="1">
      <c r="A51" s="2979" t="s">
        <v>1734</v>
      </c>
      <c r="B51" s="2282"/>
      <c r="C51" s="2282"/>
      <c r="D51" s="2282"/>
      <c r="E51" s="2282"/>
      <c r="F51" s="1721"/>
      <c r="G51" s="1721"/>
      <c r="H51" s="1721"/>
      <c r="I51" s="1721"/>
    </row>
    <row r="52" spans="1:9">
      <c r="B52" s="883"/>
      <c r="C52" s="622"/>
      <c r="D52" s="622"/>
      <c r="E52" s="622"/>
      <c r="F52" s="622"/>
      <c r="G52" s="622"/>
      <c r="H52" s="622"/>
      <c r="I52" s="622"/>
    </row>
  </sheetData>
  <mergeCells count="3">
    <mergeCell ref="A1:E1"/>
    <mergeCell ref="B50:E50"/>
    <mergeCell ref="A51:E51"/>
  </mergeCells>
  <printOptions horizontalCentered="1"/>
  <pageMargins left="0.7" right="0.7" top="0.75" bottom="0.75" header="0.3" footer="0.3"/>
  <pageSetup scale="74"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showGridLines="0" workbookViewId="0">
      <selection sqref="A1:G1"/>
    </sheetView>
  </sheetViews>
  <sheetFormatPr defaultColWidth="9.140625" defaultRowHeight="15"/>
  <cols>
    <col min="1" max="1" width="7.42578125" style="1711" customWidth="1"/>
    <col min="2" max="2" width="34" style="1711" customWidth="1"/>
    <col min="3" max="7" width="15.7109375" style="1728" customWidth="1"/>
    <col min="8" max="16384" width="9.140625" style="1711"/>
  </cols>
  <sheetData>
    <row r="1" spans="1:7" ht="30" customHeight="1">
      <c r="A1" s="2980" t="s">
        <v>2031</v>
      </c>
      <c r="B1" s="2981"/>
      <c r="C1" s="2981"/>
      <c r="D1" s="2981"/>
      <c r="E1" s="2981"/>
      <c r="F1" s="2981"/>
      <c r="G1" s="2981"/>
    </row>
    <row r="2" spans="1:7">
      <c r="A2" s="2982"/>
      <c r="B2" s="2983"/>
      <c r="C2" s="2985" t="s">
        <v>32</v>
      </c>
      <c r="D2" s="2986"/>
      <c r="E2" s="2986"/>
      <c r="F2" s="2986"/>
      <c r="G2" s="2987"/>
    </row>
    <row r="3" spans="1:7">
      <c r="A3" s="2984"/>
      <c r="B3" s="2983"/>
      <c r="C3" s="1729">
        <v>2014</v>
      </c>
      <c r="D3" s="1729">
        <v>2015</v>
      </c>
      <c r="E3" s="1729">
        <v>2016</v>
      </c>
      <c r="F3" s="1729">
        <v>2017</v>
      </c>
      <c r="G3" s="1730">
        <v>2018</v>
      </c>
    </row>
    <row r="4" spans="1:7">
      <c r="A4" s="1715" t="s">
        <v>2032</v>
      </c>
      <c r="B4" s="1731"/>
      <c r="C4" s="1724"/>
      <c r="D4" s="1724"/>
      <c r="E4" s="1724"/>
      <c r="F4" s="1724"/>
      <c r="G4" s="1724"/>
    </row>
    <row r="5" spans="1:7">
      <c r="A5" s="1719" t="s">
        <v>2033</v>
      </c>
      <c r="B5" s="1732"/>
      <c r="C5" s="1733"/>
      <c r="D5" s="1733"/>
      <c r="E5" s="1733"/>
      <c r="F5" s="1720"/>
      <c r="G5" s="1720"/>
    </row>
    <row r="6" spans="1:7">
      <c r="A6" s="1734"/>
      <c r="B6" s="1735" t="s">
        <v>514</v>
      </c>
      <c r="C6" s="1736">
        <v>240993021</v>
      </c>
      <c r="D6" s="1736">
        <v>226819924</v>
      </c>
      <c r="E6" s="1736">
        <v>214881622</v>
      </c>
      <c r="F6" s="1736">
        <v>191146822</v>
      </c>
      <c r="G6" s="1736">
        <v>1681586111</v>
      </c>
    </row>
    <row r="7" spans="1:7">
      <c r="A7" s="1721"/>
      <c r="B7" s="1735" t="s">
        <v>2034</v>
      </c>
      <c r="C7" s="1737">
        <v>75.599999999999994</v>
      </c>
      <c r="D7" s="1737">
        <v>70.599999999999994</v>
      </c>
      <c r="E7" s="1737">
        <v>66.5</v>
      </c>
      <c r="F7" s="1737">
        <v>58.5</v>
      </c>
      <c r="G7" s="1737">
        <v>51.4</v>
      </c>
    </row>
    <row r="8" spans="1:7">
      <c r="A8" s="1719" t="s">
        <v>2035</v>
      </c>
      <c r="B8" s="1732"/>
      <c r="C8" s="1733"/>
      <c r="D8" s="1733"/>
      <c r="E8" s="1733"/>
      <c r="F8" s="1720"/>
      <c r="G8" s="1720"/>
    </row>
    <row r="9" spans="1:7">
      <c r="A9" s="1734"/>
      <c r="B9" s="1735" t="s">
        <v>514</v>
      </c>
      <c r="C9" s="1736">
        <v>21962469</v>
      </c>
      <c r="D9" s="1736">
        <v>21460029</v>
      </c>
      <c r="E9" s="1736">
        <v>20394389</v>
      </c>
      <c r="F9" s="1736">
        <v>17442895</v>
      </c>
      <c r="G9" s="1736">
        <v>14811160</v>
      </c>
    </row>
    <row r="10" spans="1:7">
      <c r="A10" s="1734"/>
      <c r="B10" s="1735" t="s">
        <v>2034</v>
      </c>
      <c r="C10" s="1737">
        <v>6.9</v>
      </c>
      <c r="D10" s="1737">
        <v>6.7</v>
      </c>
      <c r="E10" s="1737">
        <v>6.3</v>
      </c>
      <c r="F10" s="1737">
        <v>5.3</v>
      </c>
      <c r="G10" s="1737">
        <v>4.5</v>
      </c>
    </row>
    <row r="11" spans="1:7">
      <c r="A11" s="1721"/>
      <c r="B11" s="1735"/>
      <c r="C11" s="1723"/>
      <c r="D11" s="1723"/>
      <c r="E11" s="1723"/>
      <c r="F11" s="1723"/>
      <c r="G11" s="1723"/>
    </row>
    <row r="12" spans="1:7">
      <c r="A12" s="1715" t="s">
        <v>2036</v>
      </c>
      <c r="B12" s="1738"/>
      <c r="C12" s="1724"/>
      <c r="D12" s="1724"/>
      <c r="E12" s="1724"/>
      <c r="F12" s="1724"/>
      <c r="G12" s="1724"/>
    </row>
    <row r="13" spans="1:7">
      <c r="A13" s="1718"/>
      <c r="B13" s="1739" t="s">
        <v>2037</v>
      </c>
      <c r="C13" s="1720">
        <v>215925435233</v>
      </c>
      <c r="D13" s="1720">
        <v>205835493929</v>
      </c>
      <c r="E13" s="1720">
        <v>193655422929</v>
      </c>
      <c r="F13" s="1720">
        <v>166941732435</v>
      </c>
      <c r="G13" s="1720">
        <v>138900570581</v>
      </c>
    </row>
    <row r="14" spans="1:7">
      <c r="A14" s="1721"/>
      <c r="B14" s="1735" t="s">
        <v>2038</v>
      </c>
      <c r="C14" s="1740">
        <v>677.8</v>
      </c>
      <c r="D14" s="1740">
        <v>641.4</v>
      </c>
      <c r="E14" s="1740">
        <v>599.29999999999995</v>
      </c>
      <c r="F14" s="1740">
        <v>511.1</v>
      </c>
      <c r="G14" s="1740">
        <v>424.6</v>
      </c>
    </row>
    <row r="15" spans="1:7">
      <c r="A15" s="1718"/>
      <c r="B15" s="1739" t="s">
        <v>2039</v>
      </c>
      <c r="C15" s="1741">
        <v>896</v>
      </c>
      <c r="D15" s="1741">
        <v>907.5</v>
      </c>
      <c r="E15" s="1741">
        <v>901.2</v>
      </c>
      <c r="F15" s="1741">
        <v>873.4</v>
      </c>
      <c r="G15" s="1741">
        <v>828.1</v>
      </c>
    </row>
    <row r="16" spans="1:7">
      <c r="A16" s="1721"/>
      <c r="B16" s="1735"/>
      <c r="C16" s="1723"/>
      <c r="D16" s="1723"/>
      <c r="E16" s="1723"/>
      <c r="F16" s="1723"/>
      <c r="G16" s="1723"/>
    </row>
    <row r="17" spans="1:11" ht="15" customHeight="1">
      <c r="A17" s="1715" t="s">
        <v>2040</v>
      </c>
      <c r="B17" s="1738"/>
      <c r="C17" s="1742"/>
      <c r="D17" s="1724"/>
      <c r="E17" s="1724"/>
      <c r="F17" s="1724"/>
      <c r="G17" s="1724"/>
    </row>
    <row r="18" spans="1:11">
      <c r="A18" s="1718"/>
      <c r="B18" s="1739" t="s">
        <v>514</v>
      </c>
      <c r="C18" s="1743">
        <v>65816624</v>
      </c>
      <c r="D18" s="1720">
        <v>64950261</v>
      </c>
      <c r="E18" s="1720">
        <v>61862364</v>
      </c>
      <c r="F18" s="1744"/>
      <c r="G18" s="1744"/>
    </row>
    <row r="19" spans="1:11">
      <c r="A19" s="1745"/>
      <c r="B19" s="1746" t="s">
        <v>2034</v>
      </c>
      <c r="C19" s="1747">
        <v>20.7</v>
      </c>
      <c r="D19" s="1737">
        <v>20.2</v>
      </c>
      <c r="E19" s="1737">
        <v>19.100000000000001</v>
      </c>
      <c r="F19" s="1748"/>
      <c r="G19" s="1748"/>
    </row>
    <row r="20" spans="1:11" s="1727" customFormat="1" ht="45" customHeight="1">
      <c r="A20" s="1726" t="s">
        <v>1088</v>
      </c>
      <c r="B20" s="2988" t="s">
        <v>2041</v>
      </c>
      <c r="C20" s="2977"/>
      <c r="D20" s="2977"/>
      <c r="E20" s="2977"/>
      <c r="F20" s="2977"/>
      <c r="G20" s="2977"/>
    </row>
    <row r="21" spans="1:11">
      <c r="B21" s="883"/>
      <c r="C21" s="622"/>
      <c r="D21" s="622"/>
      <c r="E21" s="622"/>
      <c r="F21" s="622"/>
      <c r="G21" s="622"/>
      <c r="H21" s="622"/>
      <c r="I21" s="622"/>
      <c r="J21" s="622"/>
      <c r="K21" s="622"/>
    </row>
  </sheetData>
  <mergeCells count="4">
    <mergeCell ref="A1:G1"/>
    <mergeCell ref="A2:B3"/>
    <mergeCell ref="C2:G2"/>
    <mergeCell ref="B20:G20"/>
  </mergeCells>
  <printOptions horizontalCentered="1"/>
  <pageMargins left="0.7" right="0.7" top="0.75" bottom="0.75" header="0.3" footer="0.3"/>
  <pageSetup scale="74"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B29"/>
  <sheetViews>
    <sheetView workbookViewId="0">
      <pane xSplit="2" ySplit="2" topLeftCell="C3" activePane="bottomRight" state="frozen"/>
      <selection pane="topRight" activeCell="C1" sqref="C1"/>
      <selection pane="bottomLeft" activeCell="A3" sqref="A3"/>
      <selection pane="bottomRight"/>
    </sheetView>
  </sheetViews>
  <sheetFormatPr defaultColWidth="9.140625" defaultRowHeight="15"/>
  <cols>
    <col min="1" max="1" width="2.28515625" style="907" customWidth="1"/>
    <col min="2" max="2" width="7" style="907" customWidth="1"/>
    <col min="3" max="4" width="11.7109375" style="907" customWidth="1"/>
    <col min="5" max="6" width="11.7109375" style="908" customWidth="1"/>
    <col min="7" max="14" width="11.7109375" style="907" customWidth="1"/>
    <col min="15" max="29" width="11.85546875" style="907" bestFit="1" customWidth="1"/>
    <col min="30" max="30" width="54.140625" style="907" bestFit="1" customWidth="1"/>
    <col min="31" max="46" width="11.85546875" style="907" bestFit="1" customWidth="1"/>
    <col min="47" max="16384" width="9.140625" style="907"/>
  </cols>
  <sheetData>
    <row r="1" spans="2:14" s="896" customFormat="1" ht="15" customHeight="1">
      <c r="B1" s="2989" t="s">
        <v>1882</v>
      </c>
      <c r="C1" s="2989"/>
      <c r="D1" s="2989"/>
      <c r="E1" s="2989"/>
      <c r="F1" s="2989"/>
      <c r="G1" s="2989"/>
      <c r="H1" s="2989"/>
      <c r="I1" s="2989"/>
      <c r="J1" s="2989"/>
      <c r="K1" s="2989"/>
      <c r="L1" s="2989"/>
      <c r="M1" s="2989"/>
      <c r="N1" s="2989"/>
    </row>
    <row r="2" spans="2:14" s="898" customFormat="1" ht="44.25" customHeight="1">
      <c r="B2" s="897" t="s">
        <v>32</v>
      </c>
      <c r="C2" s="897" t="s">
        <v>312</v>
      </c>
      <c r="D2" s="897" t="s">
        <v>1272</v>
      </c>
      <c r="E2" s="897" t="s">
        <v>48</v>
      </c>
      <c r="F2" s="897" t="s">
        <v>544</v>
      </c>
      <c r="G2" s="897" t="s">
        <v>1278</v>
      </c>
      <c r="H2" s="897" t="s">
        <v>1276</v>
      </c>
      <c r="I2" s="897" t="s">
        <v>1275</v>
      </c>
      <c r="J2" s="897" t="s">
        <v>1274</v>
      </c>
      <c r="K2" s="897" t="s">
        <v>1273</v>
      </c>
      <c r="L2" s="897" t="s">
        <v>1277</v>
      </c>
      <c r="M2" s="897" t="s">
        <v>1279</v>
      </c>
    </row>
    <row r="3" spans="2:14" s="896" customFormat="1" ht="14.1" customHeight="1">
      <c r="B3" s="899">
        <v>2002</v>
      </c>
      <c r="C3" s="900">
        <v>211916</v>
      </c>
      <c r="D3" s="900">
        <v>633321</v>
      </c>
      <c r="E3" s="900">
        <v>564949</v>
      </c>
      <c r="F3" s="900">
        <v>113000</v>
      </c>
      <c r="G3" s="901"/>
      <c r="H3" s="900">
        <v>20124</v>
      </c>
      <c r="I3" s="900">
        <v>17619</v>
      </c>
      <c r="J3" s="900">
        <v>16869</v>
      </c>
      <c r="K3" s="901"/>
      <c r="L3" s="900">
        <v>3921</v>
      </c>
      <c r="M3" s="900">
        <v>6366</v>
      </c>
    </row>
    <row r="4" spans="2:14" s="896" customFormat="1" ht="14.25">
      <c r="B4" s="902">
        <v>2003</v>
      </c>
      <c r="C4" s="903">
        <v>204861</v>
      </c>
      <c r="D4" s="903">
        <v>620071</v>
      </c>
      <c r="E4" s="903">
        <v>528806</v>
      </c>
      <c r="F4" s="903">
        <v>105174</v>
      </c>
      <c r="G4" s="904"/>
      <c r="H4" s="903">
        <v>17738</v>
      </c>
      <c r="I4" s="903">
        <v>16520</v>
      </c>
      <c r="J4" s="903">
        <v>16903</v>
      </c>
      <c r="K4" s="904"/>
      <c r="L4" s="903">
        <v>3505</v>
      </c>
      <c r="M4" s="903">
        <v>5373</v>
      </c>
    </row>
    <row r="5" spans="2:14" s="896" customFormat="1" ht="14.25">
      <c r="B5" s="899">
        <v>2004</v>
      </c>
      <c r="C5" s="900">
        <v>227720</v>
      </c>
      <c r="D5" s="900">
        <v>592273</v>
      </c>
      <c r="E5" s="900">
        <v>546109</v>
      </c>
      <c r="F5" s="900">
        <v>94199</v>
      </c>
      <c r="G5" s="901"/>
      <c r="H5" s="900">
        <v>20821</v>
      </c>
      <c r="I5" s="900">
        <v>18962</v>
      </c>
      <c r="J5" s="900">
        <v>18608</v>
      </c>
      <c r="K5" s="901"/>
      <c r="L5" s="900">
        <v>3930</v>
      </c>
      <c r="M5" s="900">
        <v>5797</v>
      </c>
    </row>
    <row r="6" spans="2:14" s="896" customFormat="1" ht="14.25">
      <c r="B6" s="902">
        <v>2005</v>
      </c>
      <c r="C6" s="903">
        <v>247288</v>
      </c>
      <c r="D6" s="903">
        <v>573904</v>
      </c>
      <c r="E6" s="903">
        <v>570176</v>
      </c>
      <c r="F6" s="903">
        <v>87402</v>
      </c>
      <c r="G6" s="901"/>
      <c r="H6" s="903">
        <v>24631</v>
      </c>
      <c r="I6" s="903">
        <v>19274</v>
      </c>
      <c r="J6" s="903">
        <v>23549</v>
      </c>
      <c r="K6" s="904"/>
      <c r="L6" s="903">
        <v>3371</v>
      </c>
      <c r="M6" s="903">
        <v>6723</v>
      </c>
    </row>
    <row r="7" spans="2:14" s="896" customFormat="1" ht="14.25">
      <c r="B7" s="899">
        <v>2006</v>
      </c>
      <c r="C7" s="900">
        <v>208262</v>
      </c>
      <c r="D7" s="900">
        <v>609633</v>
      </c>
      <c r="E7" s="900">
        <v>640141</v>
      </c>
      <c r="F7" s="900">
        <v>97213</v>
      </c>
      <c r="G7" s="904"/>
      <c r="H7" s="900">
        <v>29143</v>
      </c>
      <c r="I7" s="900">
        <v>25041</v>
      </c>
      <c r="J7" s="900">
        <v>30480</v>
      </c>
      <c r="K7" s="901"/>
      <c r="L7" s="900">
        <v>4519</v>
      </c>
      <c r="M7" s="900">
        <v>8370</v>
      </c>
    </row>
    <row r="8" spans="2:14" s="896" customFormat="1" ht="14.25">
      <c r="B8" s="902">
        <v>2007</v>
      </c>
      <c r="C8" s="903">
        <v>165225</v>
      </c>
      <c r="D8" s="903">
        <v>595775</v>
      </c>
      <c r="E8" s="903">
        <v>606882</v>
      </c>
      <c r="F8" s="903">
        <v>93327</v>
      </c>
      <c r="G8" s="901"/>
      <c r="H8" s="903">
        <v>34139</v>
      </c>
      <c r="I8" s="903">
        <v>29487</v>
      </c>
      <c r="J8" s="903">
        <v>36803</v>
      </c>
      <c r="K8" s="903">
        <v>3108</v>
      </c>
      <c r="L8" s="903">
        <v>4500</v>
      </c>
      <c r="M8" s="903">
        <v>8536</v>
      </c>
    </row>
    <row r="9" spans="2:14" s="896" customFormat="1" ht="14.25">
      <c r="B9" s="899">
        <v>2008</v>
      </c>
      <c r="C9" s="900">
        <v>138551</v>
      </c>
      <c r="D9" s="900">
        <v>592053</v>
      </c>
      <c r="E9" s="900">
        <v>534324</v>
      </c>
      <c r="F9" s="900">
        <v>103326</v>
      </c>
      <c r="G9" s="901"/>
      <c r="H9" s="900">
        <v>34919</v>
      </c>
      <c r="I9" s="900">
        <v>36188</v>
      </c>
      <c r="J9" s="900">
        <v>41130</v>
      </c>
      <c r="K9" s="900">
        <v>5627</v>
      </c>
      <c r="L9" s="900">
        <v>5245</v>
      </c>
      <c r="M9" s="900">
        <v>8675</v>
      </c>
    </row>
    <row r="10" spans="2:14" s="896" customFormat="1" ht="14.25" customHeight="1">
      <c r="B10" s="902">
        <v>2009</v>
      </c>
      <c r="C10" s="903">
        <v>134891</v>
      </c>
      <c r="D10" s="903">
        <v>590791</v>
      </c>
      <c r="E10" s="903">
        <v>449523</v>
      </c>
      <c r="F10" s="903">
        <v>118136</v>
      </c>
      <c r="G10" s="904"/>
      <c r="H10" s="903">
        <v>37380</v>
      </c>
      <c r="I10" s="903">
        <v>47098</v>
      </c>
      <c r="J10" s="903">
        <v>46153</v>
      </c>
      <c r="K10" s="903">
        <v>8172</v>
      </c>
      <c r="L10" s="903">
        <v>6498</v>
      </c>
      <c r="M10" s="903">
        <v>10494</v>
      </c>
    </row>
    <row r="11" spans="2:14" s="896" customFormat="1" ht="14.25">
      <c r="B11" s="899">
        <v>2010</v>
      </c>
      <c r="C11" s="900">
        <v>159738</v>
      </c>
      <c r="D11" s="900">
        <v>587399</v>
      </c>
      <c r="E11" s="900">
        <v>367410</v>
      </c>
      <c r="F11" s="900">
        <v>110393</v>
      </c>
      <c r="G11" s="901"/>
      <c r="H11" s="900">
        <v>43559</v>
      </c>
      <c r="I11" s="900">
        <v>60932</v>
      </c>
      <c r="J11" s="900">
        <v>48078</v>
      </c>
      <c r="K11" s="900">
        <v>10537</v>
      </c>
      <c r="L11" s="900">
        <v>8879</v>
      </c>
      <c r="M11" s="900">
        <v>11044</v>
      </c>
    </row>
    <row r="12" spans="2:14" s="896" customFormat="1" ht="14.25">
      <c r="B12" s="902">
        <v>2011</v>
      </c>
      <c r="C12" s="903">
        <v>160960</v>
      </c>
      <c r="D12" s="903">
        <v>536630</v>
      </c>
      <c r="E12" s="903">
        <v>333645</v>
      </c>
      <c r="F12" s="903">
        <v>119765</v>
      </c>
      <c r="G12" s="901"/>
      <c r="H12" s="903">
        <v>43231</v>
      </c>
      <c r="I12" s="903">
        <v>59953</v>
      </c>
      <c r="J12" s="903">
        <v>46872</v>
      </c>
      <c r="K12" s="903">
        <v>10922</v>
      </c>
      <c r="L12" s="903">
        <v>9890</v>
      </c>
      <c r="M12" s="903">
        <v>11474</v>
      </c>
    </row>
    <row r="13" spans="2:14" s="896" customFormat="1" ht="14.25">
      <c r="B13" s="899">
        <v>2012</v>
      </c>
      <c r="C13" s="900">
        <v>180187</v>
      </c>
      <c r="D13" s="900">
        <v>513095</v>
      </c>
      <c r="E13" s="900">
        <v>268402</v>
      </c>
      <c r="F13" s="900">
        <v>131624</v>
      </c>
      <c r="G13" s="904"/>
      <c r="H13" s="900">
        <v>39874</v>
      </c>
      <c r="I13" s="900">
        <v>55237</v>
      </c>
      <c r="J13" s="900">
        <v>43115</v>
      </c>
      <c r="K13" s="900">
        <v>11801</v>
      </c>
      <c r="L13" s="900">
        <v>10314</v>
      </c>
      <c r="M13" s="900">
        <v>11464</v>
      </c>
    </row>
    <row r="14" spans="2:14" s="896" customFormat="1" ht="14.25">
      <c r="B14" s="902">
        <v>2013</v>
      </c>
      <c r="C14" s="903">
        <v>206784</v>
      </c>
      <c r="D14" s="903">
        <v>469581</v>
      </c>
      <c r="E14" s="903">
        <v>240810</v>
      </c>
      <c r="F14" s="903">
        <v>151690</v>
      </c>
      <c r="G14" s="901"/>
      <c r="H14" s="903">
        <v>36865</v>
      </c>
      <c r="I14" s="903">
        <v>45528</v>
      </c>
      <c r="J14" s="903">
        <v>37067</v>
      </c>
      <c r="K14" s="903">
        <v>11992</v>
      </c>
      <c r="L14" s="903">
        <v>10612</v>
      </c>
      <c r="M14" s="903">
        <v>11299</v>
      </c>
    </row>
    <row r="15" spans="2:14" s="896" customFormat="1" ht="14.25">
      <c r="B15" s="899">
        <v>2014</v>
      </c>
      <c r="C15" s="900">
        <v>236175</v>
      </c>
      <c r="D15" s="900">
        <v>437117</v>
      </c>
      <c r="E15" s="900">
        <v>213167</v>
      </c>
      <c r="F15" s="900">
        <v>163600</v>
      </c>
      <c r="G15" s="900">
        <v>4642</v>
      </c>
      <c r="H15" s="900">
        <v>40747</v>
      </c>
      <c r="I15" s="900">
        <v>43000</v>
      </c>
      <c r="J15" s="900">
        <v>33132</v>
      </c>
      <c r="K15" s="900">
        <v>15209</v>
      </c>
      <c r="L15" s="900">
        <v>11531</v>
      </c>
      <c r="M15" s="900">
        <v>11797</v>
      </c>
    </row>
    <row r="16" spans="2:14" s="896" customFormat="1" ht="14.25">
      <c r="B16" s="902">
        <v>2015</v>
      </c>
      <c r="C16" s="903">
        <v>272823</v>
      </c>
      <c r="D16" s="903">
        <v>395767</v>
      </c>
      <c r="E16" s="903">
        <v>216129</v>
      </c>
      <c r="F16" s="903">
        <v>187868</v>
      </c>
      <c r="G16" s="903">
        <v>14051</v>
      </c>
      <c r="H16" s="903">
        <v>45584</v>
      </c>
      <c r="I16" s="903">
        <v>41894</v>
      </c>
      <c r="J16" s="903">
        <v>27219</v>
      </c>
      <c r="K16" s="903">
        <v>17917</v>
      </c>
      <c r="L16" s="903">
        <v>12222</v>
      </c>
      <c r="M16" s="903">
        <v>12269</v>
      </c>
    </row>
    <row r="17" spans="1:28" s="896" customFormat="1" ht="14.25">
      <c r="A17" s="905"/>
      <c r="B17" s="899">
        <v>2016</v>
      </c>
      <c r="C17" s="900">
        <v>314872</v>
      </c>
      <c r="D17" s="900">
        <v>374721</v>
      </c>
      <c r="E17" s="900">
        <v>214609</v>
      </c>
      <c r="F17" s="900">
        <v>173847</v>
      </c>
      <c r="G17" s="900">
        <v>34204</v>
      </c>
      <c r="H17" s="900">
        <v>51271</v>
      </c>
      <c r="I17" s="900">
        <v>37906</v>
      </c>
      <c r="J17" s="900">
        <v>24682</v>
      </c>
      <c r="K17" s="900">
        <v>18078</v>
      </c>
      <c r="L17" s="900">
        <v>12551</v>
      </c>
      <c r="M17" s="900">
        <v>12274</v>
      </c>
    </row>
    <row r="18" spans="1:28" s="896" customFormat="1" ht="14.25">
      <c r="B18" s="902">
        <v>2017</v>
      </c>
      <c r="C18" s="903">
        <v>347807</v>
      </c>
      <c r="D18" s="903">
        <v>344167</v>
      </c>
      <c r="E18" s="903">
        <v>230436</v>
      </c>
      <c r="F18" s="903">
        <v>157055</v>
      </c>
      <c r="G18" s="903">
        <v>56530</v>
      </c>
      <c r="H18" s="903">
        <v>47160</v>
      </c>
      <c r="I18" s="903">
        <v>33076</v>
      </c>
      <c r="J18" s="903">
        <v>20812</v>
      </c>
      <c r="K18" s="903">
        <v>19137</v>
      </c>
      <c r="L18" s="903">
        <v>12551</v>
      </c>
      <c r="M18" s="903">
        <v>10869</v>
      </c>
    </row>
    <row r="19" spans="1:28" s="896" customFormat="1" ht="14.25">
      <c r="B19" s="899">
        <v>2018</v>
      </c>
      <c r="C19" s="906">
        <v>386272</v>
      </c>
      <c r="D19" s="906">
        <v>344489</v>
      </c>
      <c r="E19" s="906">
        <v>228924</v>
      </c>
      <c r="F19" s="906">
        <v>140818</v>
      </c>
      <c r="G19" s="906">
        <v>83765</v>
      </c>
      <c r="H19" s="906">
        <v>40195</v>
      </c>
      <c r="I19" s="906">
        <v>27062</v>
      </c>
      <c r="J19" s="906">
        <v>16452</v>
      </c>
      <c r="K19" s="906">
        <v>19621</v>
      </c>
      <c r="L19" s="906">
        <v>12887</v>
      </c>
      <c r="M19" s="906">
        <v>9551</v>
      </c>
    </row>
    <row r="20" spans="1:28" s="896" customFormat="1" ht="24.75" customHeight="1">
      <c r="B20" s="2990" t="s">
        <v>1739</v>
      </c>
      <c r="C20" s="2991"/>
      <c r="D20" s="2991"/>
      <c r="E20" s="2991"/>
      <c r="F20" s="2991"/>
      <c r="G20" s="2991"/>
      <c r="H20" s="2991"/>
      <c r="I20" s="2991"/>
      <c r="J20" s="2991"/>
      <c r="K20" s="2991"/>
      <c r="L20" s="2991"/>
      <c r="M20" s="2991"/>
    </row>
    <row r="21" spans="1:28" s="896" customFormat="1" ht="12.6" customHeight="1">
      <c r="B21" s="2992" t="s">
        <v>1740</v>
      </c>
      <c r="C21" s="2993"/>
      <c r="D21" s="2993"/>
      <c r="E21" s="2993"/>
      <c r="F21" s="2993"/>
      <c r="G21" s="2993"/>
      <c r="H21" s="2993"/>
      <c r="I21" s="2993"/>
      <c r="J21" s="2993"/>
      <c r="K21" s="2993"/>
      <c r="L21" s="2993"/>
      <c r="M21" s="2993"/>
      <c r="N21" s="907"/>
      <c r="O21" s="907"/>
      <c r="P21" s="907"/>
      <c r="Q21" s="907"/>
      <c r="R21" s="907"/>
      <c r="S21" s="907"/>
      <c r="T21" s="907"/>
      <c r="U21" s="907"/>
      <c r="V21" s="907"/>
      <c r="W21" s="907"/>
      <c r="X21" s="907"/>
      <c r="Y21" s="907"/>
      <c r="Z21" s="907"/>
      <c r="AA21" s="907"/>
      <c r="AB21" s="907"/>
    </row>
    <row r="23" spans="1:28">
      <c r="E23" s="907"/>
      <c r="F23" s="907"/>
    </row>
    <row r="24" spans="1:28">
      <c r="E24" s="907"/>
      <c r="F24" s="907"/>
    </row>
    <row r="25" spans="1:28">
      <c r="E25" s="907"/>
      <c r="F25" s="907"/>
    </row>
    <row r="26" spans="1:28">
      <c r="E26" s="907"/>
      <c r="F26" s="907"/>
    </row>
    <row r="27" spans="1:28">
      <c r="E27" s="907"/>
      <c r="F27" s="907"/>
    </row>
    <row r="28" spans="1:28">
      <c r="E28" s="907"/>
      <c r="F28" s="907"/>
    </row>
    <row r="29" spans="1:28">
      <c r="E29" s="907"/>
      <c r="F29" s="907"/>
    </row>
  </sheetData>
  <mergeCells count="3">
    <mergeCell ref="B1:N1"/>
    <mergeCell ref="B20:M20"/>
    <mergeCell ref="B21:M21"/>
  </mergeCells>
  <pageMargins left="0.7" right="0.7" top="0.75" bottom="0.75" header="0.3" footer="0.3"/>
  <pageSetup paperSize="17"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B1:AE22"/>
  <sheetViews>
    <sheetView workbookViewId="0">
      <pane xSplit="2" ySplit="2" topLeftCell="C3" activePane="bottomRight" state="frozen"/>
      <selection pane="topRight" activeCell="C1" sqref="C1"/>
      <selection pane="bottomLeft" activeCell="A3" sqref="A3"/>
      <selection pane="bottomRight"/>
    </sheetView>
  </sheetViews>
  <sheetFormatPr defaultColWidth="9.140625" defaultRowHeight="15"/>
  <cols>
    <col min="1" max="1" width="2.28515625" style="907" customWidth="1"/>
    <col min="2" max="2" width="7" style="907" customWidth="1"/>
    <col min="3" max="4" width="10.5703125" style="907" customWidth="1"/>
    <col min="5" max="5" width="11.42578125" style="907" customWidth="1"/>
    <col min="6" max="7" width="10.5703125" style="908" customWidth="1"/>
    <col min="8" max="10" width="10.5703125" style="907" customWidth="1"/>
    <col min="11" max="11" width="8.5703125" style="907" customWidth="1"/>
    <col min="12" max="12" width="10.5703125" style="907" customWidth="1"/>
    <col min="13" max="13" width="7.28515625" style="907" bestFit="1" customWidth="1"/>
    <col min="14" max="14" width="11.28515625" style="907" customWidth="1"/>
    <col min="15" max="16" width="10.5703125" style="907" customWidth="1"/>
    <col min="17" max="17" width="11.7109375" style="907" customWidth="1"/>
    <col min="18" max="32" width="11.85546875" style="907" bestFit="1" customWidth="1"/>
    <col min="33" max="33" width="54.140625" style="907" bestFit="1" customWidth="1"/>
    <col min="34" max="49" width="11.85546875" style="907" bestFit="1" customWidth="1"/>
    <col min="50" max="16384" width="9.140625" style="907"/>
  </cols>
  <sheetData>
    <row r="1" spans="2:17" s="896" customFormat="1" ht="15" customHeight="1">
      <c r="B1" s="2989" t="s">
        <v>1883</v>
      </c>
      <c r="C1" s="2989"/>
      <c r="D1" s="2989"/>
      <c r="E1" s="2989"/>
      <c r="F1" s="2989"/>
      <c r="G1" s="2989"/>
      <c r="H1" s="2989"/>
      <c r="I1" s="2989"/>
      <c r="J1" s="2989"/>
      <c r="K1" s="2989"/>
      <c r="L1" s="2989"/>
      <c r="M1" s="2989"/>
      <c r="N1" s="2989"/>
      <c r="O1" s="2989"/>
      <c r="P1" s="2989"/>
      <c r="Q1" s="2989"/>
    </row>
    <row r="2" spans="2:17" s="898" customFormat="1" ht="44.25" customHeight="1">
      <c r="B2" s="897" t="s">
        <v>32</v>
      </c>
      <c r="C2" s="897" t="s">
        <v>1378</v>
      </c>
      <c r="D2" s="897" t="s">
        <v>1379</v>
      </c>
      <c r="E2" s="897" t="s">
        <v>1483</v>
      </c>
      <c r="F2" s="897" t="s">
        <v>1281</v>
      </c>
      <c r="G2" s="897" t="s">
        <v>1484</v>
      </c>
      <c r="H2" s="897" t="s">
        <v>1283</v>
      </c>
      <c r="I2" s="897" t="s">
        <v>1280</v>
      </c>
      <c r="J2" s="897" t="s">
        <v>1485</v>
      </c>
      <c r="K2" s="897" t="s">
        <v>346</v>
      </c>
      <c r="L2" s="897" t="s">
        <v>1380</v>
      </c>
      <c r="M2" s="897" t="s">
        <v>47</v>
      </c>
      <c r="N2" s="897" t="s">
        <v>1282</v>
      </c>
      <c r="O2" s="897" t="s">
        <v>1284</v>
      </c>
      <c r="P2" s="897" t="s">
        <v>1285</v>
      </c>
    </row>
    <row r="3" spans="2:17" s="896" customFormat="1" ht="14.25">
      <c r="B3" s="899">
        <v>2002</v>
      </c>
      <c r="C3" s="904"/>
      <c r="D3" s="904"/>
      <c r="E3" s="904"/>
      <c r="F3" s="904"/>
      <c r="G3" s="904"/>
      <c r="H3" s="900">
        <v>18382</v>
      </c>
      <c r="I3" s="900">
        <v>2424</v>
      </c>
      <c r="J3" s="904"/>
      <c r="K3" s="900">
        <v>5559</v>
      </c>
      <c r="L3" s="904"/>
      <c r="M3" s="904"/>
      <c r="N3" s="900">
        <v>9629</v>
      </c>
      <c r="O3" s="900">
        <v>3005</v>
      </c>
      <c r="P3" s="900">
        <v>3603</v>
      </c>
    </row>
    <row r="4" spans="2:17" s="896" customFormat="1" ht="14.25">
      <c r="B4" s="902">
        <v>2003</v>
      </c>
      <c r="C4" s="904"/>
      <c r="D4" s="904"/>
      <c r="E4" s="904"/>
      <c r="F4" s="904"/>
      <c r="G4" s="904"/>
      <c r="H4" s="903">
        <v>9887</v>
      </c>
      <c r="I4" s="903">
        <v>2534</v>
      </c>
      <c r="J4" s="904"/>
      <c r="K4" s="903">
        <v>4642</v>
      </c>
      <c r="L4" s="904"/>
      <c r="M4" s="904"/>
      <c r="N4" s="903">
        <v>7375</v>
      </c>
      <c r="O4" s="903">
        <v>2771</v>
      </c>
      <c r="P4" s="903">
        <v>2757</v>
      </c>
    </row>
    <row r="5" spans="2:17" s="896" customFormat="1" ht="14.25">
      <c r="B5" s="899">
        <v>2004</v>
      </c>
      <c r="C5" s="904"/>
      <c r="D5" s="904"/>
      <c r="E5" s="904"/>
      <c r="F5" s="904"/>
      <c r="G5" s="904"/>
      <c r="H5" s="900">
        <v>9540</v>
      </c>
      <c r="I5" s="900">
        <v>2827</v>
      </c>
      <c r="J5" s="904"/>
      <c r="K5" s="900">
        <v>3635</v>
      </c>
      <c r="L5" s="904"/>
      <c r="M5" s="904"/>
      <c r="N5" s="900">
        <v>6937</v>
      </c>
      <c r="O5" s="900">
        <v>3283</v>
      </c>
      <c r="P5" s="900">
        <v>4205</v>
      </c>
    </row>
    <row r="6" spans="2:17" s="896" customFormat="1" ht="14.25">
      <c r="B6" s="902">
        <v>2005</v>
      </c>
      <c r="C6" s="904"/>
      <c r="D6" s="904"/>
      <c r="E6" s="904"/>
      <c r="F6" s="904"/>
      <c r="G6" s="904"/>
      <c r="H6" s="903">
        <v>13004</v>
      </c>
      <c r="I6" s="903">
        <v>3619</v>
      </c>
      <c r="J6" s="904"/>
      <c r="K6" s="903">
        <v>3047</v>
      </c>
      <c r="L6" s="904"/>
      <c r="M6" s="904"/>
      <c r="N6" s="903">
        <v>6871</v>
      </c>
      <c r="O6" s="903">
        <v>3028</v>
      </c>
      <c r="P6" s="903">
        <v>3346</v>
      </c>
    </row>
    <row r="7" spans="2:17" s="896" customFormat="1" ht="14.25">
      <c r="B7" s="899">
        <v>2006</v>
      </c>
      <c r="C7" s="904"/>
      <c r="D7" s="904"/>
      <c r="E7" s="904"/>
      <c r="F7" s="904"/>
      <c r="G7" s="904"/>
      <c r="H7" s="900">
        <v>21044</v>
      </c>
      <c r="I7" s="900">
        <v>4672</v>
      </c>
      <c r="J7" s="904"/>
      <c r="K7" s="900">
        <v>3305</v>
      </c>
      <c r="L7" s="904"/>
      <c r="M7" s="904"/>
      <c r="N7" s="900">
        <v>7548</v>
      </c>
      <c r="O7" s="900">
        <v>3293</v>
      </c>
      <c r="P7" s="900">
        <v>3375</v>
      </c>
    </row>
    <row r="8" spans="2:17" s="896" customFormat="1" ht="14.25">
      <c r="B8" s="902">
        <v>2007</v>
      </c>
      <c r="C8" s="904"/>
      <c r="D8" s="904"/>
      <c r="E8" s="904"/>
      <c r="F8" s="904"/>
      <c r="G8" s="904"/>
      <c r="H8" s="903">
        <v>23077</v>
      </c>
      <c r="I8" s="903">
        <v>5343</v>
      </c>
      <c r="J8" s="904"/>
      <c r="K8" s="903">
        <v>3985</v>
      </c>
      <c r="L8" s="904"/>
      <c r="M8" s="904"/>
      <c r="N8" s="903">
        <v>7209</v>
      </c>
      <c r="O8" s="903">
        <v>3352</v>
      </c>
      <c r="P8" s="903">
        <v>3691</v>
      </c>
    </row>
    <row r="9" spans="2:17" s="896" customFormat="1" ht="14.25">
      <c r="B9" s="899">
        <v>2008</v>
      </c>
      <c r="C9" s="904"/>
      <c r="D9" s="904"/>
      <c r="E9" s="904"/>
      <c r="F9" s="904"/>
      <c r="G9" s="904"/>
      <c r="H9" s="900">
        <v>22891</v>
      </c>
      <c r="I9" s="900">
        <v>6239</v>
      </c>
      <c r="J9" s="904"/>
      <c r="K9" s="900">
        <v>5968</v>
      </c>
      <c r="L9" s="904"/>
      <c r="M9" s="904"/>
      <c r="N9" s="900">
        <v>7347</v>
      </c>
      <c r="O9" s="900">
        <v>3323</v>
      </c>
      <c r="P9" s="900">
        <v>3987</v>
      </c>
    </row>
    <row r="10" spans="2:17" s="896" customFormat="1" ht="14.25" customHeight="1">
      <c r="B10" s="902">
        <v>2009</v>
      </c>
      <c r="C10" s="904"/>
      <c r="D10" s="904"/>
      <c r="E10" s="904"/>
      <c r="F10" s="904"/>
      <c r="G10" s="904"/>
      <c r="H10" s="903">
        <v>23358</v>
      </c>
      <c r="I10" s="903">
        <v>7362</v>
      </c>
      <c r="J10" s="904"/>
      <c r="K10" s="903">
        <v>5700</v>
      </c>
      <c r="L10" s="904"/>
      <c r="M10" s="904"/>
      <c r="N10" s="903">
        <v>7711</v>
      </c>
      <c r="O10" s="903">
        <v>4063</v>
      </c>
      <c r="P10" s="903">
        <v>4160</v>
      </c>
    </row>
    <row r="11" spans="2:17" s="896" customFormat="1" ht="14.25">
      <c r="B11" s="899">
        <v>2010</v>
      </c>
      <c r="C11" s="904"/>
      <c r="D11" s="904"/>
      <c r="E11" s="904"/>
      <c r="F11" s="904"/>
      <c r="G11" s="904"/>
      <c r="H11" s="900">
        <v>25336</v>
      </c>
      <c r="I11" s="900">
        <v>7593</v>
      </c>
      <c r="J11" s="904"/>
      <c r="K11" s="900">
        <v>5522</v>
      </c>
      <c r="L11" s="904"/>
      <c r="M11" s="904"/>
      <c r="N11" s="900">
        <v>7336</v>
      </c>
      <c r="O11" s="900">
        <v>5201</v>
      </c>
      <c r="P11" s="900">
        <v>3951</v>
      </c>
    </row>
    <row r="12" spans="2:17" s="896" customFormat="1" ht="14.25">
      <c r="B12" s="902">
        <v>2011</v>
      </c>
      <c r="C12" s="904"/>
      <c r="D12" s="904"/>
      <c r="E12" s="904"/>
      <c r="F12" s="904"/>
      <c r="G12" s="904"/>
      <c r="H12" s="903">
        <v>13031</v>
      </c>
      <c r="I12" s="903">
        <v>8309</v>
      </c>
      <c r="J12" s="904"/>
      <c r="K12" s="903">
        <v>6151</v>
      </c>
      <c r="L12" s="904"/>
      <c r="M12" s="904"/>
      <c r="N12" s="903">
        <v>7410</v>
      </c>
      <c r="O12" s="903">
        <v>5105</v>
      </c>
      <c r="P12" s="903">
        <v>4083</v>
      </c>
    </row>
    <row r="13" spans="2:17" s="896" customFormat="1" ht="14.25">
      <c r="B13" s="899">
        <v>2012</v>
      </c>
      <c r="C13" s="904"/>
      <c r="D13" s="904"/>
      <c r="E13" s="904"/>
      <c r="F13" s="904"/>
      <c r="G13" s="904"/>
      <c r="H13" s="900">
        <v>5923</v>
      </c>
      <c r="I13" s="900">
        <v>9311</v>
      </c>
      <c r="J13" s="904"/>
      <c r="K13" s="900">
        <v>5595</v>
      </c>
      <c r="L13" s="904"/>
      <c r="M13" s="904"/>
      <c r="N13" s="900">
        <v>6155</v>
      </c>
      <c r="O13" s="900">
        <v>5050</v>
      </c>
      <c r="P13" s="900">
        <v>1908</v>
      </c>
    </row>
    <row r="14" spans="2:17" s="896" customFormat="1" ht="14.25">
      <c r="B14" s="902">
        <v>2013</v>
      </c>
      <c r="C14" s="904"/>
      <c r="D14" s="904"/>
      <c r="E14" s="904"/>
      <c r="F14" s="904"/>
      <c r="G14" s="904"/>
      <c r="H14" s="903">
        <v>4798</v>
      </c>
      <c r="I14" s="903">
        <v>7955</v>
      </c>
      <c r="J14" s="904"/>
      <c r="K14" s="903">
        <v>5126</v>
      </c>
      <c r="L14" s="904"/>
      <c r="M14" s="904"/>
      <c r="N14" s="903">
        <v>5671</v>
      </c>
      <c r="O14" s="903">
        <v>4124</v>
      </c>
      <c r="P14" s="903">
        <v>3383</v>
      </c>
    </row>
    <row r="15" spans="2:17" s="896" customFormat="1" ht="14.25">
      <c r="B15" s="899">
        <v>2014</v>
      </c>
      <c r="C15" s="904"/>
      <c r="D15" s="904"/>
      <c r="E15" s="904"/>
      <c r="F15" s="904"/>
      <c r="G15" s="904"/>
      <c r="H15" s="900">
        <v>4902</v>
      </c>
      <c r="I15" s="900">
        <v>7620</v>
      </c>
      <c r="J15" s="904"/>
      <c r="K15" s="900">
        <v>5004</v>
      </c>
      <c r="L15" s="904"/>
      <c r="M15" s="904"/>
      <c r="N15" s="900">
        <v>5446</v>
      </c>
      <c r="O15" s="904"/>
      <c r="P15" s="904"/>
    </row>
    <row r="16" spans="2:17" s="896" customFormat="1" ht="14.25">
      <c r="B16" s="902">
        <v>2015</v>
      </c>
      <c r="C16" s="904"/>
      <c r="D16" s="904"/>
      <c r="E16" s="904"/>
      <c r="F16" s="903">
        <v>5334</v>
      </c>
      <c r="G16" s="904"/>
      <c r="H16" s="903">
        <v>5188</v>
      </c>
      <c r="I16" s="903">
        <v>7290</v>
      </c>
      <c r="J16" s="904"/>
      <c r="K16" s="903">
        <v>4751</v>
      </c>
      <c r="L16" s="904"/>
      <c r="M16" s="904"/>
      <c r="N16" s="903">
        <v>5306</v>
      </c>
      <c r="O16" s="903">
        <v>4061</v>
      </c>
      <c r="P16" s="903">
        <v>3539</v>
      </c>
    </row>
    <row r="17" spans="2:31" s="896" customFormat="1" ht="14.25">
      <c r="B17" s="899">
        <v>2016</v>
      </c>
      <c r="C17" s="900">
        <v>6602</v>
      </c>
      <c r="D17" s="900">
        <v>4412</v>
      </c>
      <c r="E17" s="904"/>
      <c r="F17" s="900">
        <v>5675</v>
      </c>
      <c r="G17" s="904"/>
      <c r="H17" s="900">
        <v>5726</v>
      </c>
      <c r="I17" s="900">
        <v>6201</v>
      </c>
      <c r="J17" s="904"/>
      <c r="K17" s="900">
        <v>4796</v>
      </c>
      <c r="L17" s="900">
        <v>3807</v>
      </c>
      <c r="M17" s="904"/>
      <c r="N17" s="900">
        <v>4702</v>
      </c>
      <c r="O17" s="900">
        <v>3798</v>
      </c>
      <c r="P17" s="900">
        <v>3332</v>
      </c>
    </row>
    <row r="18" spans="2:31" s="896" customFormat="1" ht="14.25">
      <c r="B18" s="902">
        <v>2017</v>
      </c>
      <c r="C18" s="909">
        <v>8108</v>
      </c>
      <c r="D18" s="909">
        <v>6951</v>
      </c>
      <c r="E18" s="909">
        <v>6551</v>
      </c>
      <c r="F18" s="903">
        <v>6498</v>
      </c>
      <c r="G18" s="903">
        <v>6213</v>
      </c>
      <c r="H18" s="903">
        <v>5773</v>
      </c>
      <c r="I18" s="903">
        <v>5192</v>
      </c>
      <c r="J18" s="903">
        <v>4970</v>
      </c>
      <c r="K18" s="903">
        <v>4910</v>
      </c>
      <c r="L18" s="909">
        <v>4304</v>
      </c>
      <c r="M18" s="903">
        <v>4287</v>
      </c>
      <c r="N18" s="903">
        <v>4249</v>
      </c>
      <c r="O18" s="903">
        <v>4107</v>
      </c>
      <c r="P18" s="903">
        <v>3110</v>
      </c>
    </row>
    <row r="19" spans="2:31" s="896" customFormat="1" ht="14.25">
      <c r="B19" s="899">
        <v>2018</v>
      </c>
      <c r="C19" s="900">
        <v>5085</v>
      </c>
      <c r="D19" s="900">
        <v>10052</v>
      </c>
      <c r="E19" s="900">
        <v>10380</v>
      </c>
      <c r="F19" s="900">
        <v>8850</v>
      </c>
      <c r="G19" s="900"/>
      <c r="H19" s="900">
        <v>6616</v>
      </c>
      <c r="I19" s="900">
        <v>4011</v>
      </c>
      <c r="J19" s="900"/>
      <c r="K19" s="900">
        <v>4425</v>
      </c>
      <c r="L19" s="900">
        <v>4408</v>
      </c>
      <c r="M19" s="900">
        <v>4176</v>
      </c>
      <c r="N19" s="900">
        <v>3345</v>
      </c>
      <c r="O19" s="900">
        <v>4444</v>
      </c>
      <c r="P19" s="900">
        <v>2654</v>
      </c>
    </row>
    <row r="20" spans="2:31" s="896" customFormat="1" ht="24.6" customHeight="1">
      <c r="B20" s="2990" t="s">
        <v>1741</v>
      </c>
      <c r="C20" s="2991"/>
      <c r="D20" s="2991"/>
      <c r="E20" s="2991"/>
      <c r="F20" s="2991"/>
      <c r="G20" s="2991"/>
      <c r="H20" s="2991"/>
      <c r="I20" s="2991"/>
      <c r="J20" s="2991"/>
      <c r="K20" s="2991"/>
      <c r="L20" s="2991"/>
      <c r="M20" s="2991"/>
      <c r="N20" s="2991"/>
      <c r="O20" s="2991"/>
      <c r="P20" s="2991"/>
    </row>
    <row r="21" spans="2:31" s="896" customFormat="1" ht="60" customHeight="1">
      <c r="B21" s="2994" t="s">
        <v>1486</v>
      </c>
      <c r="C21" s="2502"/>
      <c r="D21" s="2502"/>
      <c r="E21" s="2502"/>
      <c r="F21" s="2502"/>
      <c r="G21" s="2502"/>
      <c r="H21" s="2502"/>
      <c r="I21" s="2502"/>
      <c r="J21" s="2502"/>
      <c r="K21" s="2502"/>
      <c r="L21" s="2502"/>
      <c r="M21" s="2502"/>
      <c r="N21" s="2502"/>
      <c r="O21" s="2502"/>
      <c r="P21" s="2502"/>
    </row>
    <row r="22" spans="2:31" s="896" customFormat="1">
      <c r="B22" s="2992" t="s">
        <v>1740</v>
      </c>
      <c r="C22" s="2993"/>
      <c r="D22" s="2993"/>
      <c r="E22" s="2993"/>
      <c r="F22" s="2993"/>
      <c r="G22" s="2993"/>
      <c r="H22" s="2993"/>
      <c r="I22" s="2993"/>
      <c r="J22" s="2993"/>
      <c r="K22" s="2993"/>
      <c r="L22" s="2993"/>
      <c r="M22" s="2993"/>
      <c r="N22" s="2993"/>
      <c r="O22" s="2993"/>
      <c r="P22" s="2993"/>
      <c r="Q22" s="907"/>
      <c r="R22" s="907"/>
      <c r="S22" s="907"/>
      <c r="T22" s="907"/>
      <c r="U22" s="907"/>
      <c r="V22" s="907"/>
      <c r="W22" s="907"/>
      <c r="X22" s="907"/>
      <c r="Y22" s="907"/>
      <c r="Z22" s="907"/>
      <c r="AA22" s="907"/>
      <c r="AB22" s="907"/>
      <c r="AC22" s="907"/>
      <c r="AD22" s="907"/>
      <c r="AE22" s="907"/>
    </row>
  </sheetData>
  <mergeCells count="4">
    <mergeCell ref="B1:Q1"/>
    <mergeCell ref="B20:P20"/>
    <mergeCell ref="B21:P21"/>
    <mergeCell ref="B22:P22"/>
  </mergeCells>
  <pageMargins left="0.7" right="0.7" top="0.75" bottom="0.75" header="0.3" footer="0.3"/>
  <pageSetup paperSize="17"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tabColor rgb="FFB1A0C7"/>
  </sheetPr>
  <dimension ref="A1:L59"/>
  <sheetViews>
    <sheetView showGridLines="0" workbookViewId="0">
      <selection sqref="A1:L2"/>
    </sheetView>
  </sheetViews>
  <sheetFormatPr defaultColWidth="9.140625" defaultRowHeight="12.75"/>
  <cols>
    <col min="1" max="1" width="4.5703125" style="350" customWidth="1"/>
    <col min="2" max="2" width="2.5703125" style="350" customWidth="1"/>
    <col min="3" max="3" width="11.140625" style="350" customWidth="1"/>
    <col min="4" max="12" width="11.28515625" style="350" customWidth="1"/>
    <col min="13" max="13" width="10.5703125" style="350" bestFit="1" customWidth="1"/>
    <col min="14" max="16384" width="9.140625" style="350"/>
  </cols>
  <sheetData>
    <row r="1" spans="1:12" ht="12.75" customHeight="1">
      <c r="A1" s="2458" t="s">
        <v>2042</v>
      </c>
      <c r="B1" s="2458"/>
      <c r="C1" s="2458"/>
      <c r="D1" s="2458"/>
      <c r="E1" s="2458"/>
      <c r="F1" s="2458"/>
      <c r="G1" s="2458"/>
      <c r="H1" s="2458"/>
      <c r="I1" s="2458"/>
      <c r="J1" s="2458"/>
      <c r="K1" s="2458"/>
      <c r="L1" s="2458"/>
    </row>
    <row r="2" spans="1:12">
      <c r="A2" s="2413"/>
      <c r="B2" s="2413"/>
      <c r="C2" s="2413"/>
      <c r="D2" s="2413"/>
      <c r="E2" s="2413"/>
      <c r="F2" s="2413"/>
      <c r="G2" s="2413"/>
      <c r="H2" s="2413"/>
      <c r="I2" s="2413"/>
      <c r="J2" s="2413"/>
      <c r="K2" s="2413"/>
      <c r="L2" s="2413"/>
    </row>
    <row r="3" spans="1:12" ht="14.1" customHeight="1">
      <c r="A3" s="2390" t="s">
        <v>551</v>
      </c>
      <c r="B3" s="2996"/>
      <c r="C3" s="2996"/>
      <c r="D3" s="1397" t="s">
        <v>552</v>
      </c>
      <c r="E3" s="1397" t="s">
        <v>553</v>
      </c>
      <c r="F3" s="1397" t="s">
        <v>554</v>
      </c>
      <c r="G3" s="1397" t="s">
        <v>295</v>
      </c>
      <c r="H3" s="1397" t="s">
        <v>787</v>
      </c>
      <c r="I3" s="1397" t="s">
        <v>1095</v>
      </c>
      <c r="J3" s="1397" t="s">
        <v>1127</v>
      </c>
      <c r="K3" s="1397" t="s">
        <v>1354</v>
      </c>
      <c r="L3" s="1397" t="s">
        <v>1435</v>
      </c>
    </row>
    <row r="4" spans="1:12" ht="12.75" customHeight="1">
      <c r="A4" s="2271" t="s">
        <v>555</v>
      </c>
      <c r="B4" s="2271"/>
      <c r="C4" s="2271"/>
      <c r="D4" s="1525">
        <v>245</v>
      </c>
      <c r="E4" s="1525">
        <v>275</v>
      </c>
      <c r="F4" s="678">
        <v>268</v>
      </c>
      <c r="G4" s="678">
        <v>274</v>
      </c>
      <c r="H4" s="1525">
        <v>299</v>
      </c>
      <c r="I4" s="1525">
        <v>304</v>
      </c>
      <c r="J4" s="678">
        <v>325</v>
      </c>
      <c r="K4" s="1749">
        <v>289</v>
      </c>
      <c r="L4" s="1525">
        <v>353</v>
      </c>
    </row>
    <row r="5" spans="1:12" ht="12.75" customHeight="1">
      <c r="A5" s="2275" t="s">
        <v>556</v>
      </c>
      <c r="B5" s="2275"/>
      <c r="C5" s="2275"/>
      <c r="D5" s="110">
        <v>60</v>
      </c>
      <c r="E5" s="110">
        <v>63</v>
      </c>
      <c r="F5" s="110">
        <v>57</v>
      </c>
      <c r="G5" s="110">
        <v>74</v>
      </c>
      <c r="H5" s="110">
        <v>77</v>
      </c>
      <c r="I5" s="110">
        <v>75</v>
      </c>
      <c r="J5" s="110">
        <v>77</v>
      </c>
      <c r="K5" s="1750">
        <v>103</v>
      </c>
      <c r="L5" s="110">
        <v>98</v>
      </c>
    </row>
    <row r="6" spans="1:12" ht="12.75" customHeight="1">
      <c r="A6" s="2271" t="s">
        <v>557</v>
      </c>
      <c r="B6" s="2271"/>
      <c r="C6" s="2271"/>
      <c r="D6" s="1525">
        <v>392</v>
      </c>
      <c r="E6" s="1525">
        <v>345</v>
      </c>
      <c r="F6" s="678">
        <v>457</v>
      </c>
      <c r="G6" s="678">
        <v>501</v>
      </c>
      <c r="H6" s="1525">
        <v>509</v>
      </c>
      <c r="I6" s="1525">
        <v>564</v>
      </c>
      <c r="J6" s="678">
        <v>614</v>
      </c>
      <c r="K6" s="1749">
        <v>568</v>
      </c>
      <c r="L6" s="1525">
        <v>624</v>
      </c>
    </row>
    <row r="7" spans="1:12" ht="12.75" customHeight="1">
      <c r="A7" s="2275" t="s">
        <v>558</v>
      </c>
      <c r="B7" s="2275"/>
      <c r="C7" s="2275"/>
      <c r="D7" s="110">
        <v>173</v>
      </c>
      <c r="E7" s="110">
        <v>173</v>
      </c>
      <c r="F7" s="110">
        <v>198</v>
      </c>
      <c r="G7" s="110">
        <v>184</v>
      </c>
      <c r="H7" s="110">
        <v>182</v>
      </c>
      <c r="I7" s="110">
        <v>194</v>
      </c>
      <c r="J7" s="110">
        <v>215</v>
      </c>
      <c r="K7" s="1750">
        <v>219</v>
      </c>
      <c r="L7" s="110">
        <v>260</v>
      </c>
    </row>
    <row r="8" spans="1:12" ht="12.75" customHeight="1">
      <c r="A8" s="2271" t="s">
        <v>559</v>
      </c>
      <c r="B8" s="2271"/>
      <c r="C8" s="2271"/>
      <c r="D8" s="1525">
        <v>2564</v>
      </c>
      <c r="E8" s="1525">
        <v>2575</v>
      </c>
      <c r="F8" s="678">
        <v>2692</v>
      </c>
      <c r="G8" s="678">
        <v>3009</v>
      </c>
      <c r="H8" s="1525">
        <v>3213</v>
      </c>
      <c r="I8" s="1525">
        <v>3527</v>
      </c>
      <c r="J8" s="678">
        <v>3671</v>
      </c>
      <c r="K8" s="1749">
        <v>4097</v>
      </c>
      <c r="L8" s="1525">
        <v>4309</v>
      </c>
    </row>
    <row r="9" spans="1:12" ht="12.75" customHeight="1">
      <c r="A9" s="2275" t="s">
        <v>560</v>
      </c>
      <c r="B9" s="2275"/>
      <c r="C9" s="2275"/>
      <c r="D9" s="110">
        <v>410</v>
      </c>
      <c r="E9" s="110">
        <v>375</v>
      </c>
      <c r="F9" s="110">
        <v>428</v>
      </c>
      <c r="G9" s="110">
        <v>461</v>
      </c>
      <c r="H9" s="110">
        <v>559</v>
      </c>
      <c r="I9" s="110">
        <v>641</v>
      </c>
      <c r="J9" s="110">
        <v>737</v>
      </c>
      <c r="K9" s="1750">
        <v>785</v>
      </c>
      <c r="L9" s="110">
        <v>829</v>
      </c>
    </row>
    <row r="10" spans="1:12" ht="12.75" customHeight="1">
      <c r="A10" s="2271" t="s">
        <v>561</v>
      </c>
      <c r="B10" s="2271"/>
      <c r="C10" s="2271"/>
      <c r="D10" s="1525">
        <v>249</v>
      </c>
      <c r="E10" s="1525">
        <v>262</v>
      </c>
      <c r="F10" s="678">
        <v>234</v>
      </c>
      <c r="G10" s="678">
        <v>260</v>
      </c>
      <c r="H10" s="1525">
        <v>271</v>
      </c>
      <c r="I10" s="1525">
        <v>302</v>
      </c>
      <c r="J10" s="678">
        <v>302</v>
      </c>
      <c r="K10" s="1749">
        <v>335</v>
      </c>
      <c r="L10" s="1525">
        <v>377</v>
      </c>
    </row>
    <row r="11" spans="1:12" ht="12.75" customHeight="1">
      <c r="A11" s="2275" t="s">
        <v>152</v>
      </c>
      <c r="B11" s="2275"/>
      <c r="C11" s="2275"/>
      <c r="D11" s="110">
        <v>58</v>
      </c>
      <c r="E11" s="110">
        <v>58</v>
      </c>
      <c r="F11" s="110">
        <v>61</v>
      </c>
      <c r="G11" s="110">
        <v>63</v>
      </c>
      <c r="H11" s="110">
        <v>67</v>
      </c>
      <c r="I11" s="110">
        <v>74</v>
      </c>
      <c r="J11" s="110">
        <v>82</v>
      </c>
      <c r="K11" s="1750">
        <v>82</v>
      </c>
      <c r="L11" s="110">
        <v>95</v>
      </c>
    </row>
    <row r="12" spans="1:12" ht="12.75" customHeight="1">
      <c r="A12" s="2271" t="s">
        <v>153</v>
      </c>
      <c r="B12" s="2271"/>
      <c r="C12" s="2271"/>
      <c r="D12" s="1525">
        <v>56</v>
      </c>
      <c r="E12" s="1525">
        <v>44</v>
      </c>
      <c r="F12" s="678">
        <v>60</v>
      </c>
      <c r="G12" s="678">
        <v>53</v>
      </c>
      <c r="H12" s="1525">
        <v>71</v>
      </c>
      <c r="I12" s="1525">
        <v>83</v>
      </c>
      <c r="J12" s="678">
        <v>85</v>
      </c>
      <c r="K12" s="1749">
        <v>98</v>
      </c>
      <c r="L12" s="1525">
        <v>117</v>
      </c>
    </row>
    <row r="13" spans="1:12" ht="12.75" customHeight="1">
      <c r="A13" s="2275" t="s">
        <v>154</v>
      </c>
      <c r="B13" s="2275"/>
      <c r="C13" s="2275"/>
      <c r="D13" s="110">
        <v>1218</v>
      </c>
      <c r="E13" s="110">
        <v>1216</v>
      </c>
      <c r="F13" s="110">
        <v>1167</v>
      </c>
      <c r="G13" s="110">
        <v>1238</v>
      </c>
      <c r="H13" s="110">
        <v>1320</v>
      </c>
      <c r="I13" s="110">
        <v>1423</v>
      </c>
      <c r="J13" s="110">
        <v>1552</v>
      </c>
      <c r="K13" s="1750">
        <v>1696</v>
      </c>
      <c r="L13" s="110">
        <v>1836</v>
      </c>
    </row>
    <row r="14" spans="1:12" ht="12.75" customHeight="1">
      <c r="A14" s="2271" t="s">
        <v>155</v>
      </c>
      <c r="B14" s="2271"/>
      <c r="C14" s="2271"/>
      <c r="D14" s="1525">
        <v>520</v>
      </c>
      <c r="E14" s="1525">
        <v>539</v>
      </c>
      <c r="F14" s="678">
        <v>570</v>
      </c>
      <c r="G14" s="678">
        <v>615</v>
      </c>
      <c r="H14" s="1525">
        <v>517</v>
      </c>
      <c r="I14" s="1525">
        <v>771</v>
      </c>
      <c r="J14" s="678">
        <v>794</v>
      </c>
      <c r="K14" s="1749">
        <v>791</v>
      </c>
      <c r="L14" s="1525">
        <v>711</v>
      </c>
    </row>
    <row r="15" spans="1:12" ht="12.75" customHeight="1">
      <c r="A15" s="2275" t="s">
        <v>156</v>
      </c>
      <c r="B15" s="2275"/>
      <c r="C15" s="2275"/>
      <c r="D15" s="110">
        <v>88</v>
      </c>
      <c r="E15" s="110">
        <v>86</v>
      </c>
      <c r="F15" s="110">
        <v>77</v>
      </c>
      <c r="G15" s="110">
        <v>125</v>
      </c>
      <c r="H15" s="110">
        <v>95</v>
      </c>
      <c r="I15" s="110">
        <v>117</v>
      </c>
      <c r="J15" s="110">
        <v>110</v>
      </c>
      <c r="K15" s="1750">
        <v>119</v>
      </c>
      <c r="L15" s="110">
        <v>111</v>
      </c>
    </row>
    <row r="16" spans="1:12" ht="12.75" customHeight="1">
      <c r="A16" s="2271" t="s">
        <v>157</v>
      </c>
      <c r="B16" s="2271"/>
      <c r="C16" s="2271"/>
      <c r="D16" s="1525">
        <v>79</v>
      </c>
      <c r="E16" s="1525">
        <v>80</v>
      </c>
      <c r="F16" s="678">
        <v>88</v>
      </c>
      <c r="G16" s="678">
        <v>101</v>
      </c>
      <c r="H16" s="1525">
        <v>118</v>
      </c>
      <c r="I16" s="1525">
        <v>89</v>
      </c>
      <c r="J16" s="678">
        <v>102</v>
      </c>
      <c r="K16" s="1749">
        <v>123</v>
      </c>
      <c r="L16" s="1525">
        <v>125</v>
      </c>
    </row>
    <row r="17" spans="1:12" ht="12.75" customHeight="1">
      <c r="A17" s="2275" t="s">
        <v>158</v>
      </c>
      <c r="B17" s="2275"/>
      <c r="C17" s="2275"/>
      <c r="D17" s="110">
        <v>772</v>
      </c>
      <c r="E17" s="110">
        <v>780</v>
      </c>
      <c r="F17" s="110">
        <v>770</v>
      </c>
      <c r="G17" s="110">
        <v>824</v>
      </c>
      <c r="H17" s="110">
        <v>910</v>
      </c>
      <c r="I17" s="110">
        <v>934</v>
      </c>
      <c r="J17" s="110">
        <v>1024</v>
      </c>
      <c r="K17" s="1750">
        <v>997</v>
      </c>
      <c r="L17" s="110">
        <v>1076</v>
      </c>
    </row>
    <row r="18" spans="1:12" ht="12.75" customHeight="1">
      <c r="A18" s="2271" t="s">
        <v>159</v>
      </c>
      <c r="B18" s="2271"/>
      <c r="C18" s="2271"/>
      <c r="D18" s="1525">
        <v>407</v>
      </c>
      <c r="E18" s="1525">
        <v>378</v>
      </c>
      <c r="F18" s="678">
        <v>439</v>
      </c>
      <c r="G18" s="678">
        <v>445</v>
      </c>
      <c r="H18" s="1525">
        <v>479</v>
      </c>
      <c r="I18" s="1525">
        <v>430</v>
      </c>
      <c r="J18" s="678">
        <v>497</v>
      </c>
      <c r="K18" s="1749">
        <v>549</v>
      </c>
      <c r="L18" s="1525">
        <v>621</v>
      </c>
    </row>
    <row r="19" spans="1:12" ht="12.75" customHeight="1">
      <c r="A19" s="2275" t="s">
        <v>160</v>
      </c>
      <c r="B19" s="2275"/>
      <c r="C19" s="2275"/>
      <c r="D19" s="110">
        <v>158</v>
      </c>
      <c r="E19" s="110">
        <v>146</v>
      </c>
      <c r="F19" s="110">
        <v>129</v>
      </c>
      <c r="G19" s="110">
        <v>132</v>
      </c>
      <c r="H19" s="110">
        <v>161</v>
      </c>
      <c r="I19" s="110">
        <v>188</v>
      </c>
      <c r="J19" s="110">
        <v>162</v>
      </c>
      <c r="K19" s="1750">
        <v>176</v>
      </c>
      <c r="L19" s="110">
        <v>212</v>
      </c>
    </row>
    <row r="20" spans="1:12" ht="12.75" customHeight="1">
      <c r="A20" s="2271" t="s">
        <v>161</v>
      </c>
      <c r="B20" s="2271"/>
      <c r="C20" s="2271"/>
      <c r="D20" s="1525">
        <v>149</v>
      </c>
      <c r="E20" s="1525">
        <v>161</v>
      </c>
      <c r="F20" s="678">
        <v>165</v>
      </c>
      <c r="G20" s="678">
        <v>160</v>
      </c>
      <c r="H20" s="1525">
        <v>155</v>
      </c>
      <c r="I20" s="1525">
        <v>141</v>
      </c>
      <c r="J20" s="678">
        <v>188</v>
      </c>
      <c r="K20" s="1749">
        <v>191</v>
      </c>
      <c r="L20" s="1525">
        <v>197</v>
      </c>
    </row>
    <row r="21" spans="1:12" ht="12.75" customHeight="1">
      <c r="A21" s="2275" t="s">
        <v>162</v>
      </c>
      <c r="B21" s="2275"/>
      <c r="C21" s="2275"/>
      <c r="D21" s="110">
        <v>282</v>
      </c>
      <c r="E21" s="110">
        <v>288</v>
      </c>
      <c r="F21" s="110">
        <v>280</v>
      </c>
      <c r="G21" s="110">
        <v>261</v>
      </c>
      <c r="H21" s="110">
        <v>249</v>
      </c>
      <c r="I21" s="110">
        <v>263</v>
      </c>
      <c r="J21" s="110">
        <v>306</v>
      </c>
      <c r="K21" s="1750">
        <v>320</v>
      </c>
      <c r="L21" s="110">
        <v>336</v>
      </c>
    </row>
    <row r="22" spans="1:12" ht="12.75" customHeight="1">
      <c r="A22" s="2271" t="s">
        <v>163</v>
      </c>
      <c r="B22" s="2271"/>
      <c r="C22" s="2271"/>
      <c r="D22" s="1525">
        <v>292</v>
      </c>
      <c r="E22" s="1525">
        <v>299</v>
      </c>
      <c r="F22" s="678">
        <v>283</v>
      </c>
      <c r="G22" s="678">
        <v>257</v>
      </c>
      <c r="H22" s="1525">
        <v>251</v>
      </c>
      <c r="I22" s="1525">
        <v>295</v>
      </c>
      <c r="J22" s="678">
        <v>324</v>
      </c>
      <c r="K22" s="1749">
        <v>341</v>
      </c>
      <c r="L22" s="1525">
        <v>356</v>
      </c>
    </row>
    <row r="23" spans="1:12" ht="12.75" customHeight="1">
      <c r="A23" s="2275" t="s">
        <v>164</v>
      </c>
      <c r="B23" s="2275"/>
      <c r="C23" s="2275"/>
      <c r="D23" s="110">
        <v>103</v>
      </c>
      <c r="E23" s="110">
        <v>107</v>
      </c>
      <c r="F23" s="110">
        <v>110</v>
      </c>
      <c r="G23" s="110">
        <v>126</v>
      </c>
      <c r="H23" s="110">
        <v>109</v>
      </c>
      <c r="I23" s="110">
        <v>130</v>
      </c>
      <c r="J23" s="110">
        <v>155</v>
      </c>
      <c r="K23" s="1750">
        <v>171</v>
      </c>
      <c r="L23" s="110">
        <v>189</v>
      </c>
    </row>
    <row r="24" spans="1:12" ht="12.75" customHeight="1">
      <c r="A24" s="2271" t="s">
        <v>165</v>
      </c>
      <c r="B24" s="2271"/>
      <c r="C24" s="2271"/>
      <c r="D24" s="1525">
        <v>338</v>
      </c>
      <c r="E24" s="1525">
        <v>301</v>
      </c>
      <c r="F24" s="678">
        <v>327</v>
      </c>
      <c r="G24" s="678">
        <v>333</v>
      </c>
      <c r="H24" s="1525">
        <v>355</v>
      </c>
      <c r="I24" s="1525">
        <v>440</v>
      </c>
      <c r="J24" s="678">
        <v>535</v>
      </c>
      <c r="K24" s="1749">
        <v>579</v>
      </c>
      <c r="L24" s="1525">
        <v>599</v>
      </c>
    </row>
    <row r="25" spans="1:12" ht="12.75" customHeight="1">
      <c r="A25" s="2275" t="s">
        <v>166</v>
      </c>
      <c r="B25" s="2275"/>
      <c r="C25" s="2275"/>
      <c r="D25" s="110">
        <v>500</v>
      </c>
      <c r="E25" s="110">
        <v>503</v>
      </c>
      <c r="F25" s="110">
        <v>531</v>
      </c>
      <c r="G25" s="110">
        <v>602</v>
      </c>
      <c r="H25" s="110">
        <v>647</v>
      </c>
      <c r="I25" s="110">
        <v>658</v>
      </c>
      <c r="J25" s="110">
        <v>759</v>
      </c>
      <c r="K25" s="1750">
        <v>818</v>
      </c>
      <c r="L25" s="110">
        <v>940</v>
      </c>
    </row>
    <row r="26" spans="1:12" ht="12.75" customHeight="1">
      <c r="A26" s="2271" t="s">
        <v>167</v>
      </c>
      <c r="B26" s="2271"/>
      <c r="C26" s="2271"/>
      <c r="D26" s="1525">
        <v>750</v>
      </c>
      <c r="E26" s="1525">
        <v>730</v>
      </c>
      <c r="F26" s="678">
        <v>772</v>
      </c>
      <c r="G26" s="678">
        <v>791</v>
      </c>
      <c r="H26" s="1525">
        <v>889</v>
      </c>
      <c r="I26" s="1525">
        <v>954</v>
      </c>
      <c r="J26" s="678">
        <v>975</v>
      </c>
      <c r="K26" s="1749">
        <v>1024</v>
      </c>
      <c r="L26" s="1525">
        <v>1129</v>
      </c>
    </row>
    <row r="27" spans="1:12" ht="12.75" customHeight="1">
      <c r="A27" s="2275" t="s">
        <v>168</v>
      </c>
      <c r="B27" s="2275"/>
      <c r="C27" s="2275"/>
      <c r="D27" s="110">
        <v>317</v>
      </c>
      <c r="E27" s="110">
        <v>349</v>
      </c>
      <c r="F27" s="110">
        <v>356</v>
      </c>
      <c r="G27" s="110">
        <v>301</v>
      </c>
      <c r="H27" s="110">
        <v>362</v>
      </c>
      <c r="I27" s="110">
        <v>343</v>
      </c>
      <c r="J27" s="110">
        <v>403</v>
      </c>
      <c r="K27" s="1750">
        <v>417</v>
      </c>
      <c r="L27" s="110">
        <v>422</v>
      </c>
    </row>
    <row r="28" spans="1:12" ht="12.75" customHeight="1">
      <c r="A28" s="2271" t="s">
        <v>169</v>
      </c>
      <c r="B28" s="2271"/>
      <c r="C28" s="2271"/>
      <c r="D28" s="1525">
        <v>152</v>
      </c>
      <c r="E28" s="1525">
        <v>157</v>
      </c>
      <c r="F28" s="678">
        <v>168</v>
      </c>
      <c r="G28" s="678">
        <v>147</v>
      </c>
      <c r="H28" s="1525">
        <v>195</v>
      </c>
      <c r="I28" s="1525">
        <v>176</v>
      </c>
      <c r="J28" s="678">
        <v>207</v>
      </c>
      <c r="K28" s="1749">
        <v>197</v>
      </c>
      <c r="L28" s="1525">
        <v>227</v>
      </c>
    </row>
    <row r="29" spans="1:12" ht="12.75" customHeight="1">
      <c r="A29" s="2275" t="s">
        <v>170</v>
      </c>
      <c r="B29" s="2275"/>
      <c r="C29" s="2275"/>
      <c r="D29" s="110">
        <v>429</v>
      </c>
      <c r="E29" s="110">
        <v>366</v>
      </c>
      <c r="F29" s="110">
        <v>389</v>
      </c>
      <c r="G29" s="110">
        <v>370</v>
      </c>
      <c r="H29" s="110">
        <v>362</v>
      </c>
      <c r="I29" s="110">
        <v>443</v>
      </c>
      <c r="J29" s="110">
        <v>465</v>
      </c>
      <c r="K29" s="1750">
        <v>523</v>
      </c>
      <c r="L29" s="110">
        <v>526</v>
      </c>
    </row>
    <row r="30" spans="1:12" ht="12.75" customHeight="1">
      <c r="A30" s="2271" t="s">
        <v>171</v>
      </c>
      <c r="B30" s="2271"/>
      <c r="C30" s="2271"/>
      <c r="D30" s="1525">
        <v>81</v>
      </c>
      <c r="E30" s="1525">
        <v>77</v>
      </c>
      <c r="F30" s="678">
        <v>83</v>
      </c>
      <c r="G30" s="678">
        <v>78</v>
      </c>
      <c r="H30" s="1525">
        <v>100</v>
      </c>
      <c r="I30" s="1525">
        <v>94</v>
      </c>
      <c r="J30" s="678">
        <v>95</v>
      </c>
      <c r="K30" s="1749">
        <v>115</v>
      </c>
      <c r="L30" s="1525">
        <v>126</v>
      </c>
    </row>
    <row r="31" spans="1:12" ht="12.75" customHeight="1">
      <c r="A31" s="2275" t="s">
        <v>172</v>
      </c>
      <c r="B31" s="2275"/>
      <c r="C31" s="2275"/>
      <c r="D31" s="110">
        <v>109</v>
      </c>
      <c r="E31" s="110">
        <v>93</v>
      </c>
      <c r="F31" s="110">
        <v>96</v>
      </c>
      <c r="G31" s="110">
        <v>97</v>
      </c>
      <c r="H31" s="110">
        <v>99</v>
      </c>
      <c r="I31" s="110">
        <v>103</v>
      </c>
      <c r="J31" s="110">
        <v>105</v>
      </c>
      <c r="K31" s="1750">
        <v>134</v>
      </c>
      <c r="L31" s="110">
        <v>141</v>
      </c>
    </row>
    <row r="32" spans="1:12" ht="12.75" customHeight="1">
      <c r="A32" s="2271" t="s">
        <v>173</v>
      </c>
      <c r="B32" s="2271"/>
      <c r="C32" s="2271"/>
      <c r="D32" s="1525">
        <v>183</v>
      </c>
      <c r="E32" s="1525">
        <v>161</v>
      </c>
      <c r="F32" s="678">
        <v>182</v>
      </c>
      <c r="G32" s="678">
        <v>213</v>
      </c>
      <c r="H32" s="1525">
        <v>218</v>
      </c>
      <c r="I32" s="1525">
        <v>247</v>
      </c>
      <c r="J32" s="678">
        <v>223</v>
      </c>
      <c r="K32" s="1749">
        <v>252</v>
      </c>
      <c r="L32" s="1525">
        <v>332</v>
      </c>
    </row>
    <row r="33" spans="1:12" ht="12.75" customHeight="1">
      <c r="A33" s="2275" t="s">
        <v>174</v>
      </c>
      <c r="B33" s="2275"/>
      <c r="C33" s="2275"/>
      <c r="D33" s="110">
        <v>120</v>
      </c>
      <c r="E33" s="110">
        <v>98</v>
      </c>
      <c r="F33" s="110">
        <v>109</v>
      </c>
      <c r="G33" s="110">
        <v>125</v>
      </c>
      <c r="H33" s="110">
        <v>124</v>
      </c>
      <c r="I33" s="110">
        <v>128</v>
      </c>
      <c r="J33" s="110">
        <v>144</v>
      </c>
      <c r="K33" s="1750">
        <v>154</v>
      </c>
      <c r="L33" s="110">
        <v>165</v>
      </c>
    </row>
    <row r="34" spans="1:12" ht="12.75" customHeight="1">
      <c r="A34" s="2271" t="s">
        <v>175</v>
      </c>
      <c r="B34" s="2271"/>
      <c r="C34" s="2271"/>
      <c r="D34" s="1525">
        <v>494</v>
      </c>
      <c r="E34" s="1525">
        <v>517</v>
      </c>
      <c r="F34" s="678">
        <v>473</v>
      </c>
      <c r="G34" s="678">
        <v>485</v>
      </c>
      <c r="H34" s="1525">
        <v>584</v>
      </c>
      <c r="I34" s="1525">
        <v>552</v>
      </c>
      <c r="J34" s="678">
        <v>597</v>
      </c>
      <c r="K34" s="1749">
        <v>614</v>
      </c>
      <c r="L34" s="1525">
        <v>641</v>
      </c>
    </row>
    <row r="35" spans="1:12" ht="12.75" customHeight="1">
      <c r="A35" s="2275" t="s">
        <v>176</v>
      </c>
      <c r="B35" s="2275"/>
      <c r="C35" s="2275"/>
      <c r="D35" s="110">
        <v>151</v>
      </c>
      <c r="E35" s="110">
        <v>139</v>
      </c>
      <c r="F35" s="110">
        <v>153</v>
      </c>
      <c r="G35" s="110">
        <v>148</v>
      </c>
      <c r="H35" s="110">
        <v>177</v>
      </c>
      <c r="I35" s="110">
        <v>182</v>
      </c>
      <c r="J35" s="110">
        <v>189</v>
      </c>
      <c r="K35" s="1750">
        <v>206</v>
      </c>
      <c r="L35" s="110">
        <v>233</v>
      </c>
    </row>
    <row r="36" spans="1:12" ht="12.75" customHeight="1">
      <c r="A36" s="2271" t="s">
        <v>177</v>
      </c>
      <c r="B36" s="2271"/>
      <c r="C36" s="2271"/>
      <c r="D36" s="1525">
        <v>1416</v>
      </c>
      <c r="E36" s="1525">
        <v>1478</v>
      </c>
      <c r="F36" s="678">
        <v>1470</v>
      </c>
      <c r="G36" s="678">
        <v>1593</v>
      </c>
      <c r="H36" s="1525">
        <v>1525</v>
      </c>
      <c r="I36" s="1525">
        <v>1645</v>
      </c>
      <c r="J36" s="678">
        <v>1737</v>
      </c>
      <c r="K36" s="1749">
        <v>1871</v>
      </c>
      <c r="L36" s="1525">
        <v>1858</v>
      </c>
    </row>
    <row r="37" spans="1:12" ht="12.75" customHeight="1">
      <c r="A37" s="2275" t="s">
        <v>178</v>
      </c>
      <c r="B37" s="2275"/>
      <c r="C37" s="2275"/>
      <c r="D37" s="110">
        <v>536</v>
      </c>
      <c r="E37" s="110">
        <v>511</v>
      </c>
      <c r="F37" s="110">
        <v>526</v>
      </c>
      <c r="G37" s="110">
        <v>615</v>
      </c>
      <c r="H37" s="110">
        <v>692</v>
      </c>
      <c r="I37" s="110">
        <v>607</v>
      </c>
      <c r="J37" s="110">
        <v>704</v>
      </c>
      <c r="K37" s="1750">
        <v>830</v>
      </c>
      <c r="L37" s="110">
        <v>828</v>
      </c>
    </row>
    <row r="38" spans="1:12" ht="12.75" customHeight="1">
      <c r="A38" s="2271" t="s">
        <v>179</v>
      </c>
      <c r="B38" s="2271"/>
      <c r="C38" s="2271"/>
      <c r="D38" s="1525">
        <v>38</v>
      </c>
      <c r="E38" s="1525">
        <v>33</v>
      </c>
      <c r="F38" s="678">
        <v>33</v>
      </c>
      <c r="G38" s="678">
        <v>30</v>
      </c>
      <c r="H38" s="1525">
        <v>31</v>
      </c>
      <c r="I38" s="1525">
        <v>38</v>
      </c>
      <c r="J38" s="678">
        <v>44</v>
      </c>
      <c r="K38" s="1749">
        <v>44</v>
      </c>
      <c r="L38" s="1525">
        <v>47</v>
      </c>
    </row>
    <row r="39" spans="1:12" ht="12.75" customHeight="1">
      <c r="A39" s="2275" t="s">
        <v>180</v>
      </c>
      <c r="B39" s="2275"/>
      <c r="C39" s="2275"/>
      <c r="D39" s="110">
        <v>756</v>
      </c>
      <c r="E39" s="110">
        <v>743</v>
      </c>
      <c r="F39" s="110">
        <v>749</v>
      </c>
      <c r="G39" s="110">
        <v>719</v>
      </c>
      <c r="H39" s="110">
        <v>815</v>
      </c>
      <c r="I39" s="110">
        <v>939</v>
      </c>
      <c r="J39" s="110">
        <v>847</v>
      </c>
      <c r="K39" s="1750">
        <v>1008</v>
      </c>
      <c r="L39" s="110">
        <v>990</v>
      </c>
    </row>
    <row r="40" spans="1:12" ht="12.75" customHeight="1">
      <c r="A40" s="2271" t="s">
        <v>181</v>
      </c>
      <c r="B40" s="2271"/>
      <c r="C40" s="2271"/>
      <c r="D40" s="1525">
        <v>243</v>
      </c>
      <c r="E40" s="1525">
        <v>233</v>
      </c>
      <c r="F40" s="678">
        <v>250</v>
      </c>
      <c r="G40" s="678">
        <v>264</v>
      </c>
      <c r="H40" s="1525">
        <v>274</v>
      </c>
      <c r="I40" s="1525">
        <v>240</v>
      </c>
      <c r="J40" s="678">
        <v>266</v>
      </c>
      <c r="K40" s="1749">
        <v>243</v>
      </c>
      <c r="L40" s="1525">
        <v>270</v>
      </c>
    </row>
    <row r="41" spans="1:12" ht="12.75" customHeight="1">
      <c r="A41" s="2275" t="s">
        <v>182</v>
      </c>
      <c r="B41" s="2275"/>
      <c r="C41" s="2275"/>
      <c r="D41" s="110">
        <v>319</v>
      </c>
      <c r="E41" s="110">
        <v>291</v>
      </c>
      <c r="F41" s="110">
        <v>317</v>
      </c>
      <c r="G41" s="110">
        <v>392</v>
      </c>
      <c r="H41" s="110">
        <v>425</v>
      </c>
      <c r="I41" s="110">
        <v>461</v>
      </c>
      <c r="J41" s="110">
        <v>462</v>
      </c>
      <c r="K41" s="1750">
        <v>594</v>
      </c>
      <c r="L41" s="110">
        <v>732</v>
      </c>
    </row>
    <row r="42" spans="1:12" ht="12.75" customHeight="1">
      <c r="A42" s="2271" t="s">
        <v>183</v>
      </c>
      <c r="B42" s="2271"/>
      <c r="C42" s="2271"/>
      <c r="D42" s="1525">
        <v>774</v>
      </c>
      <c r="E42" s="1525">
        <v>823</v>
      </c>
      <c r="F42" s="678">
        <v>763</v>
      </c>
      <c r="G42" s="678">
        <v>783</v>
      </c>
      <c r="H42" s="1525">
        <v>862</v>
      </c>
      <c r="I42" s="1525">
        <v>904</v>
      </c>
      <c r="J42" s="678">
        <v>995</v>
      </c>
      <c r="K42" s="1749">
        <v>1140</v>
      </c>
      <c r="L42" s="1525">
        <v>1102</v>
      </c>
    </row>
    <row r="43" spans="1:12" ht="12.75" customHeight="1">
      <c r="A43" s="2275" t="s">
        <v>184</v>
      </c>
      <c r="B43" s="2275"/>
      <c r="C43" s="2275"/>
      <c r="D43" s="110">
        <v>99</v>
      </c>
      <c r="E43" s="110">
        <v>97</v>
      </c>
      <c r="F43" s="110">
        <v>112</v>
      </c>
      <c r="G43" s="110">
        <v>113</v>
      </c>
      <c r="H43" s="110">
        <v>130</v>
      </c>
      <c r="I43" s="110">
        <v>141</v>
      </c>
      <c r="J43" s="110">
        <v>131</v>
      </c>
      <c r="K43" s="1750">
        <v>150</v>
      </c>
      <c r="L43" s="110">
        <v>159</v>
      </c>
    </row>
    <row r="44" spans="1:12" ht="12.75" customHeight="1">
      <c r="A44" s="2271" t="s">
        <v>185</v>
      </c>
      <c r="B44" s="2271"/>
      <c r="C44" s="2271"/>
      <c r="D44" s="1525">
        <v>245</v>
      </c>
      <c r="E44" s="1525">
        <v>253</v>
      </c>
      <c r="F44" s="678">
        <v>236</v>
      </c>
      <c r="G44" s="678">
        <v>330</v>
      </c>
      <c r="H44" s="1525">
        <v>282</v>
      </c>
      <c r="I44" s="1525">
        <v>347</v>
      </c>
      <c r="J44" s="678">
        <v>320</v>
      </c>
      <c r="K44" s="1749">
        <v>348</v>
      </c>
      <c r="L44" s="1525">
        <v>348</v>
      </c>
    </row>
    <row r="45" spans="1:12" ht="12.75" customHeight="1">
      <c r="A45" s="2275" t="s">
        <v>186</v>
      </c>
      <c r="B45" s="2275"/>
      <c r="C45" s="2275"/>
      <c r="D45" s="110">
        <v>45</v>
      </c>
      <c r="E45" s="110">
        <v>41</v>
      </c>
      <c r="F45" s="110">
        <v>44</v>
      </c>
      <c r="G45" s="110">
        <v>41</v>
      </c>
      <c r="H45" s="110">
        <v>40</v>
      </c>
      <c r="I45" s="110">
        <v>42</v>
      </c>
      <c r="J45" s="110">
        <v>40</v>
      </c>
      <c r="K45" s="1750">
        <v>63</v>
      </c>
      <c r="L45" s="110">
        <v>60</v>
      </c>
    </row>
    <row r="46" spans="1:12" ht="12.75" customHeight="1">
      <c r="A46" s="2271" t="s">
        <v>187</v>
      </c>
      <c r="B46" s="2271"/>
      <c r="C46" s="2271"/>
      <c r="D46" s="1525">
        <v>321</v>
      </c>
      <c r="E46" s="1525">
        <v>394</v>
      </c>
      <c r="F46" s="678">
        <v>443</v>
      </c>
      <c r="G46" s="678">
        <v>386</v>
      </c>
      <c r="H46" s="1525">
        <v>402</v>
      </c>
      <c r="I46" s="1525">
        <v>386</v>
      </c>
      <c r="J46" s="678">
        <v>393</v>
      </c>
      <c r="K46" s="1749">
        <v>515</v>
      </c>
      <c r="L46" s="1525">
        <v>538</v>
      </c>
    </row>
    <row r="47" spans="1:12" ht="12.75" customHeight="1">
      <c r="A47" s="2275" t="s">
        <v>188</v>
      </c>
      <c r="B47" s="2275"/>
      <c r="C47" s="2275"/>
      <c r="D47" s="110">
        <v>1208</v>
      </c>
      <c r="E47" s="110">
        <v>1213</v>
      </c>
      <c r="F47" s="110">
        <v>1244</v>
      </c>
      <c r="G47" s="110">
        <v>1290</v>
      </c>
      <c r="H47" s="110">
        <v>1442</v>
      </c>
      <c r="I47" s="110">
        <v>1509</v>
      </c>
      <c r="J47" s="110">
        <v>1629</v>
      </c>
      <c r="K47" s="1750">
        <v>1685</v>
      </c>
      <c r="L47" s="110">
        <v>1736</v>
      </c>
    </row>
    <row r="48" spans="1:12" ht="12.75" customHeight="1">
      <c r="A48" s="2271" t="s">
        <v>189</v>
      </c>
      <c r="B48" s="2271"/>
      <c r="C48" s="2271"/>
      <c r="D48" s="1525">
        <v>115</v>
      </c>
      <c r="E48" s="1525">
        <v>142</v>
      </c>
      <c r="F48" s="678">
        <v>125</v>
      </c>
      <c r="G48" s="678">
        <v>133</v>
      </c>
      <c r="H48" s="1525">
        <v>108</v>
      </c>
      <c r="I48" s="1525">
        <v>156</v>
      </c>
      <c r="J48" s="678">
        <v>167</v>
      </c>
      <c r="K48" s="1749">
        <v>176</v>
      </c>
      <c r="L48" s="1525">
        <v>196</v>
      </c>
    </row>
    <row r="49" spans="1:12" ht="12.75" customHeight="1">
      <c r="A49" s="2275" t="s">
        <v>190</v>
      </c>
      <c r="B49" s="2275"/>
      <c r="C49" s="2275"/>
      <c r="D49" s="110">
        <v>58</v>
      </c>
      <c r="E49" s="110">
        <v>57</v>
      </c>
      <c r="F49" s="110">
        <v>61</v>
      </c>
      <c r="G49" s="110">
        <v>66</v>
      </c>
      <c r="H49" s="110">
        <v>83</v>
      </c>
      <c r="I49" s="110">
        <v>69</v>
      </c>
      <c r="J49" s="110">
        <v>79</v>
      </c>
      <c r="K49" s="1750">
        <v>99</v>
      </c>
      <c r="L49" s="110">
        <v>105</v>
      </c>
    </row>
    <row r="50" spans="1:12" ht="12.75" customHeight="1">
      <c r="A50" s="2271" t="s">
        <v>191</v>
      </c>
      <c r="B50" s="2271"/>
      <c r="C50" s="2271"/>
      <c r="D50" s="1525">
        <v>453</v>
      </c>
      <c r="E50" s="1525">
        <v>411</v>
      </c>
      <c r="F50" s="678">
        <v>517</v>
      </c>
      <c r="G50" s="678">
        <v>397</v>
      </c>
      <c r="H50" s="1525">
        <v>523</v>
      </c>
      <c r="I50" s="1525">
        <v>544</v>
      </c>
      <c r="J50" s="678">
        <v>562</v>
      </c>
      <c r="K50" s="1749">
        <v>575</v>
      </c>
      <c r="L50" s="1525">
        <v>575</v>
      </c>
    </row>
    <row r="51" spans="1:12" ht="12.75" customHeight="1">
      <c r="A51" s="2275" t="s">
        <v>192</v>
      </c>
      <c r="B51" s="2275"/>
      <c r="C51" s="2275"/>
      <c r="D51" s="110">
        <v>499</v>
      </c>
      <c r="E51" s="110">
        <v>438</v>
      </c>
      <c r="F51" s="110">
        <v>546</v>
      </c>
      <c r="G51" s="110">
        <v>502</v>
      </c>
      <c r="H51" s="110">
        <v>670</v>
      </c>
      <c r="I51" s="110">
        <v>792</v>
      </c>
      <c r="J51" s="110">
        <v>828</v>
      </c>
      <c r="K51" s="1750">
        <v>818</v>
      </c>
      <c r="L51" s="110">
        <v>1034</v>
      </c>
    </row>
    <row r="52" spans="1:12" ht="12.75" customHeight="1">
      <c r="A52" s="2271" t="s">
        <v>193</v>
      </c>
      <c r="B52" s="2271"/>
      <c r="C52" s="2271"/>
      <c r="D52" s="1525">
        <v>101</v>
      </c>
      <c r="E52" s="1525">
        <v>119</v>
      </c>
      <c r="F52" s="678">
        <v>115</v>
      </c>
      <c r="G52" s="678">
        <v>120</v>
      </c>
      <c r="H52" s="1525">
        <v>125</v>
      </c>
      <c r="I52" s="1525">
        <v>100</v>
      </c>
      <c r="J52" s="678">
        <v>123</v>
      </c>
      <c r="K52" s="1749">
        <v>130</v>
      </c>
      <c r="L52" s="1525">
        <v>140</v>
      </c>
    </row>
    <row r="53" spans="1:12" ht="12" customHeight="1">
      <c r="A53" s="2275" t="s">
        <v>194</v>
      </c>
      <c r="B53" s="2275"/>
      <c r="C53" s="2275"/>
      <c r="D53" s="110">
        <v>339</v>
      </c>
      <c r="E53" s="110">
        <v>346</v>
      </c>
      <c r="F53" s="110">
        <v>383</v>
      </c>
      <c r="G53" s="110">
        <v>372</v>
      </c>
      <c r="H53" s="110">
        <v>369</v>
      </c>
      <c r="I53" s="110">
        <v>401</v>
      </c>
      <c r="J53" s="110">
        <v>401</v>
      </c>
      <c r="K53" s="1750">
        <v>414</v>
      </c>
      <c r="L53" s="110">
        <v>445</v>
      </c>
    </row>
    <row r="54" spans="1:12" ht="12.4" customHeight="1">
      <c r="A54" s="2271" t="s">
        <v>195</v>
      </c>
      <c r="B54" s="2271"/>
      <c r="C54" s="2271"/>
      <c r="D54" s="1525">
        <v>31</v>
      </c>
      <c r="E54" s="1525">
        <v>32</v>
      </c>
      <c r="F54" s="678">
        <v>37</v>
      </c>
      <c r="G54" s="678">
        <v>28</v>
      </c>
      <c r="H54" s="1525">
        <v>33</v>
      </c>
      <c r="I54" s="1525">
        <v>32</v>
      </c>
      <c r="J54" s="678">
        <v>34</v>
      </c>
      <c r="K54" s="1749">
        <v>38</v>
      </c>
      <c r="L54" s="1525">
        <v>41</v>
      </c>
    </row>
    <row r="55" spans="1:12" ht="15" customHeight="1">
      <c r="A55" s="2995" t="s">
        <v>196</v>
      </c>
      <c r="B55" s="2995"/>
      <c r="C55" s="2995"/>
      <c r="D55" s="1751">
        <v>19497</v>
      </c>
      <c r="E55" s="1751">
        <v>19397</v>
      </c>
      <c r="F55" s="1751">
        <v>20139</v>
      </c>
      <c r="G55" s="1751">
        <v>21027</v>
      </c>
      <c r="H55" s="1751">
        <v>22553</v>
      </c>
      <c r="I55" s="1751">
        <v>24218</v>
      </c>
      <c r="J55" s="1751">
        <v>25779</v>
      </c>
      <c r="K55" s="1752">
        <v>27822</v>
      </c>
      <c r="L55" s="1751">
        <v>29519</v>
      </c>
    </row>
    <row r="56" spans="1:12" ht="15" customHeight="1">
      <c r="A56" s="434" t="s">
        <v>666</v>
      </c>
      <c r="B56" s="435"/>
      <c r="C56" s="435"/>
      <c r="D56" s="436"/>
      <c r="E56" s="437"/>
      <c r="F56" s="437"/>
      <c r="G56" s="437"/>
      <c r="H56" s="437"/>
      <c r="I56" s="437"/>
      <c r="J56" s="437"/>
      <c r="K56" s="437"/>
      <c r="L56" s="437"/>
    </row>
    <row r="57" spans="1:12" s="1405" customFormat="1" ht="24.95" customHeight="1">
      <c r="A57" s="1396" t="s">
        <v>665</v>
      </c>
      <c r="B57" s="2262" t="s">
        <v>1504</v>
      </c>
      <c r="C57" s="2262"/>
      <c r="D57" s="2262"/>
      <c r="E57" s="2262"/>
      <c r="F57" s="2262"/>
      <c r="G57" s="2262"/>
      <c r="H57" s="2262"/>
      <c r="I57" s="2262"/>
      <c r="J57" s="2262"/>
      <c r="K57" s="2262"/>
      <c r="L57" s="2262"/>
    </row>
    <row r="58" spans="1:12" ht="12" customHeight="1">
      <c r="A58" s="2356" t="s">
        <v>277</v>
      </c>
      <c r="B58" s="2357"/>
      <c r="C58" s="2357"/>
      <c r="D58" s="2357"/>
      <c r="E58" s="2357"/>
      <c r="F58" s="2357"/>
      <c r="G58" s="2357"/>
      <c r="H58" s="2357"/>
      <c r="I58" s="2357"/>
      <c r="J58" s="2357"/>
      <c r="K58" s="2357"/>
      <c r="L58" s="2357"/>
    </row>
    <row r="59" spans="1:12" s="1405" customFormat="1" ht="129.75" customHeight="1">
      <c r="A59" s="2263" t="s">
        <v>667</v>
      </c>
      <c r="B59" s="2263"/>
      <c r="C59" s="2263" t="s">
        <v>1436</v>
      </c>
      <c r="D59" s="2263"/>
      <c r="E59" s="2263"/>
      <c r="F59" s="2263"/>
      <c r="G59" s="2263"/>
      <c r="H59" s="2263"/>
      <c r="I59" s="2263"/>
      <c r="J59" s="2263"/>
      <c r="K59" s="2263"/>
      <c r="L59" s="2263"/>
    </row>
  </sheetData>
  <mergeCells count="58">
    <mergeCell ref="A13:C13"/>
    <mergeCell ref="A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B57:L57"/>
    <mergeCell ref="A58:L58"/>
    <mergeCell ref="A59:B59"/>
    <mergeCell ref="C59:L59"/>
    <mergeCell ref="A50:C50"/>
    <mergeCell ref="A51:C51"/>
    <mergeCell ref="A52:C52"/>
    <mergeCell ref="A53:C53"/>
    <mergeCell ref="A54:C54"/>
    <mergeCell ref="A55:C55"/>
  </mergeCells>
  <pageMargins left="0.75" right="0.75" top="1" bottom="1" header="0.5" footer="0.5"/>
  <pageSetup orientation="landscape" horizontalDpi="1200" verticalDpi="1200"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B1A0C7"/>
    <pageSetUpPr fitToPage="1"/>
  </sheetPr>
  <dimension ref="A1:L58"/>
  <sheetViews>
    <sheetView showGridLines="0" zoomScaleNormal="100" workbookViewId="0">
      <selection sqref="A1:L2"/>
    </sheetView>
  </sheetViews>
  <sheetFormatPr defaultColWidth="9.140625" defaultRowHeight="12.75"/>
  <cols>
    <col min="1" max="1" width="4.5703125" style="214" customWidth="1"/>
    <col min="2" max="2" width="2.5703125" style="214" customWidth="1"/>
    <col min="3" max="3" width="11.140625" style="214" customWidth="1"/>
    <col min="4" max="12" width="11.28515625" style="214" customWidth="1"/>
    <col min="13" max="13" width="10.5703125" style="214" bestFit="1" customWidth="1"/>
    <col min="14" max="16384" width="9.140625" style="214"/>
  </cols>
  <sheetData>
    <row r="1" spans="1:12" ht="12.75" customHeight="1">
      <c r="A1" s="2547" t="s">
        <v>1900</v>
      </c>
      <c r="B1" s="2548"/>
      <c r="C1" s="2548"/>
      <c r="D1" s="2548"/>
      <c r="E1" s="2548"/>
      <c r="F1" s="2548"/>
      <c r="G1" s="2548"/>
      <c r="H1" s="2548"/>
      <c r="I1" s="2548"/>
      <c r="J1" s="2548"/>
      <c r="K1" s="2548"/>
      <c r="L1" s="2548"/>
    </row>
    <row r="2" spans="1:12">
      <c r="A2" s="2549"/>
      <c r="B2" s="2549"/>
      <c r="C2" s="2549"/>
      <c r="D2" s="2549"/>
      <c r="E2" s="2549"/>
      <c r="F2" s="2549"/>
      <c r="G2" s="2549"/>
      <c r="H2" s="2549"/>
      <c r="I2" s="2549"/>
      <c r="J2" s="2549"/>
      <c r="K2" s="2549"/>
      <c r="L2" s="2549"/>
    </row>
    <row r="3" spans="1:12" ht="14.1" customHeight="1">
      <c r="A3" s="2997" t="s">
        <v>551</v>
      </c>
      <c r="B3" s="2998"/>
      <c r="C3" s="2998"/>
      <c r="D3" s="1309" t="s">
        <v>552</v>
      </c>
      <c r="E3" s="1309" t="s">
        <v>553</v>
      </c>
      <c r="F3" s="1309" t="s">
        <v>554</v>
      </c>
      <c r="G3" s="1309" t="s">
        <v>295</v>
      </c>
      <c r="H3" s="1309" t="s">
        <v>787</v>
      </c>
      <c r="I3" s="1309" t="s">
        <v>1095</v>
      </c>
      <c r="J3" s="1309" t="s">
        <v>1127</v>
      </c>
      <c r="K3" s="1309" t="s">
        <v>1354</v>
      </c>
      <c r="L3" s="1309" t="s">
        <v>1901</v>
      </c>
    </row>
    <row r="4" spans="1:12" ht="12.75" customHeight="1">
      <c r="A4" s="2323" t="s">
        <v>555</v>
      </c>
      <c r="B4" s="2323"/>
      <c r="C4" s="2323"/>
      <c r="D4" s="1314">
        <v>6.62</v>
      </c>
      <c r="E4" s="1190">
        <v>7.33</v>
      </c>
      <c r="F4" s="1314">
        <v>6.99</v>
      </c>
      <c r="G4" s="1190">
        <v>7.05</v>
      </c>
      <c r="H4" s="1190">
        <v>7.5901731200000002</v>
      </c>
      <c r="I4" s="1190">
        <v>7.56552925</v>
      </c>
      <c r="J4" s="1190">
        <v>8.0500000000000007</v>
      </c>
      <c r="K4" s="1315">
        <v>7.1048240058423513</v>
      </c>
      <c r="L4" s="1314">
        <v>10.74</v>
      </c>
    </row>
    <row r="5" spans="1:12" ht="12.75" customHeight="1">
      <c r="A5" s="2325" t="s">
        <v>556</v>
      </c>
      <c r="B5" s="2325"/>
      <c r="C5" s="2325"/>
      <c r="D5" s="1187">
        <v>12.01</v>
      </c>
      <c r="E5" s="1187">
        <v>12.16</v>
      </c>
      <c r="F5" s="1187">
        <v>10.74</v>
      </c>
      <c r="G5" s="1187">
        <v>13.54</v>
      </c>
      <c r="H5" s="1187">
        <v>13.64811693</v>
      </c>
      <c r="I5" s="1187">
        <v>12.925406480000001</v>
      </c>
      <c r="J5" s="1187">
        <v>13.23</v>
      </c>
      <c r="K5" s="1316">
        <v>17.615937719194303</v>
      </c>
      <c r="L5" s="1187">
        <v>18.05</v>
      </c>
    </row>
    <row r="6" spans="1:12" ht="12.75" customHeight="1">
      <c r="A6" s="2323" t="s">
        <v>557</v>
      </c>
      <c r="B6" s="2323"/>
      <c r="C6" s="2323"/>
      <c r="D6" s="1314">
        <v>8.8699999999999992</v>
      </c>
      <c r="E6" s="1190">
        <v>7.33</v>
      </c>
      <c r="F6" s="1314">
        <v>9.08</v>
      </c>
      <c r="G6" s="1190">
        <v>9.4499999999999993</v>
      </c>
      <c r="H6" s="1190">
        <v>9.5201895899999993</v>
      </c>
      <c r="I6" s="1190">
        <v>10.435352030000001</v>
      </c>
      <c r="J6" s="1190">
        <v>11.17</v>
      </c>
      <c r="K6" s="1315">
        <v>9.9725477992288489</v>
      </c>
      <c r="L6" s="1314">
        <v>12.46</v>
      </c>
    </row>
    <row r="7" spans="1:12" ht="12.75" customHeight="1">
      <c r="A7" s="2325" t="s">
        <v>558</v>
      </c>
      <c r="B7" s="2325"/>
      <c r="C7" s="2325"/>
      <c r="D7" s="1187">
        <v>7.78</v>
      </c>
      <c r="E7" s="1187">
        <v>7.63</v>
      </c>
      <c r="F7" s="1187">
        <v>8.57</v>
      </c>
      <c r="G7" s="1187">
        <v>7.82</v>
      </c>
      <c r="H7" s="1187">
        <v>7.6080728799999999</v>
      </c>
      <c r="I7" s="1187">
        <v>7.9861354899999997</v>
      </c>
      <c r="J7" s="1187">
        <v>8.81</v>
      </c>
      <c r="K7" s="1316">
        <v>8.8975098986574555</v>
      </c>
      <c r="L7" s="1187">
        <v>10.69</v>
      </c>
    </row>
    <row r="8" spans="1:12" ht="12.75" customHeight="1">
      <c r="A8" s="2323" t="s">
        <v>559</v>
      </c>
      <c r="B8" s="2323"/>
      <c r="C8" s="2323"/>
      <c r="D8" s="1314">
        <v>9.01</v>
      </c>
      <c r="E8" s="1190">
        <v>8.8000000000000007</v>
      </c>
      <c r="F8" s="1314">
        <v>9.1</v>
      </c>
      <c r="G8" s="1190">
        <v>10</v>
      </c>
      <c r="H8" s="1190">
        <v>10.468547390000001</v>
      </c>
      <c r="I8" s="1190">
        <v>11.171006649999999</v>
      </c>
      <c r="J8" s="1190">
        <v>11.48</v>
      </c>
      <c r="K8" s="1315">
        <v>12.558080926924402</v>
      </c>
      <c r="L8" s="1314">
        <v>13.44</v>
      </c>
    </row>
    <row r="9" spans="1:12" ht="12.75" customHeight="1">
      <c r="A9" s="2325" t="s">
        <v>560</v>
      </c>
      <c r="B9" s="2325"/>
      <c r="C9" s="2325"/>
      <c r="D9" s="1187">
        <v>11.12</v>
      </c>
      <c r="E9" s="1187">
        <v>9.94</v>
      </c>
      <c r="F9" s="1187">
        <v>10.96</v>
      </c>
      <c r="G9" s="1187">
        <v>11.31</v>
      </c>
      <c r="H9" s="1187">
        <v>13.394562930000001</v>
      </c>
      <c r="I9" s="1187">
        <v>14.89619369</v>
      </c>
      <c r="J9" s="1187">
        <v>16.82</v>
      </c>
      <c r="K9" s="1316">
        <v>17.181667867132894</v>
      </c>
      <c r="L9" s="1187">
        <v>19.64</v>
      </c>
    </row>
    <row r="10" spans="1:12" ht="12.75" customHeight="1">
      <c r="A10" s="2323" t="s">
        <v>561</v>
      </c>
      <c r="B10" s="2323"/>
      <c r="C10" s="2323"/>
      <c r="D10" s="1314">
        <v>8.6999999999999993</v>
      </c>
      <c r="E10" s="1190">
        <v>9.02</v>
      </c>
      <c r="F10" s="1314">
        <v>7.92</v>
      </c>
      <c r="G10" s="1190">
        <v>8.9</v>
      </c>
      <c r="H10" s="1190">
        <v>9.0962763200000012</v>
      </c>
      <c r="I10" s="1190">
        <v>9.9312655400000001</v>
      </c>
      <c r="J10" s="1190">
        <v>9.91</v>
      </c>
      <c r="K10" s="1315">
        <v>10.950137611767015</v>
      </c>
      <c r="L10" s="1314">
        <v>14.34</v>
      </c>
    </row>
    <row r="11" spans="1:12" ht="12.75" customHeight="1">
      <c r="A11" s="2325" t="s">
        <v>152</v>
      </c>
      <c r="B11" s="2325"/>
      <c r="C11" s="2325"/>
      <c r="D11" s="1187">
        <v>8.74</v>
      </c>
      <c r="E11" s="1187">
        <v>8.33</v>
      </c>
      <c r="F11" s="1187">
        <v>8.5500000000000007</v>
      </c>
      <c r="G11" s="1187">
        <v>8.67</v>
      </c>
      <c r="H11" s="1187">
        <v>8.9944204299999999</v>
      </c>
      <c r="I11" s="1187">
        <v>9.5858391400000009</v>
      </c>
      <c r="J11" s="1187">
        <v>10.59</v>
      </c>
      <c r="K11" s="1316">
        <v>10.251700528045921</v>
      </c>
      <c r="L11" s="1187">
        <v>13.13</v>
      </c>
    </row>
    <row r="12" spans="1:12" ht="12.75" customHeight="1">
      <c r="A12" s="2323" t="s">
        <v>153</v>
      </c>
      <c r="B12" s="2323"/>
      <c r="C12" s="2323"/>
      <c r="D12" s="1314">
        <v>11.59</v>
      </c>
      <c r="E12" s="1190">
        <v>9.51</v>
      </c>
      <c r="F12" s="1314">
        <v>12.13</v>
      </c>
      <c r="G12" s="1190">
        <v>10.55</v>
      </c>
      <c r="H12" s="1190">
        <v>13.55807253</v>
      </c>
      <c r="I12" s="1190">
        <v>15.171815129999999</v>
      </c>
      <c r="J12" s="1190">
        <v>15.19</v>
      </c>
      <c r="K12" s="1315">
        <v>16.8767043851838</v>
      </c>
      <c r="L12" s="1314">
        <v>19.91</v>
      </c>
    </row>
    <row r="13" spans="1:12" ht="12.75" customHeight="1">
      <c r="A13" s="2325" t="s">
        <v>154</v>
      </c>
      <c r="B13" s="2325"/>
      <c r="C13" s="2325"/>
      <c r="D13" s="1187">
        <v>8.7200000000000006</v>
      </c>
      <c r="E13" s="1187">
        <v>8.3000000000000007</v>
      </c>
      <c r="F13" s="1187">
        <v>7.69</v>
      </c>
      <c r="G13" s="1187">
        <v>8.0399999999999991</v>
      </c>
      <c r="H13" s="1187">
        <v>8.3245493100000001</v>
      </c>
      <c r="I13" s="1187">
        <v>8.6286125499999997</v>
      </c>
      <c r="J13" s="1187">
        <v>9.26</v>
      </c>
      <c r="K13" s="1316">
        <v>9.7474584983025263</v>
      </c>
      <c r="L13" s="1187">
        <v>10.71</v>
      </c>
    </row>
    <row r="14" spans="1:12" ht="12.75" customHeight="1">
      <c r="A14" s="2323" t="s">
        <v>155</v>
      </c>
      <c r="B14" s="2323"/>
      <c r="C14" s="2323"/>
      <c r="D14" s="1314">
        <v>7.54</v>
      </c>
      <c r="E14" s="1190">
        <v>7.52</v>
      </c>
      <c r="F14" s="1314">
        <v>7.5</v>
      </c>
      <c r="G14" s="1190">
        <v>7.91</v>
      </c>
      <c r="H14" s="1190">
        <v>6.5132847300000005</v>
      </c>
      <c r="I14" s="1190">
        <v>9.5277900300000002</v>
      </c>
      <c r="J14" s="1190">
        <v>9.6999999999999993</v>
      </c>
      <c r="K14" s="1315">
        <v>9.403196396123894</v>
      </c>
      <c r="L14" s="1314">
        <v>9.51</v>
      </c>
    </row>
    <row r="15" spans="1:12" ht="12.75" customHeight="1">
      <c r="A15" s="2325" t="s">
        <v>156</v>
      </c>
      <c r="B15" s="2325"/>
      <c r="C15" s="2325"/>
      <c r="D15" s="1187">
        <v>8.9</v>
      </c>
      <c r="E15" s="1187">
        <v>8.3800000000000008</v>
      </c>
      <c r="F15" s="1187">
        <v>7.4</v>
      </c>
      <c r="G15" s="1187">
        <v>11.88</v>
      </c>
      <c r="H15" s="1187">
        <v>8.7583174200000009</v>
      </c>
      <c r="I15" s="1187">
        <v>10.298991990000001</v>
      </c>
      <c r="J15" s="1187">
        <v>9.67</v>
      </c>
      <c r="K15" s="1316">
        <v>10.287496173256397</v>
      </c>
      <c r="L15" s="1187">
        <v>10.26</v>
      </c>
    </row>
    <row r="16" spans="1:12" ht="12.75" customHeight="1">
      <c r="A16" s="2323" t="s">
        <v>157</v>
      </c>
      <c r="B16" s="2323"/>
      <c r="C16" s="2323"/>
      <c r="D16" s="1314">
        <v>7.24</v>
      </c>
      <c r="E16" s="1190">
        <v>6.98</v>
      </c>
      <c r="F16" s="1314">
        <v>7.4</v>
      </c>
      <c r="G16" s="1190">
        <v>8.2200000000000006</v>
      </c>
      <c r="H16" s="1190">
        <v>9.3560409999999994</v>
      </c>
      <c r="I16" s="1190">
        <v>6.8445794600000003</v>
      </c>
      <c r="J16" s="1190">
        <v>7.77</v>
      </c>
      <c r="K16" s="1315">
        <v>9.0202953289548038</v>
      </c>
      <c r="L16" s="1314">
        <v>9.44</v>
      </c>
    </row>
    <row r="17" spans="1:12" ht="12.75" customHeight="1">
      <c r="A17" s="2325" t="s">
        <v>158</v>
      </c>
      <c r="B17" s="2325"/>
      <c r="C17" s="2325"/>
      <c r="D17" s="1187">
        <v>7.5</v>
      </c>
      <c r="E17" s="1187">
        <v>7.49</v>
      </c>
      <c r="F17" s="1187">
        <v>7.33</v>
      </c>
      <c r="G17" s="1187">
        <v>7.77</v>
      </c>
      <c r="H17" s="1187">
        <v>8.5539918099999994</v>
      </c>
      <c r="I17" s="1187">
        <v>8.7328613300000004</v>
      </c>
      <c r="J17" s="1187">
        <v>9.5500000000000007</v>
      </c>
      <c r="K17" s="1316">
        <v>9.3036370000438424</v>
      </c>
      <c r="L17" s="1187">
        <v>11.01</v>
      </c>
    </row>
    <row r="18" spans="1:12" ht="12.75" customHeight="1">
      <c r="A18" s="2323" t="s">
        <v>159</v>
      </c>
      <c r="B18" s="2323"/>
      <c r="C18" s="2323"/>
      <c r="D18" s="1314">
        <v>8.07</v>
      </c>
      <c r="E18" s="1190">
        <v>7.37</v>
      </c>
      <c r="F18" s="1314">
        <v>8.42</v>
      </c>
      <c r="G18" s="1190">
        <v>8.48</v>
      </c>
      <c r="H18" s="1190">
        <v>8.9841577400000006</v>
      </c>
      <c r="I18" s="1190">
        <v>7.9371045200000001</v>
      </c>
      <c r="J18" s="1190">
        <v>9.1199999999999992</v>
      </c>
      <c r="K18" s="1315">
        <v>9.9979682404651999</v>
      </c>
      <c r="L18" s="1314">
        <v>11.85</v>
      </c>
    </row>
    <row r="19" spans="1:12" ht="12.75" customHeight="1">
      <c r="A19" s="2325" t="s">
        <v>160</v>
      </c>
      <c r="B19" s="2325"/>
      <c r="C19" s="2325"/>
      <c r="D19" s="1187">
        <v>6.47</v>
      </c>
      <c r="E19" s="1187">
        <v>5.88</v>
      </c>
      <c r="F19" s="1187">
        <v>5.2</v>
      </c>
      <c r="G19" s="1187">
        <v>5.29</v>
      </c>
      <c r="H19" s="1187">
        <v>6.3836451099999998</v>
      </c>
      <c r="I19" s="1187">
        <v>7.3415356900000006</v>
      </c>
      <c r="J19" s="1187">
        <v>6.27</v>
      </c>
      <c r="K19" s="1316">
        <v>6.7638582678138119</v>
      </c>
      <c r="L19" s="1187">
        <v>9.39</v>
      </c>
    </row>
    <row r="20" spans="1:12" ht="12.75" customHeight="1">
      <c r="A20" s="2323" t="s">
        <v>161</v>
      </c>
      <c r="B20" s="2323"/>
      <c r="C20" s="2323"/>
      <c r="D20" s="1314">
        <v>6.74</v>
      </c>
      <c r="E20" s="1190">
        <v>7.19</v>
      </c>
      <c r="F20" s="1314">
        <v>7.38</v>
      </c>
      <c r="G20" s="1190">
        <v>7</v>
      </c>
      <c r="H20" s="1190">
        <v>6.7141650500000001</v>
      </c>
      <c r="I20" s="1190">
        <v>6.0218671299999995</v>
      </c>
      <c r="J20" s="1190">
        <v>8</v>
      </c>
      <c r="K20" s="1315">
        <v>8.0803271541165191</v>
      </c>
      <c r="L20" s="1314">
        <v>8.81</v>
      </c>
    </row>
    <row r="21" spans="1:12" ht="12.75" customHeight="1">
      <c r="A21" s="2325" t="s">
        <v>162</v>
      </c>
      <c r="B21" s="2325"/>
      <c r="C21" s="2325"/>
      <c r="D21" s="1187">
        <v>8.33</v>
      </c>
      <c r="E21" s="1187">
        <v>8.39</v>
      </c>
      <c r="F21" s="1187">
        <v>8.0500000000000007</v>
      </c>
      <c r="G21" s="1187">
        <v>7.44</v>
      </c>
      <c r="H21" s="1187">
        <v>6.9425548500000005</v>
      </c>
      <c r="I21" s="1187">
        <v>7.2516804399999995</v>
      </c>
      <c r="J21" s="1187">
        <v>8.39</v>
      </c>
      <c r="K21" s="1316">
        <v>8.7093965628033843</v>
      </c>
      <c r="L21" s="1187">
        <v>10.220000000000001</v>
      </c>
    </row>
    <row r="22" spans="1:12" ht="12.75" customHeight="1">
      <c r="A22" s="2323" t="s">
        <v>163</v>
      </c>
      <c r="B22" s="2323"/>
      <c r="C22" s="2323"/>
      <c r="D22" s="1314">
        <v>8.07</v>
      </c>
      <c r="E22" s="1190">
        <v>8.18</v>
      </c>
      <c r="F22" s="1314">
        <v>8.1</v>
      </c>
      <c r="G22" s="1190">
        <v>7.16</v>
      </c>
      <c r="H22" s="1190">
        <v>6.7960012299999999</v>
      </c>
      <c r="I22" s="1190">
        <v>7.8441385500000003</v>
      </c>
      <c r="J22" s="1190">
        <v>8.5500000000000007</v>
      </c>
      <c r="K22" s="1315">
        <v>8.9174567922112189</v>
      </c>
      <c r="L22" s="1314">
        <v>9.64</v>
      </c>
    </row>
    <row r="23" spans="1:12" ht="12.75" customHeight="1">
      <c r="A23" s="2325" t="s">
        <v>164</v>
      </c>
      <c r="B23" s="2325"/>
      <c r="C23" s="2325"/>
      <c r="D23" s="1187">
        <v>9.31</v>
      </c>
      <c r="E23" s="1187">
        <v>9.4</v>
      </c>
      <c r="F23" s="1187">
        <v>9.6</v>
      </c>
      <c r="G23" s="1187">
        <v>11.15</v>
      </c>
      <c r="H23" s="1187">
        <v>9.6007215500000012</v>
      </c>
      <c r="I23" s="1187">
        <v>11.327047329999999</v>
      </c>
      <c r="J23" s="1187">
        <v>13.5</v>
      </c>
      <c r="K23" s="1316">
        <v>14.858267407445675</v>
      </c>
      <c r="L23" s="1187">
        <v>17.53</v>
      </c>
    </row>
    <row r="24" spans="1:12" ht="12.75" customHeight="1">
      <c r="A24" s="2323" t="s">
        <v>165</v>
      </c>
      <c r="B24" s="2323"/>
      <c r="C24" s="2323"/>
      <c r="D24" s="1314">
        <v>7.57</v>
      </c>
      <c r="E24" s="1190">
        <v>6.57</v>
      </c>
      <c r="F24" s="1314">
        <v>7.03</v>
      </c>
      <c r="G24" s="1190">
        <v>6.83</v>
      </c>
      <c r="H24" s="1190">
        <v>7.4003814999999999</v>
      </c>
      <c r="I24" s="1190">
        <v>8.9343276099999986</v>
      </c>
      <c r="J24" s="1190">
        <v>10.76</v>
      </c>
      <c r="K24" s="1315">
        <v>11.523683450204935</v>
      </c>
      <c r="L24" s="1314">
        <v>11.55</v>
      </c>
    </row>
    <row r="25" spans="1:12" ht="12.75" customHeight="1">
      <c r="A25" s="2325" t="s">
        <v>166</v>
      </c>
      <c r="B25" s="2325"/>
      <c r="C25" s="2325"/>
      <c r="D25" s="1187">
        <v>9.2799999999999994</v>
      </c>
      <c r="E25" s="1187">
        <v>9.3699999999999992</v>
      </c>
      <c r="F25" s="1187">
        <v>9.7899999999999991</v>
      </c>
      <c r="G25" s="1187">
        <v>10.89</v>
      </c>
      <c r="H25" s="1187">
        <v>11.54736632</v>
      </c>
      <c r="I25" s="1187">
        <v>11.572920100000001</v>
      </c>
      <c r="J25" s="1187">
        <v>13.23</v>
      </c>
      <c r="K25" s="1316">
        <v>14.00857640765345</v>
      </c>
      <c r="L25" s="1187">
        <v>15.84</v>
      </c>
    </row>
    <row r="26" spans="1:12" ht="12.75" customHeight="1">
      <c r="A26" s="2323" t="s">
        <v>167</v>
      </c>
      <c r="B26" s="2323"/>
      <c r="C26" s="2323"/>
      <c r="D26" s="1314">
        <v>9.06</v>
      </c>
      <c r="E26" s="1190">
        <v>8.7200000000000006</v>
      </c>
      <c r="F26" s="1314">
        <v>9.1199999999999992</v>
      </c>
      <c r="G26" s="1190">
        <v>9.49</v>
      </c>
      <c r="H26" s="1190">
        <v>10.711797689999999</v>
      </c>
      <c r="I26" s="1190">
        <v>11.452485299999999</v>
      </c>
      <c r="J26" s="1190">
        <v>11.67</v>
      </c>
      <c r="K26" s="1315">
        <v>12.194595661588597</v>
      </c>
      <c r="L26" s="1314">
        <v>14.38</v>
      </c>
    </row>
    <row r="27" spans="1:12" ht="12.75" customHeight="1">
      <c r="A27" s="2325" t="s">
        <v>168</v>
      </c>
      <c r="B27" s="2325"/>
      <c r="C27" s="2325"/>
      <c r="D27" s="1187">
        <v>7.59</v>
      </c>
      <c r="E27" s="1187">
        <v>8.17</v>
      </c>
      <c r="F27" s="1187">
        <v>8.32</v>
      </c>
      <c r="G27" s="1187">
        <v>6.9</v>
      </c>
      <c r="H27" s="1187">
        <v>8.1980267900000001</v>
      </c>
      <c r="I27" s="1187">
        <v>7.6258551099999998</v>
      </c>
      <c r="J27" s="1187">
        <v>8.91</v>
      </c>
      <c r="K27" s="1316">
        <v>9.0804728784897843</v>
      </c>
      <c r="L27" s="1187">
        <v>10.65</v>
      </c>
    </row>
    <row r="28" spans="1:12" ht="12.75" customHeight="1">
      <c r="A28" s="2323" t="s">
        <v>169</v>
      </c>
      <c r="B28" s="2323"/>
      <c r="C28" s="2323"/>
      <c r="D28" s="1314">
        <v>6.56</v>
      </c>
      <c r="E28" s="1190">
        <v>6.65</v>
      </c>
      <c r="F28" s="1314">
        <v>7.12</v>
      </c>
      <c r="G28" s="1190">
        <v>6.19</v>
      </c>
      <c r="H28" s="1190">
        <v>8.1545695900000013</v>
      </c>
      <c r="I28" s="1190">
        <v>7.2643832699999997</v>
      </c>
      <c r="J28" s="1190">
        <v>8.52</v>
      </c>
      <c r="K28" s="1315">
        <v>8.0415055087238194</v>
      </c>
      <c r="L28" s="1314">
        <v>8.7100000000000009</v>
      </c>
    </row>
    <row r="29" spans="1:12" ht="12.75" customHeight="1">
      <c r="A29" s="2325" t="s">
        <v>170</v>
      </c>
      <c r="B29" s="2325"/>
      <c r="C29" s="2325"/>
      <c r="D29" s="1187">
        <v>9.17</v>
      </c>
      <c r="E29" s="1187">
        <v>7.66</v>
      </c>
      <c r="F29" s="1187">
        <v>7.99</v>
      </c>
      <c r="G29" s="1187">
        <v>7.56</v>
      </c>
      <c r="H29" s="1187">
        <v>7.30325954</v>
      </c>
      <c r="I29" s="1187">
        <v>8.868875469999999</v>
      </c>
      <c r="J29" s="1187">
        <v>9.27</v>
      </c>
      <c r="K29" s="1316">
        <v>10.336185377025158</v>
      </c>
      <c r="L29" s="1187">
        <v>10.220000000000001</v>
      </c>
    </row>
    <row r="30" spans="1:12" ht="12.75" customHeight="1">
      <c r="A30" s="2323" t="s">
        <v>171</v>
      </c>
      <c r="B30" s="2323"/>
      <c r="C30" s="2323"/>
      <c r="D30" s="1314">
        <v>10.58</v>
      </c>
      <c r="E30" s="1190">
        <v>9.7899999999999991</v>
      </c>
      <c r="F30" s="1314">
        <v>10.31</v>
      </c>
      <c r="G30" s="1190">
        <v>9.61</v>
      </c>
      <c r="H30" s="1190">
        <v>12.03841061</v>
      </c>
      <c r="I30" s="1190">
        <v>11.125870579999999</v>
      </c>
      <c r="J30" s="1190">
        <v>11.09</v>
      </c>
      <c r="K30" s="1315">
        <v>13.248667979145079</v>
      </c>
      <c r="L30" s="1314">
        <v>15.8</v>
      </c>
    </row>
    <row r="31" spans="1:12" ht="12.75" customHeight="1">
      <c r="A31" s="2325" t="s">
        <v>172</v>
      </c>
      <c r="B31" s="2325"/>
      <c r="C31" s="2325"/>
      <c r="D31" s="1187">
        <v>7.67</v>
      </c>
      <c r="E31" s="1187">
        <v>6.47</v>
      </c>
      <c r="F31" s="1187">
        <v>6.73</v>
      </c>
      <c r="G31" s="1187">
        <v>6.69</v>
      </c>
      <c r="H31" s="1187">
        <v>6.6580296299999997</v>
      </c>
      <c r="I31" s="1187">
        <v>6.7946839199999998</v>
      </c>
      <c r="J31" s="1187">
        <v>6.87</v>
      </c>
      <c r="K31" s="1316">
        <v>8.6125060284770623</v>
      </c>
      <c r="L31" s="1187">
        <v>9.5</v>
      </c>
    </row>
    <row r="32" spans="1:12" ht="12.75" customHeight="1">
      <c r="A32" s="2323" t="s">
        <v>173</v>
      </c>
      <c r="B32" s="2323"/>
      <c r="C32" s="2323"/>
      <c r="D32" s="1314">
        <v>10.3</v>
      </c>
      <c r="E32" s="1190">
        <v>8.31</v>
      </c>
      <c r="F32" s="1314">
        <v>9</v>
      </c>
      <c r="G32" s="1190">
        <v>10</v>
      </c>
      <c r="H32" s="1190">
        <v>9.9285403999999993</v>
      </c>
      <c r="I32" s="1190">
        <v>10.778044550000001</v>
      </c>
      <c r="J32" s="1190">
        <v>9.5500000000000007</v>
      </c>
      <c r="K32" s="1315">
        <v>10.377450983977335</v>
      </c>
      <c r="L32" s="1314">
        <v>16.34</v>
      </c>
    </row>
    <row r="33" spans="1:12" ht="12.75" customHeight="1">
      <c r="A33" s="2325" t="s">
        <v>174</v>
      </c>
      <c r="B33" s="2325"/>
      <c r="C33" s="2325"/>
      <c r="D33" s="1187">
        <v>11.15</v>
      </c>
      <c r="E33" s="1187">
        <v>8.8800000000000008</v>
      </c>
      <c r="F33" s="1187">
        <v>9.84</v>
      </c>
      <c r="G33" s="1187">
        <v>11.24</v>
      </c>
      <c r="H33" s="1187">
        <v>10.95278744</v>
      </c>
      <c r="I33" s="1187">
        <v>11.282049819999999</v>
      </c>
      <c r="J33" s="1187">
        <v>12.6</v>
      </c>
      <c r="K33" s="1316">
        <v>13.429742565798557</v>
      </c>
      <c r="L33" s="1187">
        <v>15.47</v>
      </c>
    </row>
    <row r="34" spans="1:12" ht="12.75" customHeight="1">
      <c r="A34" s="2323" t="s">
        <v>175</v>
      </c>
      <c r="B34" s="2323"/>
      <c r="C34" s="2323"/>
      <c r="D34" s="1314">
        <v>6.97</v>
      </c>
      <c r="E34" s="1190">
        <v>7.21</v>
      </c>
      <c r="F34" s="1314">
        <v>6.48</v>
      </c>
      <c r="G34" s="1190">
        <v>6.78</v>
      </c>
      <c r="H34" s="1190">
        <v>7.9763386699999996</v>
      </c>
      <c r="I34" s="1190">
        <v>7.4034266300000002</v>
      </c>
      <c r="J34" s="1190">
        <v>7.96</v>
      </c>
      <c r="K34" s="1315">
        <v>8.1346400912160242</v>
      </c>
      <c r="L34" s="1314">
        <v>9.1999999999999993</v>
      </c>
    </row>
    <row r="35" spans="1:12" ht="12.75" customHeight="1">
      <c r="A35" s="2325" t="s">
        <v>176</v>
      </c>
      <c r="B35" s="2325"/>
      <c r="C35" s="2325"/>
      <c r="D35" s="1187">
        <v>10</v>
      </c>
      <c r="E35" s="1187">
        <v>8.8699999999999992</v>
      </c>
      <c r="F35" s="1187">
        <v>9.57</v>
      </c>
      <c r="G35" s="1187">
        <v>9.07</v>
      </c>
      <c r="H35" s="1187">
        <v>10.586791230000001</v>
      </c>
      <c r="I35" s="1187">
        <v>10.64506128</v>
      </c>
      <c r="J35" s="1187">
        <v>11.02</v>
      </c>
      <c r="K35" s="1316">
        <v>11.977747450626646</v>
      </c>
      <c r="L35" s="1187">
        <v>14.09</v>
      </c>
    </row>
    <row r="36" spans="1:12" ht="12.75" customHeight="1">
      <c r="A36" s="2323" t="s">
        <v>177</v>
      </c>
      <c r="B36" s="2323"/>
      <c r="C36" s="2323"/>
      <c r="D36" s="1314">
        <v>8.9</v>
      </c>
      <c r="E36" s="1190">
        <v>9.24</v>
      </c>
      <c r="F36" s="1314">
        <v>9.08</v>
      </c>
      <c r="G36" s="1190">
        <v>9.75</v>
      </c>
      <c r="H36" s="1190">
        <v>9.2908286100000002</v>
      </c>
      <c r="I36" s="1190">
        <v>9.9290904500000003</v>
      </c>
      <c r="J36" s="1190">
        <v>10.42</v>
      </c>
      <c r="K36" s="1315">
        <v>11.158368129395749</v>
      </c>
      <c r="L36" s="1314">
        <v>11.36</v>
      </c>
    </row>
    <row r="37" spans="1:12" ht="12.75" customHeight="1">
      <c r="A37" s="2325" t="s">
        <v>178</v>
      </c>
      <c r="B37" s="2325"/>
      <c r="C37" s="2325"/>
      <c r="D37" s="1187">
        <v>7.92</v>
      </c>
      <c r="E37" s="1187">
        <v>7.31</v>
      </c>
      <c r="F37" s="1187">
        <v>7.15</v>
      </c>
      <c r="G37" s="1187">
        <v>8.15</v>
      </c>
      <c r="H37" s="1187">
        <v>8.8623662099999994</v>
      </c>
      <c r="I37" s="1187">
        <v>7.5358627499999997</v>
      </c>
      <c r="J37" s="1187">
        <v>8.6199999999999992</v>
      </c>
      <c r="K37" s="1316">
        <v>9.9142883717028703</v>
      </c>
      <c r="L37" s="1187">
        <v>9.25</v>
      </c>
    </row>
    <row r="38" spans="1:12" ht="12.75" customHeight="1">
      <c r="A38" s="2323" t="s">
        <v>179</v>
      </c>
      <c r="B38" s="2323"/>
      <c r="C38" s="2323"/>
      <c r="D38" s="1314">
        <v>7.22</v>
      </c>
      <c r="E38" s="1190">
        <v>6.16</v>
      </c>
      <c r="F38" s="1314">
        <v>6.2</v>
      </c>
      <c r="G38" s="1190">
        <v>5.6</v>
      </c>
      <c r="H38" s="1190">
        <v>5.5251028700000004</v>
      </c>
      <c r="I38" s="1190">
        <v>6.4982471500000001</v>
      </c>
      <c r="J38" s="1190">
        <v>7.26</v>
      </c>
      <c r="K38" s="1315">
        <v>7.0317001852253673</v>
      </c>
      <c r="L38" s="1314">
        <v>8.73</v>
      </c>
    </row>
    <row r="39" spans="1:12" ht="12.75" customHeight="1">
      <c r="A39" s="2325" t="s">
        <v>180</v>
      </c>
      <c r="B39" s="2325"/>
      <c r="C39" s="2325"/>
      <c r="D39" s="1187">
        <v>8.0399999999999991</v>
      </c>
      <c r="E39" s="1187">
        <v>7.82</v>
      </c>
      <c r="F39" s="1187">
        <v>7.8</v>
      </c>
      <c r="G39" s="1187">
        <v>7.53</v>
      </c>
      <c r="H39" s="1187">
        <v>8.4989797500000002</v>
      </c>
      <c r="I39" s="1187">
        <v>9.72551466</v>
      </c>
      <c r="J39" s="1187">
        <v>8.74</v>
      </c>
      <c r="K39" s="1316">
        <v>10.350569967809854</v>
      </c>
      <c r="L39" s="1187">
        <v>10.029999999999999</v>
      </c>
    </row>
    <row r="40" spans="1:12" ht="12.75" customHeight="1">
      <c r="A40" s="2323" t="s">
        <v>181</v>
      </c>
      <c r="B40" s="2323"/>
      <c r="C40" s="2323"/>
      <c r="D40" s="1314">
        <v>8.58</v>
      </c>
      <c r="E40" s="1190">
        <v>8.07</v>
      </c>
      <c r="F40" s="1314">
        <v>8.48</v>
      </c>
      <c r="G40" s="1190">
        <v>8.94</v>
      </c>
      <c r="H40" s="1190">
        <v>9.022282800000001</v>
      </c>
      <c r="I40" s="1190">
        <v>7.7074579000000005</v>
      </c>
      <c r="J40" s="1190">
        <v>8.4700000000000006</v>
      </c>
      <c r="K40" s="1315">
        <v>7.6080795980630835</v>
      </c>
      <c r="L40" s="1314">
        <v>9.4700000000000006</v>
      </c>
    </row>
    <row r="41" spans="1:12" ht="12.75" customHeight="1">
      <c r="A41" s="2325" t="s">
        <v>182</v>
      </c>
      <c r="B41" s="2325"/>
      <c r="C41" s="2325"/>
      <c r="D41" s="1187">
        <v>10.84</v>
      </c>
      <c r="E41" s="1187">
        <v>9.6300000000000008</v>
      </c>
      <c r="F41" s="1187">
        <v>10.16</v>
      </c>
      <c r="G41" s="1187">
        <v>12.33</v>
      </c>
      <c r="H41" s="1187">
        <v>13.09734591</v>
      </c>
      <c r="I41" s="1187">
        <v>13.9237416</v>
      </c>
      <c r="J41" s="1187">
        <v>13.81</v>
      </c>
      <c r="K41" s="1316">
        <v>17.229262726366052</v>
      </c>
      <c r="L41" s="1187">
        <v>19.97</v>
      </c>
    </row>
    <row r="42" spans="1:12" ht="12.75" customHeight="1">
      <c r="A42" s="2323" t="s">
        <v>183</v>
      </c>
      <c r="B42" s="2323"/>
      <c r="C42" s="2323"/>
      <c r="D42" s="1314">
        <v>7.5</v>
      </c>
      <c r="E42" s="1190">
        <v>7.91</v>
      </c>
      <c r="F42" s="1314">
        <v>6.98</v>
      </c>
      <c r="G42" s="1190">
        <v>6.77</v>
      </c>
      <c r="H42" s="1190">
        <v>8.0738986799999992</v>
      </c>
      <c r="I42" s="1190">
        <v>8.3763691400000013</v>
      </c>
      <c r="J42" s="1190">
        <v>9.1999999999999993</v>
      </c>
      <c r="K42" s="1315">
        <v>10.512667380060751</v>
      </c>
      <c r="L42" s="1314">
        <v>9.85</v>
      </c>
    </row>
    <row r="43" spans="1:12" ht="12.75" customHeight="1">
      <c r="A43" s="2325" t="s">
        <v>184</v>
      </c>
      <c r="B43" s="2325"/>
      <c r="C43" s="2325"/>
      <c r="D43" s="1187">
        <v>10.9</v>
      </c>
      <c r="E43" s="1187">
        <v>10.67</v>
      </c>
      <c r="F43" s="1187">
        <v>12.47</v>
      </c>
      <c r="G43" s="1187">
        <v>12.69</v>
      </c>
      <c r="H43" s="1187">
        <v>14.519077629999998</v>
      </c>
      <c r="I43" s="1187">
        <v>15.76092304</v>
      </c>
      <c r="J43" s="1187">
        <v>14.53</v>
      </c>
      <c r="K43" s="1316">
        <v>16.56926096866443</v>
      </c>
      <c r="L43" s="1187">
        <v>16.71</v>
      </c>
    </row>
    <row r="44" spans="1:12" ht="12.75" customHeight="1">
      <c r="A44" s="2323" t="s">
        <v>185</v>
      </c>
      <c r="B44" s="2323"/>
      <c r="C44" s="2323"/>
      <c r="D44" s="1314">
        <v>7.23</v>
      </c>
      <c r="E44" s="1190">
        <v>7.32</v>
      </c>
      <c r="F44" s="1314">
        <v>6.55</v>
      </c>
      <c r="G44" s="1190">
        <v>8.92</v>
      </c>
      <c r="H44" s="1190">
        <v>7.4091508700000004</v>
      </c>
      <c r="I44" s="1190">
        <v>8.8248404899999997</v>
      </c>
      <c r="J44" s="1190">
        <v>8.0399999999999991</v>
      </c>
      <c r="K44" s="1315">
        <v>8.4728959383697369</v>
      </c>
      <c r="L44" s="1314">
        <v>9.84</v>
      </c>
    </row>
    <row r="45" spans="1:12" ht="12.75" customHeight="1">
      <c r="A45" s="2325" t="s">
        <v>186</v>
      </c>
      <c r="B45" s="2325"/>
      <c r="C45" s="2325"/>
      <c r="D45" s="1187">
        <v>7.15</v>
      </c>
      <c r="E45" s="1187">
        <v>6.5</v>
      </c>
      <c r="F45" s="1187">
        <v>6.73</v>
      </c>
      <c r="G45" s="1187">
        <v>6.17</v>
      </c>
      <c r="H45" s="1187">
        <v>5.9509413599999998</v>
      </c>
      <c r="I45" s="1187">
        <v>6.1739429299999999</v>
      </c>
      <c r="J45" s="1187">
        <v>5.82</v>
      </c>
      <c r="K45" s="1316">
        <v>9.0568138552355126</v>
      </c>
      <c r="L45" s="1187">
        <v>8.4499999999999993</v>
      </c>
    </row>
    <row r="46" spans="1:12" ht="12.75" customHeight="1">
      <c r="A46" s="2323" t="s">
        <v>187</v>
      </c>
      <c r="B46" s="2323"/>
      <c r="C46" s="2323"/>
      <c r="D46" s="1314">
        <v>6.7</v>
      </c>
      <c r="E46" s="1190">
        <v>7.99</v>
      </c>
      <c r="F46" s="1314">
        <v>8.7899999999999991</v>
      </c>
      <c r="G46" s="1190">
        <v>7.49</v>
      </c>
      <c r="H46" s="1190">
        <v>7.6164491299999995</v>
      </c>
      <c r="I46" s="1190">
        <v>7.1640872699999996</v>
      </c>
      <c r="J46" s="1190">
        <v>7.23</v>
      </c>
      <c r="K46" s="1315">
        <v>9.3108917847008481</v>
      </c>
      <c r="L46" s="1314">
        <v>9.99</v>
      </c>
    </row>
    <row r="47" spans="1:12" ht="12.75" customHeight="1">
      <c r="A47" s="2325" t="s">
        <v>188</v>
      </c>
      <c r="B47" s="2325"/>
      <c r="C47" s="2325"/>
      <c r="D47" s="1187">
        <v>6.97</v>
      </c>
      <c r="E47" s="1187">
        <v>6.76</v>
      </c>
      <c r="F47" s="1187">
        <v>6.65</v>
      </c>
      <c r="G47" s="1187">
        <v>6.66</v>
      </c>
      <c r="H47" s="1187">
        <v>7.1467895200000005</v>
      </c>
      <c r="I47" s="1187">
        <v>7.173108609999999</v>
      </c>
      <c r="J47" s="1187">
        <v>7.59</v>
      </c>
      <c r="K47" s="1316">
        <v>7.5448658934780894</v>
      </c>
      <c r="L47" s="1187">
        <v>7.85</v>
      </c>
    </row>
    <row r="48" spans="1:12" ht="12.75" customHeight="1">
      <c r="A48" s="2323" t="s">
        <v>189</v>
      </c>
      <c r="B48" s="2323"/>
      <c r="C48" s="2323"/>
      <c r="D48" s="1314">
        <v>6.32</v>
      </c>
      <c r="E48" s="1190">
        <v>7.5</v>
      </c>
      <c r="F48" s="1314">
        <v>6.43</v>
      </c>
      <c r="G48" s="1190">
        <v>6.25</v>
      </c>
      <c r="H48" s="1190">
        <v>4.95948718</v>
      </c>
      <c r="I48" s="1190">
        <v>6.9771087800000009</v>
      </c>
      <c r="J48" s="1190">
        <v>7.31</v>
      </c>
      <c r="K48" s="1315">
        <v>7.367813309411873</v>
      </c>
      <c r="L48" s="1314">
        <v>7.58</v>
      </c>
    </row>
    <row r="49" spans="1:12" ht="12.75" customHeight="1">
      <c r="A49" s="2325" t="s">
        <v>190</v>
      </c>
      <c r="B49" s="2325"/>
      <c r="C49" s="2325"/>
      <c r="D49" s="1187">
        <v>10.96</v>
      </c>
      <c r="E49" s="1187">
        <v>10.66</v>
      </c>
      <c r="F49" s="1187">
        <v>11.49</v>
      </c>
      <c r="G49" s="1187">
        <v>12.34</v>
      </c>
      <c r="H49" s="1187">
        <v>15.289450220000001</v>
      </c>
      <c r="I49" s="1187">
        <v>12.684276799999999</v>
      </c>
      <c r="J49" s="1187">
        <v>14.46</v>
      </c>
      <c r="K49" s="1316">
        <v>18.204559292166067</v>
      </c>
      <c r="L49" s="1187">
        <v>20.3</v>
      </c>
    </row>
    <row r="50" spans="1:12" ht="12.75" customHeight="1">
      <c r="A50" s="2323" t="s">
        <v>191</v>
      </c>
      <c r="B50" s="2323"/>
      <c r="C50" s="2323"/>
      <c r="D50" s="1314">
        <v>7.68</v>
      </c>
      <c r="E50" s="1190">
        <v>6.76</v>
      </c>
      <c r="F50" s="1314">
        <v>8.2100000000000009</v>
      </c>
      <c r="G50" s="1190">
        <v>6.21</v>
      </c>
      <c r="H50" s="1190">
        <v>7.9809334999999999</v>
      </c>
      <c r="I50" s="1190">
        <v>8.0382441900000003</v>
      </c>
      <c r="J50" s="1190">
        <v>8.23</v>
      </c>
      <c r="K50" s="1315">
        <v>8.2780182020467521</v>
      </c>
      <c r="L50" s="1314">
        <v>8.64</v>
      </c>
    </row>
    <row r="51" spans="1:12" ht="12.75" customHeight="1">
      <c r="A51" s="2325" t="s">
        <v>192</v>
      </c>
      <c r="B51" s="2325"/>
      <c r="C51" s="2325"/>
      <c r="D51" s="1187">
        <v>9.9600000000000009</v>
      </c>
      <c r="E51" s="1187">
        <v>8.4</v>
      </c>
      <c r="F51" s="1187">
        <v>10.199999999999999</v>
      </c>
      <c r="G51" s="1187">
        <v>9.09</v>
      </c>
      <c r="H51" s="1187">
        <v>11.915858269999999</v>
      </c>
      <c r="I51" s="1187">
        <v>13.738023439999999</v>
      </c>
      <c r="J51" s="1187">
        <v>14.17</v>
      </c>
      <c r="K51" s="1316">
        <v>13.575202877680686</v>
      </c>
      <c r="L51" s="1187">
        <v>17.89</v>
      </c>
    </row>
    <row r="52" spans="1:12" ht="12.75" customHeight="1">
      <c r="A52" s="2323" t="s">
        <v>193</v>
      </c>
      <c r="B52" s="2323"/>
      <c r="C52" s="2323"/>
      <c r="D52" s="1314">
        <v>6.61</v>
      </c>
      <c r="E52" s="1190">
        <v>7.7</v>
      </c>
      <c r="F52" s="1314">
        <v>7.37</v>
      </c>
      <c r="G52" s="1190">
        <v>7.85</v>
      </c>
      <c r="H52" s="1190">
        <v>8.0384721199999998</v>
      </c>
      <c r="I52" s="1190">
        <v>6.33849559</v>
      </c>
      <c r="J52" s="1190">
        <v>7.82</v>
      </c>
      <c r="K52" s="1315">
        <v>8.3011490980146636</v>
      </c>
      <c r="L52" s="1314">
        <v>10.58</v>
      </c>
    </row>
    <row r="53" spans="1:12" ht="12" customHeight="1">
      <c r="A53" s="2325" t="s">
        <v>194</v>
      </c>
      <c r="B53" s="2325"/>
      <c r="C53" s="2325"/>
      <c r="D53" s="1187">
        <v>7.48</v>
      </c>
      <c r="E53" s="1187">
        <v>7.48</v>
      </c>
      <c r="F53" s="1187">
        <v>8.24</v>
      </c>
      <c r="G53" s="1187">
        <v>7.96</v>
      </c>
      <c r="H53" s="1187">
        <v>7.774179890000001</v>
      </c>
      <c r="I53" s="1187">
        <v>8.3554623400000008</v>
      </c>
      <c r="J53" s="1187">
        <v>8.31</v>
      </c>
      <c r="K53" s="1316">
        <v>8.5190709249198555</v>
      </c>
      <c r="L53" s="1187">
        <v>10.39</v>
      </c>
    </row>
    <row r="54" spans="1:12" ht="12.4" customHeight="1">
      <c r="A54" s="2323" t="s">
        <v>195</v>
      </c>
      <c r="B54" s="2323"/>
      <c r="C54" s="2323"/>
      <c r="D54" s="1314">
        <v>7.51</v>
      </c>
      <c r="E54" s="1190">
        <v>7.62</v>
      </c>
      <c r="F54" s="1314">
        <v>8.67</v>
      </c>
      <c r="G54" s="1190">
        <v>6.42</v>
      </c>
      <c r="H54" s="1190">
        <v>7.1283350900000002</v>
      </c>
      <c r="I54" s="1190">
        <v>6.6245007999999999</v>
      </c>
      <c r="J54" s="1190">
        <v>7.02</v>
      </c>
      <c r="K54" s="1315">
        <v>7.9356910027321312</v>
      </c>
      <c r="L54" s="1314">
        <v>8.9600000000000009</v>
      </c>
    </row>
    <row r="55" spans="1:12" ht="15" customHeight="1">
      <c r="A55" s="2999" t="s">
        <v>196</v>
      </c>
      <c r="B55" s="2999"/>
      <c r="C55" s="2999"/>
      <c r="D55" s="1317">
        <v>8.25</v>
      </c>
      <c r="E55" s="1317">
        <v>8.02</v>
      </c>
      <c r="F55" s="1317">
        <v>8.14</v>
      </c>
      <c r="G55" s="1317">
        <v>8.35</v>
      </c>
      <c r="H55" s="1318">
        <v>8.8224848900000001</v>
      </c>
      <c r="I55" s="1317">
        <v>9.2710349100000009</v>
      </c>
      <c r="J55" s="1317">
        <v>9.77</v>
      </c>
      <c r="K55" s="1319">
        <v>10.4</v>
      </c>
      <c r="L55" s="1320">
        <v>11.43</v>
      </c>
    </row>
    <row r="56" spans="1:12" s="330" customFormat="1" ht="24.95" customHeight="1">
      <c r="A56" s="1310" t="s">
        <v>665</v>
      </c>
      <c r="B56" s="2539" t="s">
        <v>1503</v>
      </c>
      <c r="C56" s="2539"/>
      <c r="D56" s="2539"/>
      <c r="E56" s="2539"/>
      <c r="F56" s="2539"/>
      <c r="G56" s="2539"/>
      <c r="H56" s="2539"/>
      <c r="I56" s="2539"/>
      <c r="J56" s="2539"/>
      <c r="K56" s="2539"/>
      <c r="L56" s="2539"/>
    </row>
    <row r="57" spans="1:12" ht="12" customHeight="1">
      <c r="A57" s="2335" t="s">
        <v>277</v>
      </c>
      <c r="B57" s="2336"/>
      <c r="C57" s="2336"/>
      <c r="D57" s="2336"/>
      <c r="E57" s="2336"/>
      <c r="F57" s="2336"/>
      <c r="G57" s="2336"/>
      <c r="H57" s="2336"/>
      <c r="I57" s="2336"/>
      <c r="J57" s="2336"/>
      <c r="K57" s="2336"/>
      <c r="L57" s="2336"/>
    </row>
    <row r="58" spans="1:12" ht="92.25" customHeight="1">
      <c r="A58" s="2332" t="s">
        <v>667</v>
      </c>
      <c r="B58" s="2332"/>
      <c r="C58" s="2332" t="s">
        <v>1902</v>
      </c>
      <c r="D58" s="2332"/>
      <c r="E58" s="2332"/>
      <c r="F58" s="2332"/>
      <c r="G58" s="2332"/>
      <c r="H58" s="2332"/>
      <c r="I58" s="2332"/>
      <c r="J58" s="2332"/>
      <c r="K58" s="2332"/>
      <c r="L58" s="2332"/>
    </row>
  </sheetData>
  <mergeCells count="58">
    <mergeCell ref="B56:L56"/>
    <mergeCell ref="A57:L57"/>
    <mergeCell ref="A58:B58"/>
    <mergeCell ref="C58:L58"/>
    <mergeCell ref="A50:C50"/>
    <mergeCell ref="A51:C51"/>
    <mergeCell ref="A52:C52"/>
    <mergeCell ref="A53:C53"/>
    <mergeCell ref="A54:C54"/>
    <mergeCell ref="A55:C55"/>
    <mergeCell ref="A49:C49"/>
    <mergeCell ref="A38:C38"/>
    <mergeCell ref="A39:C39"/>
    <mergeCell ref="A40:C40"/>
    <mergeCell ref="A41:C41"/>
    <mergeCell ref="A42:C42"/>
    <mergeCell ref="A43:C43"/>
    <mergeCell ref="A44:C44"/>
    <mergeCell ref="A45:C45"/>
    <mergeCell ref="A46:C46"/>
    <mergeCell ref="A47:C47"/>
    <mergeCell ref="A48:C48"/>
    <mergeCell ref="A37:C37"/>
    <mergeCell ref="A26:C26"/>
    <mergeCell ref="A27:C27"/>
    <mergeCell ref="A28:C28"/>
    <mergeCell ref="A29:C29"/>
    <mergeCell ref="A30:C30"/>
    <mergeCell ref="A31:C31"/>
    <mergeCell ref="A32:C32"/>
    <mergeCell ref="A33:C33"/>
    <mergeCell ref="A34:C34"/>
    <mergeCell ref="A35:C35"/>
    <mergeCell ref="A36:C36"/>
    <mergeCell ref="A25:C25"/>
    <mergeCell ref="A14:C14"/>
    <mergeCell ref="A15:C15"/>
    <mergeCell ref="A16:C16"/>
    <mergeCell ref="A17:C17"/>
    <mergeCell ref="A18:C18"/>
    <mergeCell ref="A19:C19"/>
    <mergeCell ref="A20:C20"/>
    <mergeCell ref="A21:C21"/>
    <mergeCell ref="A22:C22"/>
    <mergeCell ref="A23:C23"/>
    <mergeCell ref="A24:C24"/>
    <mergeCell ref="A13:C13"/>
    <mergeCell ref="A1:L2"/>
    <mergeCell ref="A3:C3"/>
    <mergeCell ref="A4:C4"/>
    <mergeCell ref="A5:C5"/>
    <mergeCell ref="A6:C6"/>
    <mergeCell ref="A7:C7"/>
    <mergeCell ref="A8:C8"/>
    <mergeCell ref="A9:C9"/>
    <mergeCell ref="A10:C10"/>
    <mergeCell ref="A11:C11"/>
    <mergeCell ref="A12:C12"/>
  </mergeCells>
  <pageMargins left="0.75" right="0.75" top="1" bottom="1" header="0.5" footer="0.5"/>
  <pageSetup paperSize="3" orientation="portrait" horizontalDpi="1200" verticalDpi="120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tabColor rgb="FFB1A0C7"/>
  </sheetPr>
  <dimension ref="A1:N59"/>
  <sheetViews>
    <sheetView showGridLines="0" workbookViewId="0">
      <selection sqref="A1:L2"/>
    </sheetView>
  </sheetViews>
  <sheetFormatPr defaultColWidth="9.140625" defaultRowHeight="12.75"/>
  <cols>
    <col min="1" max="1" width="4.5703125" style="350" customWidth="1"/>
    <col min="2" max="2" width="2.5703125" style="350" customWidth="1"/>
    <col min="3" max="3" width="12.140625" style="350" customWidth="1"/>
    <col min="4" max="12" width="11.28515625" style="350" customWidth="1"/>
    <col min="13" max="13" width="9.140625" style="350"/>
    <col min="14" max="14" width="18" style="350" customWidth="1"/>
    <col min="15" max="16384" width="9.140625" style="350"/>
  </cols>
  <sheetData>
    <row r="1" spans="1:14" ht="12.75" customHeight="1">
      <c r="A1" s="2866" t="s">
        <v>1437</v>
      </c>
      <c r="B1" s="2437"/>
      <c r="C1" s="2437"/>
      <c r="D1" s="2437"/>
      <c r="E1" s="2437"/>
      <c r="F1" s="2437"/>
      <c r="G1" s="2437"/>
      <c r="H1" s="2437"/>
      <c r="I1" s="2437"/>
      <c r="J1" s="2437"/>
      <c r="K1" s="2437"/>
      <c r="L1" s="2437"/>
    </row>
    <row r="2" spans="1:14">
      <c r="A2" s="2405"/>
      <c r="B2" s="2405"/>
      <c r="C2" s="2405"/>
      <c r="D2" s="2405"/>
      <c r="E2" s="2405"/>
      <c r="F2" s="2405"/>
      <c r="G2" s="2405"/>
      <c r="H2" s="2405"/>
      <c r="I2" s="2405"/>
      <c r="J2" s="2405"/>
      <c r="K2" s="2405"/>
      <c r="L2" s="2405"/>
    </row>
    <row r="3" spans="1:14" ht="12.75" customHeight="1">
      <c r="A3" s="2390" t="s">
        <v>551</v>
      </c>
      <c r="B3" s="2391"/>
      <c r="C3" s="2391"/>
      <c r="D3" s="1397" t="s">
        <v>552</v>
      </c>
      <c r="E3" s="1397" t="s">
        <v>553</v>
      </c>
      <c r="F3" s="1397" t="s">
        <v>554</v>
      </c>
      <c r="G3" s="1397" t="s">
        <v>674</v>
      </c>
      <c r="H3" s="1397" t="s">
        <v>810</v>
      </c>
      <c r="I3" s="1397" t="s">
        <v>1098</v>
      </c>
      <c r="J3" s="1397" t="s">
        <v>1331</v>
      </c>
      <c r="K3" s="1397" t="s">
        <v>1360</v>
      </c>
      <c r="L3" s="1397" t="s">
        <v>1438</v>
      </c>
    </row>
    <row r="4" spans="1:14" ht="12" customHeight="1">
      <c r="A4" s="2271" t="s">
        <v>555</v>
      </c>
      <c r="B4" s="2271"/>
      <c r="C4" s="2271"/>
      <c r="D4" s="1753">
        <v>160</v>
      </c>
      <c r="E4" s="1753">
        <v>184</v>
      </c>
      <c r="F4" s="568">
        <v>170</v>
      </c>
      <c r="G4" s="1753">
        <v>195</v>
      </c>
      <c r="H4" s="465">
        <v>205</v>
      </c>
      <c r="I4" s="765">
        <v>199</v>
      </c>
      <c r="J4" s="465">
        <v>217</v>
      </c>
      <c r="K4" s="465">
        <v>213</v>
      </c>
      <c r="L4" s="465">
        <v>259</v>
      </c>
    </row>
    <row r="5" spans="1:14" ht="12" customHeight="1">
      <c r="A5" s="2275" t="s">
        <v>556</v>
      </c>
      <c r="B5" s="2275"/>
      <c r="C5" s="2275"/>
      <c r="D5" s="54">
        <v>49</v>
      </c>
      <c r="E5" s="54">
        <v>52</v>
      </c>
      <c r="F5" s="54">
        <v>43</v>
      </c>
      <c r="G5" s="54">
        <v>63</v>
      </c>
      <c r="H5" s="72">
        <v>64</v>
      </c>
      <c r="I5" s="72">
        <v>69</v>
      </c>
      <c r="J5" s="72">
        <v>83</v>
      </c>
      <c r="K5" s="72">
        <v>93</v>
      </c>
      <c r="L5" s="72">
        <v>93</v>
      </c>
    </row>
    <row r="6" spans="1:14" ht="12" customHeight="1">
      <c r="A6" s="2271" t="s">
        <v>557</v>
      </c>
      <c r="B6" s="2271"/>
      <c r="C6" s="2271"/>
      <c r="D6" s="1753">
        <v>251</v>
      </c>
      <c r="E6" s="1753">
        <v>251</v>
      </c>
      <c r="F6" s="568">
        <v>271</v>
      </c>
      <c r="G6" s="1753">
        <v>353</v>
      </c>
      <c r="H6" s="465">
        <v>375</v>
      </c>
      <c r="I6" s="765">
        <v>426</v>
      </c>
      <c r="J6" s="465">
        <v>476</v>
      </c>
      <c r="K6" s="465">
        <v>422</v>
      </c>
      <c r="L6" s="465">
        <v>485</v>
      </c>
    </row>
    <row r="7" spans="1:14" ht="12" customHeight="1">
      <c r="A7" s="2275" t="s">
        <v>558</v>
      </c>
      <c r="B7" s="2275"/>
      <c r="C7" s="2275"/>
      <c r="D7" s="54">
        <v>126</v>
      </c>
      <c r="E7" s="54">
        <v>125</v>
      </c>
      <c r="F7" s="54">
        <v>135</v>
      </c>
      <c r="G7" s="54">
        <v>143</v>
      </c>
      <c r="H7" s="72">
        <v>122</v>
      </c>
      <c r="I7" s="72">
        <v>138</v>
      </c>
      <c r="J7" s="72">
        <v>176</v>
      </c>
      <c r="K7" s="72">
        <v>172</v>
      </c>
      <c r="L7" s="72">
        <v>203</v>
      </c>
    </row>
    <row r="8" spans="1:14" ht="12" customHeight="1">
      <c r="A8" s="2271" t="s">
        <v>559</v>
      </c>
      <c r="B8" s="2271"/>
      <c r="C8" s="2271"/>
      <c r="D8" s="1753">
        <v>1850</v>
      </c>
      <c r="E8" s="1753">
        <v>1951</v>
      </c>
      <c r="F8" s="568">
        <v>1954</v>
      </c>
      <c r="G8" s="1753">
        <v>2307</v>
      </c>
      <c r="H8" s="465">
        <v>2642</v>
      </c>
      <c r="I8" s="765">
        <v>2822</v>
      </c>
      <c r="J8" s="465">
        <v>3133</v>
      </c>
      <c r="K8" s="465">
        <v>3429</v>
      </c>
      <c r="L8" s="465">
        <v>3723</v>
      </c>
    </row>
    <row r="9" spans="1:14" ht="12" customHeight="1">
      <c r="A9" s="2275" t="s">
        <v>560</v>
      </c>
      <c r="B9" s="2275"/>
      <c r="C9" s="2275"/>
      <c r="D9" s="54">
        <v>313</v>
      </c>
      <c r="E9" s="54">
        <v>284</v>
      </c>
      <c r="F9" s="54">
        <v>320</v>
      </c>
      <c r="G9" s="54">
        <v>397</v>
      </c>
      <c r="H9" s="72">
        <v>458</v>
      </c>
      <c r="I9" s="72">
        <v>547</v>
      </c>
      <c r="J9" s="72">
        <v>742</v>
      </c>
      <c r="K9" s="72">
        <v>728</v>
      </c>
      <c r="L9" s="72">
        <v>764</v>
      </c>
      <c r="N9" s="202"/>
    </row>
    <row r="10" spans="1:14" ht="12" customHeight="1">
      <c r="A10" s="2271" t="s">
        <v>561</v>
      </c>
      <c r="B10" s="2271"/>
      <c r="C10" s="2271"/>
      <c r="D10" s="1753">
        <v>198</v>
      </c>
      <c r="E10" s="1753">
        <v>220</v>
      </c>
      <c r="F10" s="568">
        <v>181</v>
      </c>
      <c r="G10" s="1753">
        <v>213</v>
      </c>
      <c r="H10" s="465">
        <v>216</v>
      </c>
      <c r="I10" s="765">
        <v>272</v>
      </c>
      <c r="J10" s="465">
        <v>293</v>
      </c>
      <c r="K10" s="465">
        <v>286</v>
      </c>
      <c r="L10" s="465">
        <v>324</v>
      </c>
    </row>
    <row r="11" spans="1:14" ht="12" customHeight="1">
      <c r="A11" s="2275" t="s">
        <v>152</v>
      </c>
      <c r="B11" s="2275"/>
      <c r="C11" s="2275"/>
      <c r="D11" s="54">
        <v>46</v>
      </c>
      <c r="E11" s="54">
        <v>43</v>
      </c>
      <c r="F11" s="54">
        <v>45</v>
      </c>
      <c r="G11" s="54">
        <v>51</v>
      </c>
      <c r="H11" s="72">
        <v>52</v>
      </c>
      <c r="I11" s="72">
        <v>61</v>
      </c>
      <c r="J11" s="72">
        <v>64</v>
      </c>
      <c r="K11" s="72">
        <v>71</v>
      </c>
      <c r="L11" s="72">
        <v>80</v>
      </c>
    </row>
    <row r="12" spans="1:14" ht="12" customHeight="1">
      <c r="A12" s="2271" t="s">
        <v>153</v>
      </c>
      <c r="B12" s="2271"/>
      <c r="C12" s="2271"/>
      <c r="D12" s="1753">
        <v>46</v>
      </c>
      <c r="E12" s="1753">
        <v>34</v>
      </c>
      <c r="F12" s="568">
        <v>48</v>
      </c>
      <c r="G12" s="1753">
        <v>43</v>
      </c>
      <c r="H12" s="465">
        <v>59</v>
      </c>
      <c r="I12" s="765">
        <v>66</v>
      </c>
      <c r="J12" s="465">
        <v>68</v>
      </c>
      <c r="K12" s="465">
        <v>81</v>
      </c>
      <c r="L12" s="465">
        <v>101</v>
      </c>
    </row>
    <row r="13" spans="1:14" ht="12" customHeight="1">
      <c r="A13" s="2275" t="s">
        <v>154</v>
      </c>
      <c r="B13" s="2275"/>
      <c r="C13" s="2275"/>
      <c r="D13" s="54">
        <v>919</v>
      </c>
      <c r="E13" s="54">
        <v>863</v>
      </c>
      <c r="F13" s="54">
        <v>843</v>
      </c>
      <c r="G13" s="54">
        <v>893</v>
      </c>
      <c r="H13" s="72">
        <v>1009</v>
      </c>
      <c r="I13" s="72">
        <v>1153</v>
      </c>
      <c r="J13" s="72">
        <v>1330</v>
      </c>
      <c r="K13" s="72">
        <v>1331</v>
      </c>
      <c r="L13" s="72">
        <v>1532</v>
      </c>
    </row>
    <row r="14" spans="1:14" ht="12" customHeight="1">
      <c r="A14" s="2271" t="s">
        <v>155</v>
      </c>
      <c r="B14" s="2271"/>
      <c r="C14" s="2271"/>
      <c r="D14" s="1753">
        <v>340</v>
      </c>
      <c r="E14" s="1753">
        <v>404</v>
      </c>
      <c r="F14" s="568">
        <v>428</v>
      </c>
      <c r="G14" s="1753">
        <v>472</v>
      </c>
      <c r="H14" s="465">
        <v>394</v>
      </c>
      <c r="I14" s="765">
        <v>624</v>
      </c>
      <c r="J14" s="465">
        <v>646</v>
      </c>
      <c r="K14" s="465">
        <v>607</v>
      </c>
      <c r="L14" s="465">
        <v>574</v>
      </c>
    </row>
    <row r="15" spans="1:14" ht="12" customHeight="1">
      <c r="A15" s="2275" t="s">
        <v>156</v>
      </c>
      <c r="B15" s="2275"/>
      <c r="C15" s="2275"/>
      <c r="D15" s="54">
        <v>69</v>
      </c>
      <c r="E15" s="54">
        <v>63</v>
      </c>
      <c r="F15" s="54">
        <v>57</v>
      </c>
      <c r="G15" s="54">
        <v>89</v>
      </c>
      <c r="H15" s="72">
        <v>75</v>
      </c>
      <c r="I15" s="72">
        <v>98</v>
      </c>
      <c r="J15" s="72">
        <v>92</v>
      </c>
      <c r="K15" s="72">
        <v>95</v>
      </c>
      <c r="L15" s="72">
        <v>95</v>
      </c>
    </row>
    <row r="16" spans="1:14" ht="12" customHeight="1">
      <c r="A16" s="2271" t="s">
        <v>157</v>
      </c>
      <c r="B16" s="2271"/>
      <c r="C16" s="2271"/>
      <c r="D16" s="1753">
        <v>55</v>
      </c>
      <c r="E16" s="1753">
        <v>58</v>
      </c>
      <c r="F16" s="568">
        <v>63</v>
      </c>
      <c r="G16" s="1753">
        <v>72</v>
      </c>
      <c r="H16" s="465">
        <v>90</v>
      </c>
      <c r="I16" s="765">
        <v>72</v>
      </c>
      <c r="J16" s="465">
        <v>85</v>
      </c>
      <c r="K16" s="465">
        <v>94</v>
      </c>
      <c r="L16" s="465">
        <v>106</v>
      </c>
    </row>
    <row r="17" spans="1:12" ht="12" customHeight="1">
      <c r="A17" s="2275" t="s">
        <v>158</v>
      </c>
      <c r="B17" s="2275"/>
      <c r="C17" s="2275"/>
      <c r="D17" s="54">
        <v>576</v>
      </c>
      <c r="E17" s="54">
        <v>582</v>
      </c>
      <c r="F17" s="54">
        <v>574</v>
      </c>
      <c r="G17" s="54">
        <v>626</v>
      </c>
      <c r="H17" s="72">
        <v>731</v>
      </c>
      <c r="I17" s="72">
        <v>744</v>
      </c>
      <c r="J17" s="72">
        <v>850</v>
      </c>
      <c r="K17" s="72">
        <v>847</v>
      </c>
      <c r="L17" s="72">
        <v>944</v>
      </c>
    </row>
    <row r="18" spans="1:12" ht="12" customHeight="1">
      <c r="A18" s="2271" t="s">
        <v>159</v>
      </c>
      <c r="B18" s="2271"/>
      <c r="C18" s="2271"/>
      <c r="D18" s="1753">
        <v>309</v>
      </c>
      <c r="E18" s="1753">
        <v>263</v>
      </c>
      <c r="F18" s="568">
        <v>312</v>
      </c>
      <c r="G18" s="1753">
        <v>319</v>
      </c>
      <c r="H18" s="465">
        <v>347</v>
      </c>
      <c r="I18" s="765">
        <v>340</v>
      </c>
      <c r="J18" s="465">
        <v>477</v>
      </c>
      <c r="K18" s="465">
        <v>481</v>
      </c>
      <c r="L18" s="465">
        <v>513</v>
      </c>
    </row>
    <row r="19" spans="1:12" ht="12" customHeight="1">
      <c r="A19" s="2275" t="s">
        <v>160</v>
      </c>
      <c r="B19" s="2275"/>
      <c r="C19" s="2275"/>
      <c r="D19" s="54">
        <v>120</v>
      </c>
      <c r="E19" s="54">
        <v>105</v>
      </c>
      <c r="F19" s="54">
        <v>95</v>
      </c>
      <c r="G19" s="54">
        <v>112</v>
      </c>
      <c r="H19" s="72">
        <v>131</v>
      </c>
      <c r="I19" s="72">
        <v>153</v>
      </c>
      <c r="J19" s="72">
        <v>124</v>
      </c>
      <c r="K19" s="72">
        <v>142</v>
      </c>
      <c r="L19" s="72">
        <v>174</v>
      </c>
    </row>
    <row r="20" spans="1:12" ht="12" customHeight="1">
      <c r="A20" s="2271" t="s">
        <v>161</v>
      </c>
      <c r="B20" s="2271"/>
      <c r="C20" s="2271"/>
      <c r="D20" s="1753">
        <v>108</v>
      </c>
      <c r="E20" s="1753">
        <v>118</v>
      </c>
      <c r="F20" s="568">
        <v>126</v>
      </c>
      <c r="G20" s="1753">
        <v>114</v>
      </c>
      <c r="H20" s="465">
        <v>126</v>
      </c>
      <c r="I20" s="765">
        <v>103</v>
      </c>
      <c r="J20" s="465">
        <v>172</v>
      </c>
      <c r="K20" s="465">
        <v>164</v>
      </c>
      <c r="L20" s="465">
        <v>157</v>
      </c>
    </row>
    <row r="21" spans="1:12" ht="12" customHeight="1">
      <c r="A21" s="2275" t="s">
        <v>162</v>
      </c>
      <c r="B21" s="2275"/>
      <c r="C21" s="2275"/>
      <c r="D21" s="54">
        <v>191</v>
      </c>
      <c r="E21" s="54">
        <v>210</v>
      </c>
      <c r="F21" s="54">
        <v>199</v>
      </c>
      <c r="G21" s="54">
        <v>169</v>
      </c>
      <c r="H21" s="72">
        <v>182</v>
      </c>
      <c r="I21" s="72">
        <v>194</v>
      </c>
      <c r="J21" s="72">
        <v>258</v>
      </c>
      <c r="K21" s="72">
        <v>258</v>
      </c>
      <c r="L21" s="72">
        <v>287</v>
      </c>
    </row>
    <row r="22" spans="1:12" ht="12" customHeight="1">
      <c r="A22" s="2271" t="s">
        <v>163</v>
      </c>
      <c r="B22" s="2271"/>
      <c r="C22" s="2271"/>
      <c r="D22" s="1753">
        <v>209</v>
      </c>
      <c r="E22" s="1753">
        <v>202</v>
      </c>
      <c r="F22" s="568">
        <v>190</v>
      </c>
      <c r="G22" s="1753">
        <v>186</v>
      </c>
      <c r="H22" s="465">
        <v>179</v>
      </c>
      <c r="I22" s="765">
        <v>191</v>
      </c>
      <c r="J22" s="465">
        <v>241</v>
      </c>
      <c r="K22" s="465">
        <v>261</v>
      </c>
      <c r="L22" s="465">
        <v>291</v>
      </c>
    </row>
    <row r="23" spans="1:12" ht="12" customHeight="1">
      <c r="A23" s="2275" t="s">
        <v>164</v>
      </c>
      <c r="B23" s="2275"/>
      <c r="C23" s="2275"/>
      <c r="D23" s="54">
        <v>88</v>
      </c>
      <c r="E23" s="54">
        <v>97</v>
      </c>
      <c r="F23" s="54">
        <v>94</v>
      </c>
      <c r="G23" s="54">
        <v>111</v>
      </c>
      <c r="H23" s="72">
        <v>91</v>
      </c>
      <c r="I23" s="72">
        <v>114</v>
      </c>
      <c r="J23" s="72">
        <v>157</v>
      </c>
      <c r="K23" s="72">
        <v>169</v>
      </c>
      <c r="L23" s="72">
        <v>183</v>
      </c>
    </row>
    <row r="24" spans="1:12" ht="12" customHeight="1">
      <c r="A24" s="2271" t="s">
        <v>165</v>
      </c>
      <c r="B24" s="2271"/>
      <c r="C24" s="2271"/>
      <c r="D24" s="1753">
        <v>255</v>
      </c>
      <c r="E24" s="1753">
        <v>233</v>
      </c>
      <c r="F24" s="568">
        <v>232</v>
      </c>
      <c r="G24" s="1753">
        <v>265</v>
      </c>
      <c r="H24" s="465">
        <v>266</v>
      </c>
      <c r="I24" s="765">
        <v>342</v>
      </c>
      <c r="J24" s="465">
        <v>481</v>
      </c>
      <c r="K24" s="465">
        <v>514</v>
      </c>
      <c r="L24" s="465">
        <v>539</v>
      </c>
    </row>
    <row r="25" spans="1:12" ht="12" customHeight="1">
      <c r="A25" s="2275" t="s">
        <v>166</v>
      </c>
      <c r="B25" s="2275"/>
      <c r="C25" s="2275"/>
      <c r="D25" s="54">
        <v>420</v>
      </c>
      <c r="E25" s="54">
        <v>407</v>
      </c>
      <c r="F25" s="54">
        <v>430</v>
      </c>
      <c r="G25" s="54">
        <v>483</v>
      </c>
      <c r="H25" s="72">
        <v>558</v>
      </c>
      <c r="I25" s="72">
        <v>563</v>
      </c>
      <c r="J25" s="72">
        <v>677</v>
      </c>
      <c r="K25" s="72">
        <v>691</v>
      </c>
      <c r="L25" s="72">
        <v>786</v>
      </c>
    </row>
    <row r="26" spans="1:12" ht="12" customHeight="1">
      <c r="A26" s="2271" t="s">
        <v>167</v>
      </c>
      <c r="B26" s="2271"/>
      <c r="C26" s="2271"/>
      <c r="D26" s="1753">
        <v>596</v>
      </c>
      <c r="E26" s="1753">
        <v>561</v>
      </c>
      <c r="F26" s="568">
        <v>586</v>
      </c>
      <c r="G26" s="1753">
        <v>626</v>
      </c>
      <c r="H26" s="465">
        <v>720</v>
      </c>
      <c r="I26" s="765">
        <v>809</v>
      </c>
      <c r="J26" s="465">
        <v>845</v>
      </c>
      <c r="K26" s="465">
        <v>886</v>
      </c>
      <c r="L26" s="465">
        <v>979</v>
      </c>
    </row>
    <row r="27" spans="1:12" ht="12" customHeight="1">
      <c r="A27" s="2275" t="s">
        <v>168</v>
      </c>
      <c r="B27" s="2275"/>
      <c r="C27" s="2275"/>
      <c r="D27" s="54">
        <v>266</v>
      </c>
      <c r="E27" s="54">
        <v>297</v>
      </c>
      <c r="F27" s="54">
        <v>312</v>
      </c>
      <c r="G27" s="54">
        <v>260</v>
      </c>
      <c r="H27" s="72">
        <v>284</v>
      </c>
      <c r="I27" s="72">
        <v>279</v>
      </c>
      <c r="J27" s="72">
        <v>346</v>
      </c>
      <c r="K27" s="72">
        <v>336</v>
      </c>
      <c r="L27" s="72">
        <v>357</v>
      </c>
    </row>
    <row r="28" spans="1:12" ht="12" customHeight="1">
      <c r="A28" s="2271" t="s">
        <v>169</v>
      </c>
      <c r="B28" s="2271"/>
      <c r="C28" s="2271"/>
      <c r="D28" s="1753">
        <v>107</v>
      </c>
      <c r="E28" s="1753">
        <v>113</v>
      </c>
      <c r="F28" s="568">
        <v>110</v>
      </c>
      <c r="G28" s="1753">
        <v>107</v>
      </c>
      <c r="H28" s="465">
        <v>141</v>
      </c>
      <c r="I28" s="765">
        <v>124</v>
      </c>
      <c r="J28" s="465">
        <v>131</v>
      </c>
      <c r="K28" s="465">
        <v>139</v>
      </c>
      <c r="L28" s="465">
        <v>170</v>
      </c>
    </row>
    <row r="29" spans="1:12" ht="12" customHeight="1">
      <c r="A29" s="2275" t="s">
        <v>170</v>
      </c>
      <c r="B29" s="2275"/>
      <c r="C29" s="2275"/>
      <c r="D29" s="54">
        <v>316</v>
      </c>
      <c r="E29" s="54">
        <v>265</v>
      </c>
      <c r="F29" s="54">
        <v>267</v>
      </c>
      <c r="G29" s="54">
        <v>291</v>
      </c>
      <c r="H29" s="72">
        <v>300</v>
      </c>
      <c r="I29" s="72">
        <v>355</v>
      </c>
      <c r="J29" s="72">
        <v>405</v>
      </c>
      <c r="K29" s="72">
        <v>412</v>
      </c>
      <c r="L29" s="72">
        <v>428</v>
      </c>
    </row>
    <row r="30" spans="1:12" ht="12" customHeight="1">
      <c r="A30" s="2271" t="s">
        <v>171</v>
      </c>
      <c r="B30" s="2271"/>
      <c r="C30" s="2271"/>
      <c r="D30" s="1753">
        <v>70</v>
      </c>
      <c r="E30" s="1753">
        <v>64</v>
      </c>
      <c r="F30" s="568">
        <v>69</v>
      </c>
      <c r="G30" s="1753">
        <v>66</v>
      </c>
      <c r="H30" s="465">
        <v>85</v>
      </c>
      <c r="I30" s="765">
        <v>88</v>
      </c>
      <c r="J30" s="465">
        <v>96</v>
      </c>
      <c r="K30" s="465">
        <v>105</v>
      </c>
      <c r="L30" s="465">
        <v>114</v>
      </c>
    </row>
    <row r="31" spans="1:12" ht="12" customHeight="1">
      <c r="A31" s="2275" t="s">
        <v>172</v>
      </c>
      <c r="B31" s="2275"/>
      <c r="C31" s="2275"/>
      <c r="D31" s="54">
        <v>85</v>
      </c>
      <c r="E31" s="54">
        <v>72</v>
      </c>
      <c r="F31" s="54">
        <v>73</v>
      </c>
      <c r="G31" s="54">
        <v>78</v>
      </c>
      <c r="H31" s="72">
        <v>83</v>
      </c>
      <c r="I31" s="72">
        <v>83</v>
      </c>
      <c r="J31" s="72">
        <v>97</v>
      </c>
      <c r="K31" s="72">
        <v>112</v>
      </c>
      <c r="L31" s="72">
        <v>121</v>
      </c>
    </row>
    <row r="32" spans="1:12" ht="12" customHeight="1">
      <c r="A32" s="2271" t="s">
        <v>173</v>
      </c>
      <c r="B32" s="2271"/>
      <c r="C32" s="2271"/>
      <c r="D32" s="1753">
        <v>136</v>
      </c>
      <c r="E32" s="1753">
        <v>118</v>
      </c>
      <c r="F32" s="568">
        <v>121</v>
      </c>
      <c r="G32" s="1753">
        <v>149</v>
      </c>
      <c r="H32" s="465">
        <v>168</v>
      </c>
      <c r="I32" s="765">
        <v>183</v>
      </c>
      <c r="J32" s="465">
        <v>186</v>
      </c>
      <c r="K32" s="465">
        <v>200</v>
      </c>
      <c r="L32" s="465">
        <v>292</v>
      </c>
    </row>
    <row r="33" spans="1:12" ht="12" customHeight="1">
      <c r="A33" s="2275" t="s">
        <v>174</v>
      </c>
      <c r="B33" s="2275"/>
      <c r="C33" s="2275"/>
      <c r="D33" s="54">
        <v>110</v>
      </c>
      <c r="E33" s="54">
        <v>84</v>
      </c>
      <c r="F33" s="54">
        <v>92</v>
      </c>
      <c r="G33" s="54">
        <v>108</v>
      </c>
      <c r="H33" s="72">
        <v>98</v>
      </c>
      <c r="I33" s="72">
        <v>111</v>
      </c>
      <c r="J33" s="72">
        <v>138</v>
      </c>
      <c r="K33" s="72">
        <v>139</v>
      </c>
      <c r="L33" s="72">
        <v>149</v>
      </c>
    </row>
    <row r="34" spans="1:12" ht="12" customHeight="1">
      <c r="A34" s="2271" t="s">
        <v>175</v>
      </c>
      <c r="B34" s="2271"/>
      <c r="C34" s="2271"/>
      <c r="D34" s="1753">
        <v>358</v>
      </c>
      <c r="E34" s="1753">
        <v>368</v>
      </c>
      <c r="F34" s="568">
        <v>340</v>
      </c>
      <c r="G34" s="1753">
        <v>364</v>
      </c>
      <c r="H34" s="465">
        <v>469</v>
      </c>
      <c r="I34" s="765">
        <v>389</v>
      </c>
      <c r="J34" s="465">
        <v>528</v>
      </c>
      <c r="K34" s="465">
        <v>511</v>
      </c>
      <c r="L34" s="465">
        <v>542</v>
      </c>
    </row>
    <row r="35" spans="1:12" ht="12" customHeight="1">
      <c r="A35" s="2275" t="s">
        <v>176</v>
      </c>
      <c r="B35" s="2275"/>
      <c r="C35" s="2275"/>
      <c r="D35" s="54">
        <v>111</v>
      </c>
      <c r="E35" s="54">
        <v>104</v>
      </c>
      <c r="F35" s="54">
        <v>112</v>
      </c>
      <c r="G35" s="54">
        <v>106</v>
      </c>
      <c r="H35" s="72">
        <v>138</v>
      </c>
      <c r="I35" s="72">
        <v>154</v>
      </c>
      <c r="J35" s="72">
        <v>174</v>
      </c>
      <c r="K35" s="72">
        <v>180</v>
      </c>
      <c r="L35" s="72">
        <v>206</v>
      </c>
    </row>
    <row r="36" spans="1:12" ht="12" customHeight="1">
      <c r="A36" s="2271" t="s">
        <v>177</v>
      </c>
      <c r="B36" s="2271"/>
      <c r="C36" s="2271"/>
      <c r="D36" s="1753">
        <v>1167</v>
      </c>
      <c r="E36" s="1753">
        <v>1162</v>
      </c>
      <c r="F36" s="568">
        <v>1124</v>
      </c>
      <c r="G36" s="1753">
        <v>1265</v>
      </c>
      <c r="H36" s="465">
        <v>1214</v>
      </c>
      <c r="I36" s="765">
        <v>1373</v>
      </c>
      <c r="J36" s="465">
        <v>1601</v>
      </c>
      <c r="K36" s="465">
        <v>1623</v>
      </c>
      <c r="L36" s="465">
        <v>1592</v>
      </c>
    </row>
    <row r="37" spans="1:12" ht="12" customHeight="1">
      <c r="A37" s="2275" t="s">
        <v>178</v>
      </c>
      <c r="B37" s="2275"/>
      <c r="C37" s="2275"/>
      <c r="D37" s="54">
        <v>399</v>
      </c>
      <c r="E37" s="54">
        <v>395</v>
      </c>
      <c r="F37" s="54">
        <v>387</v>
      </c>
      <c r="G37" s="54">
        <v>476</v>
      </c>
      <c r="H37" s="72">
        <v>573</v>
      </c>
      <c r="I37" s="72">
        <v>497</v>
      </c>
      <c r="J37" s="72">
        <v>603</v>
      </c>
      <c r="K37" s="72">
        <v>646</v>
      </c>
      <c r="L37" s="72">
        <v>673</v>
      </c>
    </row>
    <row r="38" spans="1:12" ht="12" customHeight="1">
      <c r="A38" s="2271" t="s">
        <v>179</v>
      </c>
      <c r="B38" s="2271"/>
      <c r="C38" s="2271"/>
      <c r="D38" s="1753">
        <v>28</v>
      </c>
      <c r="E38" s="1753">
        <v>25</v>
      </c>
      <c r="F38" s="568">
        <v>26</v>
      </c>
      <c r="G38" s="1753">
        <v>25</v>
      </c>
      <c r="H38" s="465">
        <v>25</v>
      </c>
      <c r="I38" s="765">
        <v>30</v>
      </c>
      <c r="J38" s="465">
        <v>36</v>
      </c>
      <c r="K38" s="465">
        <v>35</v>
      </c>
      <c r="L38" s="465">
        <v>40</v>
      </c>
    </row>
    <row r="39" spans="1:12" ht="12" customHeight="1">
      <c r="A39" s="2275" t="s">
        <v>180</v>
      </c>
      <c r="B39" s="2275"/>
      <c r="C39" s="2275"/>
      <c r="D39" s="54">
        <v>610</v>
      </c>
      <c r="E39" s="54">
        <v>570</v>
      </c>
      <c r="F39" s="54">
        <v>574</v>
      </c>
      <c r="G39" s="54">
        <v>569</v>
      </c>
      <c r="H39" s="72">
        <v>620</v>
      </c>
      <c r="I39" s="72">
        <v>734</v>
      </c>
      <c r="J39" s="72">
        <v>744</v>
      </c>
      <c r="K39" s="72">
        <v>871</v>
      </c>
      <c r="L39" s="72">
        <v>837</v>
      </c>
    </row>
    <row r="40" spans="1:12" ht="12" customHeight="1">
      <c r="A40" s="2271" t="s">
        <v>181</v>
      </c>
      <c r="B40" s="2271"/>
      <c r="C40" s="2271"/>
      <c r="D40" s="1753">
        <v>158</v>
      </c>
      <c r="E40" s="1753">
        <v>149</v>
      </c>
      <c r="F40" s="568">
        <v>152</v>
      </c>
      <c r="G40" s="1753">
        <v>166</v>
      </c>
      <c r="H40" s="465">
        <v>200</v>
      </c>
      <c r="I40" s="765">
        <v>173</v>
      </c>
      <c r="J40" s="465">
        <v>198</v>
      </c>
      <c r="K40" s="465">
        <v>191</v>
      </c>
      <c r="L40" s="465">
        <v>221</v>
      </c>
    </row>
    <row r="41" spans="1:12" ht="12" customHeight="1">
      <c r="A41" s="2275" t="s">
        <v>182</v>
      </c>
      <c r="B41" s="2275"/>
      <c r="C41" s="2275"/>
      <c r="D41" s="54">
        <v>262</v>
      </c>
      <c r="E41" s="54">
        <v>253</v>
      </c>
      <c r="F41" s="54">
        <v>234</v>
      </c>
      <c r="G41" s="54">
        <v>296</v>
      </c>
      <c r="H41" s="72">
        <v>356</v>
      </c>
      <c r="I41" s="72">
        <v>395</v>
      </c>
      <c r="J41" s="72">
        <v>432</v>
      </c>
      <c r="K41" s="72">
        <v>542</v>
      </c>
      <c r="L41" s="72">
        <v>673</v>
      </c>
    </row>
    <row r="42" spans="1:12" ht="12" customHeight="1">
      <c r="A42" s="2271" t="s">
        <v>183</v>
      </c>
      <c r="B42" s="2271"/>
      <c r="C42" s="2271"/>
      <c r="D42" s="1753">
        <v>582</v>
      </c>
      <c r="E42" s="1753">
        <v>636</v>
      </c>
      <c r="F42" s="568">
        <v>559</v>
      </c>
      <c r="G42" s="1753">
        <v>611</v>
      </c>
      <c r="H42" s="465">
        <v>654</v>
      </c>
      <c r="I42" s="765">
        <v>697</v>
      </c>
      <c r="J42" s="465">
        <v>838</v>
      </c>
      <c r="K42" s="465">
        <v>889</v>
      </c>
      <c r="L42" s="465">
        <v>893</v>
      </c>
    </row>
    <row r="43" spans="1:12" ht="12" customHeight="1">
      <c r="A43" s="2275" t="s">
        <v>184</v>
      </c>
      <c r="B43" s="2275"/>
      <c r="C43" s="2275"/>
      <c r="D43" s="54">
        <v>86</v>
      </c>
      <c r="E43" s="54">
        <v>81</v>
      </c>
      <c r="F43" s="54">
        <v>94</v>
      </c>
      <c r="G43" s="54">
        <v>89</v>
      </c>
      <c r="H43" s="72">
        <v>107</v>
      </c>
      <c r="I43" s="72">
        <v>126</v>
      </c>
      <c r="J43" s="72">
        <v>118</v>
      </c>
      <c r="K43" s="72">
        <v>138</v>
      </c>
      <c r="L43" s="72">
        <v>143</v>
      </c>
    </row>
    <row r="44" spans="1:12" ht="12" customHeight="1">
      <c r="A44" s="2271" t="s">
        <v>185</v>
      </c>
      <c r="B44" s="2271"/>
      <c r="C44" s="2271"/>
      <c r="D44" s="1753">
        <v>191</v>
      </c>
      <c r="E44" s="1753">
        <v>189</v>
      </c>
      <c r="F44" s="568">
        <v>172</v>
      </c>
      <c r="G44" s="1753">
        <v>219</v>
      </c>
      <c r="H44" s="465">
        <v>226</v>
      </c>
      <c r="I44" s="765">
        <v>270</v>
      </c>
      <c r="J44" s="465">
        <v>328</v>
      </c>
      <c r="K44" s="465">
        <v>280</v>
      </c>
      <c r="L44" s="465">
        <v>277</v>
      </c>
    </row>
    <row r="45" spans="1:12" ht="12" customHeight="1">
      <c r="A45" s="2275" t="s">
        <v>186</v>
      </c>
      <c r="B45" s="2275"/>
      <c r="C45" s="2275"/>
      <c r="D45" s="54">
        <v>33</v>
      </c>
      <c r="E45" s="54">
        <v>32</v>
      </c>
      <c r="F45" s="54">
        <v>35</v>
      </c>
      <c r="G45" s="54">
        <v>34</v>
      </c>
      <c r="H45" s="72">
        <v>34</v>
      </c>
      <c r="I45" s="72">
        <v>34</v>
      </c>
      <c r="J45" s="72">
        <v>48</v>
      </c>
      <c r="K45" s="72">
        <v>53</v>
      </c>
      <c r="L45" s="72">
        <v>50</v>
      </c>
    </row>
    <row r="46" spans="1:12" ht="12" customHeight="1">
      <c r="A46" s="2271" t="s">
        <v>187</v>
      </c>
      <c r="B46" s="2271"/>
      <c r="C46" s="2271"/>
      <c r="D46" s="1753">
        <v>220</v>
      </c>
      <c r="E46" s="1753">
        <v>288</v>
      </c>
      <c r="F46" s="568">
        <v>284</v>
      </c>
      <c r="G46" s="1753">
        <v>280</v>
      </c>
      <c r="H46" s="465">
        <v>287</v>
      </c>
      <c r="I46" s="765">
        <v>292</v>
      </c>
      <c r="J46" s="465">
        <v>347</v>
      </c>
      <c r="K46" s="465">
        <v>433</v>
      </c>
      <c r="L46" s="465">
        <v>447</v>
      </c>
    </row>
    <row r="47" spans="1:12" ht="12" customHeight="1">
      <c r="A47" s="2275" t="s">
        <v>188</v>
      </c>
      <c r="B47" s="2275"/>
      <c r="C47" s="2275"/>
      <c r="D47" s="54">
        <v>829</v>
      </c>
      <c r="E47" s="54">
        <v>834</v>
      </c>
      <c r="F47" s="54">
        <v>798</v>
      </c>
      <c r="G47" s="54">
        <v>919</v>
      </c>
      <c r="H47" s="72">
        <v>1103</v>
      </c>
      <c r="I47" s="72">
        <v>1117</v>
      </c>
      <c r="J47" s="72">
        <v>1336</v>
      </c>
      <c r="K47" s="72">
        <v>1320</v>
      </c>
      <c r="L47" s="72">
        <v>1357</v>
      </c>
    </row>
    <row r="48" spans="1:12" ht="12" customHeight="1">
      <c r="A48" s="2271" t="s">
        <v>189</v>
      </c>
      <c r="B48" s="2271"/>
      <c r="C48" s="2271"/>
      <c r="D48" s="1753">
        <v>73</v>
      </c>
      <c r="E48" s="1753">
        <v>91</v>
      </c>
      <c r="F48" s="568">
        <v>84</v>
      </c>
      <c r="G48" s="1753">
        <v>77</v>
      </c>
      <c r="H48" s="465">
        <v>78</v>
      </c>
      <c r="I48" s="765">
        <v>114</v>
      </c>
      <c r="J48" s="465">
        <v>117</v>
      </c>
      <c r="K48" s="465">
        <v>125</v>
      </c>
      <c r="L48" s="465">
        <v>152</v>
      </c>
    </row>
    <row r="49" spans="1:14" ht="12" customHeight="1">
      <c r="A49" s="2275" t="s">
        <v>190</v>
      </c>
      <c r="B49" s="2275"/>
      <c r="C49" s="2275"/>
      <c r="D49" s="54">
        <v>52</v>
      </c>
      <c r="E49" s="54">
        <v>49</v>
      </c>
      <c r="F49" s="54">
        <v>54</v>
      </c>
      <c r="G49" s="54">
        <v>58</v>
      </c>
      <c r="H49" s="72">
        <v>71</v>
      </c>
      <c r="I49" s="72">
        <v>64</v>
      </c>
      <c r="J49" s="72">
        <v>80</v>
      </c>
      <c r="K49" s="72">
        <v>92</v>
      </c>
      <c r="L49" s="72">
        <v>101</v>
      </c>
      <c r="N49" s="105"/>
    </row>
    <row r="50" spans="1:14" ht="12" customHeight="1">
      <c r="A50" s="2271" t="s">
        <v>191</v>
      </c>
      <c r="B50" s="2271"/>
      <c r="C50" s="2271"/>
      <c r="D50" s="1753">
        <v>352</v>
      </c>
      <c r="E50" s="1753">
        <v>297</v>
      </c>
      <c r="F50" s="568">
        <v>410</v>
      </c>
      <c r="G50" s="1753">
        <v>340</v>
      </c>
      <c r="H50" s="465">
        <v>389</v>
      </c>
      <c r="I50" s="765">
        <v>425</v>
      </c>
      <c r="J50" s="465">
        <v>457</v>
      </c>
      <c r="K50" s="465">
        <v>476</v>
      </c>
      <c r="L50" s="465">
        <v>486</v>
      </c>
    </row>
    <row r="51" spans="1:14" ht="12" customHeight="1">
      <c r="A51" s="2275" t="s">
        <v>192</v>
      </c>
      <c r="B51" s="2275"/>
      <c r="C51" s="2275"/>
      <c r="D51" s="54">
        <v>371</v>
      </c>
      <c r="E51" s="54">
        <v>364</v>
      </c>
      <c r="F51" s="54">
        <v>400</v>
      </c>
      <c r="G51" s="54">
        <v>394</v>
      </c>
      <c r="H51" s="72">
        <v>556</v>
      </c>
      <c r="I51" s="72">
        <v>708</v>
      </c>
      <c r="J51" s="72">
        <v>665</v>
      </c>
      <c r="K51" s="72">
        <v>724</v>
      </c>
      <c r="L51" s="72">
        <v>938</v>
      </c>
      <c r="N51" s="202"/>
    </row>
    <row r="52" spans="1:14" ht="12" customHeight="1">
      <c r="A52" s="2271" t="s">
        <v>193</v>
      </c>
      <c r="B52" s="2271"/>
      <c r="C52" s="2271"/>
      <c r="D52" s="1753">
        <v>79</v>
      </c>
      <c r="E52" s="1753">
        <v>90</v>
      </c>
      <c r="F52" s="568">
        <v>80</v>
      </c>
      <c r="G52" s="1753">
        <v>84</v>
      </c>
      <c r="H52" s="465">
        <v>93</v>
      </c>
      <c r="I52" s="765">
        <v>80</v>
      </c>
      <c r="J52" s="465">
        <v>109</v>
      </c>
      <c r="K52" s="465">
        <v>106</v>
      </c>
      <c r="L52" s="465">
        <v>118</v>
      </c>
    </row>
    <row r="53" spans="1:14" ht="12" customHeight="1">
      <c r="A53" s="2275" t="s">
        <v>194</v>
      </c>
      <c r="B53" s="2275"/>
      <c r="C53" s="2275"/>
      <c r="D53" s="54">
        <v>245</v>
      </c>
      <c r="E53" s="54">
        <v>278</v>
      </c>
      <c r="F53" s="54">
        <v>275</v>
      </c>
      <c r="G53" s="54">
        <v>291</v>
      </c>
      <c r="H53" s="72">
        <v>274</v>
      </c>
      <c r="I53" s="72">
        <v>311</v>
      </c>
      <c r="J53" s="72">
        <v>334</v>
      </c>
      <c r="K53" s="72">
        <v>359</v>
      </c>
      <c r="L53" s="72">
        <v>385</v>
      </c>
    </row>
    <row r="54" spans="1:14" ht="12" customHeight="1">
      <c r="A54" s="2271" t="s">
        <v>195</v>
      </c>
      <c r="B54" s="2271"/>
      <c r="C54" s="2271"/>
      <c r="D54" s="1753">
        <v>23</v>
      </c>
      <c r="E54" s="1753">
        <v>24</v>
      </c>
      <c r="F54" s="568">
        <v>29</v>
      </c>
      <c r="G54" s="1753">
        <v>24</v>
      </c>
      <c r="H54" s="465">
        <v>23</v>
      </c>
      <c r="I54" s="765">
        <v>28</v>
      </c>
      <c r="J54" s="465">
        <v>30</v>
      </c>
      <c r="K54" s="465">
        <v>30</v>
      </c>
      <c r="L54" s="465">
        <v>34</v>
      </c>
    </row>
    <row r="55" spans="1:14" ht="12" customHeight="1">
      <c r="A55" s="2995" t="s">
        <v>196</v>
      </c>
      <c r="B55" s="2995"/>
      <c r="C55" s="2995"/>
      <c r="D55" s="1754">
        <v>14612</v>
      </c>
      <c r="E55" s="1754">
        <v>14601</v>
      </c>
      <c r="F55" s="1754">
        <v>14660</v>
      </c>
      <c r="G55" s="1754">
        <v>16047</v>
      </c>
      <c r="H55" s="1754">
        <v>17741</v>
      </c>
      <c r="I55" s="1754">
        <v>19332</v>
      </c>
      <c r="J55" s="1754">
        <v>22207</v>
      </c>
      <c r="K55" s="1754">
        <v>23103</v>
      </c>
      <c r="L55" s="1754">
        <v>24988</v>
      </c>
      <c r="N55" s="202"/>
    </row>
    <row r="56" spans="1:14" ht="12.75" hidden="1" customHeight="1">
      <c r="A56" s="80" t="s">
        <v>665</v>
      </c>
      <c r="B56" s="3000" t="s">
        <v>273</v>
      </c>
      <c r="C56" s="3000"/>
      <c r="D56" s="3000"/>
      <c r="E56" s="3000"/>
      <c r="F56" s="3000"/>
      <c r="G56" s="3000"/>
      <c r="H56" s="3000"/>
      <c r="I56" s="3000"/>
      <c r="J56" s="3000"/>
      <c r="K56" s="3000"/>
      <c r="L56" s="3000"/>
    </row>
    <row r="57" spans="1:14" ht="12.75" hidden="1" customHeight="1">
      <c r="B57" s="2312"/>
      <c r="C57" s="2312"/>
      <c r="D57" s="2312"/>
      <c r="E57" s="2312"/>
      <c r="F57" s="2312"/>
      <c r="G57" s="2312"/>
      <c r="H57" s="2312"/>
      <c r="I57" s="2312"/>
      <c r="J57" s="2312"/>
      <c r="K57" s="2312"/>
      <c r="L57" s="2312"/>
    </row>
    <row r="58" spans="1:14" ht="12.4" customHeight="1">
      <c r="A58" s="2313" t="s">
        <v>277</v>
      </c>
      <c r="B58" s="2313"/>
      <c r="C58" s="2313"/>
      <c r="D58" s="2313"/>
      <c r="E58" s="2313"/>
      <c r="F58" s="2313"/>
      <c r="G58" s="2313"/>
      <c r="H58" s="2313"/>
      <c r="I58" s="2313"/>
      <c r="J58" s="2313"/>
      <c r="K58" s="2313"/>
      <c r="L58" s="2313"/>
    </row>
    <row r="59" spans="1:14" ht="159.94999999999999" customHeight="1">
      <c r="A59" s="2263" t="s">
        <v>667</v>
      </c>
      <c r="B59" s="2263"/>
      <c r="C59" s="2263" t="s">
        <v>1439</v>
      </c>
      <c r="D59" s="2263"/>
      <c r="E59" s="2263"/>
      <c r="F59" s="2263"/>
      <c r="G59" s="2263"/>
      <c r="H59" s="2263"/>
      <c r="I59" s="2263"/>
      <c r="J59" s="2263"/>
      <c r="K59" s="2263"/>
      <c r="L59" s="2263"/>
    </row>
  </sheetData>
  <mergeCells count="58">
    <mergeCell ref="A13:C13"/>
    <mergeCell ref="A1:L2"/>
    <mergeCell ref="A3:C3"/>
    <mergeCell ref="A4:C4"/>
    <mergeCell ref="A5:C5"/>
    <mergeCell ref="A6:C6"/>
    <mergeCell ref="A7:C7"/>
    <mergeCell ref="A8:C8"/>
    <mergeCell ref="A9:C9"/>
    <mergeCell ref="A10:C10"/>
    <mergeCell ref="A11:C11"/>
    <mergeCell ref="A12:C12"/>
    <mergeCell ref="A25:C25"/>
    <mergeCell ref="A14:C14"/>
    <mergeCell ref="A15:C15"/>
    <mergeCell ref="A16:C16"/>
    <mergeCell ref="A17:C17"/>
    <mergeCell ref="A18:C18"/>
    <mergeCell ref="A19:C19"/>
    <mergeCell ref="A20:C20"/>
    <mergeCell ref="A21:C21"/>
    <mergeCell ref="A22:C22"/>
    <mergeCell ref="A23:C23"/>
    <mergeCell ref="A24:C24"/>
    <mergeCell ref="A37:C37"/>
    <mergeCell ref="A26:C26"/>
    <mergeCell ref="A27:C27"/>
    <mergeCell ref="A28:C28"/>
    <mergeCell ref="A29:C29"/>
    <mergeCell ref="A30:C30"/>
    <mergeCell ref="A31:C31"/>
    <mergeCell ref="A32:C32"/>
    <mergeCell ref="A33:C33"/>
    <mergeCell ref="A34:C34"/>
    <mergeCell ref="A35:C35"/>
    <mergeCell ref="A36:C36"/>
    <mergeCell ref="A49:C49"/>
    <mergeCell ref="A38:C38"/>
    <mergeCell ref="A39:C39"/>
    <mergeCell ref="A40:C40"/>
    <mergeCell ref="A41:C41"/>
    <mergeCell ref="A42:C42"/>
    <mergeCell ref="A43:C43"/>
    <mergeCell ref="A44:C44"/>
    <mergeCell ref="A45:C45"/>
    <mergeCell ref="A46:C46"/>
    <mergeCell ref="A47:C47"/>
    <mergeCell ref="A48:C48"/>
    <mergeCell ref="B56:L57"/>
    <mergeCell ref="A58:L58"/>
    <mergeCell ref="A59:B59"/>
    <mergeCell ref="C59:L59"/>
    <mergeCell ref="A50:C50"/>
    <mergeCell ref="A51:C51"/>
    <mergeCell ref="A52:C52"/>
    <mergeCell ref="A53:C53"/>
    <mergeCell ref="A54:C54"/>
    <mergeCell ref="A55:C55"/>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181</vt:i4>
      </vt:variant>
      <vt:variant>
        <vt:lpstr>Named Ranges</vt:lpstr>
      </vt:variant>
      <vt:variant>
        <vt:i4>164</vt:i4>
      </vt:variant>
    </vt:vector>
  </HeadingPairs>
  <TitlesOfParts>
    <vt:vector size="345" baseType="lpstr">
      <vt:lpstr>KEY</vt:lpstr>
      <vt:lpstr>Index</vt:lpstr>
      <vt:lpstr>Table of Contents</vt:lpstr>
      <vt:lpstr>1 NSDUH Num Users</vt:lpstr>
      <vt:lpstr>2 NSDUH Pct Users</vt:lpstr>
      <vt:lpstr>3 NSDUH Rx</vt:lpstr>
      <vt:lpstr>4 NSDUH Employment Status</vt:lpstr>
      <vt:lpstr>5 Quest Workforce</vt:lpstr>
      <vt:lpstr>6 NSDUH Initiates Num</vt:lpstr>
      <vt:lpstr>7 NSDUH Initiates Age</vt:lpstr>
      <vt:lpstr>8 ONDCPC Chronic Users</vt:lpstr>
      <vt:lpstr>7 ONDCP Heroin Cocaine Users</vt:lpstr>
      <vt:lpstr>9 MTF Lifetime Prev</vt:lpstr>
      <vt:lpstr>10 MTF 30-day 8th Grade</vt:lpstr>
      <vt:lpstr>11 MTF 30-day 10th Grade</vt:lpstr>
      <vt:lpstr>12 MTF 30-day 12th Grade</vt:lpstr>
      <vt:lpstr>13 YRBS Marijuana Use</vt:lpstr>
      <vt:lpstr>14 YRBS Cocaine Use</vt:lpstr>
      <vt:lpstr>15 YRBS Other Drug Use</vt:lpstr>
      <vt:lpstr>16 YRBS Alc Cig Use</vt:lpstr>
      <vt:lpstr>17 YRBS Drug Behaviors</vt:lpstr>
      <vt:lpstr>18 NSDUH Youth Perceptions</vt:lpstr>
      <vt:lpstr>19 MTF 8th Grade</vt:lpstr>
      <vt:lpstr>20 MTF 10th Grade</vt:lpstr>
      <vt:lpstr>21 MTF 12th Grade</vt:lpstr>
      <vt:lpstr>22 NSDUH College Enrollment</vt:lpstr>
      <vt:lpstr>23 NSDUH College Male</vt:lpstr>
      <vt:lpstr>24 NSDUH College - Female</vt:lpstr>
      <vt:lpstr>25 NSDUH Preg Status</vt:lpstr>
      <vt:lpstr>26 NSDUH Arrest Status - Male</vt:lpstr>
      <vt:lpstr>27 NSDUH Arrest Status - Female</vt:lpstr>
      <vt:lpstr>28 NSDUH Probation Use</vt:lpstr>
      <vt:lpstr>29 NSDUH Parolee Use</vt:lpstr>
      <vt:lpstr>30 SISCF Prisoner Use</vt:lpstr>
      <vt:lpstr>29 HUD Drug Homeless</vt:lpstr>
      <vt:lpstr>30 HUD Exit Homeless</vt:lpstr>
      <vt:lpstr>31 HUD Homeless Initiation Age</vt:lpstr>
      <vt:lpstr>31 NSDUH Veteran Status Subst</vt:lpstr>
      <vt:lpstr>32 NSDUH Veteran Use Trend Num</vt:lpstr>
      <vt:lpstr>33 NSDUH Veteran Use Trend Pct</vt:lpstr>
      <vt:lpstr>34 ONDCP Costs of Abuse trend</vt:lpstr>
      <vt:lpstr>35 NDIC Cost 2007</vt:lpstr>
      <vt:lpstr>36 NVSS Drug Indcd Deaths Num</vt:lpstr>
      <vt:lpstr>37 NVSS Drug Indcd Death Rate</vt:lpstr>
      <vt:lpstr>38 NVSS All Drug Poisoni</vt:lpstr>
      <vt:lpstr>39 NVSS Drug Poisoning OPIs</vt:lpstr>
      <vt:lpstr>40 NVSS Accid Drug Poisoning</vt:lpstr>
      <vt:lpstr>41 NVSS Drug Poisoning Males</vt:lpstr>
      <vt:lpstr>42 NVSS Drug Poisoning Females</vt:lpstr>
      <vt:lpstr>43 NVSS Injury Deaths </vt:lpstr>
      <vt:lpstr>44 HCUP NAS</vt:lpstr>
      <vt:lpstr>45 HCUP Opioid</vt:lpstr>
      <vt:lpstr>46 DAWN Drug Visits</vt:lpstr>
      <vt:lpstr>47 DAWN Pharm Visits</vt:lpstr>
      <vt:lpstr>48 CDC HIV Incidence</vt:lpstr>
      <vt:lpstr>49 CDC HIV Diagnosed</vt:lpstr>
      <vt:lpstr>50 CDC AIDS Num Living</vt:lpstr>
      <vt:lpstr>51 CDC AIDS Num Dead</vt:lpstr>
      <vt:lpstr>52 CDC TB Num Cases</vt:lpstr>
      <vt:lpstr>53 CDC Hepatitis Num Cases</vt:lpstr>
      <vt:lpstr>54 UCR Crime</vt:lpstr>
      <vt:lpstr>55 UCR Arrests</vt:lpstr>
      <vt:lpstr>56 UCR Arrests by Race Num</vt:lpstr>
      <vt:lpstr>57 UCR Arrests by Race Rate</vt:lpstr>
      <vt:lpstr>52 JQC Costs of HS Drop Out</vt:lpstr>
      <vt:lpstr>53 JQC Monetary Hi Risk Youth</vt:lpstr>
      <vt:lpstr>58 NPS Drug Offenders in Cu</vt:lpstr>
      <vt:lpstr>59 DOJ Fed_prosecutions</vt:lpstr>
      <vt:lpstr>60 NHTSA Roadside</vt:lpstr>
      <vt:lpstr>61 FARS Drug Testing</vt:lpstr>
      <vt:lpstr>62 MTF Driving and subst use</vt:lpstr>
      <vt:lpstr>63 NSDUH Drugged Driving</vt:lpstr>
      <vt:lpstr>64 N-SSATS Facility Ownership</vt:lpstr>
      <vt:lpstr>65 N-SSATS Age</vt:lpstr>
      <vt:lpstr>66 N-SSATS OTP</vt:lpstr>
      <vt:lpstr>67 NSDUH Need Rec Treatment</vt:lpstr>
      <vt:lpstr>68 NSDUH Treatment by Race</vt:lpstr>
      <vt:lpstr>69 TEDS Tx Admits NUM</vt:lpstr>
      <vt:lpstr>70 TEDS Tx Admits PCT</vt:lpstr>
      <vt:lpstr>71 HHS Medicaid</vt:lpstr>
      <vt:lpstr>72 NSDUH Recovery</vt:lpstr>
      <vt:lpstr>73 ONDCP Drug Expenditures</vt:lpstr>
      <vt:lpstr>61 INSCR Cocaine Supply</vt:lpstr>
      <vt:lpstr>74 DEA Price Purity COC </vt:lpstr>
      <vt:lpstr>75 DEA Price Purity HER</vt:lpstr>
      <vt:lpstr>76 DEA Price Purity METH</vt:lpstr>
      <vt:lpstr>77 UMiss Cannabinoids Potency</vt:lpstr>
      <vt:lpstr>78 CBP Drug seizures</vt:lpstr>
      <vt:lpstr>79 Domestic Seizures</vt:lpstr>
      <vt:lpstr>80 DEA Cannabis Seizures</vt:lpstr>
      <vt:lpstr>80 ONDCP Drug Consumption</vt:lpstr>
      <vt:lpstr>82 NSS MDMA Seizure</vt:lpstr>
      <vt:lpstr>83 ARCOS</vt:lpstr>
      <vt:lpstr>84 IQVIA</vt:lpstr>
      <vt:lpstr>85 NFLIS Samples</vt:lpstr>
      <vt:lpstr>86 NFLIS Samples low</vt:lpstr>
      <vt:lpstr>87 NSDUH State Any Illicit </vt:lpstr>
      <vt:lpstr>88 NSDUH State Any Illicit Pct</vt:lpstr>
      <vt:lpstr>89 NSDUH State Cannabis Use</vt:lpstr>
      <vt:lpstr>90 NSDUH State Cannabis Use Pct</vt:lpstr>
      <vt:lpstr>91 NSDUH State Cocaine Use</vt:lpstr>
      <vt:lpstr>92 NSDUH State Cocaine Use Pct</vt:lpstr>
      <vt:lpstr>93 NSDUH State Pain Relieve</vt:lpstr>
      <vt:lpstr>94 NSDUH State Pain Relieve Pct</vt:lpstr>
      <vt:lpstr>95 YRBS State MRJ Use</vt:lpstr>
      <vt:lpstr>96 YRBS State COC life</vt:lpstr>
      <vt:lpstr>97 YRBS State Rx</vt:lpstr>
      <vt:lpstr>98 YRBS State Steroid</vt:lpstr>
      <vt:lpstr>99 YRBS State CIG</vt:lpstr>
      <vt:lpstr>100 YRBS State current ALC</vt:lpstr>
      <vt:lpstr>101 YRBS State ALC binge</vt:lpstr>
      <vt:lpstr>102 HCUP ED</vt:lpstr>
      <vt:lpstr>103 HCUP IP</vt:lpstr>
      <vt:lpstr>104 NSDUH State DUD Num</vt:lpstr>
      <vt:lpstr>105 NSDUH State DUD Pct</vt:lpstr>
      <vt:lpstr>106 NSDUH State Need Tx Num</vt:lpstr>
      <vt:lpstr>107 NSDUH State Need Tx Pct</vt:lpstr>
      <vt:lpstr>108 NSSATS State Clients SUD Tx</vt:lpstr>
      <vt:lpstr>109 NSSATS State ClientsDrug Tx</vt:lpstr>
      <vt:lpstr>110 NVSS ST Drug Induced Num</vt:lpstr>
      <vt:lpstr>111 NVSS ST Drug Induced Rates</vt:lpstr>
      <vt:lpstr>112 NVSS ST Drug Poison Num</vt:lpstr>
      <vt:lpstr>113 NVSS ST Drug Poison Rate</vt:lpstr>
      <vt:lpstr>114 NVSS ST DrugPoison MedsNum</vt:lpstr>
      <vt:lpstr>115 NVSS ST DrugPoison MedsRate</vt:lpstr>
      <vt:lpstr>116 NVSS ST DrugPoison AnyOpN</vt:lpstr>
      <vt:lpstr>117 NVSS ST DrugPoison AnyOpR</vt:lpstr>
      <vt:lpstr>118 NVSS ST DrugPoison OpAnN</vt:lpstr>
      <vt:lpstr>119 NVSS ST DrugPoison OpAnR</vt:lpstr>
      <vt:lpstr>120 NVSS ST DrugPoison HerN</vt:lpstr>
      <vt:lpstr>121 NVSS ST DrugPoison HerR</vt:lpstr>
      <vt:lpstr>122 NVSS ST DrugPoison T40-4N</vt:lpstr>
      <vt:lpstr>123 NVSS ST DrugPoison T40-4R</vt:lpstr>
      <vt:lpstr>124 NVSS ST DrugPoison CocN </vt:lpstr>
      <vt:lpstr>125 NVSS ST DrugPoison CocR</vt:lpstr>
      <vt:lpstr>126 NVSS ST DrugPoison StiN</vt:lpstr>
      <vt:lpstr>127 NVSS ST DrugPoison StiR</vt:lpstr>
      <vt:lpstr>128 ONDCP Drug Abuse Cost</vt:lpstr>
      <vt:lpstr>129 IQVIA opioid rx fill rate</vt:lpstr>
      <vt:lpstr>130 DEA Total Erad Plants</vt:lpstr>
      <vt:lpstr>131 DEA Outdoor PlotsCannab</vt:lpstr>
      <vt:lpstr>132 DEA Outdoor Plants</vt:lpstr>
      <vt:lpstr>133 DEA Indoor Grows</vt:lpstr>
      <vt:lpstr>134 DEA Indoor Plants</vt:lpstr>
      <vt:lpstr>135 NSS State Meth Incidents</vt:lpstr>
      <vt:lpstr>136 YRBS Local MRJ</vt:lpstr>
      <vt:lpstr>137 YRBS Local COC Life</vt:lpstr>
      <vt:lpstr>138 YRBS Local Rx</vt:lpstr>
      <vt:lpstr>139 YRBS Local STE</vt:lpstr>
      <vt:lpstr>140 YRBS Local ALC Use</vt:lpstr>
      <vt:lpstr>141 YRBS Local CIG Use</vt:lpstr>
      <vt:lpstr>142 ONDCP Local Costs</vt:lpstr>
      <vt:lpstr>143 ADAM Any Drug</vt:lpstr>
      <vt:lpstr>144 ADAM Marijuana</vt:lpstr>
      <vt:lpstr>145 ADAM Cocaine</vt:lpstr>
      <vt:lpstr>146 ADAM Opiates</vt:lpstr>
      <vt:lpstr>147 ADAM Meth</vt:lpstr>
      <vt:lpstr>101 DAWN Local Drug Episodes</vt:lpstr>
      <vt:lpstr>102 DAWN Local Cocaine</vt:lpstr>
      <vt:lpstr>103 DAWN Local Heroin</vt:lpstr>
      <vt:lpstr>104 DAWN Local Marijuana</vt:lpstr>
      <vt:lpstr>105 DAWN Local Meth</vt:lpstr>
      <vt:lpstr>148 DAWN Local Misuse and Abuse</vt:lpstr>
      <vt:lpstr>149 DAWN Local Cocaine</vt:lpstr>
      <vt:lpstr>150 DAWN Local Heroin</vt:lpstr>
      <vt:lpstr>151 DAWN Local Marijuana</vt:lpstr>
      <vt:lpstr>152 DAWN Local Meth</vt:lpstr>
      <vt:lpstr>153 NVSS CO All OD Num</vt:lpstr>
      <vt:lpstr>154 NVSS CO All OD Rate</vt:lpstr>
      <vt:lpstr>155 ESPAD Marijuana</vt:lpstr>
      <vt:lpstr>156 ESPAD Cig Alc Use</vt:lpstr>
      <vt:lpstr>157 ESPAD AnyDrug_Inhalant</vt:lpstr>
      <vt:lpstr>158 CICAD School</vt:lpstr>
      <vt:lpstr>159 CICAD 12-64</vt:lpstr>
      <vt:lpstr>160 INSCR Potential Opium Prod</vt:lpstr>
      <vt:lpstr>161 INSCR Poppy Cultivated</vt:lpstr>
      <vt:lpstr>162 INCSR Poppy Eradicated</vt:lpstr>
      <vt:lpstr>163 USG Potential Heroin Prod</vt:lpstr>
      <vt:lpstr>164 INCSR Andean Coca Cult</vt:lpstr>
      <vt:lpstr>165 INSCR Andean Coca Erad</vt:lpstr>
      <vt:lpstr>166 USG Coc losses</vt:lpstr>
      <vt:lpstr>'38 NVSS All Drug Poisoni'!_Toc453667117</vt:lpstr>
      <vt:lpstr>'Table of Contents'!Number_of_Past_Year_Initiates_among_Persons_Aged_12_or_Older__2002–2016__Thousands</vt:lpstr>
      <vt:lpstr>'10 MTF 30-day 8th Grade'!Print_Area</vt:lpstr>
      <vt:lpstr>'100 YRBS State current ALC'!Print_Area</vt:lpstr>
      <vt:lpstr>'101 DAWN Local Drug Episodes'!Print_Area</vt:lpstr>
      <vt:lpstr>'101 YRBS State ALC binge'!Print_Area</vt:lpstr>
      <vt:lpstr>'102 DAWN Local Cocaine'!Print_Area</vt:lpstr>
      <vt:lpstr>'102 HCUP ED'!Print_Area</vt:lpstr>
      <vt:lpstr>'103 DAWN Local Heroin'!Print_Area</vt:lpstr>
      <vt:lpstr>'103 HCUP IP'!Print_Area</vt:lpstr>
      <vt:lpstr>'104 DAWN Local Marijuana'!Print_Area</vt:lpstr>
      <vt:lpstr>'104 NSDUH State DUD Num'!Print_Area</vt:lpstr>
      <vt:lpstr>'105 DAWN Local Meth'!Print_Area</vt:lpstr>
      <vt:lpstr>'105 NSDUH State DUD Pct'!Print_Area</vt:lpstr>
      <vt:lpstr>'106 NSDUH State Need Tx Num'!Print_Area</vt:lpstr>
      <vt:lpstr>'107 NSDUH State Need Tx Pct'!Print_Area</vt:lpstr>
      <vt:lpstr>'108 NSSATS State Clients SUD Tx'!Print_Area</vt:lpstr>
      <vt:lpstr>'109 NSSATS State ClientsDrug Tx'!Print_Area</vt:lpstr>
      <vt:lpstr>'11 MTF 30-day 10th Grade'!Print_Area</vt:lpstr>
      <vt:lpstr>'110 NVSS ST Drug Induced Num'!Print_Area</vt:lpstr>
      <vt:lpstr>'111 NVSS ST Drug Induced Rates'!Print_Area</vt:lpstr>
      <vt:lpstr>'112 NVSS ST Drug Poison Num'!Print_Area</vt:lpstr>
      <vt:lpstr>'113 NVSS ST Drug Poison Rate'!Print_Area</vt:lpstr>
      <vt:lpstr>'114 NVSS ST DrugPoison MedsNum'!Print_Area</vt:lpstr>
      <vt:lpstr>'115 NVSS ST DrugPoison MedsRate'!Print_Area</vt:lpstr>
      <vt:lpstr>'116 NVSS ST DrugPoison AnyOpN'!Print_Area</vt:lpstr>
      <vt:lpstr>'117 NVSS ST DrugPoison AnyOpR'!Print_Area</vt:lpstr>
      <vt:lpstr>'118 NVSS ST DrugPoison OpAnN'!Print_Area</vt:lpstr>
      <vt:lpstr>'119 NVSS ST DrugPoison OpAnR'!Print_Area</vt:lpstr>
      <vt:lpstr>'12 MTF 30-day 12th Grade'!Print_Area</vt:lpstr>
      <vt:lpstr>'120 NVSS ST DrugPoison HerN'!Print_Area</vt:lpstr>
      <vt:lpstr>'121 NVSS ST DrugPoison HerR'!Print_Area</vt:lpstr>
      <vt:lpstr>'122 NVSS ST DrugPoison T40-4N'!Print_Area</vt:lpstr>
      <vt:lpstr>'123 NVSS ST DrugPoison T40-4R'!Print_Area</vt:lpstr>
      <vt:lpstr>'124 NVSS ST DrugPoison CocN '!Print_Area</vt:lpstr>
      <vt:lpstr>'125 NVSS ST DrugPoison CocR'!Print_Area</vt:lpstr>
      <vt:lpstr>'126 NVSS ST DrugPoison StiN'!Print_Area</vt:lpstr>
      <vt:lpstr>'127 NVSS ST DrugPoison StiR'!Print_Area</vt:lpstr>
      <vt:lpstr>'128 ONDCP Drug Abuse Cost'!Print_Area</vt:lpstr>
      <vt:lpstr>'129 IQVIA opioid rx fill rate'!Print_Area</vt:lpstr>
      <vt:lpstr>'13 YRBS Marijuana Use'!Print_Area</vt:lpstr>
      <vt:lpstr>'130 DEA Total Erad Plants'!Print_Area</vt:lpstr>
      <vt:lpstr>'131 DEA Outdoor PlotsCannab'!Print_Area</vt:lpstr>
      <vt:lpstr>'132 DEA Outdoor Plants'!Print_Area</vt:lpstr>
      <vt:lpstr>'133 DEA Indoor Grows'!Print_Area</vt:lpstr>
      <vt:lpstr>'134 DEA Indoor Plants'!Print_Area</vt:lpstr>
      <vt:lpstr>'135 NSS State Meth Incidents'!Print_Area</vt:lpstr>
      <vt:lpstr>'136 YRBS Local MRJ'!Print_Area</vt:lpstr>
      <vt:lpstr>'137 YRBS Local COC Life'!Print_Area</vt:lpstr>
      <vt:lpstr>'139 YRBS Local STE'!Print_Area</vt:lpstr>
      <vt:lpstr>'14 YRBS Cocaine Use'!Print_Area</vt:lpstr>
      <vt:lpstr>'140 YRBS Local ALC Use'!Print_Area</vt:lpstr>
      <vt:lpstr>'141 YRBS Local CIG Use'!Print_Area</vt:lpstr>
      <vt:lpstr>'142 ONDCP Local Costs'!Print_Area</vt:lpstr>
      <vt:lpstr>'143 ADAM Any Drug'!Print_Area</vt:lpstr>
      <vt:lpstr>'144 ADAM Marijuana'!Print_Area</vt:lpstr>
      <vt:lpstr>'145 ADAM Cocaine'!Print_Area</vt:lpstr>
      <vt:lpstr>'146 ADAM Opiates'!Print_Area</vt:lpstr>
      <vt:lpstr>'147 ADAM Meth'!Print_Area</vt:lpstr>
      <vt:lpstr>'148 DAWN Local Misuse and Abuse'!Print_Area</vt:lpstr>
      <vt:lpstr>'149 DAWN Local Cocaine'!Print_Area</vt:lpstr>
      <vt:lpstr>'15 YRBS Other Drug Use'!Print_Area</vt:lpstr>
      <vt:lpstr>'150 DAWN Local Heroin'!Print_Area</vt:lpstr>
      <vt:lpstr>'151 DAWN Local Marijuana'!Print_Area</vt:lpstr>
      <vt:lpstr>'152 DAWN Local Meth'!Print_Area</vt:lpstr>
      <vt:lpstr>'153 NVSS CO All OD Num'!Print_Area</vt:lpstr>
      <vt:lpstr>'154 NVSS CO All OD Rate'!Print_Area</vt:lpstr>
      <vt:lpstr>'155 ESPAD Marijuana'!Print_Area</vt:lpstr>
      <vt:lpstr>'156 ESPAD Cig Alc Use'!Print_Area</vt:lpstr>
      <vt:lpstr>'157 ESPAD AnyDrug_Inhalant'!Print_Area</vt:lpstr>
      <vt:lpstr>'16 YRBS Alc Cig Use'!Print_Area</vt:lpstr>
      <vt:lpstr>'160 INSCR Potential Opium Prod'!Print_Area</vt:lpstr>
      <vt:lpstr>'161 INSCR Poppy Cultivated'!Print_Area</vt:lpstr>
      <vt:lpstr>'162 INCSR Poppy Eradicated'!Print_Area</vt:lpstr>
      <vt:lpstr>'163 USG Potential Heroin Prod'!Print_Area</vt:lpstr>
      <vt:lpstr>'164 INCSR Andean Coca Cult'!Print_Area</vt:lpstr>
      <vt:lpstr>'165 INSCR Andean Coca Erad'!Print_Area</vt:lpstr>
      <vt:lpstr>'166 USG Coc losses'!Print_Area</vt:lpstr>
      <vt:lpstr>'17 YRBS Drug Behaviors'!Print_Area</vt:lpstr>
      <vt:lpstr>'18 NSDUH Youth Perceptions'!Print_Area</vt:lpstr>
      <vt:lpstr>'19 MTF 8th Grade'!Print_Area</vt:lpstr>
      <vt:lpstr>'20 MTF 10th Grade'!Print_Area</vt:lpstr>
      <vt:lpstr>'21 MTF 12th Grade'!Print_Area</vt:lpstr>
      <vt:lpstr>'23 NSDUH College Male'!Print_Area</vt:lpstr>
      <vt:lpstr>'24 NSDUH College - Female'!Print_Area</vt:lpstr>
      <vt:lpstr>'25 NSDUH Preg Status'!Print_Area</vt:lpstr>
      <vt:lpstr>'28 NSDUH Probation Use'!Print_Area</vt:lpstr>
      <vt:lpstr>'29 HUD Drug Homeless'!Print_Area</vt:lpstr>
      <vt:lpstr>'29 NSDUH Parolee Use'!Print_Area</vt:lpstr>
      <vt:lpstr>'3 NSDUH Rx'!Print_Area</vt:lpstr>
      <vt:lpstr>'30 HUD Exit Homeless'!Print_Area</vt:lpstr>
      <vt:lpstr>'30 SISCF Prisoner Use'!Print_Area</vt:lpstr>
      <vt:lpstr>'31 HUD Homeless Initiation Age'!Print_Area</vt:lpstr>
      <vt:lpstr>'34 ONDCP Costs of Abuse trend'!Print_Area</vt:lpstr>
      <vt:lpstr>'36 NVSS Drug Indcd Deaths Num'!Print_Area</vt:lpstr>
      <vt:lpstr>'37 NVSS Drug Indcd Death Rate'!Print_Area</vt:lpstr>
      <vt:lpstr>'38 NVSS All Drug Poisoni'!Print_Area</vt:lpstr>
      <vt:lpstr>'39 NVSS Drug Poisoning OPIs'!Print_Area</vt:lpstr>
      <vt:lpstr>'4 NSDUH Employment Status'!Print_Area</vt:lpstr>
      <vt:lpstr>'40 NVSS Accid Drug Poisoning'!Print_Area</vt:lpstr>
      <vt:lpstr>'41 NVSS Drug Poisoning Males'!Print_Area</vt:lpstr>
      <vt:lpstr>'42 NVSS Drug Poisoning Females'!Print_Area</vt:lpstr>
      <vt:lpstr>'43 NVSS Injury Deaths '!Print_Area</vt:lpstr>
      <vt:lpstr>'44 HCUP NAS'!Print_Area</vt:lpstr>
      <vt:lpstr>'45 HCUP Opioid'!Print_Area</vt:lpstr>
      <vt:lpstr>'46 DAWN Drug Visits'!Print_Area</vt:lpstr>
      <vt:lpstr>'47 DAWN Pharm Visits'!Print_Area</vt:lpstr>
      <vt:lpstr>'48 CDC HIV Incidence'!Print_Area</vt:lpstr>
      <vt:lpstr>'49 CDC HIV Diagnosed'!Print_Area</vt:lpstr>
      <vt:lpstr>'5 Quest Workforce'!Print_Area</vt:lpstr>
      <vt:lpstr>'50 CDC AIDS Num Living'!Print_Area</vt:lpstr>
      <vt:lpstr>'51 CDC AIDS Num Dead'!Print_Area</vt:lpstr>
      <vt:lpstr>'52 CDC TB Num Cases'!Print_Area</vt:lpstr>
      <vt:lpstr>'52 JQC Costs of HS Drop Out'!Print_Area</vt:lpstr>
      <vt:lpstr>'53 CDC Hepatitis Num Cases'!Print_Area</vt:lpstr>
      <vt:lpstr>'53 JQC Monetary Hi Risk Youth'!Print_Area</vt:lpstr>
      <vt:lpstr>'54 UCR Crime'!Print_Area</vt:lpstr>
      <vt:lpstr>'55 UCR Arrests'!Print_Area</vt:lpstr>
      <vt:lpstr>'56 UCR Arrests by Race Num'!Print_Area</vt:lpstr>
      <vt:lpstr>'57 UCR Arrests by Race Rate'!Print_Area</vt:lpstr>
      <vt:lpstr>'58 NPS Drug Offenders in Cu'!Print_Area</vt:lpstr>
      <vt:lpstr>'6 NSDUH Initiates Num'!Print_Area</vt:lpstr>
      <vt:lpstr>'60 NHTSA Roadside'!Print_Area</vt:lpstr>
      <vt:lpstr>'61 FARS Drug Testing'!Print_Area</vt:lpstr>
      <vt:lpstr>'61 INSCR Cocaine Supply'!Print_Area</vt:lpstr>
      <vt:lpstr>'62 MTF Driving and subst use'!Print_Area</vt:lpstr>
      <vt:lpstr>'63 NSDUH Drugged Driving'!Print_Area</vt:lpstr>
      <vt:lpstr>'64 N-SSATS Facility Ownership'!Print_Area</vt:lpstr>
      <vt:lpstr>'65 N-SSATS Age'!Print_Area</vt:lpstr>
      <vt:lpstr>'66 N-SSATS OTP'!Print_Area</vt:lpstr>
      <vt:lpstr>'67 NSDUH Need Rec Treatment'!Print_Area</vt:lpstr>
      <vt:lpstr>'68 NSDUH Treatment by Race'!Print_Area</vt:lpstr>
      <vt:lpstr>'69 TEDS Tx Admits NUM'!Print_Area</vt:lpstr>
      <vt:lpstr>'7 ONDCP Heroin Cocaine Users'!Print_Area</vt:lpstr>
      <vt:lpstr>'70 TEDS Tx Admits PCT'!Print_Area</vt:lpstr>
      <vt:lpstr>'72 NSDUH Recovery'!Print_Area</vt:lpstr>
      <vt:lpstr>'73 ONDCP Drug Expenditures'!Print_Area</vt:lpstr>
      <vt:lpstr>'74 DEA Price Purity COC '!Print_Area</vt:lpstr>
      <vt:lpstr>'75 DEA Price Purity HER'!Print_Area</vt:lpstr>
      <vt:lpstr>'76 DEA Price Purity METH'!Print_Area</vt:lpstr>
      <vt:lpstr>'77 UMiss Cannabinoids Potency'!Print_Area</vt:lpstr>
      <vt:lpstr>'78 CBP Drug seizures'!Print_Area</vt:lpstr>
      <vt:lpstr>'79 Domestic Seizures'!Print_Area</vt:lpstr>
      <vt:lpstr>'8 ONDCPC Chronic Users'!Print_Area</vt:lpstr>
      <vt:lpstr>'82 NSS MDMA Seizure'!Print_Area</vt:lpstr>
      <vt:lpstr>'83 ARCOS'!Print_Area</vt:lpstr>
      <vt:lpstr>'84 IQVIA'!Print_Area</vt:lpstr>
      <vt:lpstr>'85 NFLIS Samples'!Print_Area</vt:lpstr>
      <vt:lpstr>'86 NFLIS Samples low'!Print_Area</vt:lpstr>
      <vt:lpstr>'87 NSDUH State Any Illicit '!Print_Area</vt:lpstr>
      <vt:lpstr>'88 NSDUH State Any Illicit Pct'!Print_Area</vt:lpstr>
      <vt:lpstr>'89 NSDUH State Cannabis Use'!Print_Area</vt:lpstr>
      <vt:lpstr>'9 MTF Lifetime Prev'!Print_Area</vt:lpstr>
      <vt:lpstr>'90 NSDUH State Cannabis Use Pct'!Print_Area</vt:lpstr>
      <vt:lpstr>'91 NSDUH State Cocaine Use'!Print_Area</vt:lpstr>
      <vt:lpstr>'92 NSDUH State Cocaine Use Pct'!Print_Area</vt:lpstr>
      <vt:lpstr>'93 NSDUH State Pain Relieve'!Print_Area</vt:lpstr>
      <vt:lpstr>'94 NSDUH State Pain Relieve Pct'!Print_Area</vt:lpstr>
      <vt:lpstr>'95 YRBS State MRJ Use'!Print_Area</vt:lpstr>
      <vt:lpstr>'96 YRBS State COC life'!Print_Area</vt:lpstr>
      <vt:lpstr>'98 YRBS State Steroid'!Print_Area</vt:lpstr>
      <vt:lpstr>'99 YRBS State CIG'!Print_Area</vt:lpstr>
      <vt:lpstr>'Table of Contents'!Print_Area</vt:lpstr>
      <vt:lpstr>'Table of Contents'!Print_Titles</vt:lpstr>
    </vt:vector>
  </TitlesOfParts>
  <Company>ONDCP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 Caces</dc:creator>
  <cp:lastModifiedBy>Caces, Fe EOP/ONDCP</cp:lastModifiedBy>
  <cp:lastPrinted>2019-11-27T16:07:19Z</cp:lastPrinted>
  <dcterms:created xsi:type="dcterms:W3CDTF">2010-07-27T18:32:23Z</dcterms:created>
  <dcterms:modified xsi:type="dcterms:W3CDTF">2020-03-12T15:08:58Z</dcterms:modified>
</cp:coreProperties>
</file>